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externalLinks/externalLink1.xml" ContentType="application/vnd.openxmlformats-officedocument.spreadsheetml.externalLink+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E:\XIMENA BU\SOLICITUDES ENTIDADES\Veeduria Distrital\1_Reporte info Gestion contractual 2022\"/>
    </mc:Choice>
  </mc:AlternateContent>
  <xr:revisionPtr revIDLastSave="0" documentId="8_{1A31A491-D444-45CB-A71D-640794C733AE}" xr6:coauthVersionLast="47" xr6:coauthVersionMax="47" xr10:uidLastSave="{00000000-0000-0000-0000-000000000000}"/>
  <bookViews>
    <workbookView xWindow="1950" yWindow="600" windowWidth="14040" windowHeight="15600" xr2:uid="{00000000-000D-0000-FFFF-FFFF00000000}"/>
  </bookViews>
  <sheets>
    <sheet name="1. INFORMACION ACUMULADA" sheetId="11" r:id="rId1"/>
    <sheet name="BOGDATA VS FORMATO" sheetId="13" r:id="rId2"/>
    <sheet name="WP REVISION" sheetId="14" r:id="rId3"/>
    <sheet name="BOGDATA" sheetId="15" r:id="rId4"/>
    <sheet name="Proposito_programa" sheetId="12" r:id="rId5"/>
    <sheet name="Tipo" sheetId="3" state="hidden" r:id="rId6"/>
  </sheets>
  <externalReferences>
    <externalReference r:id="rId7"/>
  </externalReferences>
  <definedNames>
    <definedName name="_xlnm._FilterDatabase" localSheetId="0" hidden="1">'1. INFORMACION ACUMULADA'!$A$13:$AV$769</definedName>
    <definedName name="afectacion">Tipo!$D$2:$D$5</definedName>
    <definedName name="cd">Tipo!$C$18:$C$27</definedName>
    <definedName name="modal">Tipo!$C$2:$C$8</definedName>
    <definedName name="na">Tipo!$C$31</definedName>
    <definedName name="naturaleza">Tipo!$E$2:$E$5</definedName>
    <definedName name="programabta">#REF!</definedName>
    <definedName name="programanue">Proposito_programa!$C$3:$C$59</definedName>
    <definedName name="re">Tipo!$C$30</definedName>
    <definedName name="sa">Tipo!$C$12:$C$15</definedName>
    <definedName name="SECOP">Tipo!$C$33:$C$34</definedName>
    <definedName name="Sector">Tipo!$B$23:$B$37</definedName>
    <definedName name="tipo">Tipo!$B$47:$B$67</definedName>
    <definedName name="vacio">Tipo!$C$32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68" i="11" l="1"/>
  <c r="L768" i="11"/>
  <c r="M767" i="11"/>
  <c r="L767" i="11"/>
  <c r="M766" i="11"/>
  <c r="L766" i="11"/>
  <c r="M765" i="11"/>
  <c r="L765" i="11"/>
  <c r="M764" i="11"/>
  <c r="L764" i="11"/>
  <c r="M763" i="11"/>
  <c r="L763" i="11"/>
  <c r="M762" i="11"/>
  <c r="L762" i="11"/>
  <c r="M761" i="11"/>
  <c r="L761" i="11"/>
  <c r="M760" i="11"/>
  <c r="L760" i="11"/>
  <c r="M759" i="11"/>
  <c r="L759" i="11"/>
  <c r="M758" i="11"/>
  <c r="L758" i="11"/>
  <c r="M757" i="11"/>
  <c r="L757" i="11"/>
  <c r="M756" i="11"/>
  <c r="L756" i="11"/>
  <c r="M755" i="11"/>
  <c r="L755" i="11"/>
  <c r="M754" i="11"/>
  <c r="L754" i="11"/>
  <c r="M753" i="11"/>
  <c r="L753" i="11"/>
  <c r="M752" i="11"/>
  <c r="L752" i="11"/>
  <c r="M751" i="11"/>
  <c r="L751" i="11"/>
  <c r="M750" i="11"/>
  <c r="L750" i="11"/>
  <c r="M749" i="11"/>
  <c r="L749" i="11"/>
  <c r="M748" i="11"/>
  <c r="L748" i="11"/>
  <c r="M747" i="11"/>
  <c r="L747" i="11"/>
  <c r="M746" i="11"/>
  <c r="L746" i="11"/>
  <c r="M745" i="11"/>
  <c r="L745" i="11"/>
  <c r="M744" i="11"/>
  <c r="L744" i="11"/>
  <c r="M743" i="11"/>
  <c r="L743" i="11"/>
  <c r="M742" i="11"/>
  <c r="L742" i="11"/>
  <c r="M741" i="11"/>
  <c r="L741" i="11"/>
  <c r="M740" i="11"/>
  <c r="L740" i="11"/>
  <c r="M739" i="11"/>
  <c r="L739" i="11"/>
  <c r="M738" i="11"/>
  <c r="L738" i="11"/>
  <c r="M737" i="11"/>
  <c r="L737" i="11"/>
  <c r="M736" i="11"/>
  <c r="L736" i="11"/>
  <c r="M735" i="11"/>
  <c r="L735" i="11"/>
  <c r="M734" i="11"/>
  <c r="L734" i="11"/>
  <c r="M733" i="11"/>
  <c r="L733" i="11"/>
  <c r="M732" i="11"/>
  <c r="L732" i="11"/>
  <c r="M731" i="11"/>
  <c r="L731" i="11"/>
  <c r="M730" i="11"/>
  <c r="L730" i="11"/>
  <c r="M729" i="11"/>
  <c r="L729" i="11"/>
  <c r="M728" i="11"/>
  <c r="L728" i="11"/>
  <c r="M727" i="11"/>
  <c r="L727" i="11"/>
  <c r="M726" i="11"/>
  <c r="L726" i="11"/>
  <c r="M725" i="11"/>
  <c r="L725" i="11"/>
  <c r="M724" i="11"/>
  <c r="L724" i="11"/>
  <c r="M723" i="11"/>
  <c r="L723" i="11"/>
  <c r="M722" i="11"/>
  <c r="L722" i="11"/>
  <c r="M721" i="11"/>
  <c r="L721" i="11"/>
  <c r="M720" i="11"/>
  <c r="L720" i="11"/>
  <c r="M719" i="11"/>
  <c r="L719" i="11"/>
  <c r="M718" i="11"/>
  <c r="L718" i="11"/>
  <c r="M717" i="11"/>
  <c r="L717" i="11"/>
  <c r="M716" i="11"/>
  <c r="L716" i="11"/>
  <c r="M715" i="11"/>
  <c r="L715" i="11"/>
  <c r="M714" i="11"/>
  <c r="L714" i="11"/>
  <c r="M713" i="11"/>
  <c r="L713" i="11"/>
  <c r="M712" i="11"/>
  <c r="L712" i="11"/>
  <c r="M711" i="11"/>
  <c r="L711" i="11"/>
  <c r="M710" i="11"/>
  <c r="L710" i="11"/>
  <c r="M709" i="11"/>
  <c r="L709" i="11"/>
  <c r="M708" i="11"/>
  <c r="L708" i="11"/>
  <c r="M707" i="11"/>
  <c r="L707" i="11"/>
  <c r="M706" i="11"/>
  <c r="L706" i="11"/>
  <c r="M705" i="11"/>
  <c r="L705" i="11"/>
  <c r="M704" i="11"/>
  <c r="L704" i="11"/>
  <c r="M703" i="11"/>
  <c r="L703" i="11"/>
  <c r="M702" i="11"/>
  <c r="L702" i="11"/>
  <c r="M701" i="11"/>
  <c r="L701" i="11"/>
  <c r="M700" i="11"/>
  <c r="L700" i="11"/>
  <c r="M699" i="11"/>
  <c r="L699" i="11"/>
  <c r="M698" i="11"/>
  <c r="L698" i="11"/>
  <c r="M697" i="11"/>
  <c r="L697" i="11"/>
  <c r="M696" i="11"/>
  <c r="L696" i="11"/>
  <c r="M695" i="11"/>
  <c r="L695" i="11"/>
  <c r="M694" i="11"/>
  <c r="L694" i="11"/>
  <c r="M693" i="11"/>
  <c r="L693" i="11"/>
  <c r="M692" i="11"/>
  <c r="L692" i="11"/>
  <c r="M691" i="11"/>
  <c r="L691" i="11"/>
  <c r="M690" i="11"/>
  <c r="L690" i="11"/>
  <c r="M689" i="11"/>
  <c r="L689" i="11"/>
  <c r="M688" i="11"/>
  <c r="L688" i="11"/>
  <c r="M687" i="11"/>
  <c r="L687" i="11"/>
  <c r="M686" i="11"/>
  <c r="L686" i="11"/>
  <c r="M685" i="11"/>
  <c r="L685" i="11"/>
  <c r="M684" i="11"/>
  <c r="L684" i="11"/>
  <c r="M683" i="11"/>
  <c r="L683" i="11"/>
  <c r="M682" i="11"/>
  <c r="L682" i="11"/>
  <c r="M681" i="11"/>
  <c r="L681" i="11"/>
  <c r="M680" i="11"/>
  <c r="L680" i="11"/>
  <c r="M679" i="11"/>
  <c r="L679" i="11"/>
  <c r="M678" i="11"/>
  <c r="L678" i="11"/>
  <c r="M677" i="11"/>
  <c r="L677" i="11"/>
  <c r="M676" i="11"/>
  <c r="L676" i="11"/>
  <c r="M675" i="11"/>
  <c r="L675" i="11"/>
  <c r="M674" i="11"/>
  <c r="L674" i="11"/>
  <c r="M673" i="11"/>
  <c r="L673" i="11"/>
  <c r="M672" i="11"/>
  <c r="L672" i="11"/>
  <c r="M671" i="11"/>
  <c r="L671" i="11"/>
  <c r="M670" i="11"/>
  <c r="L670" i="11"/>
  <c r="M669" i="11"/>
  <c r="L669" i="11"/>
  <c r="M668" i="11"/>
  <c r="L668" i="11"/>
  <c r="M667" i="11"/>
  <c r="L667" i="11"/>
  <c r="M666" i="11"/>
  <c r="L666" i="11"/>
  <c r="M665" i="11"/>
  <c r="L665" i="11"/>
  <c r="M664" i="11"/>
  <c r="L664" i="11"/>
  <c r="M663" i="11"/>
  <c r="L663" i="11"/>
  <c r="M662" i="11"/>
  <c r="L662" i="11"/>
  <c r="M661" i="11"/>
  <c r="L661" i="11"/>
  <c r="M660" i="11"/>
  <c r="L660" i="11"/>
  <c r="M659" i="11"/>
  <c r="L659" i="11"/>
  <c r="M658" i="11"/>
  <c r="L658" i="11"/>
  <c r="M657" i="11"/>
  <c r="L657" i="11"/>
  <c r="M656" i="11"/>
  <c r="L656" i="11"/>
  <c r="M655" i="11"/>
  <c r="L655" i="11"/>
  <c r="M654" i="11"/>
  <c r="L654" i="11"/>
  <c r="M653" i="11"/>
  <c r="L653" i="11"/>
  <c r="M652" i="11"/>
  <c r="L652" i="11"/>
  <c r="M651" i="11"/>
  <c r="L651" i="11"/>
  <c r="M650" i="11"/>
  <c r="L650" i="11"/>
  <c r="M649" i="11"/>
  <c r="L649" i="11"/>
  <c r="M648" i="11"/>
  <c r="L648" i="11"/>
  <c r="M647" i="11"/>
  <c r="L647" i="11"/>
  <c r="M646" i="11"/>
  <c r="L646" i="11"/>
  <c r="M645" i="11"/>
  <c r="L645" i="11"/>
  <c r="M644" i="11"/>
  <c r="L644" i="11"/>
  <c r="M643" i="11"/>
  <c r="L643" i="11"/>
  <c r="M642" i="11"/>
  <c r="L642" i="11"/>
  <c r="M641" i="11"/>
  <c r="L641" i="11"/>
  <c r="M640" i="11"/>
  <c r="L640" i="11"/>
  <c r="M639" i="11"/>
  <c r="L639" i="11"/>
  <c r="M638" i="11"/>
  <c r="L638" i="11"/>
  <c r="M637" i="11"/>
  <c r="L637" i="11"/>
  <c r="M636" i="11"/>
  <c r="L636" i="11"/>
  <c r="M635" i="11"/>
  <c r="L635" i="11"/>
  <c r="M634" i="11"/>
  <c r="L634" i="11"/>
  <c r="M633" i="11"/>
  <c r="L633" i="11"/>
  <c r="M632" i="11"/>
  <c r="L632" i="11"/>
  <c r="M631" i="11"/>
  <c r="L631" i="11"/>
  <c r="M630" i="11"/>
  <c r="L630" i="11"/>
  <c r="M629" i="11"/>
  <c r="L629" i="11"/>
  <c r="M628" i="11"/>
  <c r="L628" i="11"/>
  <c r="M627" i="11"/>
  <c r="L627" i="11"/>
  <c r="M626" i="11"/>
  <c r="L626" i="11"/>
  <c r="M625" i="11"/>
  <c r="L625" i="11"/>
  <c r="M624" i="11"/>
  <c r="L624" i="11"/>
  <c r="M623" i="11"/>
  <c r="L623" i="11"/>
  <c r="M622" i="11"/>
  <c r="L622" i="11"/>
  <c r="M621" i="11"/>
  <c r="L621" i="11"/>
  <c r="M620" i="11"/>
  <c r="L620" i="11"/>
  <c r="M619" i="11"/>
  <c r="L619" i="11"/>
  <c r="M618" i="11"/>
  <c r="L618" i="11"/>
  <c r="M617" i="11"/>
  <c r="L617" i="11"/>
  <c r="M616" i="11"/>
  <c r="L616" i="11"/>
  <c r="M615" i="11"/>
  <c r="L615" i="11"/>
  <c r="M614" i="11"/>
  <c r="L614" i="11"/>
  <c r="M613" i="11"/>
  <c r="L613" i="11"/>
  <c r="M612" i="11"/>
  <c r="L612" i="11"/>
  <c r="M611" i="11"/>
  <c r="L611" i="11"/>
  <c r="M610" i="11"/>
  <c r="L610" i="11"/>
  <c r="M609" i="11"/>
  <c r="L609" i="11"/>
  <c r="M608" i="11"/>
  <c r="L608" i="11"/>
  <c r="M607" i="11"/>
  <c r="L607" i="11"/>
  <c r="M606" i="11"/>
  <c r="L606" i="11"/>
  <c r="M605" i="11"/>
  <c r="L605" i="11"/>
  <c r="M604" i="11"/>
  <c r="L604" i="11"/>
  <c r="M603" i="11"/>
  <c r="L603" i="11"/>
  <c r="M602" i="11"/>
  <c r="L602" i="11"/>
  <c r="M601" i="11"/>
  <c r="L601" i="11"/>
  <c r="M600" i="11"/>
  <c r="L600" i="11"/>
  <c r="M599" i="11"/>
  <c r="L599" i="11"/>
  <c r="M598" i="11"/>
  <c r="L598" i="11"/>
  <c r="M597" i="11"/>
  <c r="L597" i="11"/>
  <c r="M596" i="11"/>
  <c r="L596" i="11"/>
  <c r="M595" i="11"/>
  <c r="L595" i="11"/>
  <c r="M594" i="11"/>
  <c r="L594" i="11"/>
  <c r="M593" i="11"/>
  <c r="L593" i="11"/>
  <c r="M592" i="11"/>
  <c r="L592" i="11"/>
  <c r="M591" i="11"/>
  <c r="L591" i="11"/>
  <c r="M590" i="11"/>
  <c r="L590" i="11"/>
  <c r="M589" i="11"/>
  <c r="L589" i="11"/>
  <c r="M588" i="11"/>
  <c r="L588" i="11"/>
  <c r="M587" i="11"/>
  <c r="L587" i="11"/>
  <c r="M586" i="11"/>
  <c r="L586" i="11"/>
  <c r="M585" i="11"/>
  <c r="L585" i="11"/>
  <c r="M584" i="11"/>
  <c r="L584" i="11"/>
  <c r="M583" i="11"/>
  <c r="L583" i="11"/>
  <c r="M582" i="11"/>
  <c r="L582" i="11"/>
  <c r="M581" i="11"/>
  <c r="L581" i="11"/>
  <c r="M580" i="11"/>
  <c r="L580" i="11"/>
  <c r="M579" i="11"/>
  <c r="L579" i="11"/>
  <c r="M578" i="11"/>
  <c r="L578" i="11"/>
  <c r="M577" i="11"/>
  <c r="L577" i="11"/>
  <c r="M576" i="11"/>
  <c r="L576" i="11"/>
  <c r="M575" i="11"/>
  <c r="L575" i="11"/>
  <c r="M574" i="11"/>
  <c r="L574" i="11"/>
  <c r="M573" i="11"/>
  <c r="L573" i="11"/>
  <c r="M572" i="11"/>
  <c r="L572" i="11"/>
  <c r="M571" i="11"/>
  <c r="L571" i="11"/>
  <c r="M570" i="11"/>
  <c r="L570" i="11"/>
  <c r="M569" i="11"/>
  <c r="L569" i="11"/>
  <c r="M568" i="11"/>
  <c r="L568" i="11"/>
  <c r="M567" i="11"/>
  <c r="L567" i="11"/>
  <c r="M566" i="11"/>
  <c r="L566" i="11"/>
  <c r="M565" i="11"/>
  <c r="L565" i="11"/>
  <c r="M564" i="11"/>
  <c r="L564" i="11"/>
  <c r="M563" i="11"/>
  <c r="L563" i="11"/>
  <c r="M562" i="11"/>
  <c r="L562" i="11"/>
  <c r="M561" i="11"/>
  <c r="L561" i="11"/>
  <c r="M560" i="11"/>
  <c r="L560" i="11"/>
  <c r="M559" i="11"/>
  <c r="L559" i="11"/>
  <c r="M558" i="11"/>
  <c r="L558" i="11"/>
  <c r="M557" i="11"/>
  <c r="L557" i="11"/>
  <c r="M556" i="11"/>
  <c r="L556" i="11"/>
  <c r="M555" i="11"/>
  <c r="L555" i="11"/>
  <c r="M554" i="11"/>
  <c r="L554" i="11"/>
  <c r="M553" i="11"/>
  <c r="L553" i="11"/>
  <c r="M552" i="11"/>
  <c r="L552" i="11"/>
  <c r="M551" i="11"/>
  <c r="L551" i="11"/>
  <c r="M550" i="11"/>
  <c r="L550" i="11"/>
  <c r="M549" i="11"/>
  <c r="L549" i="11"/>
  <c r="M548" i="11"/>
  <c r="L548" i="11"/>
  <c r="M547" i="11"/>
  <c r="L547" i="11"/>
  <c r="M546" i="11"/>
  <c r="L546" i="11"/>
  <c r="M545" i="11"/>
  <c r="L545" i="11"/>
  <c r="M544" i="11"/>
  <c r="L544" i="11"/>
  <c r="M543" i="11"/>
  <c r="L543" i="11"/>
  <c r="M542" i="11"/>
  <c r="L542" i="11"/>
  <c r="M541" i="11"/>
  <c r="L541" i="11"/>
  <c r="M540" i="11"/>
  <c r="L540" i="11"/>
  <c r="M539" i="11"/>
  <c r="L539" i="11"/>
  <c r="M538" i="11"/>
  <c r="L538" i="11"/>
  <c r="M537" i="11"/>
  <c r="L537" i="11"/>
  <c r="M536" i="11"/>
  <c r="L536" i="11"/>
  <c r="M535" i="11"/>
  <c r="L535" i="11"/>
  <c r="M534" i="11"/>
  <c r="L534" i="11"/>
  <c r="M533" i="11"/>
  <c r="L533" i="11"/>
  <c r="M532" i="11"/>
  <c r="L532" i="11"/>
  <c r="M531" i="11"/>
  <c r="L531" i="11"/>
  <c r="M530" i="11"/>
  <c r="L530" i="11"/>
  <c r="M529" i="11"/>
  <c r="L529" i="11"/>
  <c r="M528" i="11"/>
  <c r="L528" i="11"/>
  <c r="M527" i="11"/>
  <c r="L527" i="11"/>
  <c r="M526" i="11"/>
  <c r="L526" i="11"/>
  <c r="M525" i="11"/>
  <c r="L525" i="11"/>
  <c r="M524" i="11"/>
  <c r="L524" i="11"/>
  <c r="M523" i="11"/>
  <c r="L523" i="11"/>
  <c r="M522" i="11"/>
  <c r="L522" i="11"/>
  <c r="M521" i="11"/>
  <c r="L521" i="11"/>
  <c r="M520" i="11"/>
  <c r="L520" i="11"/>
  <c r="M519" i="11"/>
  <c r="L519" i="11"/>
  <c r="M518" i="11"/>
  <c r="L518" i="11"/>
  <c r="M517" i="11"/>
  <c r="L517" i="11"/>
  <c r="M516" i="11"/>
  <c r="L516" i="11"/>
  <c r="M515" i="11"/>
  <c r="L515" i="11"/>
  <c r="M514" i="11"/>
  <c r="L514" i="11"/>
  <c r="M513" i="11"/>
  <c r="L513" i="11"/>
  <c r="M512" i="11"/>
  <c r="L512" i="11"/>
  <c r="M511" i="11"/>
  <c r="L511" i="11"/>
  <c r="M510" i="11"/>
  <c r="L510" i="11"/>
  <c r="M509" i="11"/>
  <c r="L509" i="11"/>
  <c r="M508" i="11"/>
  <c r="L508" i="11"/>
  <c r="M507" i="11"/>
  <c r="L507" i="11"/>
  <c r="M506" i="11"/>
  <c r="L506" i="11"/>
  <c r="M505" i="11"/>
  <c r="L505" i="11"/>
  <c r="M504" i="11"/>
  <c r="L504" i="11"/>
  <c r="M503" i="11"/>
  <c r="L503" i="11"/>
  <c r="M502" i="11"/>
  <c r="L502" i="11"/>
  <c r="M501" i="11"/>
  <c r="L501" i="11"/>
  <c r="M500" i="11"/>
  <c r="L500" i="11"/>
  <c r="M499" i="11"/>
  <c r="L499" i="11"/>
  <c r="M498" i="11"/>
  <c r="L498" i="11"/>
  <c r="M497" i="11"/>
  <c r="L497" i="11"/>
  <c r="M496" i="11"/>
  <c r="L496" i="11"/>
  <c r="M495" i="11"/>
  <c r="L495" i="11"/>
  <c r="M494" i="11"/>
  <c r="L494" i="11"/>
  <c r="M493" i="11"/>
  <c r="L493" i="11"/>
  <c r="M492" i="11"/>
  <c r="L492" i="11"/>
  <c r="M491" i="11"/>
  <c r="L491" i="11"/>
  <c r="M490" i="11"/>
  <c r="L490" i="11"/>
  <c r="M489" i="11"/>
  <c r="L489" i="11"/>
  <c r="M488" i="11"/>
  <c r="L488" i="11"/>
  <c r="M487" i="11"/>
  <c r="L487" i="11"/>
  <c r="M486" i="11"/>
  <c r="L486" i="11"/>
  <c r="M485" i="11"/>
  <c r="L485" i="11"/>
  <c r="M484" i="11"/>
  <c r="L484" i="11"/>
  <c r="M483" i="11"/>
  <c r="L483" i="11"/>
  <c r="M482" i="11"/>
  <c r="L482" i="11"/>
  <c r="M481" i="11"/>
  <c r="L481" i="11"/>
  <c r="M480" i="11"/>
  <c r="L480" i="11"/>
  <c r="M479" i="11"/>
  <c r="L479" i="11"/>
  <c r="M478" i="11"/>
  <c r="L478" i="11"/>
  <c r="M477" i="11"/>
  <c r="L477" i="11"/>
  <c r="M476" i="11"/>
  <c r="L476" i="11"/>
  <c r="M475" i="11"/>
  <c r="L475" i="11"/>
  <c r="M474" i="11"/>
  <c r="L474" i="11"/>
  <c r="M473" i="11"/>
  <c r="L473" i="11"/>
  <c r="M472" i="11"/>
  <c r="L472" i="11"/>
  <c r="M471" i="11"/>
  <c r="L471" i="11"/>
  <c r="M470" i="11"/>
  <c r="L470" i="11"/>
  <c r="M469" i="11"/>
  <c r="L469" i="11"/>
  <c r="M468" i="11"/>
  <c r="L468" i="11"/>
  <c r="M467" i="11"/>
  <c r="L467" i="11"/>
  <c r="M466" i="11"/>
  <c r="L466" i="11"/>
  <c r="M465" i="11"/>
  <c r="L465" i="11"/>
  <c r="M464" i="11"/>
  <c r="L464" i="11"/>
  <c r="M463" i="11"/>
  <c r="L463" i="11"/>
  <c r="M462" i="11"/>
  <c r="L462" i="11"/>
  <c r="M461" i="11"/>
  <c r="L461" i="11"/>
  <c r="M460" i="11"/>
  <c r="L460" i="11"/>
  <c r="M459" i="11"/>
  <c r="L459" i="11"/>
  <c r="M458" i="11"/>
  <c r="L458" i="11"/>
  <c r="M457" i="11"/>
  <c r="L457" i="11"/>
  <c r="M456" i="11"/>
  <c r="L456" i="11"/>
  <c r="M455" i="11"/>
  <c r="L455" i="11"/>
  <c r="M454" i="11"/>
  <c r="L454" i="11"/>
  <c r="M453" i="11"/>
  <c r="L453" i="11"/>
  <c r="M452" i="11"/>
  <c r="L452" i="11"/>
  <c r="M451" i="11"/>
  <c r="L451" i="11"/>
  <c r="M450" i="11"/>
  <c r="L450" i="11"/>
  <c r="M449" i="11"/>
  <c r="L449" i="11"/>
  <c r="M448" i="11"/>
  <c r="L448" i="11"/>
  <c r="M447" i="11"/>
  <c r="L447" i="11"/>
  <c r="M446" i="11"/>
  <c r="L446" i="11"/>
  <c r="M445" i="11"/>
  <c r="L445" i="11"/>
  <c r="M444" i="11"/>
  <c r="L444" i="11"/>
  <c r="M443" i="11"/>
  <c r="L443" i="11"/>
  <c r="M442" i="11"/>
  <c r="L442" i="11"/>
  <c r="M441" i="11"/>
  <c r="L441" i="11"/>
  <c r="M440" i="11"/>
  <c r="L440" i="11"/>
  <c r="M439" i="11"/>
  <c r="L439" i="11"/>
  <c r="M438" i="11"/>
  <c r="L438" i="11"/>
  <c r="M437" i="11"/>
  <c r="L437" i="11"/>
  <c r="M436" i="11"/>
  <c r="L436" i="11"/>
  <c r="M435" i="11"/>
  <c r="L435" i="11"/>
  <c r="M434" i="11"/>
  <c r="L434" i="11"/>
  <c r="M433" i="11"/>
  <c r="L433" i="11"/>
  <c r="M432" i="11"/>
  <c r="L432" i="11"/>
  <c r="M431" i="11"/>
  <c r="L431" i="11"/>
  <c r="M430" i="11"/>
  <c r="L430" i="11"/>
  <c r="M429" i="11"/>
  <c r="L429" i="11"/>
  <c r="M428" i="11"/>
  <c r="L428" i="11"/>
  <c r="M427" i="11"/>
  <c r="L427" i="11"/>
  <c r="M426" i="11"/>
  <c r="L426" i="11"/>
  <c r="M425" i="11"/>
  <c r="L425" i="11"/>
  <c r="M424" i="11"/>
  <c r="L424" i="11"/>
  <c r="M423" i="11"/>
  <c r="L423" i="11"/>
  <c r="M422" i="11"/>
  <c r="L422" i="11"/>
  <c r="M421" i="11"/>
  <c r="L421" i="11"/>
  <c r="M420" i="11"/>
  <c r="L420" i="11"/>
  <c r="M419" i="11"/>
  <c r="L419" i="11"/>
  <c r="M418" i="11"/>
  <c r="L418" i="11"/>
  <c r="M417" i="11"/>
  <c r="L417" i="11"/>
  <c r="M416" i="11"/>
  <c r="L416" i="11"/>
  <c r="M415" i="11"/>
  <c r="L415" i="11"/>
  <c r="M414" i="11"/>
  <c r="L414" i="11"/>
  <c r="M413" i="11"/>
  <c r="L413" i="11"/>
  <c r="M412" i="11"/>
  <c r="L412" i="11"/>
  <c r="M411" i="11"/>
  <c r="L411" i="11"/>
  <c r="M410" i="11"/>
  <c r="L410" i="11"/>
  <c r="M409" i="11"/>
  <c r="L409" i="11"/>
  <c r="M408" i="11"/>
  <c r="L408" i="11"/>
  <c r="M407" i="11"/>
  <c r="L407" i="11"/>
  <c r="M406" i="11"/>
  <c r="L406" i="11"/>
  <c r="M405" i="11"/>
  <c r="L405" i="11"/>
  <c r="M404" i="11"/>
  <c r="L404" i="11"/>
  <c r="M403" i="11"/>
  <c r="L403" i="11"/>
  <c r="M402" i="11"/>
  <c r="L402" i="11"/>
  <c r="M401" i="11"/>
  <c r="L401" i="11"/>
  <c r="M400" i="11"/>
  <c r="L400" i="11"/>
  <c r="M399" i="11"/>
  <c r="L399" i="11"/>
  <c r="M398" i="11"/>
  <c r="L398" i="11"/>
  <c r="M397" i="11"/>
  <c r="L397" i="11"/>
  <c r="M396" i="11"/>
  <c r="L396" i="11"/>
  <c r="M395" i="11"/>
  <c r="L395" i="11"/>
  <c r="M394" i="11"/>
  <c r="L394" i="11"/>
  <c r="M393" i="11"/>
  <c r="L393" i="11"/>
  <c r="M392" i="11"/>
  <c r="L392" i="11"/>
  <c r="M391" i="11"/>
  <c r="L391" i="11"/>
  <c r="M390" i="11"/>
  <c r="L390" i="11"/>
  <c r="M389" i="11"/>
  <c r="L389" i="11"/>
  <c r="M388" i="11"/>
  <c r="L388" i="11"/>
  <c r="M387" i="11"/>
  <c r="L387" i="11"/>
  <c r="M386" i="11"/>
  <c r="L386" i="11"/>
  <c r="M385" i="11"/>
  <c r="L385" i="11"/>
  <c r="M384" i="11"/>
  <c r="L384" i="11"/>
  <c r="M383" i="11"/>
  <c r="L383" i="11"/>
  <c r="M382" i="11"/>
  <c r="L382" i="11"/>
  <c r="M381" i="11"/>
  <c r="L381" i="11"/>
  <c r="M380" i="11"/>
  <c r="L380" i="11"/>
  <c r="M379" i="11"/>
  <c r="L379" i="11"/>
  <c r="M378" i="11"/>
  <c r="L378" i="11"/>
  <c r="M377" i="11"/>
  <c r="L377" i="11"/>
  <c r="M376" i="11"/>
  <c r="L376" i="11"/>
  <c r="M375" i="11"/>
  <c r="L375" i="11"/>
  <c r="M374" i="11"/>
  <c r="L374" i="11"/>
  <c r="M373" i="11"/>
  <c r="L373" i="11"/>
  <c r="M372" i="11"/>
  <c r="L372" i="11"/>
  <c r="M371" i="11"/>
  <c r="L371" i="11"/>
  <c r="M370" i="11"/>
  <c r="L370" i="11"/>
  <c r="M369" i="11"/>
  <c r="L369" i="11"/>
  <c r="M368" i="11"/>
  <c r="L368" i="11"/>
  <c r="M367" i="11"/>
  <c r="L367" i="11"/>
  <c r="M366" i="11"/>
  <c r="L366" i="11"/>
  <c r="M365" i="11"/>
  <c r="L365" i="11"/>
  <c r="M364" i="11"/>
  <c r="L364" i="11"/>
  <c r="M363" i="11"/>
  <c r="L363" i="11"/>
  <c r="M362" i="11"/>
  <c r="L362" i="11"/>
  <c r="M361" i="11"/>
  <c r="L361" i="11"/>
  <c r="M360" i="11"/>
  <c r="L360" i="11"/>
  <c r="M359" i="11"/>
  <c r="L359" i="11"/>
  <c r="M358" i="11"/>
  <c r="L358" i="11"/>
  <c r="M357" i="11"/>
  <c r="L357" i="11"/>
  <c r="M356" i="11"/>
  <c r="L356" i="11"/>
  <c r="M355" i="11"/>
  <c r="L355" i="11"/>
  <c r="M354" i="11"/>
  <c r="L354" i="11"/>
  <c r="M353" i="11"/>
  <c r="L353" i="11"/>
  <c r="M352" i="11"/>
  <c r="L352" i="11"/>
  <c r="M351" i="11"/>
  <c r="L351" i="11"/>
  <c r="M350" i="11"/>
  <c r="L350" i="11"/>
  <c r="M349" i="11"/>
  <c r="L349" i="11"/>
  <c r="M348" i="11"/>
  <c r="L348" i="11"/>
  <c r="M347" i="11"/>
  <c r="L347" i="11"/>
  <c r="M346" i="11"/>
  <c r="L346" i="11"/>
  <c r="M345" i="11"/>
  <c r="L345" i="11"/>
  <c r="M344" i="11"/>
  <c r="L344" i="11"/>
  <c r="M343" i="11"/>
  <c r="L343" i="11"/>
  <c r="M342" i="11"/>
  <c r="L342" i="11"/>
  <c r="M341" i="11"/>
  <c r="L341" i="11"/>
  <c r="M340" i="11"/>
  <c r="L340" i="11"/>
  <c r="M339" i="11"/>
  <c r="L339" i="11"/>
  <c r="M338" i="11"/>
  <c r="L338" i="11"/>
  <c r="M337" i="11"/>
  <c r="L337" i="11"/>
  <c r="M336" i="11"/>
  <c r="L336" i="11"/>
  <c r="M335" i="11"/>
  <c r="L335" i="11"/>
  <c r="M334" i="11"/>
  <c r="L334" i="11"/>
  <c r="M333" i="11"/>
  <c r="L333" i="11"/>
  <c r="M332" i="11"/>
  <c r="L332" i="11"/>
  <c r="M331" i="11"/>
  <c r="L331" i="11"/>
  <c r="M330" i="11"/>
  <c r="L330" i="11"/>
  <c r="M329" i="11"/>
  <c r="L329" i="11"/>
  <c r="M328" i="11"/>
  <c r="L328" i="11"/>
  <c r="M327" i="11"/>
  <c r="L327" i="11"/>
  <c r="M326" i="11"/>
  <c r="L326" i="11"/>
  <c r="M325" i="11"/>
  <c r="L325" i="11"/>
  <c r="M324" i="11"/>
  <c r="L324" i="11"/>
  <c r="M323" i="11"/>
  <c r="L323" i="11"/>
  <c r="M322" i="11"/>
  <c r="L322" i="11"/>
  <c r="M321" i="11"/>
  <c r="L321" i="11"/>
  <c r="M320" i="11"/>
  <c r="L320" i="11"/>
  <c r="M319" i="11"/>
  <c r="L319" i="11"/>
  <c r="M318" i="11"/>
  <c r="L318" i="11"/>
  <c r="M317" i="11"/>
  <c r="L317" i="11"/>
  <c r="M316" i="11"/>
  <c r="L316" i="11"/>
  <c r="M315" i="11"/>
  <c r="L315" i="11"/>
  <c r="M314" i="11"/>
  <c r="L314" i="11"/>
  <c r="M313" i="11"/>
  <c r="L313" i="11"/>
  <c r="M312" i="11"/>
  <c r="L312" i="11"/>
  <c r="M311" i="11"/>
  <c r="L311" i="11"/>
  <c r="M310" i="11"/>
  <c r="L310" i="11"/>
  <c r="M309" i="11"/>
  <c r="L309" i="11"/>
  <c r="M308" i="11"/>
  <c r="L308" i="11"/>
  <c r="M307" i="11"/>
  <c r="L307" i="11"/>
  <c r="M306" i="11"/>
  <c r="L306" i="11"/>
  <c r="M305" i="11"/>
  <c r="L305" i="11"/>
  <c r="M304" i="11"/>
  <c r="L304" i="11"/>
  <c r="M303" i="11"/>
  <c r="L303" i="11"/>
  <c r="M302" i="11"/>
  <c r="L302" i="11"/>
  <c r="M301" i="11"/>
  <c r="L301" i="11"/>
  <c r="M300" i="11"/>
  <c r="L300" i="11"/>
  <c r="M299" i="11"/>
  <c r="L299" i="11"/>
  <c r="M298" i="11"/>
  <c r="L298" i="11"/>
  <c r="M297" i="11"/>
  <c r="L297" i="11"/>
  <c r="M296" i="11"/>
  <c r="L296" i="11"/>
  <c r="M295" i="11"/>
  <c r="L295" i="11"/>
  <c r="M294" i="11"/>
  <c r="L294" i="11"/>
  <c r="M293" i="11"/>
  <c r="L293" i="11"/>
  <c r="M292" i="11"/>
  <c r="L292" i="11"/>
  <c r="M291" i="11"/>
  <c r="L291" i="11"/>
  <c r="M290" i="11"/>
  <c r="L290" i="11"/>
  <c r="M289" i="11"/>
  <c r="L289" i="11"/>
  <c r="M288" i="11"/>
  <c r="L288" i="11"/>
  <c r="M287" i="11"/>
  <c r="L287" i="11"/>
  <c r="M286" i="11"/>
  <c r="L286" i="11"/>
  <c r="M285" i="11"/>
  <c r="L285" i="11"/>
  <c r="M284" i="11"/>
  <c r="L284" i="11"/>
  <c r="M283" i="11"/>
  <c r="L283" i="11"/>
  <c r="M282" i="11"/>
  <c r="L282" i="11"/>
  <c r="M281" i="11"/>
  <c r="L281" i="11"/>
  <c r="M280" i="11"/>
  <c r="L280" i="11"/>
  <c r="M279" i="11"/>
  <c r="L279" i="11"/>
  <c r="M278" i="11"/>
  <c r="L278" i="11"/>
  <c r="M277" i="11"/>
  <c r="L277" i="11"/>
  <c r="M276" i="11"/>
  <c r="L276" i="11"/>
  <c r="M275" i="11"/>
  <c r="L275" i="11"/>
  <c r="M274" i="11"/>
  <c r="L274" i="11"/>
  <c r="M273" i="11"/>
  <c r="L273" i="11"/>
  <c r="M272" i="11"/>
  <c r="L272" i="11"/>
  <c r="M271" i="11"/>
  <c r="L271" i="11"/>
  <c r="M270" i="11"/>
  <c r="L270" i="11"/>
  <c r="M269" i="11"/>
  <c r="L269" i="11"/>
  <c r="M268" i="11"/>
  <c r="L268" i="11"/>
  <c r="M267" i="11"/>
  <c r="L267" i="11"/>
  <c r="M266" i="11"/>
  <c r="L266" i="11"/>
  <c r="M265" i="11"/>
  <c r="L265" i="11"/>
  <c r="M264" i="11"/>
  <c r="L264" i="11"/>
  <c r="M263" i="11"/>
  <c r="L263" i="11"/>
  <c r="M262" i="11"/>
  <c r="L262" i="11"/>
  <c r="M261" i="11"/>
  <c r="L261" i="11"/>
  <c r="M260" i="11"/>
  <c r="L260" i="11"/>
  <c r="M259" i="11"/>
  <c r="L259" i="11"/>
  <c r="M258" i="11"/>
  <c r="L258" i="11"/>
  <c r="M257" i="11"/>
  <c r="L257" i="11"/>
  <c r="M256" i="11"/>
  <c r="L256" i="11"/>
  <c r="M255" i="11"/>
  <c r="L255" i="11"/>
  <c r="M254" i="11"/>
  <c r="L254" i="11"/>
  <c r="M253" i="11"/>
  <c r="L253" i="11"/>
  <c r="M252" i="11"/>
  <c r="L252" i="11"/>
  <c r="M251" i="11"/>
  <c r="L251" i="11"/>
  <c r="M250" i="11"/>
  <c r="L250" i="11"/>
  <c r="M249" i="11"/>
  <c r="L249" i="11"/>
  <c r="M248" i="11"/>
  <c r="L248" i="11"/>
  <c r="M247" i="11"/>
  <c r="L247" i="11"/>
  <c r="M246" i="11"/>
  <c r="L246" i="11"/>
  <c r="M245" i="11"/>
  <c r="L245" i="11"/>
  <c r="M244" i="11"/>
  <c r="L244" i="11"/>
  <c r="M243" i="11"/>
  <c r="L243" i="11"/>
  <c r="M242" i="11"/>
  <c r="L242" i="11"/>
  <c r="M241" i="11"/>
  <c r="L241" i="11"/>
  <c r="M240" i="11"/>
  <c r="L240" i="11"/>
  <c r="M239" i="11"/>
  <c r="L239" i="11"/>
  <c r="M238" i="11"/>
  <c r="L238" i="11"/>
  <c r="M237" i="11"/>
  <c r="L237" i="11"/>
  <c r="M236" i="11"/>
  <c r="L236" i="11"/>
  <c r="M235" i="11"/>
  <c r="L235" i="11"/>
  <c r="M234" i="11"/>
  <c r="L234" i="11"/>
  <c r="M233" i="11"/>
  <c r="L233" i="11"/>
  <c r="M232" i="11"/>
  <c r="L232" i="11"/>
  <c r="M231" i="11"/>
  <c r="L231" i="11"/>
  <c r="M230" i="11"/>
  <c r="L230" i="11"/>
  <c r="M229" i="11"/>
  <c r="L229" i="11"/>
  <c r="M228" i="11"/>
  <c r="L228" i="11"/>
  <c r="M227" i="11"/>
  <c r="L227" i="11"/>
  <c r="M226" i="11"/>
  <c r="L226" i="11"/>
  <c r="M225" i="11"/>
  <c r="L225" i="11"/>
  <c r="M224" i="11"/>
  <c r="L224" i="11"/>
  <c r="M223" i="11"/>
  <c r="L223" i="11"/>
  <c r="M222" i="11"/>
  <c r="L222" i="11"/>
  <c r="M221" i="11"/>
  <c r="L221" i="11"/>
  <c r="M220" i="11"/>
  <c r="L220" i="11"/>
  <c r="M219" i="11"/>
  <c r="L219" i="11"/>
  <c r="M218" i="11"/>
  <c r="L218" i="11"/>
  <c r="M217" i="11"/>
  <c r="L217" i="11"/>
  <c r="M216" i="11"/>
  <c r="L216" i="11"/>
  <c r="M215" i="11"/>
  <c r="L215" i="11"/>
  <c r="M214" i="11"/>
  <c r="L214" i="11"/>
  <c r="M213" i="11"/>
  <c r="L213" i="11"/>
  <c r="M212" i="11"/>
  <c r="L212" i="11"/>
  <c r="M211" i="11"/>
  <c r="L211" i="11"/>
  <c r="M210" i="11"/>
  <c r="L210" i="11"/>
  <c r="M209" i="11"/>
  <c r="L209" i="11"/>
  <c r="M208" i="11"/>
  <c r="L208" i="11"/>
  <c r="M207" i="11"/>
  <c r="L207" i="11"/>
  <c r="M206" i="11"/>
  <c r="L206" i="11"/>
  <c r="M205" i="11"/>
  <c r="L205" i="11"/>
  <c r="M204" i="11"/>
  <c r="L204" i="11"/>
  <c r="M203" i="11"/>
  <c r="L203" i="11"/>
  <c r="M202" i="11"/>
  <c r="L202" i="11"/>
  <c r="M201" i="11"/>
  <c r="L201" i="11"/>
  <c r="M200" i="11"/>
  <c r="L200" i="11"/>
  <c r="M199" i="11"/>
  <c r="L199" i="11"/>
  <c r="M198" i="11"/>
  <c r="L198" i="11"/>
  <c r="M197" i="11"/>
  <c r="L197" i="11"/>
  <c r="M196" i="11"/>
  <c r="L196" i="11"/>
  <c r="M195" i="11"/>
  <c r="L195" i="11"/>
  <c r="M194" i="11"/>
  <c r="L194" i="11"/>
  <c r="M193" i="11"/>
  <c r="L193" i="11"/>
  <c r="M192" i="11"/>
  <c r="L192" i="11"/>
  <c r="M191" i="11"/>
  <c r="L191" i="11"/>
  <c r="M190" i="11"/>
  <c r="L190" i="11"/>
  <c r="M189" i="11"/>
  <c r="L189" i="11"/>
  <c r="M188" i="11"/>
  <c r="L188" i="11"/>
  <c r="M187" i="11"/>
  <c r="L187" i="11"/>
  <c r="M186" i="11"/>
  <c r="L186" i="11"/>
  <c r="M185" i="11"/>
  <c r="L185" i="11"/>
  <c r="M184" i="11"/>
  <c r="L184" i="11"/>
  <c r="M183" i="11"/>
  <c r="L183" i="11"/>
  <c r="M182" i="11"/>
  <c r="L182" i="11"/>
  <c r="M181" i="11"/>
  <c r="L181" i="11"/>
  <c r="M180" i="11"/>
  <c r="L180" i="11"/>
  <c r="M179" i="11"/>
  <c r="L179" i="11"/>
  <c r="M178" i="11"/>
  <c r="L178" i="11"/>
  <c r="M177" i="11"/>
  <c r="L177" i="11"/>
  <c r="M176" i="11"/>
  <c r="L176" i="11"/>
  <c r="M175" i="11"/>
  <c r="L175" i="11"/>
  <c r="M174" i="11"/>
  <c r="L174" i="11"/>
  <c r="M173" i="11"/>
  <c r="L173" i="11"/>
  <c r="M172" i="11"/>
  <c r="L172" i="11"/>
  <c r="M171" i="11"/>
  <c r="L171" i="11"/>
  <c r="M170" i="11"/>
  <c r="L170" i="11"/>
  <c r="M169" i="11"/>
  <c r="L169" i="11"/>
  <c r="M168" i="11"/>
  <c r="L168" i="11"/>
  <c r="M167" i="11"/>
  <c r="L167" i="11"/>
  <c r="M166" i="11"/>
  <c r="L166" i="11"/>
  <c r="M165" i="11"/>
  <c r="L165" i="11"/>
  <c r="M164" i="11"/>
  <c r="L164" i="11"/>
  <c r="M163" i="11"/>
  <c r="L163" i="11"/>
  <c r="M162" i="11"/>
  <c r="L162" i="11"/>
  <c r="M161" i="11"/>
  <c r="L161" i="11"/>
  <c r="M160" i="11"/>
  <c r="L160" i="11"/>
  <c r="M159" i="11"/>
  <c r="L159" i="11"/>
  <c r="M158" i="11"/>
  <c r="L158" i="11"/>
  <c r="M157" i="11"/>
  <c r="L157" i="11"/>
  <c r="M156" i="11"/>
  <c r="L156" i="11"/>
  <c r="M155" i="11"/>
  <c r="L155" i="11"/>
  <c r="M154" i="11"/>
  <c r="L154" i="11"/>
  <c r="M153" i="11"/>
  <c r="L153" i="11"/>
  <c r="M152" i="11"/>
  <c r="L152" i="11"/>
  <c r="M151" i="11"/>
  <c r="L151" i="11"/>
  <c r="M150" i="11"/>
  <c r="L150" i="11"/>
  <c r="M149" i="11"/>
  <c r="L149" i="11"/>
  <c r="M148" i="11"/>
  <c r="L148" i="11"/>
  <c r="M147" i="11"/>
  <c r="L147" i="11"/>
  <c r="M146" i="11"/>
  <c r="L146" i="11"/>
  <c r="M145" i="11"/>
  <c r="L145" i="11"/>
  <c r="M144" i="11"/>
  <c r="L144" i="11"/>
  <c r="M143" i="11"/>
  <c r="L143" i="11"/>
  <c r="M142" i="11"/>
  <c r="L142" i="11"/>
  <c r="M141" i="11"/>
  <c r="L141" i="11"/>
  <c r="M140" i="11"/>
  <c r="L140" i="11"/>
  <c r="M139" i="11"/>
  <c r="L139" i="11"/>
  <c r="M138" i="11"/>
  <c r="L138" i="11"/>
  <c r="M137" i="11"/>
  <c r="L137" i="11"/>
  <c r="M136" i="11"/>
  <c r="L136" i="11"/>
  <c r="M135" i="11"/>
  <c r="L135" i="11"/>
  <c r="M134" i="11"/>
  <c r="L134" i="11"/>
  <c r="M133" i="11"/>
  <c r="L133" i="11"/>
  <c r="M132" i="11"/>
  <c r="L132" i="11"/>
  <c r="M131" i="11"/>
  <c r="L131" i="11"/>
  <c r="M130" i="11"/>
  <c r="L130" i="11"/>
  <c r="M129" i="11"/>
  <c r="L129" i="11"/>
  <c r="M128" i="11"/>
  <c r="L128" i="11"/>
  <c r="M127" i="11"/>
  <c r="L127" i="11"/>
  <c r="M126" i="11"/>
  <c r="L126" i="11"/>
  <c r="M125" i="11"/>
  <c r="L125" i="11"/>
  <c r="M124" i="11"/>
  <c r="L124" i="11"/>
  <c r="M123" i="11"/>
  <c r="L123" i="11"/>
  <c r="M122" i="11"/>
  <c r="L122" i="11"/>
  <c r="M121" i="11"/>
  <c r="L121" i="11"/>
  <c r="M120" i="11"/>
  <c r="L120" i="11"/>
  <c r="M119" i="11"/>
  <c r="L119" i="11"/>
  <c r="M118" i="11"/>
  <c r="L118" i="11"/>
  <c r="M117" i="11"/>
  <c r="L117" i="11"/>
  <c r="M116" i="11"/>
  <c r="L116" i="11"/>
  <c r="M115" i="11"/>
  <c r="L115" i="11"/>
  <c r="M114" i="11"/>
  <c r="L114" i="11"/>
  <c r="M113" i="11"/>
  <c r="L113" i="11"/>
  <c r="M112" i="11"/>
  <c r="L112" i="11"/>
  <c r="M111" i="11"/>
  <c r="L111" i="11"/>
  <c r="M110" i="11"/>
  <c r="L110" i="11"/>
  <c r="M109" i="11"/>
  <c r="L109" i="11"/>
  <c r="M108" i="11"/>
  <c r="L108" i="11"/>
  <c r="M107" i="11"/>
  <c r="L107" i="11"/>
  <c r="M106" i="11"/>
  <c r="L106" i="11"/>
  <c r="M105" i="11"/>
  <c r="L105" i="11"/>
  <c r="M104" i="11"/>
  <c r="L104" i="11"/>
  <c r="M103" i="11"/>
  <c r="L103" i="11"/>
  <c r="M102" i="11"/>
  <c r="L102" i="11"/>
  <c r="M101" i="11"/>
  <c r="L101" i="11"/>
  <c r="M100" i="11"/>
  <c r="L100" i="11"/>
  <c r="M99" i="11"/>
  <c r="L99" i="11"/>
  <c r="M98" i="11"/>
  <c r="L98" i="11"/>
  <c r="M97" i="11"/>
  <c r="L97" i="11"/>
  <c r="M96" i="11"/>
  <c r="L96" i="11"/>
  <c r="M95" i="11"/>
  <c r="L95" i="11"/>
  <c r="M94" i="11"/>
  <c r="L94" i="11"/>
  <c r="M93" i="11"/>
  <c r="L93" i="11"/>
  <c r="M92" i="11"/>
  <c r="L92" i="11"/>
  <c r="M91" i="11"/>
  <c r="L91" i="11"/>
  <c r="M90" i="11"/>
  <c r="L90" i="11"/>
  <c r="M89" i="11"/>
  <c r="L89" i="11"/>
  <c r="M88" i="11"/>
  <c r="L88" i="11"/>
  <c r="M87" i="11"/>
  <c r="L87" i="11"/>
  <c r="M86" i="11"/>
  <c r="L86" i="11"/>
  <c r="M85" i="11"/>
  <c r="L85" i="11"/>
  <c r="M84" i="11"/>
  <c r="L84" i="11"/>
  <c r="M83" i="11"/>
  <c r="L83" i="11"/>
  <c r="M82" i="11"/>
  <c r="L82" i="11"/>
  <c r="M81" i="11"/>
  <c r="L81" i="11"/>
  <c r="M80" i="11"/>
  <c r="L80" i="11"/>
  <c r="M79" i="11"/>
  <c r="L79" i="11"/>
  <c r="M78" i="11"/>
  <c r="L78" i="11"/>
  <c r="M77" i="11"/>
  <c r="L77" i="11"/>
  <c r="M76" i="11"/>
  <c r="L76" i="11"/>
  <c r="M75" i="11"/>
  <c r="L75" i="11"/>
  <c r="M74" i="11"/>
  <c r="L74" i="11"/>
  <c r="M73" i="11"/>
  <c r="L73" i="11"/>
  <c r="M72" i="11"/>
  <c r="L72" i="11"/>
  <c r="M71" i="11"/>
  <c r="L71" i="11"/>
  <c r="M70" i="11"/>
  <c r="L70" i="11"/>
  <c r="M69" i="11"/>
  <c r="L69" i="11"/>
  <c r="M68" i="11"/>
  <c r="L68" i="11"/>
  <c r="M67" i="11"/>
  <c r="L67" i="11"/>
  <c r="M66" i="11"/>
  <c r="L66" i="11"/>
  <c r="M65" i="11"/>
  <c r="L65" i="11"/>
  <c r="M64" i="11"/>
  <c r="L64" i="11"/>
  <c r="M63" i="11"/>
  <c r="L63" i="11"/>
  <c r="M62" i="11"/>
  <c r="L62" i="11"/>
  <c r="M61" i="11"/>
  <c r="L61" i="11"/>
  <c r="M60" i="11"/>
  <c r="L60" i="11"/>
  <c r="M59" i="11"/>
  <c r="L59" i="11"/>
  <c r="M58" i="11"/>
  <c r="L58" i="11"/>
  <c r="M57" i="11"/>
  <c r="L57" i="11"/>
  <c r="M56" i="11"/>
  <c r="L56" i="11"/>
  <c r="M55" i="11"/>
  <c r="L55" i="11"/>
  <c r="M54" i="11"/>
  <c r="L54" i="11"/>
  <c r="M53" i="11"/>
  <c r="L53" i="11"/>
  <c r="M52" i="11"/>
  <c r="L52" i="11"/>
  <c r="M51" i="11"/>
  <c r="L51" i="11"/>
  <c r="M50" i="11"/>
  <c r="L50" i="11"/>
  <c r="M49" i="11"/>
  <c r="L49" i="11"/>
  <c r="M48" i="11"/>
  <c r="L48" i="11"/>
  <c r="M47" i="11"/>
  <c r="L47" i="11"/>
  <c r="M46" i="11"/>
  <c r="L46" i="11"/>
  <c r="M45" i="11"/>
  <c r="L45" i="11"/>
  <c r="M44" i="11"/>
  <c r="L44" i="11"/>
  <c r="M43" i="11"/>
  <c r="L43" i="11"/>
  <c r="M42" i="11"/>
  <c r="L42" i="11"/>
  <c r="M41" i="11"/>
  <c r="L41" i="11"/>
  <c r="M40" i="11"/>
  <c r="L40" i="11"/>
  <c r="M39" i="11"/>
  <c r="L39" i="11"/>
  <c r="M38" i="11"/>
  <c r="L38" i="11"/>
  <c r="M37" i="11"/>
  <c r="L37" i="11"/>
  <c r="M36" i="11"/>
  <c r="L36" i="11"/>
  <c r="M35" i="11"/>
  <c r="L35" i="11"/>
  <c r="M34" i="11"/>
  <c r="L34" i="11"/>
  <c r="M33" i="11"/>
  <c r="L33" i="11"/>
  <c r="M32" i="11"/>
  <c r="L32" i="11"/>
  <c r="M31" i="11"/>
  <c r="L31" i="11"/>
  <c r="M30" i="11"/>
  <c r="L30" i="11"/>
  <c r="M29" i="11"/>
  <c r="L29" i="11"/>
  <c r="M28" i="11"/>
  <c r="L28" i="11"/>
  <c r="M27" i="11"/>
  <c r="L27" i="11"/>
  <c r="M26" i="11"/>
  <c r="L26" i="11"/>
  <c r="M25" i="11"/>
  <c r="L25" i="11"/>
  <c r="M24" i="11"/>
  <c r="L24" i="11"/>
  <c r="M23" i="11"/>
  <c r="L23" i="11"/>
  <c r="M22" i="11"/>
  <c r="L22" i="11"/>
  <c r="M21" i="11"/>
  <c r="L21" i="11"/>
  <c r="M20" i="11"/>
  <c r="L20" i="11"/>
  <c r="M19" i="11"/>
  <c r="L19" i="11"/>
  <c r="M18" i="11"/>
  <c r="L18" i="11"/>
  <c r="M17" i="11"/>
  <c r="L17" i="11"/>
  <c r="M16" i="11"/>
  <c r="L16" i="11"/>
  <c r="M15" i="11"/>
  <c r="L15" i="11"/>
  <c r="AA28" i="11"/>
  <c r="AA20" i="11"/>
  <c r="AN20" i="11" s="1"/>
  <c r="AA205" i="11"/>
  <c r="AN205" i="11" s="1"/>
  <c r="AA204" i="11"/>
  <c r="AB769" i="11"/>
  <c r="AA245" i="11"/>
  <c r="AN245" i="11" s="1"/>
  <c r="AA227" i="11"/>
  <c r="AN227" i="11" s="1"/>
  <c r="M14" i="11" l="1"/>
  <c r="L14" i="11"/>
  <c r="AA15" i="11"/>
  <c r="AN15" i="11" s="1"/>
  <c r="AA17" i="11"/>
  <c r="AA66" i="11" l="1"/>
  <c r="AA65" i="11"/>
  <c r="AA63" i="11"/>
  <c r="AA52" i="11"/>
  <c r="AA768" i="11" l="1"/>
  <c r="AN768" i="11" s="1"/>
  <c r="AA767" i="11"/>
  <c r="AN767" i="11" s="1"/>
  <c r="AA766" i="11"/>
  <c r="AN766" i="11" s="1"/>
  <c r="AA553" i="11"/>
  <c r="AN553" i="11" s="1"/>
  <c r="AA765" i="11"/>
  <c r="AN765" i="11" s="1"/>
  <c r="AA764" i="11"/>
  <c r="AN764" i="11" s="1"/>
  <c r="AA763" i="11"/>
  <c r="AN763" i="11" s="1"/>
  <c r="AA762" i="11"/>
  <c r="AN762" i="11" s="1"/>
  <c r="AA761" i="11"/>
  <c r="AN761" i="11" s="1"/>
  <c r="AA760" i="11"/>
  <c r="AN760" i="11" s="1"/>
  <c r="AA759" i="11"/>
  <c r="AN759" i="11" s="1"/>
  <c r="AA758" i="11"/>
  <c r="AN758" i="11" s="1"/>
  <c r="AA757" i="11"/>
  <c r="AN757" i="11" s="1"/>
  <c r="AA756" i="11"/>
  <c r="AN756" i="11" s="1"/>
  <c r="AA755" i="11"/>
  <c r="AN755" i="11" s="1"/>
  <c r="AA754" i="11"/>
  <c r="AN754" i="11" s="1"/>
  <c r="AA753" i="11"/>
  <c r="AN753" i="11" s="1"/>
  <c r="AA752" i="11"/>
  <c r="AN752" i="11" s="1"/>
  <c r="AA751" i="11"/>
  <c r="AN751" i="11" s="1"/>
  <c r="AA750" i="11"/>
  <c r="AN750" i="11" s="1"/>
  <c r="AA749" i="11"/>
  <c r="AN749" i="11" s="1"/>
  <c r="AA748" i="11"/>
  <c r="AN748" i="11" s="1"/>
  <c r="AA747" i="11"/>
  <c r="AN747" i="11" s="1"/>
  <c r="AA746" i="11"/>
  <c r="AN746" i="11" s="1"/>
  <c r="AA745" i="11"/>
  <c r="AN745" i="11" s="1"/>
  <c r="AA744" i="11"/>
  <c r="AN744" i="11" s="1"/>
  <c r="AA743" i="11"/>
  <c r="AN743" i="11" s="1"/>
  <c r="AA742" i="11"/>
  <c r="AN742" i="11" s="1"/>
  <c r="AA741" i="11"/>
  <c r="AN741" i="11" s="1"/>
  <c r="AA740" i="11"/>
  <c r="AN740" i="11" s="1"/>
  <c r="AA739" i="11"/>
  <c r="AN739" i="11" s="1"/>
  <c r="AA738" i="11"/>
  <c r="AN738" i="11" s="1"/>
  <c r="AA737" i="11"/>
  <c r="AN737" i="11" s="1"/>
  <c r="AA736" i="11"/>
  <c r="AN736" i="11" s="1"/>
  <c r="AA735" i="11"/>
  <c r="AN735" i="11" s="1"/>
  <c r="AA734" i="11"/>
  <c r="AN734" i="11" s="1"/>
  <c r="AA733" i="11"/>
  <c r="AN733" i="11" s="1"/>
  <c r="AA732" i="11"/>
  <c r="AN732" i="11" s="1"/>
  <c r="AA731" i="11"/>
  <c r="AN731" i="11" s="1"/>
  <c r="AA730" i="11"/>
  <c r="AN730" i="11" s="1"/>
  <c r="AA729" i="11"/>
  <c r="AN729" i="11" s="1"/>
  <c r="AA728" i="11"/>
  <c r="AN728" i="11" s="1"/>
  <c r="AA727" i="11"/>
  <c r="AN727" i="11" s="1"/>
  <c r="AA726" i="11"/>
  <c r="AN726" i="11" s="1"/>
  <c r="AA725" i="11"/>
  <c r="AN725" i="11" s="1"/>
  <c r="AA724" i="11"/>
  <c r="AN724" i="11" s="1"/>
  <c r="AA723" i="11"/>
  <c r="AN723" i="11" s="1"/>
  <c r="AA722" i="11"/>
  <c r="AN722" i="11" s="1"/>
  <c r="AA721" i="11"/>
  <c r="AN721" i="11" s="1"/>
  <c r="AA720" i="11"/>
  <c r="AN720" i="11" s="1"/>
  <c r="AA719" i="11"/>
  <c r="AN719" i="11" s="1"/>
  <c r="AA718" i="11"/>
  <c r="AN718" i="11" s="1"/>
  <c r="AA717" i="11"/>
  <c r="AN717" i="11" s="1"/>
  <c r="AA716" i="11"/>
  <c r="AN716" i="11" s="1"/>
  <c r="AA715" i="11"/>
  <c r="AN715" i="11" s="1"/>
  <c r="AA714" i="11"/>
  <c r="AN714" i="11" s="1"/>
  <c r="AA713" i="11"/>
  <c r="AN713" i="11" s="1"/>
  <c r="AA712" i="11"/>
  <c r="AN712" i="11" s="1"/>
  <c r="AA711" i="11"/>
  <c r="AN711" i="11" s="1"/>
  <c r="AA710" i="11"/>
  <c r="AN710" i="11" s="1"/>
  <c r="AA709" i="11"/>
  <c r="AN709" i="11" s="1"/>
  <c r="AA708" i="11"/>
  <c r="AN708" i="11" s="1"/>
  <c r="AA707" i="11"/>
  <c r="AN707" i="11" s="1"/>
  <c r="AA706" i="11"/>
  <c r="AN706" i="11" s="1"/>
  <c r="AA705" i="11"/>
  <c r="AN705" i="11" s="1"/>
  <c r="AA704" i="11"/>
  <c r="AN704" i="11" s="1"/>
  <c r="AA703" i="11"/>
  <c r="AN703" i="11" s="1"/>
  <c r="AA702" i="11"/>
  <c r="AN702" i="11" s="1"/>
  <c r="AA701" i="11"/>
  <c r="AN701" i="11" s="1"/>
  <c r="AA700" i="11"/>
  <c r="AN700" i="11" s="1"/>
  <c r="AA699" i="11"/>
  <c r="AN699" i="11" s="1"/>
  <c r="AA698" i="11"/>
  <c r="AN698" i="11" s="1"/>
  <c r="AA697" i="11"/>
  <c r="AN697" i="11" s="1"/>
  <c r="AA696" i="11"/>
  <c r="AN696" i="11" s="1"/>
  <c r="AA695" i="11"/>
  <c r="AN695" i="11" s="1"/>
  <c r="AA694" i="11"/>
  <c r="AN694" i="11" s="1"/>
  <c r="AA693" i="11"/>
  <c r="AN693" i="11" s="1"/>
  <c r="AA692" i="11"/>
  <c r="AN692" i="11" s="1"/>
  <c r="AA691" i="11"/>
  <c r="AN691" i="11" s="1"/>
  <c r="AA690" i="11"/>
  <c r="AN690" i="11" s="1"/>
  <c r="AA689" i="11"/>
  <c r="AN689" i="11" s="1"/>
  <c r="AA688" i="11"/>
  <c r="AN688" i="11" s="1"/>
  <c r="AA687" i="11"/>
  <c r="AN687" i="11" s="1"/>
  <c r="AA686" i="11"/>
  <c r="AN686" i="11" s="1"/>
  <c r="AA685" i="11"/>
  <c r="AN685" i="11" s="1"/>
  <c r="AA684" i="11"/>
  <c r="AN684" i="11" s="1"/>
  <c r="AA683" i="11"/>
  <c r="AN683" i="11" s="1"/>
  <c r="AA682" i="11"/>
  <c r="AN682" i="11" s="1"/>
  <c r="AA681" i="11"/>
  <c r="AN681" i="11" s="1"/>
  <c r="AA680" i="11"/>
  <c r="AN680" i="11" s="1"/>
  <c r="AA679" i="11"/>
  <c r="AN679" i="11" s="1"/>
  <c r="AA678" i="11"/>
  <c r="AN678" i="11" s="1"/>
  <c r="AA677" i="11"/>
  <c r="AN677" i="11" s="1"/>
  <c r="AA676" i="11"/>
  <c r="AN676" i="11" s="1"/>
  <c r="AA675" i="11"/>
  <c r="AN675" i="11" s="1"/>
  <c r="AA674" i="11"/>
  <c r="AN674" i="11" s="1"/>
  <c r="AA673" i="11"/>
  <c r="AN673" i="11" s="1"/>
  <c r="AA672" i="11"/>
  <c r="AN672" i="11" s="1"/>
  <c r="AA671" i="11"/>
  <c r="AN671" i="11" s="1"/>
  <c r="AA670" i="11"/>
  <c r="AN670" i="11" s="1"/>
  <c r="AA669" i="11"/>
  <c r="AN669" i="11" s="1"/>
  <c r="AA668" i="11"/>
  <c r="AN668" i="11" s="1"/>
  <c r="AA667" i="11"/>
  <c r="AN667" i="11" s="1"/>
  <c r="AA666" i="11"/>
  <c r="AN666" i="11" s="1"/>
  <c r="AA665" i="11"/>
  <c r="AN665" i="11" s="1"/>
  <c r="AA664" i="11"/>
  <c r="AN664" i="11" s="1"/>
  <c r="AA663" i="11"/>
  <c r="AN663" i="11" s="1"/>
  <c r="AA662" i="11"/>
  <c r="AN662" i="11" s="1"/>
  <c r="AA661" i="11"/>
  <c r="AN661" i="11" s="1"/>
  <c r="AA660" i="11"/>
  <c r="AN660" i="11" s="1"/>
  <c r="AA659" i="11"/>
  <c r="AN659" i="11" s="1"/>
  <c r="AA658" i="11"/>
  <c r="AN658" i="11" s="1"/>
  <c r="AA657" i="11"/>
  <c r="AN657" i="11" s="1"/>
  <c r="AA656" i="11"/>
  <c r="AN656" i="11" s="1"/>
  <c r="AA655" i="11"/>
  <c r="AN655" i="11" s="1"/>
  <c r="AA654" i="11"/>
  <c r="AN654" i="11" s="1"/>
  <c r="AA653" i="11"/>
  <c r="AN653" i="11" s="1"/>
  <c r="AA652" i="11"/>
  <c r="AN652" i="11" s="1"/>
  <c r="AA651" i="11"/>
  <c r="AN651" i="11" s="1"/>
  <c r="AA650" i="11"/>
  <c r="AN650" i="11" s="1"/>
  <c r="AA649" i="11"/>
  <c r="AN649" i="11" s="1"/>
  <c r="AA648" i="11"/>
  <c r="AN648" i="11" s="1"/>
  <c r="AA647" i="11"/>
  <c r="AN647" i="11" s="1"/>
  <c r="AA646" i="11"/>
  <c r="AN646" i="11" s="1"/>
  <c r="AA645" i="11"/>
  <c r="AN645" i="11" s="1"/>
  <c r="AA644" i="11"/>
  <c r="AN644" i="11" s="1"/>
  <c r="AA643" i="11"/>
  <c r="AN643" i="11" s="1"/>
  <c r="AA642" i="11"/>
  <c r="AN642" i="11" s="1"/>
  <c r="AA641" i="11"/>
  <c r="AN641" i="11" s="1"/>
  <c r="AA640" i="11"/>
  <c r="AN640" i="11" s="1"/>
  <c r="AA639" i="11"/>
  <c r="AN639" i="11" s="1"/>
  <c r="AA638" i="11"/>
  <c r="AN638" i="11" s="1"/>
  <c r="AA637" i="11"/>
  <c r="AN637" i="11" s="1"/>
  <c r="AA636" i="11"/>
  <c r="AN636" i="11" s="1"/>
  <c r="AA635" i="11"/>
  <c r="AN635" i="11" s="1"/>
  <c r="AA634" i="11"/>
  <c r="AN634" i="11" s="1"/>
  <c r="AA633" i="11"/>
  <c r="AN633" i="11" s="1"/>
  <c r="AA632" i="11"/>
  <c r="AN632" i="11" s="1"/>
  <c r="AA631" i="11"/>
  <c r="AN631" i="11" s="1"/>
  <c r="AA630" i="11"/>
  <c r="AN630" i="11" s="1"/>
  <c r="AA629" i="11"/>
  <c r="AN629" i="11" s="1"/>
  <c r="AA628" i="11"/>
  <c r="AN628" i="11" s="1"/>
  <c r="AA627" i="11"/>
  <c r="AN627" i="11" s="1"/>
  <c r="AA626" i="11"/>
  <c r="AN626" i="11" s="1"/>
  <c r="AA625" i="11"/>
  <c r="AN625" i="11" s="1"/>
  <c r="AA624" i="11"/>
  <c r="AN624" i="11" s="1"/>
  <c r="AA623" i="11"/>
  <c r="AN623" i="11" s="1"/>
  <c r="AA622" i="11"/>
  <c r="AN622" i="11" s="1"/>
  <c r="AA621" i="11"/>
  <c r="AN621" i="11" s="1"/>
  <c r="AA620" i="11"/>
  <c r="AN620" i="11" s="1"/>
  <c r="AA619" i="11"/>
  <c r="AN619" i="11" s="1"/>
  <c r="AA618" i="11"/>
  <c r="AN618" i="11" s="1"/>
  <c r="AA617" i="11"/>
  <c r="AN617" i="11" s="1"/>
  <c r="AA616" i="11"/>
  <c r="AN616" i="11" s="1"/>
  <c r="AA615" i="11"/>
  <c r="AN615" i="11" s="1"/>
  <c r="AA614" i="11"/>
  <c r="AN614" i="11" s="1"/>
  <c r="AA613" i="11"/>
  <c r="AN613" i="11" s="1"/>
  <c r="AA612" i="11"/>
  <c r="AN612" i="11" s="1"/>
  <c r="AA611" i="11"/>
  <c r="AN611" i="11" s="1"/>
  <c r="AA610" i="11"/>
  <c r="AN610" i="11" s="1"/>
  <c r="AA609" i="11"/>
  <c r="AN609" i="11" s="1"/>
  <c r="AA608" i="11"/>
  <c r="AN608" i="11" s="1"/>
  <c r="AA495" i="11"/>
  <c r="AN495" i="11" s="1"/>
  <c r="AA494" i="11"/>
  <c r="AN494" i="11" s="1"/>
  <c r="AA570" i="11"/>
  <c r="AN570" i="11" s="1"/>
  <c r="AA569" i="11"/>
  <c r="AN569" i="11" s="1"/>
  <c r="AA568" i="11"/>
  <c r="AN568" i="11" s="1"/>
  <c r="AA567" i="11"/>
  <c r="AN567" i="11" s="1"/>
  <c r="AA565" i="11"/>
  <c r="AN565" i="11" s="1"/>
  <c r="AA564" i="11"/>
  <c r="AN564" i="11" s="1"/>
  <c r="AA563" i="11"/>
  <c r="AN563" i="11" s="1"/>
  <c r="AA562" i="11"/>
  <c r="AN562" i="11" s="1"/>
  <c r="AA561" i="11"/>
  <c r="AN561" i="11" s="1"/>
  <c r="AA560" i="11"/>
  <c r="AN560" i="11" s="1"/>
  <c r="AA559" i="11"/>
  <c r="AN559" i="11" s="1"/>
  <c r="AA557" i="11"/>
  <c r="AN557" i="11" s="1"/>
  <c r="AA554" i="11"/>
  <c r="AN554" i="11" s="1"/>
  <c r="AA552" i="11"/>
  <c r="AN552" i="11" s="1"/>
  <c r="AA551" i="11"/>
  <c r="AN551" i="11" s="1"/>
  <c r="AA550" i="11"/>
  <c r="AN550" i="11" s="1"/>
  <c r="AA549" i="11"/>
  <c r="AN549" i="11" s="1"/>
  <c r="AA548" i="11"/>
  <c r="AN548" i="11" s="1"/>
  <c r="AA547" i="11"/>
  <c r="AN547" i="11" s="1"/>
  <c r="AA19" i="11"/>
  <c r="AN19" i="11" s="1"/>
  <c r="AA546" i="11"/>
  <c r="AN546" i="11" s="1"/>
  <c r="AA545" i="11"/>
  <c r="AN545" i="11" s="1"/>
  <c r="AA544" i="11"/>
  <c r="AN544" i="11" s="1"/>
  <c r="AA543" i="11"/>
  <c r="AN543" i="11" s="1"/>
  <c r="AA542" i="11"/>
  <c r="AN542" i="11" s="1"/>
  <c r="AA541" i="11"/>
  <c r="AN541" i="11" s="1"/>
  <c r="AA540" i="11"/>
  <c r="AN540" i="11" s="1"/>
  <c r="AA539" i="11"/>
  <c r="AN539" i="11" s="1"/>
  <c r="AA538" i="11"/>
  <c r="AN538" i="11" s="1"/>
  <c r="AA537" i="11"/>
  <c r="AN537" i="11" s="1"/>
  <c r="AA536" i="11"/>
  <c r="AN536" i="11" s="1"/>
  <c r="AA535" i="11"/>
  <c r="AN535" i="11" s="1"/>
  <c r="AA534" i="11"/>
  <c r="AN534" i="11" s="1"/>
  <c r="AA533" i="11"/>
  <c r="AN533" i="11" s="1"/>
  <c r="AA532" i="11"/>
  <c r="AN532" i="11" s="1"/>
  <c r="AA531" i="11"/>
  <c r="AN531" i="11" s="1"/>
  <c r="AA530" i="11"/>
  <c r="AN530" i="11" s="1"/>
  <c r="AA529" i="11"/>
  <c r="AN529" i="11" s="1"/>
  <c r="AA528" i="11"/>
  <c r="AN528" i="11" s="1"/>
  <c r="AA527" i="11"/>
  <c r="AN527" i="11" s="1"/>
  <c r="AA526" i="11"/>
  <c r="AN526" i="11" s="1"/>
  <c r="AA524" i="11"/>
  <c r="AN524" i="11" s="1"/>
  <c r="AA523" i="11"/>
  <c r="AN523" i="11" s="1"/>
  <c r="AA522" i="11"/>
  <c r="AN522" i="11" s="1"/>
  <c r="AA521" i="11"/>
  <c r="AN521" i="11" s="1"/>
  <c r="AA520" i="11"/>
  <c r="AN520" i="11" s="1"/>
  <c r="AA519" i="11"/>
  <c r="AN519" i="11" s="1"/>
  <c r="AA518" i="11"/>
  <c r="AN518" i="11" s="1"/>
  <c r="AA517" i="11"/>
  <c r="AN517" i="11" s="1"/>
  <c r="AA516" i="11"/>
  <c r="AN516" i="11" s="1"/>
  <c r="AA515" i="11"/>
  <c r="AN515" i="11" s="1"/>
  <c r="AA514" i="11"/>
  <c r="AN514" i="11" s="1"/>
  <c r="AA513" i="11"/>
  <c r="AN513" i="11" s="1"/>
  <c r="AA512" i="11"/>
  <c r="AN512" i="11" s="1"/>
  <c r="AA511" i="11"/>
  <c r="AN511" i="11" s="1"/>
  <c r="AA510" i="11"/>
  <c r="AN510" i="11" s="1"/>
  <c r="AA509" i="11"/>
  <c r="AN509" i="11" s="1"/>
  <c r="AA508" i="11"/>
  <c r="AN508" i="11" s="1"/>
  <c r="AA507" i="11"/>
  <c r="AN507" i="11" s="1"/>
  <c r="AA506" i="11"/>
  <c r="AN506" i="11" s="1"/>
  <c r="AA505" i="11"/>
  <c r="AN505" i="11" s="1"/>
  <c r="AA504" i="11"/>
  <c r="AN504" i="11" s="1"/>
  <c r="AA503" i="11"/>
  <c r="AN503" i="11" s="1"/>
  <c r="AA500" i="11"/>
  <c r="AN500" i="11" s="1"/>
  <c r="AA499" i="11"/>
  <c r="AN499" i="11" s="1"/>
  <c r="AA497" i="11"/>
  <c r="AN497" i="11" s="1"/>
  <c r="AA496" i="11"/>
  <c r="AN496" i="11" s="1"/>
  <c r="AA493" i="11"/>
  <c r="AN493" i="11" s="1"/>
  <c r="AA492" i="11"/>
  <c r="AN492" i="11" s="1"/>
  <c r="AA491" i="11"/>
  <c r="AA487" i="11"/>
  <c r="AN487" i="11" s="1"/>
  <c r="AA483" i="11"/>
  <c r="AN483" i="11" s="1"/>
  <c r="AA482" i="11"/>
  <c r="AN482" i="11" s="1"/>
  <c r="AA481" i="11"/>
  <c r="AN481" i="11" s="1"/>
  <c r="AA480" i="11"/>
  <c r="AN480" i="11" s="1"/>
  <c r="AA479" i="11"/>
  <c r="AN479" i="11" s="1"/>
  <c r="AA478" i="11"/>
  <c r="AN478" i="11" s="1"/>
  <c r="AA477" i="11"/>
  <c r="AN477" i="11" s="1"/>
  <c r="AA476" i="11"/>
  <c r="AN476" i="11" s="1"/>
  <c r="AA475" i="11"/>
  <c r="AN475" i="11" s="1"/>
  <c r="AA474" i="11"/>
  <c r="AN474" i="11" s="1"/>
  <c r="AA473" i="11"/>
  <c r="AN473" i="11" s="1"/>
  <c r="AA472" i="11"/>
  <c r="AN472" i="11" s="1"/>
  <c r="AA471" i="11"/>
  <c r="AN471" i="11" s="1"/>
  <c r="AA470" i="11"/>
  <c r="AN470" i="11" s="1"/>
  <c r="AA469" i="11"/>
  <c r="AN469" i="11" s="1"/>
  <c r="AA468" i="11"/>
  <c r="AN468" i="11" s="1"/>
  <c r="AA467" i="11"/>
  <c r="AN467" i="11" s="1"/>
  <c r="AA466" i="11"/>
  <c r="AN466" i="11" s="1"/>
  <c r="AA465" i="11"/>
  <c r="AN465" i="11" s="1"/>
  <c r="AA464" i="11"/>
  <c r="AN464" i="11" s="1"/>
  <c r="AA463" i="11"/>
  <c r="AN463" i="11" s="1"/>
  <c r="AA462" i="11"/>
  <c r="AN462" i="11" s="1"/>
  <c r="AA461" i="11"/>
  <c r="AN461" i="11" s="1"/>
  <c r="AA460" i="11"/>
  <c r="AN460" i="11" s="1"/>
  <c r="AA459" i="11"/>
  <c r="AN459" i="11" s="1"/>
  <c r="AA458" i="11"/>
  <c r="AN458" i="11" s="1"/>
  <c r="AA457" i="11"/>
  <c r="AN457" i="11" s="1"/>
  <c r="AA456" i="11"/>
  <c r="AN456" i="11" s="1"/>
  <c r="AA455" i="11"/>
  <c r="AN455" i="11" s="1"/>
  <c r="AA454" i="11"/>
  <c r="AN454" i="11" s="1"/>
  <c r="AA453" i="11"/>
  <c r="AN453" i="11" s="1"/>
  <c r="AA452" i="11"/>
  <c r="AN452" i="11" s="1"/>
  <c r="AA451" i="11"/>
  <c r="AN451" i="11" s="1"/>
  <c r="AA450" i="11"/>
  <c r="AN450" i="11" s="1"/>
  <c r="AA449" i="11"/>
  <c r="AN449" i="11" s="1"/>
  <c r="AA573" i="11"/>
  <c r="AN573" i="11" s="1"/>
  <c r="AA448" i="11"/>
  <c r="AN448" i="11" s="1"/>
  <c r="AA447" i="11"/>
  <c r="AN447" i="11" s="1"/>
  <c r="AA571" i="11"/>
  <c r="AN571" i="11" s="1"/>
  <c r="AA446" i="11"/>
  <c r="AN446" i="11" s="1"/>
  <c r="AA445" i="11"/>
  <c r="AN445" i="11" s="1"/>
  <c r="AA572" i="11"/>
  <c r="AN572" i="11" s="1"/>
  <c r="AA444" i="11"/>
  <c r="AN444" i="11" s="1"/>
  <c r="AA443" i="11"/>
  <c r="AN443" i="11" s="1"/>
  <c r="AA442" i="11"/>
  <c r="AN442" i="11" s="1"/>
  <c r="AA441" i="11"/>
  <c r="AN441" i="11" s="1"/>
  <c r="AA440" i="11"/>
  <c r="AN440" i="11" s="1"/>
  <c r="AA439" i="11"/>
  <c r="AN439" i="11" s="1"/>
  <c r="AA438" i="11"/>
  <c r="AN438" i="11" s="1"/>
  <c r="AA437" i="11"/>
  <c r="AN437" i="11" s="1"/>
  <c r="AA436" i="11"/>
  <c r="AN436" i="11" s="1"/>
  <c r="AA435" i="11"/>
  <c r="AN435" i="11" s="1"/>
  <c r="AA434" i="11"/>
  <c r="AN434" i="11" s="1"/>
  <c r="AA433" i="11"/>
  <c r="AN433" i="11" s="1"/>
  <c r="AA432" i="11"/>
  <c r="AN432" i="11" s="1"/>
  <c r="AA431" i="11"/>
  <c r="AN431" i="11" s="1"/>
  <c r="AA430" i="11"/>
  <c r="AN430" i="11" s="1"/>
  <c r="AA429" i="11"/>
  <c r="AN429" i="11" s="1"/>
  <c r="AA428" i="11"/>
  <c r="AN428" i="11" s="1"/>
  <c r="AA427" i="11"/>
  <c r="AN427" i="11" s="1"/>
  <c r="AA426" i="11"/>
  <c r="AN426" i="11" s="1"/>
  <c r="AA425" i="11"/>
  <c r="AN425" i="11" s="1"/>
  <c r="AA424" i="11"/>
  <c r="AN424" i="11" s="1"/>
  <c r="AA423" i="11"/>
  <c r="AN423" i="11" s="1"/>
  <c r="AA422" i="11"/>
  <c r="AN422" i="11" s="1"/>
  <c r="AA421" i="11"/>
  <c r="AN421" i="11" s="1"/>
  <c r="AA420" i="11"/>
  <c r="AN420" i="11" s="1"/>
  <c r="AA419" i="11"/>
  <c r="AN419" i="11" s="1"/>
  <c r="AA418" i="11"/>
  <c r="AN418" i="11" s="1"/>
  <c r="AA417" i="11"/>
  <c r="AN417" i="11" s="1"/>
  <c r="AA416" i="11"/>
  <c r="AN416" i="11" s="1"/>
  <c r="AA415" i="11"/>
  <c r="AN415" i="11" s="1"/>
  <c r="AA414" i="11"/>
  <c r="AN414" i="11" s="1"/>
  <c r="AA413" i="11"/>
  <c r="AN413" i="11" s="1"/>
  <c r="AA412" i="11"/>
  <c r="AN412" i="11" s="1"/>
  <c r="AA411" i="11"/>
  <c r="AN411" i="11" s="1"/>
  <c r="AA410" i="11"/>
  <c r="AN410" i="11" s="1"/>
  <c r="AA409" i="11"/>
  <c r="AN409" i="11" s="1"/>
  <c r="AA408" i="11"/>
  <c r="AN408" i="11" s="1"/>
  <c r="AA407" i="11"/>
  <c r="AN407" i="11" s="1"/>
  <c r="AA406" i="11"/>
  <c r="AN406" i="11" s="1"/>
  <c r="AA405" i="11"/>
  <c r="AN405" i="11" s="1"/>
  <c r="AA404" i="11"/>
  <c r="AN404" i="11" s="1"/>
  <c r="AA403" i="11"/>
  <c r="AN403" i="11" s="1"/>
  <c r="AA402" i="11"/>
  <c r="AN402" i="11" s="1"/>
  <c r="AA401" i="11"/>
  <c r="AN401" i="11" s="1"/>
  <c r="AA400" i="11"/>
  <c r="AN400" i="11" s="1"/>
  <c r="AA399" i="11"/>
  <c r="AN399" i="11" s="1"/>
  <c r="AA398" i="11"/>
  <c r="AN398" i="11" s="1"/>
  <c r="AA397" i="11"/>
  <c r="AN397" i="11" s="1"/>
  <c r="AA396" i="11"/>
  <c r="AN396" i="11" s="1"/>
  <c r="AA395" i="11"/>
  <c r="AN395" i="11" s="1"/>
  <c r="AA394" i="11"/>
  <c r="AN394" i="11" s="1"/>
  <c r="AA393" i="11"/>
  <c r="AN393" i="11" s="1"/>
  <c r="AA392" i="11"/>
  <c r="AN392" i="11" s="1"/>
  <c r="AA391" i="11"/>
  <c r="AN391" i="11" s="1"/>
  <c r="AA390" i="11"/>
  <c r="AN390" i="11" s="1"/>
  <c r="AA389" i="11"/>
  <c r="AN389" i="11" s="1"/>
  <c r="AA388" i="11"/>
  <c r="AN388" i="11" s="1"/>
  <c r="AA387" i="11"/>
  <c r="AN387" i="11" s="1"/>
  <c r="AA386" i="11"/>
  <c r="AN386" i="11" s="1"/>
  <c r="AA385" i="11"/>
  <c r="AN385" i="11" s="1"/>
  <c r="AA384" i="11"/>
  <c r="AN384" i="11" s="1"/>
  <c r="AA383" i="11"/>
  <c r="AN383" i="11" s="1"/>
  <c r="AA382" i="11"/>
  <c r="AN382" i="11" s="1"/>
  <c r="AA381" i="11"/>
  <c r="AN381" i="11" s="1"/>
  <c r="AA380" i="11"/>
  <c r="AN380" i="11" s="1"/>
  <c r="AA379" i="11"/>
  <c r="AN379" i="11" s="1"/>
  <c r="AA378" i="11"/>
  <c r="AN378" i="11" s="1"/>
  <c r="AA377" i="11"/>
  <c r="AN377" i="11" s="1"/>
  <c r="AA376" i="11"/>
  <c r="AN376" i="11" s="1"/>
  <c r="AA375" i="11"/>
  <c r="AN375" i="11" s="1"/>
  <c r="AA374" i="11"/>
  <c r="AN374" i="11" s="1"/>
  <c r="AA373" i="11"/>
  <c r="AN373" i="11" s="1"/>
  <c r="AA372" i="11"/>
  <c r="AN372" i="11" s="1"/>
  <c r="AA371" i="11"/>
  <c r="AN371" i="11" s="1"/>
  <c r="AA370" i="11"/>
  <c r="AN370" i="11" s="1"/>
  <c r="AA369" i="11"/>
  <c r="AN369" i="11" s="1"/>
  <c r="AA368" i="11"/>
  <c r="AN368" i="11" s="1"/>
  <c r="AA367" i="11"/>
  <c r="AN367" i="11" s="1"/>
  <c r="AA366" i="11"/>
  <c r="AN366" i="11" s="1"/>
  <c r="AA365" i="11"/>
  <c r="AN365" i="11" s="1"/>
  <c r="AA364" i="11"/>
  <c r="AN364" i="11" s="1"/>
  <c r="AA363" i="11"/>
  <c r="AN363" i="11" s="1"/>
  <c r="AA362" i="11"/>
  <c r="AN362" i="11" s="1"/>
  <c r="AA361" i="11"/>
  <c r="AN361" i="11" s="1"/>
  <c r="AA360" i="11"/>
  <c r="AN360" i="11" s="1"/>
  <c r="AA359" i="11"/>
  <c r="AN359" i="11" s="1"/>
  <c r="AA358" i="11"/>
  <c r="AN358" i="11" s="1"/>
  <c r="AA357" i="11"/>
  <c r="AN357" i="11" s="1"/>
  <c r="AA356" i="11"/>
  <c r="AN356" i="11" s="1"/>
  <c r="AA355" i="11"/>
  <c r="AN355" i="11" s="1"/>
  <c r="AA354" i="11"/>
  <c r="AN354" i="11" s="1"/>
  <c r="AA353" i="11"/>
  <c r="AN353" i="11" s="1"/>
  <c r="AA352" i="11"/>
  <c r="AN352" i="11" s="1"/>
  <c r="AA351" i="11"/>
  <c r="AN351" i="11" s="1"/>
  <c r="AA350" i="11"/>
  <c r="AN350" i="11" s="1"/>
  <c r="AA349" i="11"/>
  <c r="AN349" i="11" s="1"/>
  <c r="AA348" i="11"/>
  <c r="AN348" i="11" s="1"/>
  <c r="AA347" i="11"/>
  <c r="AN347" i="11" s="1"/>
  <c r="AA346" i="11"/>
  <c r="AN346" i="11" s="1"/>
  <c r="AA345" i="11"/>
  <c r="AN345" i="11" s="1"/>
  <c r="AA344" i="11"/>
  <c r="AN344" i="11" s="1"/>
  <c r="AA343" i="11"/>
  <c r="AN343" i="11" s="1"/>
  <c r="AA342" i="11"/>
  <c r="AN342" i="11" s="1"/>
  <c r="AA341" i="11"/>
  <c r="AN341" i="11" s="1"/>
  <c r="AA340" i="11"/>
  <c r="AN340" i="11" s="1"/>
  <c r="AA339" i="11"/>
  <c r="AN339" i="11" s="1"/>
  <c r="AA338" i="11"/>
  <c r="AN338" i="11" s="1"/>
  <c r="AA337" i="11"/>
  <c r="AN337" i="11" s="1"/>
  <c r="AA336" i="11"/>
  <c r="AN336" i="11" s="1"/>
  <c r="AA335" i="11"/>
  <c r="AN335" i="11" s="1"/>
  <c r="AA334" i="11"/>
  <c r="AN334" i="11" s="1"/>
  <c r="AA333" i="11"/>
  <c r="AN333" i="11" s="1"/>
  <c r="AA332" i="11"/>
  <c r="AN332" i="11" s="1"/>
  <c r="AA331" i="11"/>
  <c r="AN331" i="11" s="1"/>
  <c r="AA330" i="11"/>
  <c r="AA329" i="11"/>
  <c r="AN329" i="11" s="1"/>
  <c r="AA328" i="11"/>
  <c r="AN328" i="11" s="1"/>
  <c r="AA327" i="11"/>
  <c r="AN327" i="11" s="1"/>
  <c r="AA326" i="11"/>
  <c r="AN326" i="11" s="1"/>
  <c r="AA325" i="11"/>
  <c r="AN325" i="11" s="1"/>
  <c r="AA324" i="11"/>
  <c r="AN324" i="11" s="1"/>
  <c r="AA323" i="11"/>
  <c r="AN323" i="11" s="1"/>
  <c r="AA322" i="11"/>
  <c r="AN322" i="11" s="1"/>
  <c r="AA321" i="11"/>
  <c r="AN321" i="11" s="1"/>
  <c r="AA320" i="11"/>
  <c r="AN320" i="11" s="1"/>
  <c r="AA319" i="11"/>
  <c r="AN319" i="11" s="1"/>
  <c r="AA318" i="11"/>
  <c r="AN318" i="11" s="1"/>
  <c r="AA317" i="11"/>
  <c r="AN317" i="11" s="1"/>
  <c r="AA316" i="11"/>
  <c r="AN316" i="11" s="1"/>
  <c r="AA315" i="11"/>
  <c r="AN315" i="11" s="1"/>
  <c r="AA314" i="11"/>
  <c r="AN314" i="11" s="1"/>
  <c r="AA313" i="11"/>
  <c r="AN313" i="11" s="1"/>
  <c r="AA312" i="11"/>
  <c r="AN312" i="11" s="1"/>
  <c r="AA311" i="11"/>
  <c r="AN311" i="11" s="1"/>
  <c r="AA310" i="11"/>
  <c r="AN310" i="11" s="1"/>
  <c r="AA309" i="11"/>
  <c r="AN309" i="11" s="1"/>
  <c r="AA308" i="11"/>
  <c r="AN308" i="11" s="1"/>
  <c r="AA307" i="11"/>
  <c r="AN307" i="11" s="1"/>
  <c r="AA306" i="11"/>
  <c r="AN306" i="11" s="1"/>
  <c r="AA305" i="11"/>
  <c r="AN305" i="11" s="1"/>
  <c r="AA304" i="11"/>
  <c r="AN304" i="11" s="1"/>
  <c r="AA303" i="11"/>
  <c r="AN303" i="11" s="1"/>
  <c r="AA302" i="11"/>
  <c r="AN302" i="11" s="1"/>
  <c r="AA301" i="11"/>
  <c r="AN301" i="11" s="1"/>
  <c r="AA300" i="11"/>
  <c r="AN300" i="11" s="1"/>
  <c r="AA607" i="11"/>
  <c r="AN607" i="11" s="1"/>
  <c r="AA606" i="11"/>
  <c r="AN606" i="11" s="1"/>
  <c r="AA605" i="11"/>
  <c r="AN605" i="11" s="1"/>
  <c r="AA604" i="11"/>
  <c r="AN604" i="11" s="1"/>
  <c r="AA603" i="11"/>
  <c r="AN603" i="11" s="1"/>
  <c r="AA602" i="11"/>
  <c r="AN602" i="11" s="1"/>
  <c r="AA601" i="11"/>
  <c r="AN601" i="11" s="1"/>
  <c r="AA600" i="11"/>
  <c r="AN600" i="11" s="1"/>
  <c r="AA599" i="11"/>
  <c r="AN599" i="11" s="1"/>
  <c r="AA598" i="11"/>
  <c r="AN598" i="11" s="1"/>
  <c r="AA597" i="11"/>
  <c r="AN597" i="11" s="1"/>
  <c r="AA596" i="11"/>
  <c r="AN596" i="11" s="1"/>
  <c r="AA595" i="11"/>
  <c r="AN595" i="11" s="1"/>
  <c r="AA594" i="11"/>
  <c r="AN594" i="11" s="1"/>
  <c r="AA593" i="11"/>
  <c r="AN593" i="11" s="1"/>
  <c r="AA592" i="11"/>
  <c r="AN592" i="11" s="1"/>
  <c r="AA591" i="11"/>
  <c r="AN591" i="11" s="1"/>
  <c r="AA590" i="11"/>
  <c r="AN590" i="11" s="1"/>
  <c r="AA589" i="11"/>
  <c r="AN589" i="11" s="1"/>
  <c r="AA588" i="11"/>
  <c r="AN588" i="11" s="1"/>
  <c r="AA587" i="11"/>
  <c r="AN587" i="11" s="1"/>
  <c r="AA586" i="11"/>
  <c r="AN586" i="11" s="1"/>
  <c r="AA585" i="11"/>
  <c r="AN585" i="11" s="1"/>
  <c r="AA584" i="11"/>
  <c r="AN584" i="11" s="1"/>
  <c r="AA583" i="11"/>
  <c r="AN583" i="11" s="1"/>
  <c r="AA582" i="11"/>
  <c r="AN582" i="11" s="1"/>
  <c r="AA581" i="11"/>
  <c r="AN581" i="11" s="1"/>
  <c r="AA580" i="11"/>
  <c r="AN580" i="11" s="1"/>
  <c r="AA579" i="11"/>
  <c r="AN579" i="11" s="1"/>
  <c r="AA578" i="11"/>
  <c r="AN578" i="11" s="1"/>
  <c r="AA577" i="11"/>
  <c r="AN577" i="11" s="1"/>
  <c r="AA576" i="11"/>
  <c r="AN576" i="11" s="1"/>
  <c r="AA575" i="11"/>
  <c r="AN575" i="11" s="1"/>
  <c r="AA574" i="11"/>
  <c r="AN574" i="11" s="1"/>
  <c r="AA299" i="11"/>
  <c r="AN299" i="11" s="1"/>
  <c r="AA298" i="11"/>
  <c r="AN298" i="11" s="1"/>
  <c r="AA297" i="11"/>
  <c r="AN297" i="11" s="1"/>
  <c r="AA296" i="11"/>
  <c r="AN296" i="11" s="1"/>
  <c r="AA295" i="11"/>
  <c r="AN295" i="11" s="1"/>
  <c r="AA294" i="11"/>
  <c r="AN294" i="11" s="1"/>
  <c r="AA293" i="11"/>
  <c r="AN293" i="11" s="1"/>
  <c r="AA292" i="11"/>
  <c r="AN292" i="11" s="1"/>
  <c r="AA291" i="11"/>
  <c r="AN291" i="11" s="1"/>
  <c r="AA290" i="11"/>
  <c r="AN290" i="11" s="1"/>
  <c r="AA289" i="11"/>
  <c r="AN289" i="11" s="1"/>
  <c r="AA555" i="11"/>
  <c r="AN555" i="11" s="1"/>
  <c r="AA558" i="11"/>
  <c r="AN558" i="11" s="1"/>
  <c r="AA525" i="11"/>
  <c r="AN525" i="11" s="1"/>
  <c r="AA498" i="11"/>
  <c r="AN498" i="11" s="1"/>
  <c r="AA288" i="11"/>
  <c r="AN288" i="11" s="1"/>
  <c r="AA489" i="11"/>
  <c r="AN489" i="11" s="1"/>
  <c r="AA488" i="11"/>
  <c r="AN488" i="11" s="1"/>
  <c r="AA484" i="11"/>
  <c r="AN484" i="11" s="1"/>
  <c r="AA287" i="11"/>
  <c r="AN287" i="11" s="1"/>
  <c r="AA286" i="11"/>
  <c r="AN286" i="11" s="1"/>
  <c r="AA285" i="11"/>
  <c r="AN285" i="11" s="1"/>
  <c r="AA284" i="11"/>
  <c r="AN284" i="11" s="1"/>
  <c r="AA283" i="11"/>
  <c r="AN283" i="11" s="1"/>
  <c r="AA282" i="11"/>
  <c r="AN282" i="11" s="1"/>
  <c r="AA281" i="11"/>
  <c r="AN281" i="11" s="1"/>
  <c r="AA280" i="11"/>
  <c r="AN280" i="11" s="1"/>
  <c r="AA279" i="11"/>
  <c r="AN279" i="11" s="1"/>
  <c r="AA187" i="11"/>
  <c r="AN187" i="11" s="1"/>
  <c r="AA276" i="11"/>
  <c r="AN276" i="11" s="1"/>
  <c r="AA275" i="11"/>
  <c r="AN275" i="11" s="1"/>
  <c r="AA274" i="11"/>
  <c r="AN274" i="11" s="1"/>
  <c r="AA273" i="11"/>
  <c r="AN273" i="11" s="1"/>
  <c r="AA271" i="11"/>
  <c r="AN271" i="11" s="1"/>
  <c r="AA270" i="11"/>
  <c r="AN270" i="11" s="1"/>
  <c r="AA269" i="11"/>
  <c r="AN269" i="11" s="1"/>
  <c r="AA268" i="11"/>
  <c r="AN268" i="11" s="1"/>
  <c r="AA267" i="11"/>
  <c r="AN267" i="11" s="1"/>
  <c r="AA266" i="11"/>
  <c r="AN266" i="11" s="1"/>
  <c r="AA264" i="11"/>
  <c r="AN264" i="11" s="1"/>
  <c r="AA263" i="11"/>
  <c r="AN263" i="11" s="1"/>
  <c r="AA262" i="11"/>
  <c r="AN262" i="11" s="1"/>
  <c r="AA261" i="11"/>
  <c r="AN261" i="11" s="1"/>
  <c r="AA260" i="11"/>
  <c r="AN260" i="11" s="1"/>
  <c r="AA259" i="11"/>
  <c r="AN259" i="11" s="1"/>
  <c r="AA258" i="11"/>
  <c r="AN258" i="11" s="1"/>
  <c r="AA257" i="11"/>
  <c r="AN257" i="11" s="1"/>
  <c r="AA256" i="11"/>
  <c r="AN256" i="11" s="1"/>
  <c r="AA255" i="11"/>
  <c r="AN255" i="11" s="1"/>
  <c r="AA254" i="11"/>
  <c r="AN254" i="11" s="1"/>
  <c r="AA253" i="11"/>
  <c r="AN253" i="11" s="1"/>
  <c r="AA252" i="11"/>
  <c r="AN252" i="11" s="1"/>
  <c r="AA251" i="11"/>
  <c r="AN251" i="11" s="1"/>
  <c r="AA250" i="11"/>
  <c r="AN250" i="11" s="1"/>
  <c r="AA249" i="11"/>
  <c r="AN249" i="11" s="1"/>
  <c r="AA248" i="11"/>
  <c r="AN248" i="11" s="1"/>
  <c r="AA247" i="11"/>
  <c r="AN247" i="11" s="1"/>
  <c r="AA246" i="11"/>
  <c r="AN246" i="11" s="1"/>
  <c r="AA244" i="11"/>
  <c r="AN244" i="11" s="1"/>
  <c r="AA242" i="11"/>
  <c r="AN242" i="11" s="1"/>
  <c r="AA241" i="11"/>
  <c r="AN241" i="11" s="1"/>
  <c r="AA240" i="11"/>
  <c r="AN240" i="11" s="1"/>
  <c r="AA239" i="11"/>
  <c r="AN239" i="11" s="1"/>
  <c r="AA238" i="11"/>
  <c r="AN238" i="11" s="1"/>
  <c r="AA237" i="11"/>
  <c r="AN237" i="11" s="1"/>
  <c r="AA236" i="11"/>
  <c r="AN236" i="11" s="1"/>
  <c r="AA235" i="11"/>
  <c r="AN235" i="11" s="1"/>
  <c r="AA234" i="11"/>
  <c r="AN234" i="11" s="1"/>
  <c r="AA233" i="11"/>
  <c r="AN233" i="11" s="1"/>
  <c r="AA232" i="11"/>
  <c r="AN232" i="11" s="1"/>
  <c r="AA231" i="11"/>
  <c r="AN231" i="11" s="1"/>
  <c r="AA230" i="11"/>
  <c r="AN230" i="11" s="1"/>
  <c r="AA229" i="11"/>
  <c r="AN229" i="11" s="1"/>
  <c r="AA228" i="11"/>
  <c r="AN228" i="11" s="1"/>
  <c r="AA226" i="11"/>
  <c r="AN226" i="11" s="1"/>
  <c r="AA225" i="11"/>
  <c r="AN225" i="11" s="1"/>
  <c r="AA224" i="11"/>
  <c r="AN224" i="11" s="1"/>
  <c r="AA222" i="11"/>
  <c r="AN222" i="11" s="1"/>
  <c r="AA221" i="11"/>
  <c r="AN221" i="11" s="1"/>
  <c r="AA220" i="11"/>
  <c r="AN220" i="11" s="1"/>
  <c r="AA219" i="11"/>
  <c r="AN219" i="11" s="1"/>
  <c r="AA218" i="11"/>
  <c r="AN218" i="11" s="1"/>
  <c r="AA217" i="11"/>
  <c r="AN217" i="11" s="1"/>
  <c r="AA216" i="11"/>
  <c r="AN216" i="11" s="1"/>
  <c r="AA215" i="11"/>
  <c r="AN215" i="11" s="1"/>
  <c r="AA214" i="11"/>
  <c r="AN214" i="11" s="1"/>
  <c r="AA213" i="11"/>
  <c r="AN213" i="11" s="1"/>
  <c r="AA212" i="11"/>
  <c r="AN212" i="11" s="1"/>
  <c r="AA211" i="11"/>
  <c r="AN211" i="11" s="1"/>
  <c r="AA210" i="11"/>
  <c r="AN210" i="11" s="1"/>
  <c r="AA209" i="11"/>
  <c r="AN209" i="11" s="1"/>
  <c r="AA208" i="11"/>
  <c r="AN208" i="11" s="1"/>
  <c r="AA207" i="11"/>
  <c r="AN207" i="11" s="1"/>
  <c r="AA206" i="11"/>
  <c r="AN206" i="11" s="1"/>
  <c r="AN204" i="11"/>
  <c r="AA203" i="11"/>
  <c r="AN203" i="11" s="1"/>
  <c r="AA202" i="11"/>
  <c r="AN202" i="11" s="1"/>
  <c r="AA201" i="11"/>
  <c r="AN201" i="11" s="1"/>
  <c r="AA200" i="11"/>
  <c r="AN200" i="11" s="1"/>
  <c r="AA199" i="11"/>
  <c r="AN199" i="11" s="1"/>
  <c r="AA198" i="11"/>
  <c r="AN198" i="11" s="1"/>
  <c r="AA197" i="11"/>
  <c r="AN197" i="11" s="1"/>
  <c r="AA196" i="11"/>
  <c r="AN196" i="11" s="1"/>
  <c r="AA195" i="11"/>
  <c r="AN195" i="11" s="1"/>
  <c r="AA194" i="11"/>
  <c r="AN194" i="11" s="1"/>
  <c r="AA193" i="11"/>
  <c r="AN193" i="11" s="1"/>
  <c r="AA192" i="11"/>
  <c r="AN192" i="11" s="1"/>
  <c r="AA191" i="11"/>
  <c r="AN191" i="11" s="1"/>
  <c r="AA190" i="11"/>
  <c r="AN190" i="11" s="1"/>
  <c r="AA189" i="11"/>
  <c r="AN189" i="11" s="1"/>
  <c r="AA188" i="11"/>
  <c r="AN188" i="11" s="1"/>
  <c r="AA186" i="11"/>
  <c r="AN186" i="11" s="1"/>
  <c r="AA185" i="11"/>
  <c r="AN185" i="11" s="1"/>
  <c r="AA184" i="11"/>
  <c r="AN184" i="11" s="1"/>
  <c r="AA183" i="11"/>
  <c r="AN183" i="11" s="1"/>
  <c r="AA182" i="11"/>
  <c r="AN182" i="11" s="1"/>
  <c r="AA181" i="11"/>
  <c r="AN181" i="11" s="1"/>
  <c r="AA180" i="11"/>
  <c r="AN180" i="11" s="1"/>
  <c r="AA179" i="11"/>
  <c r="AN179" i="11" s="1"/>
  <c r="AA178" i="11"/>
  <c r="AN178" i="11" s="1"/>
  <c r="AA177" i="11"/>
  <c r="AN177" i="11" s="1"/>
  <c r="AA176" i="11"/>
  <c r="AN176" i="11" s="1"/>
  <c r="AA175" i="11"/>
  <c r="AN175" i="11" s="1"/>
  <c r="AA174" i="11"/>
  <c r="AN174" i="11" s="1"/>
  <c r="AA173" i="11"/>
  <c r="AN173" i="11" s="1"/>
  <c r="AA172" i="11"/>
  <c r="AN172" i="11" s="1"/>
  <c r="AA171" i="11"/>
  <c r="AN171" i="11" s="1"/>
  <c r="AA170" i="11"/>
  <c r="AN170" i="11" s="1"/>
  <c r="AA169" i="11"/>
  <c r="AN169" i="11" s="1"/>
  <c r="AA168" i="11"/>
  <c r="AN168" i="11" s="1"/>
  <c r="AA167" i="11"/>
  <c r="AN167" i="11" s="1"/>
  <c r="AA166" i="11"/>
  <c r="AN166" i="11" s="1"/>
  <c r="AA165" i="11"/>
  <c r="AN165" i="11" s="1"/>
  <c r="AA164" i="11"/>
  <c r="AN164" i="11" s="1"/>
  <c r="AA163" i="11"/>
  <c r="AN163" i="11" s="1"/>
  <c r="AA162" i="11"/>
  <c r="AN162" i="11" s="1"/>
  <c r="AA161" i="11"/>
  <c r="AN161" i="11" s="1"/>
  <c r="AA160" i="11"/>
  <c r="AN160" i="11" s="1"/>
  <c r="AA159" i="11"/>
  <c r="AN159" i="11" s="1"/>
  <c r="AA158" i="11"/>
  <c r="AN158" i="11" s="1"/>
  <c r="AA157" i="11"/>
  <c r="AN157" i="11" s="1"/>
  <c r="AA156" i="11"/>
  <c r="AN156" i="11" s="1"/>
  <c r="AA155" i="11"/>
  <c r="AN155" i="11" s="1"/>
  <c r="AA154" i="11"/>
  <c r="AN154" i="11" s="1"/>
  <c r="AA150" i="11"/>
  <c r="AN150" i="11" s="1"/>
  <c r="AA149" i="11"/>
  <c r="AN149" i="11" s="1"/>
  <c r="AA148" i="11"/>
  <c r="AN148" i="11" s="1"/>
  <c r="AA147" i="11"/>
  <c r="AN147" i="11" s="1"/>
  <c r="AA146" i="11"/>
  <c r="AN146" i="11" s="1"/>
  <c r="AA145" i="11"/>
  <c r="AN145" i="11" s="1"/>
  <c r="AA144" i="11"/>
  <c r="AN144" i="11" s="1"/>
  <c r="AA143" i="11"/>
  <c r="AN143" i="11" s="1"/>
  <c r="AA142" i="11"/>
  <c r="AN142" i="11" s="1"/>
  <c r="AA141" i="11"/>
  <c r="AN141" i="11" s="1"/>
  <c r="AA140" i="11"/>
  <c r="AN140" i="11" s="1"/>
  <c r="AA139" i="11"/>
  <c r="AN139" i="11" s="1"/>
  <c r="AA138" i="11"/>
  <c r="AN138" i="11" s="1"/>
  <c r="AA137" i="11"/>
  <c r="AN137" i="11" s="1"/>
  <c r="AA136" i="11"/>
  <c r="AN136" i="11" s="1"/>
  <c r="AA135" i="11"/>
  <c r="AN135" i="11" s="1"/>
  <c r="AA134" i="11"/>
  <c r="AN134" i="11" s="1"/>
  <c r="AA133" i="11"/>
  <c r="AN133" i="11" s="1"/>
  <c r="AA132" i="11"/>
  <c r="AN132" i="11" s="1"/>
  <c r="AA131" i="11"/>
  <c r="AN131" i="11" s="1"/>
  <c r="AA130" i="11"/>
  <c r="AN130" i="11" s="1"/>
  <c r="AA129" i="11"/>
  <c r="AN129" i="11" s="1"/>
  <c r="AA128" i="11"/>
  <c r="AN128" i="11" s="1"/>
  <c r="AA127" i="11"/>
  <c r="AN127" i="11" s="1"/>
  <c r="AA126" i="11"/>
  <c r="AN126" i="11" s="1"/>
  <c r="AA125" i="11"/>
  <c r="AN125" i="11" s="1"/>
  <c r="AA124" i="11"/>
  <c r="AN124" i="11" s="1"/>
  <c r="AA123" i="11"/>
  <c r="AN123" i="11" s="1"/>
  <c r="AA122" i="11"/>
  <c r="AN122" i="11" s="1"/>
  <c r="AA121" i="11"/>
  <c r="AN121" i="11" s="1"/>
  <c r="AA120" i="11"/>
  <c r="AN120" i="11" s="1"/>
  <c r="AA119" i="11"/>
  <c r="AN119" i="11" s="1"/>
  <c r="AA118" i="11"/>
  <c r="AN118" i="11" s="1"/>
  <c r="AA117" i="11"/>
  <c r="AN117" i="11" s="1"/>
  <c r="AA116" i="11"/>
  <c r="AN116" i="11" s="1"/>
  <c r="AA115" i="11"/>
  <c r="AN115" i="11" s="1"/>
  <c r="AA114" i="11"/>
  <c r="AN114" i="11" s="1"/>
  <c r="AA113" i="11"/>
  <c r="AN113" i="11" s="1"/>
  <c r="AA112" i="11"/>
  <c r="AN112" i="11" s="1"/>
  <c r="AA111" i="11"/>
  <c r="AN111" i="11" s="1"/>
  <c r="AA110" i="11"/>
  <c r="AN110" i="11" s="1"/>
  <c r="AA109" i="11"/>
  <c r="AN109" i="11" s="1"/>
  <c r="AA108" i="11"/>
  <c r="AN108" i="11" s="1"/>
  <c r="AA107" i="11"/>
  <c r="AN107" i="11" s="1"/>
  <c r="AA106" i="11"/>
  <c r="AN106" i="11" s="1"/>
  <c r="AA105" i="11"/>
  <c r="AN105" i="11" s="1"/>
  <c r="AA104" i="11"/>
  <c r="AN104" i="11" s="1"/>
  <c r="AA103" i="11"/>
  <c r="AN103" i="11" s="1"/>
  <c r="AA102" i="11"/>
  <c r="AN102" i="11" s="1"/>
  <c r="AA101" i="11"/>
  <c r="AN101" i="11" s="1"/>
  <c r="AA100" i="11"/>
  <c r="AN100" i="11" s="1"/>
  <c r="AA99" i="11"/>
  <c r="AN99" i="11" s="1"/>
  <c r="AA98" i="11"/>
  <c r="AN98" i="11" s="1"/>
  <c r="AA97" i="11"/>
  <c r="AN97" i="11" s="1"/>
  <c r="AA96" i="11"/>
  <c r="AN96" i="11" s="1"/>
  <c r="AA95" i="11"/>
  <c r="AN95" i="11" s="1"/>
  <c r="AA94" i="11"/>
  <c r="AN94" i="11" s="1"/>
  <c r="AA93" i="11"/>
  <c r="AN93" i="11" s="1"/>
  <c r="AA92" i="11"/>
  <c r="AN92" i="11" s="1"/>
  <c r="AA91" i="11"/>
  <c r="AN91" i="11" s="1"/>
  <c r="AA90" i="11"/>
  <c r="AN90" i="11" s="1"/>
  <c r="AA89" i="11"/>
  <c r="AN89" i="11" s="1"/>
  <c r="AA88" i="11"/>
  <c r="AN88" i="11" s="1"/>
  <c r="AA87" i="11"/>
  <c r="AN87" i="11" s="1"/>
  <c r="AA86" i="11"/>
  <c r="AN86" i="11" s="1"/>
  <c r="AA85" i="11"/>
  <c r="AN85" i="11" s="1"/>
  <c r="AA84" i="11"/>
  <c r="AN84" i="11" s="1"/>
  <c r="AA278" i="11"/>
  <c r="AN278" i="11" s="1"/>
  <c r="AA83" i="11"/>
  <c r="AN83" i="11" s="1"/>
  <c r="AA82" i="11"/>
  <c r="AN82" i="11" s="1"/>
  <c r="AA81" i="11"/>
  <c r="AN81" i="11" s="1"/>
  <c r="AA80" i="11"/>
  <c r="AN80" i="11" s="1"/>
  <c r="AA79" i="11"/>
  <c r="AN79" i="11" s="1"/>
  <c r="AA78" i="11"/>
  <c r="AN78" i="11" s="1"/>
  <c r="AA77" i="11"/>
  <c r="AN77" i="11" s="1"/>
  <c r="AA76" i="11"/>
  <c r="AN76" i="11" s="1"/>
  <c r="AA75" i="11"/>
  <c r="AN75" i="11" s="1"/>
  <c r="AA74" i="11"/>
  <c r="AN74" i="11" s="1"/>
  <c r="AA73" i="11"/>
  <c r="AN73" i="11" s="1"/>
  <c r="AA72" i="11"/>
  <c r="AN72" i="11" s="1"/>
  <c r="AA71" i="11"/>
  <c r="AN71" i="11" s="1"/>
  <c r="AA70" i="11"/>
  <c r="AN70" i="11" s="1"/>
  <c r="AA69" i="11"/>
  <c r="AN69" i="11" s="1"/>
  <c r="AA68" i="11"/>
  <c r="AN68" i="11" s="1"/>
  <c r="AA67" i="11"/>
  <c r="AN67" i="11" s="1"/>
  <c r="AN66" i="11"/>
  <c r="AN65" i="11"/>
  <c r="AA64" i="11"/>
  <c r="AN64" i="11" s="1"/>
  <c r="AN63" i="11"/>
  <c r="AA62" i="11"/>
  <c r="AN62" i="11" s="1"/>
  <c r="AA61" i="11"/>
  <c r="AN61" i="11" s="1"/>
  <c r="AA60" i="11"/>
  <c r="AN60" i="11" s="1"/>
  <c r="AA59" i="11"/>
  <c r="AN59" i="11" s="1"/>
  <c r="AA58" i="11"/>
  <c r="AN58" i="11" s="1"/>
  <c r="AA57" i="11"/>
  <c r="AN57" i="11" s="1"/>
  <c r="AA56" i="11"/>
  <c r="AN56" i="11" s="1"/>
  <c r="AA55" i="11"/>
  <c r="AN55" i="11" s="1"/>
  <c r="AA54" i="11"/>
  <c r="AN54" i="11" s="1"/>
  <c r="AA53" i="11"/>
  <c r="AN53" i="11" s="1"/>
  <c r="AN52" i="11"/>
  <c r="AA51" i="11"/>
  <c r="AN51" i="11" s="1"/>
  <c r="AA50" i="11"/>
  <c r="AN50" i="11" s="1"/>
  <c r="AN49" i="11"/>
  <c r="AN48" i="11"/>
  <c r="AA47" i="11"/>
  <c r="AN47" i="11" s="1"/>
  <c r="AA46" i="11"/>
  <c r="AN46" i="11" s="1"/>
  <c r="AA45" i="11"/>
  <c r="AN45" i="11" s="1"/>
  <c r="AA44" i="11"/>
  <c r="AN44" i="11" s="1"/>
  <c r="AA43" i="11"/>
  <c r="AN43" i="11" s="1"/>
  <c r="AA42" i="11"/>
  <c r="AN42" i="11" s="1"/>
  <c r="AA41" i="11"/>
  <c r="AN41" i="11" s="1"/>
  <c r="AA40" i="11"/>
  <c r="AN40" i="11" s="1"/>
  <c r="AA39" i="11"/>
  <c r="AN39" i="11" s="1"/>
  <c r="AA277" i="11"/>
  <c r="AN277" i="11" s="1"/>
  <c r="AA38" i="11"/>
  <c r="AN38" i="11" s="1"/>
  <c r="AA37" i="11"/>
  <c r="AN37" i="11" s="1"/>
  <c r="AA265" i="11"/>
  <c r="AN265" i="11" s="1"/>
  <c r="AA36" i="11"/>
  <c r="AN36" i="11" s="1"/>
  <c r="AA243" i="11"/>
  <c r="AN243" i="11" s="1"/>
  <c r="AA223" i="11"/>
  <c r="AN223" i="11" s="1"/>
  <c r="AA35" i="11"/>
  <c r="AN35" i="11" s="1"/>
  <c r="AA151" i="11"/>
  <c r="AN151" i="11" s="1"/>
  <c r="AA34" i="11"/>
  <c r="AN34" i="11" s="1"/>
  <c r="AA33" i="11"/>
  <c r="AN33" i="11" s="1"/>
  <c r="AA32" i="11"/>
  <c r="AN32" i="11" s="1"/>
  <c r="AA31" i="11"/>
  <c r="AN31" i="11" s="1"/>
  <c r="AA30" i="11"/>
  <c r="AN30" i="11" s="1"/>
  <c r="AA29" i="11"/>
  <c r="AN29" i="11" s="1"/>
  <c r="AA27" i="11"/>
  <c r="AN27" i="11" s="1"/>
  <c r="AA26" i="11"/>
  <c r="AN26" i="11" s="1"/>
  <c r="AA25" i="11"/>
  <c r="AN25" i="11" s="1"/>
  <c r="AA24" i="11"/>
  <c r="AN24" i="11" s="1"/>
  <c r="AA23" i="11"/>
  <c r="AN23" i="11" s="1"/>
  <c r="AA22" i="11"/>
  <c r="AN22" i="11" s="1"/>
  <c r="AA21" i="11"/>
  <c r="AN21" i="11" s="1"/>
  <c r="AA18" i="11"/>
  <c r="AN18" i="11" s="1"/>
  <c r="AN17" i="11"/>
  <c r="AA16" i="11"/>
  <c r="AN16" i="11" s="1"/>
  <c r="AA14" i="11"/>
  <c r="AA769" i="11" l="1"/>
  <c r="AN14" i="11"/>
  <c r="AN491" i="11"/>
  <c r="E10" i="13" l="1"/>
  <c r="C10" i="13"/>
  <c r="E8" i="13"/>
  <c r="C8" i="13"/>
  <c r="E6" i="13"/>
  <c r="C6" i="13"/>
  <c r="E4" i="13"/>
  <c r="C4" i="13"/>
  <c r="C54" i="12" l="1"/>
  <c r="C55" i="12" s="1"/>
  <c r="C56" i="12" s="1"/>
  <c r="C57" i="12" s="1"/>
  <c r="C58" i="12" s="1"/>
  <c r="C59" i="12" s="1"/>
  <c r="C52" i="12"/>
  <c r="C42" i="12"/>
  <c r="C43" i="12" s="1"/>
  <c r="C44" i="12" s="1"/>
  <c r="C45" i="12" s="1"/>
  <c r="C46" i="12" s="1"/>
  <c r="C47" i="12" s="1"/>
  <c r="C48" i="12" s="1"/>
  <c r="C49" i="12" s="1"/>
  <c r="C50" i="12" s="1"/>
  <c r="C30" i="12"/>
  <c r="C31" i="12" s="1"/>
  <c r="C32" i="12" s="1"/>
  <c r="C33" i="12" s="1"/>
  <c r="C34" i="12" s="1"/>
  <c r="C35" i="12" s="1"/>
  <c r="C36" i="12" s="1"/>
  <c r="C37" i="12" s="1"/>
  <c r="C38" i="12" s="1"/>
  <c r="C39" i="12" s="1"/>
  <c r="C40" i="12" s="1"/>
  <c r="C4" i="12"/>
  <c r="C5" i="12" l="1"/>
  <c r="C6" i="12" l="1"/>
  <c r="C7" i="12" l="1"/>
  <c r="A24" i="3"/>
  <c r="A25" i="3" s="1"/>
  <c r="A26" i="3" s="1"/>
  <c r="A27" i="3" s="1"/>
  <c r="A28" i="3" s="1"/>
  <c r="A29" i="3" s="1"/>
  <c r="A30" i="3" s="1"/>
  <c r="A31" i="3" s="1"/>
  <c r="A32" i="3" s="1"/>
  <c r="A33" i="3" s="1"/>
  <c r="A34" i="3" s="1"/>
  <c r="A35" i="3" s="1"/>
  <c r="A36" i="3" s="1"/>
  <c r="A37" i="3" s="1"/>
  <c r="A38" i="3" s="1"/>
  <c r="C8" i="12" l="1"/>
  <c r="C9" i="12" l="1"/>
  <c r="C10" i="12" l="1"/>
  <c r="C11" i="12" l="1"/>
  <c r="C12" i="12" l="1"/>
  <c r="C13" i="12" l="1"/>
  <c r="C14" i="12" s="1"/>
  <c r="C15" i="12" s="1"/>
  <c r="C16" i="12" s="1"/>
  <c r="C17" i="12" s="1"/>
  <c r="C18" i="12" s="1"/>
  <c r="C19" i="12" s="1"/>
  <c r="C20" i="12" s="1"/>
  <c r="C21" i="12" s="1"/>
  <c r="C22" i="12" s="1"/>
  <c r="C23" i="12" s="1"/>
  <c r="C24" i="12" s="1"/>
  <c r="C25" i="12" s="1"/>
  <c r="C26" i="12" s="1"/>
  <c r="C27" i="12" s="1"/>
  <c r="C28" i="12" s="1"/>
</calcChain>
</file>

<file path=xl/sharedStrings.xml><?xml version="1.0" encoding="utf-8"?>
<sst xmlns="http://schemas.openxmlformats.org/spreadsheetml/2006/main" count="9934" uniqueCount="3300">
  <si>
    <t>1- INFORMACION GENERAL</t>
  </si>
  <si>
    <t>2- INFORMACION FINANCIERA</t>
  </si>
  <si>
    <t xml:space="preserve">3 - PLAZOS </t>
  </si>
  <si>
    <t>Número Contrato</t>
  </si>
  <si>
    <t>Año</t>
  </si>
  <si>
    <t xml:space="preserve">Tipo de contrato </t>
  </si>
  <si>
    <t>Modalidad de Selección</t>
  </si>
  <si>
    <t>Procedimiento o causal</t>
  </si>
  <si>
    <t>Objeto</t>
  </si>
  <si>
    <t>Número Programa</t>
  </si>
  <si>
    <t>Equivalencia número de programa</t>
  </si>
  <si>
    <t>Número Proyecto</t>
  </si>
  <si>
    <t>Valor Inicial del contrato</t>
  </si>
  <si>
    <t>Número de adiciones</t>
  </si>
  <si>
    <t xml:space="preserve">Valor total de adiciones </t>
  </si>
  <si>
    <t xml:space="preserve">Valor Final </t>
  </si>
  <si>
    <t>Fecha de suscripción (DD/MM/AAAA)</t>
  </si>
  <si>
    <t>Fecha de inicio (DD/MM/AAAA)</t>
  </si>
  <si>
    <t>Fecha de terminación (DD/MM/AAAA)</t>
  </si>
  <si>
    <t>Plazo en días</t>
  </si>
  <si>
    <t>Prorroga en días</t>
  </si>
  <si>
    <t>% Avance y/o Cumplimiento</t>
  </si>
  <si>
    <t>Contratación directa</t>
  </si>
  <si>
    <t>Cargo</t>
  </si>
  <si>
    <t>Dependencia</t>
  </si>
  <si>
    <t>Teléfono</t>
  </si>
  <si>
    <t>Correo Electrónico</t>
  </si>
  <si>
    <t>2. Sector</t>
  </si>
  <si>
    <t>Consultoría</t>
  </si>
  <si>
    <t>Interventoría</t>
  </si>
  <si>
    <t>Compraventa de bienes muebles</t>
  </si>
  <si>
    <t>Compraventa de bienes inmuebles</t>
  </si>
  <si>
    <t>Arrendamiento de bienes muebles</t>
  </si>
  <si>
    <t>Arrendamiento de bienes inmuebles</t>
  </si>
  <si>
    <t>Suministro</t>
  </si>
  <si>
    <t>Empréstitos</t>
  </si>
  <si>
    <t>Fiducia mercantil o encargo fiduciario</t>
  </si>
  <si>
    <t>Convenios/Contratos interadministrativos</t>
  </si>
  <si>
    <t>Asociaciones Público Privadas</t>
  </si>
  <si>
    <t>Otros</t>
  </si>
  <si>
    <t>Estado</t>
  </si>
  <si>
    <t>Tipo</t>
  </si>
  <si>
    <t>afectacion</t>
  </si>
  <si>
    <t>Obra pública</t>
  </si>
  <si>
    <t>Concurso de méritos</t>
  </si>
  <si>
    <t>Funcionamiento</t>
  </si>
  <si>
    <t>Inversión</t>
  </si>
  <si>
    <t>Contratación mínima cuantia</t>
  </si>
  <si>
    <t>Contratos de prestación de servicios</t>
  </si>
  <si>
    <t>Selección abreviada</t>
  </si>
  <si>
    <t>Contratos de prestación de servicios profesionales y de apoyo a la gestión</t>
  </si>
  <si>
    <t>Licitación pública</t>
  </si>
  <si>
    <t>Régimen especial</t>
  </si>
  <si>
    <t xml:space="preserve">Subasta inversa </t>
  </si>
  <si>
    <t>Bolsas de productos</t>
  </si>
  <si>
    <t xml:space="preserve">Acuerdo marco de precios </t>
  </si>
  <si>
    <t xml:space="preserve">Concesión </t>
  </si>
  <si>
    <t xml:space="preserve">Selección abreviada por menor cuantía </t>
  </si>
  <si>
    <t>Convenios de cooperacion</t>
  </si>
  <si>
    <t>Contratos interadministrativos</t>
  </si>
  <si>
    <t>contratacion directa</t>
  </si>
  <si>
    <t>Urgencia manifiesta</t>
  </si>
  <si>
    <t>Contratación de empréstitos</t>
  </si>
  <si>
    <t>Otros gastos</t>
  </si>
  <si>
    <t>Contratos para el desarrollo de actividades científicas y tecnológicas</t>
  </si>
  <si>
    <t>Contratos de encargo fiduciario que celebren las entidades territoriales cuando inician el Acuerdo de Reestructuración de Pasivos</t>
  </si>
  <si>
    <t>Cuando no exista pluralidad de oferentes en el mercado</t>
  </si>
  <si>
    <t>El arrendamiento o adquisición de inmuebles</t>
  </si>
  <si>
    <t>Contratación de bienes y servicios de la Dirección Nacional de Inteligencia (DNI)</t>
  </si>
  <si>
    <t>Decreto 92 de 2017</t>
  </si>
  <si>
    <t>No aplica</t>
  </si>
  <si>
    <t>Afectación</t>
  </si>
  <si>
    <t>SECTOR</t>
  </si>
  <si>
    <t>Planeación</t>
  </si>
  <si>
    <t>Desarrollo Económico, Industria y Turismo</t>
  </si>
  <si>
    <t>Educación</t>
  </si>
  <si>
    <t>Salud</t>
  </si>
  <si>
    <t>Integración Social</t>
  </si>
  <si>
    <t>Cultura, Recreación y Deporte</t>
  </si>
  <si>
    <t>Ambiente</t>
  </si>
  <si>
    <t>Movilidad</t>
  </si>
  <si>
    <t>Hábitat</t>
  </si>
  <si>
    <t>Mujeres</t>
  </si>
  <si>
    <t>Seguridad, Convivencia y Justicia</t>
  </si>
  <si>
    <t>Gestión Juridíca</t>
  </si>
  <si>
    <t>descentralizado territorialmente</t>
  </si>
  <si>
    <t>Gestión Pública</t>
  </si>
  <si>
    <t>Gobierno</t>
  </si>
  <si>
    <t>Hacienda</t>
  </si>
  <si>
    <t>16 - AL</t>
  </si>
  <si>
    <t>1. Entidad</t>
  </si>
  <si>
    <t>Número de prórrogas</t>
  </si>
  <si>
    <t>Sistema Distrital de Cuidado</t>
  </si>
  <si>
    <t>Subsidios y transferencias para la equidad</t>
  </si>
  <si>
    <t>Igualdad de oportunidades y desarrollo de capacidades para las mujeres</t>
  </si>
  <si>
    <t>Movilidad social integral</t>
  </si>
  <si>
    <t>Prevención de la exclusión por razones étnicas, religiosas, sociales, políticas y de orientación sexual</t>
  </si>
  <si>
    <t>Promoción de la igualdad, el desarrollo de capacidades y el reconocimiento de las mujeres</t>
  </si>
  <si>
    <t>Mejora de la gestión de instituciones de salud</t>
  </si>
  <si>
    <t>Prevención y atención de maternidad temprana</t>
  </si>
  <si>
    <t>Prevención y cambios para mejorar la salud de la población</t>
  </si>
  <si>
    <t>Salud para la vida y el bienestar</t>
  </si>
  <si>
    <t>Salud y bienestar para niñas y niños</t>
  </si>
  <si>
    <t>Educación inicial: Bases sólidas para la vida.</t>
  </si>
  <si>
    <t>Educación para todos y todas: acceso y permanencia con equidad y énfasis en educación rural</t>
  </si>
  <si>
    <t>Formación integral: más y mejor tiempo en los colegios</t>
  </si>
  <si>
    <t>Plan Distrital de Lectura, Escritura y Oralidad: "Leer para la vida"</t>
  </si>
  <si>
    <t>Transformación pedagógica y mejoramiento de la gestión educativa. Es con los maestros y maestras.</t>
  </si>
  <si>
    <t>Jóvenes con capacidades: Proyecto de vida para la ciudadanía, la innovación y el trabajo del siglo XXI</t>
  </si>
  <si>
    <t>Cierre de brechas para la inclusión productiva urbano rural</t>
  </si>
  <si>
    <t>Vivienda y entornos dignos en el territorio urbano y rural</t>
  </si>
  <si>
    <t>Bogotá, referente en cultura, deporte, recreación y actividad física, con parques para el desarrollo y la salud</t>
  </si>
  <si>
    <t>Creación y vida cotidiana: Apropiación ciudadana del arte, la cultura y el patrimonio, para la democracia cultural</t>
  </si>
  <si>
    <t>Transformación cultural para la conciencia ambiental y el cuidado de la fauna doméstica</t>
  </si>
  <si>
    <t>Cambio cultural para la gestión de la crisis climática</t>
  </si>
  <si>
    <t>Bogotá protectora de sus recursos naturales</t>
  </si>
  <si>
    <t>Asentamientos y entornos protectores</t>
  </si>
  <si>
    <t>Eficiencia en la atención de emergencias</t>
  </si>
  <si>
    <t xml:space="preserve"> Protección y valoración del patrimonio tangible e intangible en Bogotá y la región</t>
  </si>
  <si>
    <t>Revitalización urbana para la competitividad</t>
  </si>
  <si>
    <t>Más árboles y más y mejor espacio público</t>
  </si>
  <si>
    <t>Bogotá protectora de los animales</t>
  </si>
  <si>
    <t>Manejo y prevención de contaminación</t>
  </si>
  <si>
    <t>Manejo y saneamiento de los cuerpos de agua</t>
  </si>
  <si>
    <t>Provisión y mejoramiento de servicios públicos</t>
  </si>
  <si>
    <t>Ecoeficiencia, reciclaje, manejo de residuos e inclusión de la población recicladora</t>
  </si>
  <si>
    <t>Bogotá territorio de paz y atención integral a las víctimas del conflicto armado</t>
  </si>
  <si>
    <t>Más mujeres viven una vida libre de violencias, se sienten seguras y acceden con confianza al sistema de justicia</t>
  </si>
  <si>
    <t>Sin machismo ni violencias contra las mujeres, las niñas y los niños</t>
  </si>
  <si>
    <t>Conciencia y cultura ciudadana para la seguridad, la convivencia y la construcción de confianza</t>
  </si>
  <si>
    <t>Cultura ciudadana para la confianza, la convivencia y la participación desde la vida cotidiana</t>
  </si>
  <si>
    <t>Autoconciencia, respeto y cuidado en el espacio público</t>
  </si>
  <si>
    <t>Espacio público más seguro y construido colectivamente</t>
  </si>
  <si>
    <t>Atención a jóvenes y adultos infractores con impacto en su proyecto de vida</t>
  </si>
  <si>
    <t>Calidad de Vida y Derechos de la Población privada de la libertad</t>
  </si>
  <si>
    <t>Plataforma institucional para la seguridad y justicia</t>
  </si>
  <si>
    <t>Propósito 1: Hacer un nuevo contrato social para incrementar la inclusión social, productiva y política</t>
  </si>
  <si>
    <t>Propósito 3: Inspirar confianza y legitimidad para vivir sin miedo y ser epicentro de cultura ciudadana, paz y reconciliación</t>
  </si>
  <si>
    <t>Propósito 4: Hacer de Bogotá Región un modelo de movilidad multimodal, incluyente y sostenible</t>
  </si>
  <si>
    <t>Movilidad segura, sostenible y accesible</t>
  </si>
  <si>
    <t>Red de metros</t>
  </si>
  <si>
    <t>Propósito 5: Construir Bogotá - Región con gobierno abierto, transparente y ciudadanía consciente</t>
  </si>
  <si>
    <t>Gobierno Abierto</t>
  </si>
  <si>
    <t>Integración regional, distrital y local</t>
  </si>
  <si>
    <t>Información para la toma de decisiones</t>
  </si>
  <si>
    <t>Transformación digital y gestión de TIC para un territorio inteligente</t>
  </si>
  <si>
    <t>Fortalecimiento de cultura ciudadana y su institucionalidad</t>
  </si>
  <si>
    <t>Gestión pública efectiva</t>
  </si>
  <si>
    <t>Gestión pública local</t>
  </si>
  <si>
    <t>4. CESION</t>
  </si>
  <si>
    <t>Nombre cesionario</t>
  </si>
  <si>
    <t>Valor cesión</t>
  </si>
  <si>
    <t>Fecha cesión
(DD/MM/AAAA)</t>
  </si>
  <si>
    <t>Número de proceso contractual 
SECOP</t>
  </si>
  <si>
    <t>No. Programa</t>
  </si>
  <si>
    <t>SECOP I</t>
  </si>
  <si>
    <t>SECOP II</t>
  </si>
  <si>
    <t>Valor total reducciones 
(En valor negativo)</t>
  </si>
  <si>
    <t>Propósito 2 : Cambiar Nuestros Hábitos de Vida para Reverdecer a Bogotá y Adaptarnos y Mitigar la Crisis Climática</t>
  </si>
  <si>
    <t>Bogotá Mejor para Todos</t>
  </si>
  <si>
    <t>Un Nuevo Contrato Social y Ambiental para la Bogotá del Siglo XXI</t>
  </si>
  <si>
    <t>Plan de Desarrollo Distrital</t>
  </si>
  <si>
    <t>Programa</t>
  </si>
  <si>
    <t>PDD</t>
  </si>
  <si>
    <t>Acuerdo 761 2020</t>
  </si>
  <si>
    <t>Pag. 51</t>
  </si>
  <si>
    <t>Bogotá rural</t>
  </si>
  <si>
    <t>Bogotá región emprendedora e innovadora</t>
  </si>
  <si>
    <t>Bogotá región productiva y competitiva</t>
  </si>
  <si>
    <t>Bogotá - región, el mejor destino para visitar</t>
  </si>
  <si>
    <t>Naturaleza Jurídica</t>
  </si>
  <si>
    <t>Número de proponentes</t>
  </si>
  <si>
    <t>Link proceso SECOP</t>
  </si>
  <si>
    <t>Giros (Valor en pesos)</t>
  </si>
  <si>
    <t>Persona Natural</t>
  </si>
  <si>
    <t>Persona Jurídica</t>
  </si>
  <si>
    <t>Unión Temporal</t>
  </si>
  <si>
    <t>Consorcio</t>
  </si>
  <si>
    <t>5. ESTADO</t>
  </si>
  <si>
    <t>6. %  Avance y/o cumplimiento</t>
  </si>
  <si>
    <t>Número  de Identificación del cesionario
(NIT sin digito de verificación)</t>
  </si>
  <si>
    <t>VEEDURIA DISTRITAL - INFORMACIÓN GESTION CONTRACTUAL</t>
  </si>
  <si>
    <t>3. Presupuesto Disponible Inversión Directa PREDIS (BOGDATA)</t>
  </si>
  <si>
    <t>4. Presupuesto Comprometido de Inversión Directa según PREDIS (BOGDATA)</t>
  </si>
  <si>
    <t>5. Presupuesto Disponible Funcionamiento PREDIS (BOGDATA)</t>
  </si>
  <si>
    <t>6. Presupuesto Comprometido Funcionamiento según PREDIS (BOGDATA)</t>
  </si>
  <si>
    <t>% Participación (indicar solo el numero del porcentaje, sin caracteres especiales)</t>
  </si>
  <si>
    <t>Número  de Identificación del contratista
(Cédula o NIT sin puntos, comas ni caracteres especiales y sin digito de verificación)</t>
  </si>
  <si>
    <t>Número  de Identificación del integrante del Consorcio o U.T.
(Cédula o NIT sin puntos, comas ni caracteres especiales y sin digito de verificación)</t>
  </si>
  <si>
    <t>Nombre del Integrante del Consorcio o U.T. y Tipo societario
 (Según el caso: nombres y apellidos o razón social y tipo societario)</t>
  </si>
  <si>
    <t>Nombre del contratista
  (según el caso: nombres y apellidos o Razón social y Tipo societario)</t>
  </si>
  <si>
    <t>Propósito</t>
  </si>
  <si>
    <t>DEL 1 DE ENERO AL 31 DE DICIEMBRE DE 2022</t>
  </si>
  <si>
    <t>Plan de desarrollo distrital</t>
  </si>
  <si>
    <t>Un nuevo contrato social y ambiental para la Bogotá del Siglo XXI</t>
  </si>
  <si>
    <t>Seguro</t>
  </si>
  <si>
    <t xml:space="preserve">Convenios de apoyo o convenios de asociación </t>
  </si>
  <si>
    <t xml:space="preserve">Contratación de bienes y servicios en el sector Defensa </t>
  </si>
  <si>
    <t>Prestación de servicios profesionales y de apoyo a la gestión, o para la ejecución de trabajos artísticos que sólo puedan encomendarse a determinadas personas naturales</t>
  </si>
  <si>
    <t>Vigencias futuras</t>
  </si>
  <si>
    <t>Sociedad con objeto único</t>
  </si>
  <si>
    <t>Persona jurídica extranjera</t>
  </si>
  <si>
    <t>Sin ánimo de lucro</t>
  </si>
  <si>
    <t>Cabildo indígena</t>
  </si>
  <si>
    <t>Consejo comunitario de las comunidades negras</t>
  </si>
  <si>
    <t>Organizaciones de segundo nivel</t>
  </si>
  <si>
    <t>Formas o expresiones organizativas, afrocolombianas, raizales y palenqueras</t>
  </si>
  <si>
    <t xml:space="preserve">Organizaciones de base de comunidades negras </t>
  </si>
  <si>
    <t>Asociaciones de autoridades tradicionales indígenas</t>
  </si>
  <si>
    <t>Celebrado o por iniciar</t>
  </si>
  <si>
    <t>En ejecución</t>
  </si>
  <si>
    <t>Terminado</t>
  </si>
  <si>
    <t>Liquidado</t>
  </si>
  <si>
    <t>Convenios solidarios</t>
  </si>
  <si>
    <t>Operación</t>
  </si>
  <si>
    <t>7. Nombre de quien diligencia el formato</t>
  </si>
  <si>
    <t>PRESTAR SERVICIOS PROFESIONALES AL ÁREA DE GESTIÓN DEL DESARROLLO ADMINISTRATIVA Y FINANCIERA PARA APOYAR LA IMPLEMENTACIÓN Y SEGUIMIENTO DE LOS PROYECTOS Y CONTRATOS SUSCRITOS POR EL FDLBU DIRIGIDOS AL CUMPLIMIENTO DE LAS META DEL PROYECTO 2011 APRENDAMOS PARA CUIDAR LA NATURALEZA</t>
  </si>
  <si>
    <t>Cubrir la transferencia de recursos del Fondo de Desarrollo Local de Barrios Unidos, con destino al Sistema Distrital Bogotá Solidaria – Estrategia Ingreso Mínimo Garantizado a través de la Dirección Distrital de Tesorería - Secretaría de Hacienda Distrital, para el pago de Transferencias Monetarias a hogares de la localidad.</t>
  </si>
  <si>
    <t>Cubrir el pago mensual del subsidio C a 649 adultos mayores, durante los meses de julio a diciembre (6 meses).</t>
  </si>
  <si>
    <t>Cubrir el pago mensual del subsidio C a 649 adultos mayores, durante los meses de enero a junio (6 meses). Segun resolución de gasto y pago 01 de 2022.</t>
  </si>
  <si>
    <t>Cubrir el pago mensual de Costos Operativos para el funcionamiento del subsidio C, durante los meses de enero a junio (6 meses). Segun resolución de costos operativos 002 de 2022.</t>
  </si>
  <si>
    <t>Cubrir el pago mensual de Costos Operativos para el funcionamiento del subsidio C, durante los meses de julio a diciembre (6 meses). SEGUN RESOLUCION 171 DE 2022</t>
  </si>
  <si>
    <t>ADICION 01 Y PRORROGA 02 AL CONTRATO 264 DE 2020: CONTRATAR MEDIANTE EL SISTEMA DE PRECIOS UNITARIOS FIJOS SIN FORMULA DE AJUSTE, A MONTO AGOTABLE, EL DIAGNÓSTICO, MANTENIMIENTO Y/O DOTACIÓN DEL MOBILIARIO DE LOS PARQUES VECINALES Y DE BOLSILLO DE LA LOCALIDAD DE BARRIOS UNIDOS EN BOGOTÁ D.C.</t>
  </si>
  <si>
    <t>Honorarios Ediles</t>
  </si>
  <si>
    <t>Otros servicios de seguros de salud n.c.p.</t>
  </si>
  <si>
    <t>Gobierno abierto y transparente</t>
  </si>
  <si>
    <t>Gobierno solidario</t>
  </si>
  <si>
    <t>Servicios de distribución de electricidad (a comisión o por contrato)</t>
  </si>
  <si>
    <t>Servicios de distribución de agua por tubería (a comisión o por contrato)</t>
  </si>
  <si>
    <t>Servicios de alcantarillado y tratamiento de aguas residuales</t>
  </si>
  <si>
    <t>Servicios generales de recolección de otros desechos</t>
  </si>
  <si>
    <t>Acciones efectivas para prevenir</t>
  </si>
  <si>
    <t>Por una localidad segura y resiliente</t>
  </si>
  <si>
    <t>Mejores vías para una mejor calidad de vida</t>
  </si>
  <si>
    <t>Instituciones fuertes y efectivas</t>
  </si>
  <si>
    <t>Servicios de telefonía fija (acceso)</t>
  </si>
  <si>
    <t>LEONARDO ALFONSO MOYA GUAJE</t>
  </si>
  <si>
    <t>DANNY JOEL CUBILLOS VELASQUEZ</t>
  </si>
  <si>
    <t>MARIA MERCEDES CAMARGO GARCIA</t>
  </si>
  <si>
    <t>SINDY YINETH ZAPATA MURILLO</t>
  </si>
  <si>
    <t>MAROLYM YISELH BERNAL TORO</t>
  </si>
  <si>
    <t>CINTYA ALEXANDRA GAMEZ PARRA</t>
  </si>
  <si>
    <t>WILMER ORLANDO VIRVIESCAS ALARCON</t>
  </si>
  <si>
    <t>MERY MARIA ROMERO MESTRE</t>
  </si>
  <si>
    <t>INGRI JOHANA GALINDO CASTILLO</t>
  </si>
  <si>
    <t>JOSE RAUL PINILLA CHILLON</t>
  </si>
  <si>
    <t>CONSUELO DEL MILAGRO CHAVARRO PULIDO</t>
  </si>
  <si>
    <t>MARIA YACQUELINE CARDENAS VILLALOBOS</t>
  </si>
  <si>
    <t>MAGDA SOFIA HERNANDEZ SOTO</t>
  </si>
  <si>
    <t>JORGE OSWALDO SOLER RINCON</t>
  </si>
  <si>
    <t>RAUL ALEJANDRO PARDO MORALES</t>
  </si>
  <si>
    <t>FROILAN OSWALDO MARTINEZ CORREA</t>
  </si>
  <si>
    <t>LINA MARIA ROJAS GOMEZ</t>
  </si>
  <si>
    <t>JOHN ALEJANDRO HERMOSO FORERO</t>
  </si>
  <si>
    <t>MONICA LORENA FIERRO NAVARRETE</t>
  </si>
  <si>
    <t>DIANA PAOLA GONZALEZ MURILLO</t>
  </si>
  <si>
    <t>SANDY JINETH ROJAS HUERTAS</t>
  </si>
  <si>
    <t>SELENE SUE MORENO ESPITIA</t>
  </si>
  <si>
    <t>ANY ALEJANDRA TOVAR CASTILLO</t>
  </si>
  <si>
    <t>NATALY ALEXANDRA RAMIREZ RODRIGUEZ</t>
  </si>
  <si>
    <t>NELSON RODOLFO OSORIO PINILLA</t>
  </si>
  <si>
    <t>LUIS BASILIO GUTIERREZ SAENZ</t>
  </si>
  <si>
    <t>NATHALIA DEL PILAR CAMARGO CASALLAS</t>
  </si>
  <si>
    <t>PAULA LORENA LEGUIZAMON MELO</t>
  </si>
  <si>
    <t>LUZ ADRIANA HERNANDEZ MARIN</t>
  </si>
  <si>
    <t>JAIRO ENRIQUE GOMEZ BALLESTAS</t>
  </si>
  <si>
    <t>ANDRES ORLANDO BRICEÑO DIAZ</t>
  </si>
  <si>
    <t>DIANA MARIA NOREÑA CASALLAS</t>
  </si>
  <si>
    <t>DIEGO ARMANDO CORONEL AVENDAÑO</t>
  </si>
  <si>
    <t>LUISA ALEJANDRA PEREZ PALACIO</t>
  </si>
  <si>
    <t>CARMEN HOLANDA SOTOMONTE GUERRERO</t>
  </si>
  <si>
    <t>PABLO GIOVANNY PARRA PINEDA</t>
  </si>
  <si>
    <t>LUZ ADRIANA MUÑOZ MUÑOZ</t>
  </si>
  <si>
    <t>CRISTIAN EDUARDO CHAVEZ SUAREZ</t>
  </si>
  <si>
    <t>JAVIER MAURICIO MORALES CRUZ</t>
  </si>
  <si>
    <t>JONATHAN ALEJANDRO RODRIGUEZ NIÑO</t>
  </si>
  <si>
    <t>FERNANDO AUGUSTO GARCIA BEJARANO</t>
  </si>
  <si>
    <t>ANDRES EDUARDO CRUZ GONZALEZ</t>
  </si>
  <si>
    <t>ANGELICA MARIA RICO SANCHEZ</t>
  </si>
  <si>
    <t>JUAN DANIEL PAEZ RATIVA</t>
  </si>
  <si>
    <t>KAREN LORENA MARIN CALDERON</t>
  </si>
  <si>
    <t>FREDY EPIMENIO AYURE SANCHEZ</t>
  </si>
  <si>
    <t>JOSE ANTONIO ALVARADO MORALES</t>
  </si>
  <si>
    <t>WILSON EMILIO FERNANDEZ NIÑO</t>
  </si>
  <si>
    <t>DIEGO ARMANDO POSADA GRIJALBA</t>
  </si>
  <si>
    <t>FRANK ROBERTH SOLANO GARCIA</t>
  </si>
  <si>
    <t>YINED EMILIA MUÑOZ ROJAS</t>
  </si>
  <si>
    <t>LUZ MYRIAM CRISTANCHO MORA</t>
  </si>
  <si>
    <t>KAREN STPHANIE RODRIGUEZ SOSA</t>
  </si>
  <si>
    <t>PEDRO JESUS SANCHEZ MOLINA</t>
  </si>
  <si>
    <t>LAURA VANESSA REINA BEDOYA</t>
  </si>
  <si>
    <t>EDGAR ANDRES CORTES TORRES</t>
  </si>
  <si>
    <t>YULIETH PAOLA GOMEZ LEMA</t>
  </si>
  <si>
    <t>JENNY CRISTINA BOHORQUEZ VARGAS</t>
  </si>
  <si>
    <t>KARLA ANDREA TARAZONA RAMIREZ</t>
  </si>
  <si>
    <t>BRUCHELL BRILLAOC CARRILLO REMON</t>
  </si>
  <si>
    <t>LAURA ALEJANDRA NARANJO MORENO</t>
  </si>
  <si>
    <t>CESAR ALBERTO LEON MARTIN</t>
  </si>
  <si>
    <t>LAURA ALEJANDRA MORENO ALVAREZ</t>
  </si>
  <si>
    <t>JOSE ENRIQUE MENDOZA GALINDO</t>
  </si>
  <si>
    <t>CARLOS ANDRES VALLEJO BARRETO</t>
  </si>
  <si>
    <t>JULIO CESAR GALAN GONZALEZ</t>
  </si>
  <si>
    <t>CESAR AUGUSTO BARRERA CUBILLOS</t>
  </si>
  <si>
    <t>LINA MARIA PAEZ BOGOYA</t>
  </si>
  <si>
    <t>WILLIAM LEONARDO ESTRADA OLIVARES</t>
  </si>
  <si>
    <t>TATIANA NIYIRIT MORENO QUINTERO</t>
  </si>
  <si>
    <t>DANIEL FERNANDO ESLAVA RIOS</t>
  </si>
  <si>
    <t>ANGIE MILENA FLOREZ MARTINEZ</t>
  </si>
  <si>
    <t>CARLOS MAURICIO MONTOYA TORO</t>
  </si>
  <si>
    <t>MANUEL RICARDO MORENO PEÑUELA</t>
  </si>
  <si>
    <t>EDGAR ANDRES GIRALDO BRICEÑO</t>
  </si>
  <si>
    <t>LUZ MYRIAM PEÑA SANCHEZ</t>
  </si>
  <si>
    <t>BEATRIZ ALICIA CASTRILLON SUMOZA</t>
  </si>
  <si>
    <t>JANETTE ALEXANDRA LUNA VELA</t>
  </si>
  <si>
    <t>LAURA MAYERLY GOMEZ PARRA</t>
  </si>
  <si>
    <t>LUISA FERNANDA VELASCO LIZARAZO</t>
  </si>
  <si>
    <t>XIMENA LOMBANA RIAÑO</t>
  </si>
  <si>
    <t>PEDRO ANDRES ALVARADO JIMENEZ</t>
  </si>
  <si>
    <t>VIUNYS PAOLA VERGARA SOTO</t>
  </si>
  <si>
    <t>LAURA KATHERIN LAMPREA MARTINEZ</t>
  </si>
  <si>
    <t>ALEXANDER AGUSTIN MOJICA CANCELADO</t>
  </si>
  <si>
    <t>CRISTIAN CAMILO BLANCO DUARTE</t>
  </si>
  <si>
    <t>ERIKA DANIELA CAMACHO ARCE</t>
  </si>
  <si>
    <t>MARITZA MILENA PEREZ CESPEDES</t>
  </si>
  <si>
    <t>MARIA PAULA PARDO VARGAS</t>
  </si>
  <si>
    <t>ANGIE PAOLA TORRES SERRATO</t>
  </si>
  <si>
    <t>FERNEY SANTIAGO RODRIGUEZ FORERO</t>
  </si>
  <si>
    <t>OSMAR FABIAN MORALES NOVOA</t>
  </si>
  <si>
    <t>ADRIANA LILIANA CARDENAS VILLALOBOS</t>
  </si>
  <si>
    <t>FABIAN AUGUSTO LEIVA CHAPARRO</t>
  </si>
  <si>
    <t>JORGE SAMUEL RAMOS RAMIREZ</t>
  </si>
  <si>
    <t>JOSE VICENTE BRIÑEZ ROJAS</t>
  </si>
  <si>
    <t>DIANA PAOLA LOPEZ DUARTE</t>
  </si>
  <si>
    <t>DIEGO ANDRES SORA CORTES</t>
  </si>
  <si>
    <t>SARA ANGELY JIMENEZ ORDOÑEZ</t>
  </si>
  <si>
    <t>CINDY LICCETTE TORRES RICAURTE</t>
  </si>
  <si>
    <t>YUDDY CECILIA PINILLA VELASQUEZ</t>
  </si>
  <si>
    <t>DIANA MARIA GARZON GALINDO</t>
  </si>
  <si>
    <t>JONATHAN BRYAN MOZO REAL</t>
  </si>
  <si>
    <t>NELSON EMIR CICUAMIA SUAREZ</t>
  </si>
  <si>
    <t>MERLY JOHANNA GARCIA LOPEZ</t>
  </si>
  <si>
    <t>ELIANA GRISEL CADENA CANO</t>
  </si>
  <si>
    <t>LUIS ALFONSO DIAZ MARTIN</t>
  </si>
  <si>
    <t>YULITZA KATHERINE VELASQUEZ JARAMILLO</t>
  </si>
  <si>
    <t>ASTRID LORENA VERA VALERO</t>
  </si>
  <si>
    <t>INGRID MARITZA MORENO AGREDO</t>
  </si>
  <si>
    <t>MARIA PAULA VALLEJO ARTEAGA</t>
  </si>
  <si>
    <t>ELKIN ANDRES MARTINEZ SALGADO</t>
  </si>
  <si>
    <t>ANGELICA MARIA ESPINO</t>
  </si>
  <si>
    <t>ISBELIA MARITZA MONTAÑO PEÑA</t>
  </si>
  <si>
    <t>DIANA MARCELA LEMOS NAVARRO</t>
  </si>
  <si>
    <t>SEBASTIAN FELIPE ALVARADO ESPAÑOL</t>
  </si>
  <si>
    <t>ANGELA PAOLA BONILLA AROCA</t>
  </si>
  <si>
    <t>JINNA PAOLA GERENA ROJAS</t>
  </si>
  <si>
    <t>DIANA SOFIA CATALINA MORENO ESPITIA</t>
  </si>
  <si>
    <t>EDGAR MAURICIO VARGAS LESMES</t>
  </si>
  <si>
    <t>FRANCY MAYERLY CORAL BAQUERO</t>
  </si>
  <si>
    <t>JENNY VIVIANA POVEDA CORREDOR</t>
  </si>
  <si>
    <t>CESAR AUGUSTO BERNAL GAMEZ</t>
  </si>
  <si>
    <t>PAOLA ANDREA CONTRERAS YAGUE</t>
  </si>
  <si>
    <t>ANGELA MARIA BOHORQUEZ BEDOYA</t>
  </si>
  <si>
    <t>CARLOS ARMANDO CAVIATIVA PALENCIA</t>
  </si>
  <si>
    <t>LUIS MIGUEL GALINDO NIÑO</t>
  </si>
  <si>
    <t>ANDRES FELIPE NIÑO RODRIGUEZ</t>
  </si>
  <si>
    <t>PEDRO MIGUEL LOPEZ VELA</t>
  </si>
  <si>
    <t>NESTOR YESID SECHAGUA CASTILLO</t>
  </si>
  <si>
    <t>JULIAN HERNANDO CAMACHO LOPEZ</t>
  </si>
  <si>
    <t>HARRY ANTONIO LIZARAZO BALLESTEROS</t>
  </si>
  <si>
    <t>CARLOS EDUARDO LOPEZ BRICEÑO</t>
  </si>
  <si>
    <t>LEIDY LORENA CUERVO GONZALEZ</t>
  </si>
  <si>
    <t>RICARDO JAVIER GALINDO MIER</t>
  </si>
  <si>
    <t>MARTHA ROCIO CARDOZO HUERFANO</t>
  </si>
  <si>
    <t>LADY JOHANA BERRIO RODRIGUEZ</t>
  </si>
  <si>
    <t>LUZ ESTRELLA ORTIZ CARDONA</t>
  </si>
  <si>
    <t>KAREN JULIETH ROMERO HUERTAS</t>
  </si>
  <si>
    <t>MICHAEL STYVEN MUÑOZ ROJAS</t>
  </si>
  <si>
    <t>HUGO ALEJANDRO YANINI BEJARANO</t>
  </si>
  <si>
    <t>JAVIER HUMBERTO LADINO REY</t>
  </si>
  <si>
    <t>COLSOF S.A.S</t>
  </si>
  <si>
    <t>JOSE RAFAEL MORENO RODRIGUEZ</t>
  </si>
  <si>
    <t>ESRI COLOMBIA SAS</t>
  </si>
  <si>
    <t>MANUEL JOHN CUBILLOS PARDO</t>
  </si>
  <si>
    <t>CONSORCIO LUZIANA 2022 BARRIOS UNIDOS</t>
  </si>
  <si>
    <t>TANIA JULIETH SANCHEZ ZAMBRANO</t>
  </si>
  <si>
    <t>MIGUEL ANGEL NIETO CRUZ</t>
  </si>
  <si>
    <t>IMPECOS SAS</t>
  </si>
  <si>
    <t>RODOLFO MARCELINO LEON ZULUAGA</t>
  </si>
  <si>
    <t>ANA ISABEL ZAMBRANO DURAN</t>
  </si>
  <si>
    <t>LUZ ANGEE CRUZ GIRAL</t>
  </si>
  <si>
    <t>DIANA PATRICIA ABRIL CORTES</t>
  </si>
  <si>
    <t>MARIA FERNANDA PUENTES CORTES</t>
  </si>
  <si>
    <t>MELANIE TATIANA BAYONA PABA</t>
  </si>
  <si>
    <t>FUNDACIÓN XIXA</t>
  </si>
  <si>
    <t>CAROL YASMINE LOPEZ MARTINEZ</t>
  </si>
  <si>
    <t>MARIA EDILMA CASTILLO CONTRERAS</t>
  </si>
  <si>
    <t>JAIME ALBERTO SILVA RODRIGUEZ</t>
  </si>
  <si>
    <t>ANDRES MAURICIO PORTILLA OLIVAR</t>
  </si>
  <si>
    <t>KAREN ROCIO GONZALEZ BEJARANO</t>
  </si>
  <si>
    <t>OFIBEST SAS</t>
  </si>
  <si>
    <t>ASOCIACION DE HOGARES SI A LA VIDA</t>
  </si>
  <si>
    <t>ELECTRIAIRES INTEGRALES SAS</t>
  </si>
  <si>
    <t>MARIA NANCY PITA LOPEZ</t>
  </si>
  <si>
    <t>MARIA ALEJANDRA VEGA MORA</t>
  </si>
  <si>
    <t>CONVERGER IT SAS</t>
  </si>
  <si>
    <t>CANAL CAPITAL</t>
  </si>
  <si>
    <t>SOLUTION COPY LTDA</t>
  </si>
  <si>
    <t>BOGOTA DISTRITO CAPITAL</t>
  </si>
  <si>
    <t>CAJA DE COMPENSACION FAMILIAR COMPENSAR</t>
  </si>
  <si>
    <t>ESTUDIOS E INGENIERIA SAS</t>
  </si>
  <si>
    <t>CONSORCIO SANTA ALICIA 274</t>
  </si>
  <si>
    <t>SEGURIDAD DIGITAL LTDA</t>
  </si>
  <si>
    <t>GRUPO ARKS PREMIER SAS</t>
  </si>
  <si>
    <t>EMPRESA DE TELECOMUNICACIONES DE BOGOTÁ S.A. E.S.P. - ETB S.A. ESP</t>
  </si>
  <si>
    <t>LA PREVISORA S A COMPANIA DE SEGUROS</t>
  </si>
  <si>
    <t>CONSORCIO MO BARRIOS UNIDOS 2021</t>
  </si>
  <si>
    <t>TECNI CENTRO AUTOMOTRIZ J J LIMITADA - E N REORGANIZACIÓN</t>
  </si>
  <si>
    <t>IA INGENIERIA Y ARQUITECTURA DE COLOMBIA SAS</t>
  </si>
  <si>
    <t>ORGANIZACION TERPEL S A</t>
  </si>
  <si>
    <t>JOSE NORBEY RAMIREZ</t>
  </si>
  <si>
    <t>ENTIDAD PROMOTORA DE SALUD SANITAS S.A.S</t>
  </si>
  <si>
    <t>ALEXIS  GARCIA BELTRAN</t>
  </si>
  <si>
    <t>JAIRO HUMBERTO RODRIGUEZ FERNANDEZ</t>
  </si>
  <si>
    <t>SALUD TOTAL ENTIDAD PROMOTORA DE SALUD D EL REGIMEN CONTRIBUTIVO Y DEL REGIMEN SU BSIDIADO S.A.</t>
  </si>
  <si>
    <t>KATERIN DANAY MERCADO HOYOS</t>
  </si>
  <si>
    <t>ENTIDAD PROMOTORA DE SALUD FAMISANAR S.A .S</t>
  </si>
  <si>
    <t>CARLOS ARTURO REMOLINA GOMEZ</t>
  </si>
  <si>
    <t>ALIANSALUD ENTIDAD PROMOTORA DE SALUD S. A PERO TAMBIEN PODRA UTILIZAR LAS DENOMI NACIONES ALIANSALUD ENTIDAD PROMOTORA DE SALUD Y/O</t>
  </si>
  <si>
    <t>JULBIA INES HERRERA OTALBORA</t>
  </si>
  <si>
    <t>NUEVA EMPRESA PROMOTORA DE SALUD S.A.</t>
  </si>
  <si>
    <t>JUAN PABLO PORRAS FLORIAN</t>
  </si>
  <si>
    <t>JUAN CARLOS BECERRA HEREDIA</t>
  </si>
  <si>
    <t>MARIA MAGDALENA VARON AGUIRRE</t>
  </si>
  <si>
    <t>ELOY  NIETO MANRIQUE</t>
  </si>
  <si>
    <t>HIDROTEST ENGINEERING &amp; SUPPLIES S A S</t>
  </si>
  <si>
    <t>CODENSA S.A. ESP</t>
  </si>
  <si>
    <t>ENEL COLOMBIA SA ESP</t>
  </si>
  <si>
    <t>EMPRESA DE ACUEDUCTO Y ALCANTARILLADO DE BOGOTA ESP</t>
  </si>
  <si>
    <t>BOGOTA LIMPIA S.A.S. E.S.P.</t>
  </si>
  <si>
    <t>POSITIVA COMPAÑIA DE SEGUROS SA</t>
  </si>
  <si>
    <t xml:space="preserve">BOGDATA- CUADRO ANALISIS - BARRIOS UNIDOS </t>
  </si>
  <si>
    <t>COMPROMISOS ACUMULADOS BOGDATA</t>
  </si>
  <si>
    <t>VALOR FINAL</t>
  </si>
  <si>
    <t>ACUMULADO GIROS BOGDATA</t>
  </si>
  <si>
    <t>GIROS</t>
  </si>
  <si>
    <t>FUNCIONAMIENTO</t>
  </si>
  <si>
    <t>DIFERENCIAS</t>
  </si>
  <si>
    <t>INVERSION (Comprometido)</t>
  </si>
  <si>
    <t>Propósito 1 - Hacer un nuevo contrato social con igualdad de oportunidades para la inclusión social, productiva y política</t>
  </si>
  <si>
    <t>REVISIÓN DE LA INFORMACIÓN DILIGENCIADA 
FORMATO COMO CONTRATA BOGOTÁ I SEMESTRE 2022</t>
  </si>
  <si>
    <t>Parte</t>
  </si>
  <si>
    <t>Sección</t>
  </si>
  <si>
    <t xml:space="preserve">Ítem </t>
  </si>
  <si>
    <t>Pruebas a realizar</t>
  </si>
  <si>
    <t xml:space="preserve">BARRIOS UNIDOS </t>
  </si>
  <si>
    <t>B</t>
  </si>
  <si>
    <t>Número del contrato</t>
  </si>
  <si>
    <t>Verifique que no haya celdas en blanco, excepto para la fila de “otros gastos”.</t>
  </si>
  <si>
    <t xml:space="preserve">La celda 302 y 303 no tiene diligenciado el numero del contrato </t>
  </si>
  <si>
    <t>Número de proceso en el SECOP</t>
  </si>
  <si>
    <t xml:space="preserve">Verifique que (i) no haya celdas en blanco, excepto para la fila de “otros gastos” </t>
  </si>
  <si>
    <t xml:space="preserve">Los contratos  R0012022 R0022022 R1712022 no tienen diligenciada la información. la celda 302 y 303 no tiene diligenciado esta información </t>
  </si>
  <si>
    <t>Link proceso SECOP:</t>
  </si>
  <si>
    <t xml:space="preserve">Los contratos  R0012022 R0022022 R1712022 no tienen diligenciada la información. la celda 302 y 303 no tiene diligenciado el link de secop </t>
  </si>
  <si>
    <t xml:space="preserve">Modalidad de selección </t>
  </si>
  <si>
    <t>Verifique que no haya celdas en blanco, excepto para la fila de otros gastos.</t>
  </si>
  <si>
    <t xml:space="preserve">Los contratos  R0012022 R0022022 R1712022 no tienen diligenciada la información </t>
  </si>
  <si>
    <t>Verifique que solo se hayan seleccionado las opciones de la lista desplegable.</t>
  </si>
  <si>
    <t xml:space="preserve">Si la Entidad no se rige por el Estatuto General de Contratación Pública (Ley 80 de 1993 y normas complementarias), verifique que todos los contratos y adiciones se encuentren seleccionados con la modalidad de Régimen especial. </t>
  </si>
  <si>
    <t>Filtre una a una las modalidades de selección y verifique que tengan coherencia con la tipología consignada en la SECCIÓN 4. Tipo de contrato y el objeto del contrato. En caso de duda revise el objeto contractual o consulte el documento de estudios previos del SECOP con el link del proceso de selección de la SECCIÓN 3. Link proceso SECOP y verifique la información.</t>
  </si>
  <si>
    <t xml:space="preserve">Procedimiento o causal </t>
  </si>
  <si>
    <t>La celda 302 y 303 no tiene diligenciado esta información . Los contratos 264-2020 265-2020 265-2020 no tienen diligenciada esta información.</t>
  </si>
  <si>
    <t>Con un filtro en la columna de la SECCIÓN 5. MODALIDAD DE SELECCIÓN escoja las modalidades de Selección abreviada y Contratación directa y verifique que no haya celdas en blanco en la columna de la SECCIÓN 6. Procedimiento o causal.</t>
  </si>
  <si>
    <t xml:space="preserve">Objeto </t>
  </si>
  <si>
    <t xml:space="preserve">Verifique que no haya celdas en blanco </t>
  </si>
  <si>
    <t xml:space="preserve">Los contratos OC 84870 OC 84870 217-2022 217-2022 OC 101096 279-2022 212-2021, no tienen diligenciado el objeto </t>
  </si>
  <si>
    <t>Verifique que para las adiciones y vigencias futuras se diligencie el objeto del contrato no que corresponde a una adición o vigencia futura, esta información es importante para revisar que la modalidad y la tipología contractual se encuentran adecuadamente diligenciados.</t>
  </si>
  <si>
    <t xml:space="preserve">Afectación </t>
  </si>
  <si>
    <t>Verifique que no haya celdas en blanco</t>
  </si>
  <si>
    <t>Verifique que haya diligenciado correctamente la clasificación de cuentas del presupuesto de gastos de manera que, al filtrar por cada rubro, guarda coincidencia con el total del compromiso acumulado con el reporte de BOGDATA con corte a 31 de diciembre de 2022.</t>
  </si>
  <si>
    <t xml:space="preserve">Plan de desarrollo distrital </t>
  </si>
  <si>
    <t>Verifique que no haya celdas en blanco.</t>
  </si>
  <si>
    <t xml:space="preserve">Los contratos  OC 84870, OC 84870, 217-2022, 217-2022, OC 101096, 279-2022, 212-2021 tienen las celdas en blanco </t>
  </si>
  <si>
    <t>Con un filtro en la columna de la SECCIÓN 8 Afectación seleccione el rubro de Inversión y verifique que no haya celdas en blanco en la columna de la SECCIÓN 8 Número programa, respecto a los otros rubros verifique que las celdas se encuentran blanco</t>
  </si>
  <si>
    <t>Verificar la información y diferencias encontradas en BOGDATA</t>
  </si>
  <si>
    <t>Verificar su coincidencia por rubro con el total del compromiso acumulado.                                                                                                                                                              La información que se registre debe coincidir con los reportes en BOGDATA.</t>
  </si>
  <si>
    <t xml:space="preserve">Equivalencia número de programa </t>
  </si>
  <si>
    <t>La celda se encuentra formulada, no requiere revisión</t>
  </si>
  <si>
    <t xml:space="preserve">Mantener la celda formulada </t>
  </si>
  <si>
    <t xml:space="preserve">Propósito </t>
  </si>
  <si>
    <t xml:space="preserve">Número  de Identificación del contratista
</t>
  </si>
  <si>
    <t xml:space="preserve">Verifique que la cedula o NIT este sin puntos, comas ni caracteres especiales y sin digito de verificación </t>
  </si>
  <si>
    <t xml:space="preserve">El numero diligenciado en la celda 322 no corresponde a un numero de identificación. Los contratos 217-2022 217-2022 OC 101096 279-2022 265-2020 212-2021 no tienen numero de identificación  </t>
  </si>
  <si>
    <t>Nombre del contratista</t>
  </si>
  <si>
    <t>Verifique que el nombre del contratista, para los contratos, adiciones y vigencias futuras este en mayúscula sostenida, sin comas, tildes, puntos ni caracteres especiales. en caso de que se trate de “otros gastos” no debe diligenciarse y la celda debe quedar en blanco.</t>
  </si>
  <si>
    <t xml:space="preserve">Los contratos 217-2022 217-2022 OC 101096 279-2022 265-2020 212-2021 no tienen diligenciado el nombre del contratista </t>
  </si>
  <si>
    <t>C</t>
  </si>
  <si>
    <t xml:space="preserve">Valor inicial del contrato </t>
  </si>
  <si>
    <t>Los contratos 217-2022 217-2022 OC 101096 279-2022 265-2020 212-2021 tienen las celdas en blanco. Verificar las fechas con años anteriores a 2022 para identificar las ADICIONES y verifique que se haya incluido el valor cero (0) en esta columna.</t>
  </si>
  <si>
    <t xml:space="preserve">Filtre en la SECCIÓN 19 Fecha de suscripción las fechas con años anteriores a 2022 para identificar las ADICIONES y verifique que se haya incluido el valor cero (0) en esta columna.
</t>
  </si>
  <si>
    <t>Verifique que el valor de la reducción del contrato se haya consignado en negativo.</t>
  </si>
  <si>
    <t xml:space="preserve">El valor de las reducciones solo debe ser en negativo, verificar los datos diligenciados </t>
  </si>
  <si>
    <t>En los contratos celebrados y adicionados en el 2022, verifique se haya diligenciado la información tanto del Valor inicial de la SECCIÓN 13 Valor inicial del contrato como de la SECCIÓN 16 Valor total
adiciones.</t>
  </si>
  <si>
    <t>Verificar la información de los contratos 217-2022, 217-2022, 265-2020, 212-2021</t>
  </si>
  <si>
    <t>Verifique que automáticamente se calcule el valor final del contrato para los contratos suscritos en 2022 y que la columna se encuentra formulada.</t>
  </si>
  <si>
    <t>Verifique que para los contratos los contratos en donde se incluyeron filas adicionales para incluir información, solo aparezca la información del valor final en la primera fila.</t>
  </si>
  <si>
    <t xml:space="preserve">La sumatoria del valor final para los contratos de Inversión y de funcionamiento, deberán coincidir con el valor del rubro registrado en los ENCABEZADOS 4.Presupuesto Comprometido de Inversión Directa según BOGDATA y con el 6. Presupuesto Comprometido funcionamiento según BOGDATA, respectivamente. A la vez, estos valores deben coincidir con los informes de ejecución presupuestal del BOGDATA. Si los valores no coinciden debe especificarse al final del formato en qué está representada la diferencia Otros gastos (discriminando los conceptos por Programa y Proyecto de inversión, si es el caso), con sus respectivos valores. </t>
  </si>
  <si>
    <t>La información que se registre en esta base de datos debe coincidir con los reportes en BOGDATA y adicionalmente con SECOP. Es así que la sumatoria del valor final de los contratos y adiciones, por eje/pilar/propósito, programa y proyecto registrada por la Entidad, debe coincidir con la ejecución presupuestal de la Entidad, reporte de BOGDATA con corte a 31 de diciembre de 2022, es decir, se debe verificar su coincidencia por rubro con el total del compromiso acumulado; igualmente respecto al valor acumulado de los giros.</t>
  </si>
  <si>
    <t>F</t>
  </si>
  <si>
    <t xml:space="preserve">Estado </t>
  </si>
  <si>
    <t>Los contratos R0012022, R0022022, R1712022 y 302, 303,  las celdas no tienen diligenciado esta información.</t>
  </si>
  <si>
    <t xml:space="preserve">G </t>
  </si>
  <si>
    <t>Verifique la relación entre el valor de los giros y el valor final del contrato, este porcentaje no debe ser superior al 100%. Si el porcentaje de avance no coincide, se debe hacer la observación para se  revisen los valores que se registraron en las secciones de INFORMACIÓN FINANCIERA del contrato.</t>
  </si>
  <si>
    <t>ENTIDAD</t>
  </si>
  <si>
    <t>FECHA DE CORTE</t>
  </si>
  <si>
    <t>CODIGO</t>
  </si>
  <si>
    <t>NOMBRE</t>
  </si>
  <si>
    <t>APROPIACION INICIAL</t>
  </si>
  <si>
    <t>MODIFICACIONES MES</t>
  </si>
  <si>
    <t>MODIFICACIONES ACUMULADAS</t>
  </si>
  <si>
    <t>APROPIACION VIGENTE</t>
  </si>
  <si>
    <t>SUSPENSION APROPIACION</t>
  </si>
  <si>
    <t>APROPIACION DISPONIBLE</t>
  </si>
  <si>
    <t>TOTAL COMPROMISOS MES</t>
  </si>
  <si>
    <t>TOTAL COMPROMISOS ACUMULADO</t>
  </si>
  <si>
    <t>% EJEC PRESUP</t>
  </si>
  <si>
    <t>AMORTIZACION GIROS MES</t>
  </si>
  <si>
    <t>AMORTIZACION GIROS ACUMULADOS</t>
  </si>
  <si>
    <t>PORCENTAJE EJECUCION AUTORIZADO GIRO</t>
  </si>
  <si>
    <t>AREA FUNCIONAL</t>
  </si>
  <si>
    <t>NOMBRE AREA FUNCIONAL</t>
  </si>
  <si>
    <t>NOMBRE SECTOR</t>
  </si>
  <si>
    <t>O2</t>
  </si>
  <si>
    <t>GASTOS</t>
  </si>
  <si>
    <t>0004-016</t>
  </si>
  <si>
    <t>FDL-LOCALIDADES</t>
  </si>
  <si>
    <t>LOCALIDADES</t>
  </si>
  <si>
    <t>O21</t>
  </si>
  <si>
    <t>O211</t>
  </si>
  <si>
    <t>Gastos de personal</t>
  </si>
  <si>
    <t>O21101</t>
  </si>
  <si>
    <t>Planta de personal permanente</t>
  </si>
  <si>
    <t>O2110103</t>
  </si>
  <si>
    <t>Remuneraciones no constitutivas de factor salarial</t>
  </si>
  <si>
    <t>O2110103007</t>
  </si>
  <si>
    <t>O212</t>
  </si>
  <si>
    <t>Adquisición de bienes y servicios</t>
  </si>
  <si>
    <t>O21201</t>
  </si>
  <si>
    <t>Adquisición de activos no financieros</t>
  </si>
  <si>
    <t>O2120101</t>
  </si>
  <si>
    <t>Activos fijos</t>
  </si>
  <si>
    <t>O2120101003</t>
  </si>
  <si>
    <t>Maquinaria y equipo</t>
  </si>
  <si>
    <t>O212010100303</t>
  </si>
  <si>
    <t>Maquinaria de oficina, contabilidad e informática</t>
  </si>
  <si>
    <t>O21201010030301</t>
  </si>
  <si>
    <t>Máquinas para oficina y contabilidad, y sus partes y accesorios</t>
  </si>
  <si>
    <t>O21201010030302</t>
  </si>
  <si>
    <t>Maquinaria de informática y sus partes, piezas y accesorios</t>
  </si>
  <si>
    <t>O21202</t>
  </si>
  <si>
    <t>Adquisiciones diferentes de activos</t>
  </si>
  <si>
    <t>O2120201</t>
  </si>
  <si>
    <t>Materiales y suministros</t>
  </si>
  <si>
    <t>O2120201003</t>
  </si>
  <si>
    <t>Otros bienes transportables (excepto productos metálicos, maquinaria y equipo)</t>
  </si>
  <si>
    <t>O212020100302</t>
  </si>
  <si>
    <t>Pasta o pulpa, papel y productos de papel</t>
  </si>
  <si>
    <t>O2120201003023212102</t>
  </si>
  <si>
    <t>Papel periódico</t>
  </si>
  <si>
    <t>O2120201003023212801</t>
  </si>
  <si>
    <t>Papel bond</t>
  </si>
  <si>
    <t>O2120201003023213301</t>
  </si>
  <si>
    <t>Papel kraft</t>
  </si>
  <si>
    <t>O2120201003023219996</t>
  </si>
  <si>
    <t>Artículos n.c.p. de papel para escritorio</t>
  </si>
  <si>
    <t>O212020100303</t>
  </si>
  <si>
    <t>Productos de hornos de coque</t>
  </si>
  <si>
    <t>O2120201003033331101</t>
  </si>
  <si>
    <t>Gasolina motor corriente</t>
  </si>
  <si>
    <t>O2120201003033336103</t>
  </si>
  <si>
    <t>Diésel oil ACPM (fuel gas gasoil marine gas)</t>
  </si>
  <si>
    <t>O212020100305</t>
  </si>
  <si>
    <t>Otros productos químicos</t>
  </si>
  <si>
    <t>O2120201003053511007</t>
  </si>
  <si>
    <t>Pinturas de protección industrial (vinílicas, epóxicas, poliestéricas)</t>
  </si>
  <si>
    <t>O2120201003053529901</t>
  </si>
  <si>
    <t>Botiquines para emergencia</t>
  </si>
  <si>
    <t>O2120201003053533303</t>
  </si>
  <si>
    <t>Preparaciones para limpiar y brillar madera y metales</t>
  </si>
  <si>
    <t>O2120201003053543005</t>
  </si>
  <si>
    <t>Aditivos para grasas y aceites lubricantes</t>
  </si>
  <si>
    <t>O2120201003053544203</t>
  </si>
  <si>
    <t>Mezclas químicas para extintores</t>
  </si>
  <si>
    <t>O2120201003053549939</t>
  </si>
  <si>
    <t>Aditivos para pinturas</t>
  </si>
  <si>
    <t>O2120201003053549999</t>
  </si>
  <si>
    <t>Productos químicos n.c.p.</t>
  </si>
  <si>
    <t>O2120201003053552001</t>
  </si>
  <si>
    <t>Hilos, hilado de polipropileno</t>
  </si>
  <si>
    <t>O212020100306</t>
  </si>
  <si>
    <t>Productos de caucho y plástico</t>
  </si>
  <si>
    <t>O2120201003063623001</t>
  </si>
  <si>
    <t>Mangueras de caucho</t>
  </si>
  <si>
    <t>O2120201003063623002</t>
  </si>
  <si>
    <t>Tubos de caucho</t>
  </si>
  <si>
    <t>O2120201003063626001</t>
  </si>
  <si>
    <t>Guantes de caucho</t>
  </si>
  <si>
    <t>O2120201003063627098</t>
  </si>
  <si>
    <t>Artículos de caucho n.c.p. para escritorio</t>
  </si>
  <si>
    <t>O2120201003063632003</t>
  </si>
  <si>
    <t>Accesorios de material plástico para tuberías</t>
  </si>
  <si>
    <t>O2120201003063632006</t>
  </si>
  <si>
    <t>Acoples y boquillas de plástico para mangueras</t>
  </si>
  <si>
    <t>O2120201003063632009</t>
  </si>
  <si>
    <t>Accesorios de plástico para fontanería</t>
  </si>
  <si>
    <t>O2120201003063692001</t>
  </si>
  <si>
    <t>Cintas aislantes</t>
  </si>
  <si>
    <t>O2120201003063692002</t>
  </si>
  <si>
    <t>Cinta autoadhesiva</t>
  </si>
  <si>
    <t>O2120201003063699098</t>
  </si>
  <si>
    <t>Artículos n.c.p. de material plástico para uso eléctrico</t>
  </si>
  <si>
    <t>O212020100307</t>
  </si>
  <si>
    <t>Vidrio y productos de vidrio y otros productos no metálicos n.c.p.</t>
  </si>
  <si>
    <t>O2120201003073719998</t>
  </si>
  <si>
    <t>Productos de vidrio n.c.p.</t>
  </si>
  <si>
    <t>O212020100308</t>
  </si>
  <si>
    <t>Muebles</t>
  </si>
  <si>
    <t>O2120201003083891103</t>
  </si>
  <si>
    <t>Lapiceros</t>
  </si>
  <si>
    <t>O2120201003083891106</t>
  </si>
  <si>
    <t>Lápices</t>
  </si>
  <si>
    <t>O2120201003083891117</t>
  </si>
  <si>
    <t>Puntas y micropuntas especiales para bolígrafos, marcadores y similares</t>
  </si>
  <si>
    <t>O2120201003083891205</t>
  </si>
  <si>
    <t>Fechadores y numeradores</t>
  </si>
  <si>
    <t>O2120201003083899310</t>
  </si>
  <si>
    <t>Brochas para pintar</t>
  </si>
  <si>
    <t>O2120201003083899998</t>
  </si>
  <si>
    <t>Artículos n.c.p. para escritorio y oficina</t>
  </si>
  <si>
    <t>O2120201004</t>
  </si>
  <si>
    <t>Productos metálicos y paquetes de software</t>
  </si>
  <si>
    <t>O212020100401</t>
  </si>
  <si>
    <t>Metales básicos</t>
  </si>
  <si>
    <t>O2120201004014121101</t>
  </si>
  <si>
    <t>Chapa de hierro o acero laminada en caliente (incluso por proceso de heliaceración)</t>
  </si>
  <si>
    <t>O2120201004014121301</t>
  </si>
  <si>
    <t>Chapa de acero inoxidable</t>
  </si>
  <si>
    <t>O212020100402</t>
  </si>
  <si>
    <t>Productos metálicos elaborados (excepto maquinaria y equipo)</t>
  </si>
  <si>
    <t>O2120201004024299989</t>
  </si>
  <si>
    <t>Artículos n.c.p. de metal moldeado</t>
  </si>
  <si>
    <t>O2120201004024299991</t>
  </si>
  <si>
    <t>Artículos n.c.p. de ferretería y cerrajería</t>
  </si>
  <si>
    <t>O2120201004024299994</t>
  </si>
  <si>
    <t>Artículos de aluminio n.c.p.</t>
  </si>
  <si>
    <t>O2120202</t>
  </si>
  <si>
    <t>Adquisición de servicios</t>
  </si>
  <si>
    <t>O2120202006</t>
  </si>
  <si>
    <t>Servicios de alojamiento</t>
  </si>
  <si>
    <t>O212020200603</t>
  </si>
  <si>
    <t>Alojamiento</t>
  </si>
  <si>
    <t>O21202020060363399</t>
  </si>
  <si>
    <t>Otros servicios de suministro de comidas</t>
  </si>
  <si>
    <t>O212020200608</t>
  </si>
  <si>
    <t>Servicios postales y de mensajería</t>
  </si>
  <si>
    <t>O21202020060868021</t>
  </si>
  <si>
    <t>Servicios locales de mensajería nacional</t>
  </si>
  <si>
    <t>O2120202007</t>
  </si>
  <si>
    <t>Servicios financieros y servicios conexos, servicios inmobiliarios y servicios de leasing</t>
  </si>
  <si>
    <t>O212020200701</t>
  </si>
  <si>
    <t>Servicios financieros y servicios conexos</t>
  </si>
  <si>
    <t>O21202020070103</t>
  </si>
  <si>
    <t>Servicios de seguros y pensiones (excepto los servicios de reaseguro y de seguridad social de afiliación obligatoria)</t>
  </si>
  <si>
    <t>O2120202007010301</t>
  </si>
  <si>
    <t>Servicios de seguros de vida (excepto los servicios de reaseguro)</t>
  </si>
  <si>
    <t>O212020200701030102</t>
  </si>
  <si>
    <t>Ediles</t>
  </si>
  <si>
    <t>O21202020070103010271311</t>
  </si>
  <si>
    <t>Servicios de seguros de vida individual</t>
  </si>
  <si>
    <t>O2120202007010304</t>
  </si>
  <si>
    <t>Servicios de seguros de salud y de accidentes</t>
  </si>
  <si>
    <t>O212020200701030471347</t>
  </si>
  <si>
    <t>Servicio de seguro obligatorio de accidentes de tránsito (SOAT)</t>
  </si>
  <si>
    <t>O212020200701030471349</t>
  </si>
  <si>
    <t>O2120202007010305</t>
  </si>
  <si>
    <t>Otros servicios de seguros distintos a los seguros de vida (excepto los servicios de reaseguro)</t>
  </si>
  <si>
    <t>O212020200701030571351</t>
  </si>
  <si>
    <t>Servicios de seguros de vehículos automotores</t>
  </si>
  <si>
    <t>O212020200701030571354</t>
  </si>
  <si>
    <t>Servicios de seguros contra incendio, terremoto o sustracción</t>
  </si>
  <si>
    <t>O212020200701030571355</t>
  </si>
  <si>
    <t>Servicios de seguros generales de responsabilidad civil</t>
  </si>
  <si>
    <t>O212020200701030571359</t>
  </si>
  <si>
    <t>Otros servicios de seguros distintos de los seguros de vida n.c.p.</t>
  </si>
  <si>
    <t>O212020200703</t>
  </si>
  <si>
    <t>Servicios de arrendamiento o alquiler sin operario</t>
  </si>
  <si>
    <t>O21202020070373123</t>
  </si>
  <si>
    <t>Servicios de arrendamiento sin opción de compra de maquinaria y equipo de oficina sin operario (excepto computadoras)</t>
  </si>
  <si>
    <t>O21202020070373390</t>
  </si>
  <si>
    <t>Derechos de uso de otros productos de propiedad intelectual</t>
  </si>
  <si>
    <t>O2120202008</t>
  </si>
  <si>
    <t>Servicios prestados a las empresas y servicios de producción</t>
  </si>
  <si>
    <t>O212020200804</t>
  </si>
  <si>
    <t>Servicios de telecomunicaciones, transmisión y suministro de información</t>
  </si>
  <si>
    <t>O21202020080484120</t>
  </si>
  <si>
    <t>O21202020080484222</t>
  </si>
  <si>
    <t>Servicios de acceso a Internet de banda ancha</t>
  </si>
  <si>
    <t>O212020200805</t>
  </si>
  <si>
    <t>Servicios de soporte</t>
  </si>
  <si>
    <t>O21202020080585250</t>
  </si>
  <si>
    <t>Servicios de protección (guardas de seguridad)</t>
  </si>
  <si>
    <t>O21202020080585330</t>
  </si>
  <si>
    <t>Servicios de limpieza general</t>
  </si>
  <si>
    <t>O212020200806</t>
  </si>
  <si>
    <t>Servicios de apoyo y de operación para la agricultura, la caza, la silvicultura, la pesca, la minería y los servicios públicos</t>
  </si>
  <si>
    <t>O21202020080686312</t>
  </si>
  <si>
    <t>O21202020080686330</t>
  </si>
  <si>
    <t>O212020200807</t>
  </si>
  <si>
    <t>Servicios de mantenimiento, reparación e instalación (excepto servicios de construcción)</t>
  </si>
  <si>
    <t>O21202020080787130</t>
  </si>
  <si>
    <t>Servicios de mantenimiento y reparación de computadores y equipos periféricos</t>
  </si>
  <si>
    <t>O2120202008078714199</t>
  </si>
  <si>
    <t>Servicio de mantenimiento y reparación de vehículos automotores n.c.p.</t>
  </si>
  <si>
    <t>O2120202008078715999</t>
  </si>
  <si>
    <t>Servicio de mantenimiento y reparación de otros equipos n.c.p.</t>
  </si>
  <si>
    <t>O212020200809</t>
  </si>
  <si>
    <t>Otros servicios de fabricación</t>
  </si>
  <si>
    <t>O2120202008098912197</t>
  </si>
  <si>
    <t>Servicios de impresión litográfica n.c.p.</t>
  </si>
  <si>
    <t>O2120202009</t>
  </si>
  <si>
    <t>Servicios para la comunidad, sociales y personales</t>
  </si>
  <si>
    <t>O212020200904</t>
  </si>
  <si>
    <t>Servicios de alcantarillado, recolección, tratamiento y disposición de desechos y otros servicios de saneamiento ambiental</t>
  </si>
  <si>
    <t>O21202020090494110</t>
  </si>
  <si>
    <t>O21202020090494239</t>
  </si>
  <si>
    <t>O2190</t>
  </si>
  <si>
    <t>Obligaciones por Pagar Funcionamiento</t>
  </si>
  <si>
    <t>O219001</t>
  </si>
  <si>
    <t>Obligaciones por Pagar Funcionamiento Vigencia Anterior</t>
  </si>
  <si>
    <t>O219002</t>
  </si>
  <si>
    <t>Obligaciones por Pagar Funcionamiento Otras Vigencias</t>
  </si>
  <si>
    <t>O23</t>
  </si>
  <si>
    <t>INVERSION</t>
  </si>
  <si>
    <t>O2301</t>
  </si>
  <si>
    <t>DIRECTA</t>
  </si>
  <si>
    <t>O230116</t>
  </si>
  <si>
    <t>O23011601</t>
  </si>
  <si>
    <t>Hacer un nuevo contrato social con igualdad de oportunidades para la inclusión social, productiva y política</t>
  </si>
  <si>
    <t>O2301160101</t>
  </si>
  <si>
    <t>O23011601010000002144</t>
  </si>
  <si>
    <t>O2301160106</t>
  </si>
  <si>
    <t>Sistema Distrital del Cuidado</t>
  </si>
  <si>
    <t>O23011601060000002053</t>
  </si>
  <si>
    <t>Buen trato</t>
  </si>
  <si>
    <t>O23011601060000002062</t>
  </si>
  <si>
    <t>Sistema Local de Cuidado</t>
  </si>
  <si>
    <t>O23011601060000002135</t>
  </si>
  <si>
    <t>Impulsemos Economía Local</t>
  </si>
  <si>
    <t>O2301160108</t>
  </si>
  <si>
    <t>O23011601080000002151</t>
  </si>
  <si>
    <t>Educación para decidir</t>
  </si>
  <si>
    <t>O2301160112</t>
  </si>
  <si>
    <t>Educación inicial: Bases sólidas para la vida</t>
  </si>
  <si>
    <t>O23011601120000002026</t>
  </si>
  <si>
    <t>Primeros pasos</t>
  </si>
  <si>
    <t>O2301160117</t>
  </si>
  <si>
    <t>O23011601170000002027</t>
  </si>
  <si>
    <t>Nasqua</t>
  </si>
  <si>
    <t>O2301160120</t>
  </si>
  <si>
    <t>O23011601200000002044</t>
  </si>
  <si>
    <t>Deporte y recreación para el desarrollo social</t>
  </si>
  <si>
    <t>O2301160121</t>
  </si>
  <si>
    <t>O23011601210000002012</t>
  </si>
  <si>
    <t>Cultura para el desarrollo social</t>
  </si>
  <si>
    <t>O2301160124</t>
  </si>
  <si>
    <t>O23011601240000002017</t>
  </si>
  <si>
    <t>Emprendimiento cultural para el desarrollo social</t>
  </si>
  <si>
    <t>O23011602</t>
  </si>
  <si>
    <t>Cambiar nuestros hábitos de vida para reverdecer a Bogotá y adaptarnos y mitigar la crisis climática</t>
  </si>
  <si>
    <t>O2301160227</t>
  </si>
  <si>
    <t>O23011602270000002011</t>
  </si>
  <si>
    <t>Aprendamos para cuidar la naturaleza</t>
  </si>
  <si>
    <t>O2301160230</t>
  </si>
  <si>
    <t>O23011602300000002103</t>
  </si>
  <si>
    <t>O2301160233</t>
  </si>
  <si>
    <t>O23011602330000002146</t>
  </si>
  <si>
    <t>Verde para Barrios Unidos</t>
  </si>
  <si>
    <t>O2301160234</t>
  </si>
  <si>
    <t>O23011602340000002008</t>
  </si>
  <si>
    <t>Nirvana</t>
  </si>
  <si>
    <t>O23011603</t>
  </si>
  <si>
    <t>Inspirar confianza y legitimidad para vivir sin miedo y ser epicentro de cultura ciudadana, paz y reconciliación</t>
  </si>
  <si>
    <t>O2301160340</t>
  </si>
  <si>
    <t>O23011603400000002057</t>
  </si>
  <si>
    <t>Yuliana Samboni</t>
  </si>
  <si>
    <t>O2301160343</t>
  </si>
  <si>
    <t>O23011603430000002149</t>
  </si>
  <si>
    <t>O2301160345</t>
  </si>
  <si>
    <t>O23011603450000002038</t>
  </si>
  <si>
    <t>Acuerdos en comunidad</t>
  </si>
  <si>
    <t>O2301160348</t>
  </si>
  <si>
    <t>O23011603480000002153</t>
  </si>
  <si>
    <t>O23011604</t>
  </si>
  <si>
    <t>Hacer de Bogotá Región un modelo de movilidad multimodal, incluyente y sostenible</t>
  </si>
  <si>
    <t>O2301160449</t>
  </si>
  <si>
    <t>O23011604490000002022</t>
  </si>
  <si>
    <t>O23011605</t>
  </si>
  <si>
    <t>Construir Bogotá Región con gobierno abierto, transparente y ciudadanía consciente</t>
  </si>
  <si>
    <t>O2301160555</t>
  </si>
  <si>
    <t>Fortalecimiento de Cultura Ciudadana y su institucionalidad</t>
  </si>
  <si>
    <t>O23011605550000002141</t>
  </si>
  <si>
    <t>Diálogos para crecer y participar</t>
  </si>
  <si>
    <t>O2301160557</t>
  </si>
  <si>
    <t>Gestión Pública Local</t>
  </si>
  <si>
    <t>O23011605570000002143</t>
  </si>
  <si>
    <t>O2306</t>
  </si>
  <si>
    <t>OBLIGACIONES POR PAGAR</t>
  </si>
  <si>
    <t>O230616</t>
  </si>
  <si>
    <t>O23061601</t>
  </si>
  <si>
    <t>O2306160101</t>
  </si>
  <si>
    <t>O23061601010000002144</t>
  </si>
  <si>
    <t>O2306160106</t>
  </si>
  <si>
    <t>O23061601060000002053</t>
  </si>
  <si>
    <t>O23061601060000002062</t>
  </si>
  <si>
    <t>O23061601060000002135</t>
  </si>
  <si>
    <t>O2306160108</t>
  </si>
  <si>
    <t>O23061601080000002151</t>
  </si>
  <si>
    <t>O2306160112</t>
  </si>
  <si>
    <t>O23061601120000002026</t>
  </si>
  <si>
    <t>O2306160117</t>
  </si>
  <si>
    <t>O23061601170000002027</t>
  </si>
  <si>
    <t>O2306160120</t>
  </si>
  <si>
    <t>O23061601200000002044</t>
  </si>
  <si>
    <t>O2306160121</t>
  </si>
  <si>
    <t>O23061601210000002012</t>
  </si>
  <si>
    <t>O2306160124</t>
  </si>
  <si>
    <t>O23061601240000002017</t>
  </si>
  <si>
    <t>O23061601240000002073</t>
  </si>
  <si>
    <t>Reverdecer el urbanismo</t>
  </si>
  <si>
    <t>O23061602</t>
  </si>
  <si>
    <t>O2306160227</t>
  </si>
  <si>
    <t>O23061602270000002011</t>
  </si>
  <si>
    <t>O2306160228</t>
  </si>
  <si>
    <t>O23061602280000002009</t>
  </si>
  <si>
    <t>Respeta y conéctate con la naturaleza</t>
  </si>
  <si>
    <t>O2306160230</t>
  </si>
  <si>
    <t>O23061602300000002103</t>
  </si>
  <si>
    <t>O2306160233</t>
  </si>
  <si>
    <t>O23061602330000002146</t>
  </si>
  <si>
    <t>O2306160234</t>
  </si>
  <si>
    <t>O23061602340000002008</t>
  </si>
  <si>
    <t>O2306160238</t>
  </si>
  <si>
    <t>O23061602380000002082</t>
  </si>
  <si>
    <t>Barrios Unidos contra el cabio climático</t>
  </si>
  <si>
    <t>O23061603</t>
  </si>
  <si>
    <t>O2306160339</t>
  </si>
  <si>
    <t>O23061603390000002030</t>
  </si>
  <si>
    <t>Barrios Unidos territorio de paz</t>
  </si>
  <si>
    <t>O2306160340</t>
  </si>
  <si>
    <t>O23061603400000002057</t>
  </si>
  <si>
    <t>O2306160343</t>
  </si>
  <si>
    <t>O23061603430000002149</t>
  </si>
  <si>
    <t>O2306160345</t>
  </si>
  <si>
    <t>O23061603450000002038</t>
  </si>
  <si>
    <t>O2306160348</t>
  </si>
  <si>
    <t>O23061603480000002153</t>
  </si>
  <si>
    <t>O23061604</t>
  </si>
  <si>
    <t>O2306160449</t>
  </si>
  <si>
    <t>O23061604490000002022</t>
  </si>
  <si>
    <t>O23061605</t>
  </si>
  <si>
    <t>O2306160555</t>
  </si>
  <si>
    <t>O23061605550000002141</t>
  </si>
  <si>
    <t>O2306160557</t>
  </si>
  <si>
    <t>O23061605570000002143</t>
  </si>
  <si>
    <t>O230690</t>
  </si>
  <si>
    <t>Obligaciones por pagar Inversión vigencias anteriores</t>
  </si>
  <si>
    <t>O4</t>
  </si>
  <si>
    <t>Disponibilidad final</t>
  </si>
  <si>
    <t>FONDO DE DESARROLLO LOCAL DE BARRIOS UNIDOS</t>
  </si>
  <si>
    <t>ABOGADA</t>
  </si>
  <si>
    <t xml:space="preserve">CONTRATACION </t>
  </si>
  <si>
    <t>3144600818</t>
  </si>
  <si>
    <t>Ximena.Lombana@gobiernobogota.gov.co</t>
  </si>
  <si>
    <t>PC COM S A</t>
  </si>
  <si>
    <t>UNION TEMPORAL EMINSER-SOLOASEO 2020</t>
  </si>
  <si>
    <t>PANAMERICANA LIBRERIA Y PAPELERIA S A</t>
  </si>
  <si>
    <t>CENTRO CAR 19 LIMITADA</t>
  </si>
  <si>
    <t>DIEGO CASTRO INDUSTRIA Y CONSTRUCCION S A S</t>
  </si>
  <si>
    <t>INSTITUCIONAL STAR SERVICES LTDA</t>
  </si>
  <si>
    <t>SERVICIOS POSTALES NACIONALES S.A.S.</t>
  </si>
  <si>
    <t>MANPOWER COMPAÑIA INTEGRAL DE SERVICIOS S A S</t>
  </si>
  <si>
    <t>PROYECTOS INSTITUCIONALES DE COLOMBIA SA S</t>
  </si>
  <si>
    <t>CONTRATAR EL SUMINISTRO DE COMBUSTIBLE PARA LOS VEHICULOS QUE CONFORMAN EL PARQUE AUTOMOTOR DE PROPIEDAD Y/O AL SERVICIO DEL FONDO D E DESARROLLO LOCAL DE BARRIOS UNIDOS. SEGUN ORDEN DE COMPRA N°46538 DEL 2020. REEMPLAZA EL CRP 427 POR CONSTITUIR OBLIGACIONES POR P AGAR REEMPLAZA CDP 237 Y CRP 232 POR CONSTITUIRSE OBLIGACIONES POR PAGAR.</t>
  </si>
  <si>
    <t>ADICION 01 AL ORDEN DE COMPRA 58931: CONTRATAR EL ARRENDAMIENTO DE IMPRESORAS MULTIFUNCIONALES CON DESTINO ALAS DIFERENTES DEPENDENC IAS DEL FONDO DE DESARROLLO DE BARRIOS UNIDOS. REEMPLAZA CDP 529 Y CRP 643 POR CONSTITUIRSE OBLIGACIONES POR PAGAR.</t>
  </si>
  <si>
    <t>Prestar el servicio integral de aseo y cafetería incluida la maquinaria, los equipos necesarios para el desarrollo del mismo y el su ministro de insumos para las dependencias de la Alcaldía Local de Barrios Unidos. Segun orden de compra 66323. REEMPLAZA CDP 381 Y C RP 412 POR CONSTITUIRSE OBLIGACIONES POR PAGAR.</t>
  </si>
  <si>
    <t>CONTRATAR EL ARRENDAMIENTO DE ESCANER CON DESTINO A LAS DIFERENTES DEPENDENCIAS DEL FONDO DE DESARROLLO DE BARRIOS UNIDOS. SEGUN ORD EN DE COMPRA 78880. REEMPLAZA CDP 484 Y CRP 620 POR CONSTITUIRSE OBLIGACIONES POR PAGAR.</t>
  </si>
  <si>
    <t>ADQUIRIR EQUIPOS DE CONECTIVIDAD PARA LA RED DE DATOS DE LA ALCALDIA LOCAL DE BARRIOS UNIDOS DE CONFORMIDAD CON LAS ESPECIFICACIONES  TÉCNICAS DEFINIDAS. SEGUN ORDEN DE COMPRA 80896 REEMPLAZA CDP 546 Y CRP 665 POR CONSTITUIRSE OBLIGACIONES POR PAGAR.</t>
  </si>
  <si>
    <t>SUMINISTRO DE COMBUSTIBLE A MONTO AGOTABLE PARA LOS VEHÍCULOS QUE CONFORMAN EL PARQUE AUTOMOTOR DE PROPIEDAD Y/O AL SERVICIO LA ALCA LDÍA LOCAL DE BARRIOS UNIDOS. SEGUN ORDEN DE COMPRA 82571 DE 2021. REEMPLAZA CDP 582 Y CRP 722 POR CONSTITUIRSE OBLIGACIONES POR PAG AR.</t>
  </si>
  <si>
    <t>CDP PARA LOS HONORARIOS DE LOS 9 EDILES DE LA LOCALIDAD DE BARRIOS UNIDOS CORRESPONDIENTE A LA VIGENCIA 2022,12 MESES, 20 SESIONES.</t>
  </si>
  <si>
    <t>CDP PARA LA SALUD DE LOS 9 EDILES DE LA LOCALIDAD DE BARRIOS UNIDOS CORRESPONDIENTE A LA VIGENCIA 2022,12 MESES, 20 SESIONES. CORRESPONDIENTE A LA EDIL JULBIA HERRERA.</t>
  </si>
  <si>
    <t>CDP PARA LA SALUD DE LOS 9 EDILES DE LA LOCALIDAD DE BARRIOS UNIDOS CORRESPONDIENTE A LA VIGENCIA 2022,12 MESES, 20 SESIONES. EDIL JULBIA HERRERA&lt;(&gt;,&lt;)&gt; EDIL KATERIN MERCADO Y EDIL ELOY NIETO MANRIQUE.</t>
  </si>
  <si>
    <t>CDP PARA LA SALUD DE LOS 9 EDILES DE LA LOCALIDAD DE BARRIOS UNIDOS CORRESPONDIENTE A LA VIGENCIA 2022,12 MESES, 20 SESIONES. CORRESPONDIENTE A LOS EDILES JOSE NORBEY RAMIREZ, JUAN PABLO PORRAS, JUAN CARLOS BECERRA, MARIA MAGDALENA VARON</t>
  </si>
  <si>
    <t>CDP PARA LA SALUD DE LOS 9 EDILES DE LA LOCALIDAD DE BARRIOS UNIDOS CORRESPONDIENTE A LA VIGENCIA 2022,12 MESES, 20 SESIONES. CORRESPONDIENTE A LOS EDILES JOSE NORBEY RAMIREZ, JUAN CARLOS BECERRA, MARIA MAGDALENA VARON.</t>
  </si>
  <si>
    <t>CDP PARA LA SALUD DE LOS 9 EDILES DE LA LOCALIDAD DE BARRIOS UNIDOS CORRESPONDIENTE A LA VIGENCIA 2022,12 MESES, 20 SESIONES. CORRESPONDIENTE EDIL JAIRO RODRIGUEZ.</t>
  </si>
  <si>
    <t>CDP PARA LA SALUD DE LOS 9 EDILES DE LA LOCALIDAD DE BARRIOS UNIDOS CORRESPONDIENTE A LA VIGENCIA 2022,12 MESES, 20 SESIONES. CORRESPONDIENTE AL EDIL ALEXIS GARCIA.</t>
  </si>
  <si>
    <t>CDP PARA LA SALUD DE LOS 9 EDILES DE LA LOCALIDAD DE BARRIOS UNIDOS CORRESPONDIENTE A LA VIGENCIA 2022,12 MESES, 20 SESIONES. SEGUN DESIGNACION COMO NUEVO EDIL A CESAR ALBERTO LEON MARTIN.</t>
  </si>
  <si>
    <t>CDP PARA LA SALUD DE LOS 9 EDILES DE LA LOCALIDAD DE BARRIOS UNIDOS CORRESPONDIENTE A LA VIGENCIA 2022,12 MESES, 20 SESIONES. CORRESPONDIENTE AL EDIL CARLOS REMOLINA.</t>
  </si>
  <si>
    <t>CDP PARA LA SALUD DE LOS 9 EDILES DE LA LOCALIDAD DE BARRIOS UNIDOS CORRESPONDIENTE A LA VIGENCIA 2022,12 MESES, 20 SESIONES. CORRESPONDIENTE A LA EDIL KATERIN MERCADO.</t>
  </si>
  <si>
    <t>CDP PARA LA SALUD DE LOS 9 EDILES DE LA LOCALIDAD DE BARRIOS UNIDOS CORRESPONDIENTE A LA VIGENCIA 2022,12 MESES, 20 SESIONES. SEGUN SOLICITUD DE CAMBIO DE EPS EDIL KATERIN MERCADO Y EPS QUE PERTENECE EDIL JULBIA HERRERA.</t>
  </si>
  <si>
    <t>CDP PARA LOS HONORARIOS DE LOS 9 EDILES DE LA LOCALIDAD DE BARRIOS UNIDOS CORRESPONDIENTE A LA VIGENCIA 2022,12 MESES, 20 SESIONES. DE ACUERDO A LA RENUNCIA DEL EDIL JUAN PORRAS Y LA ASIGNACION DEL NOMBRAMIENTO AL CESAR ALBERTO LEON MARTIN</t>
  </si>
  <si>
    <t>CDP PARA LOS HONORARIOS DE LOS 9 EDILES DE LA LOCALIDAD DE BARRIOS UNIDOS CORRESPONDIENTE A LA VIGENCIA 2022,12 MESES, 20 SESIONES. EN REEMPLAZO EDIL KETERIN MERCADO MIENTRAS DURE SU LICECNIA DE MATERNIDAD.</t>
  </si>
  <si>
    <t>CDP PARA LOS HONORARIOS DE LOS 9 EDILES DE LA LOCALIDAD DE BARRIOS UNIDOS CORRESPONDIENTE A LA VIGENCIA 2022,12 MESES, 20 SESIONES. CDP PARA LOS HONORARIOS DE LOS 9 EDILES DE LA LOCALIDAD DE BARRIOS UNIDOS CORRESPONDIENTE A LA VIGENCIA 2022,12 MESES, 20 SESIONES. EN REEMPLAZO EDIL KETERIN MERCADO MIENTRAS DURE SU LICECNIA DE MATERNIDAD.</t>
  </si>
  <si>
    <t>CONTRATAR EL SERVICIO DE MANTENIMIENTO PREVENTIVO Y CORRECTIVO DEL EQUIPO DE AIRE ACONDICIONADO DE PROPIEDAD DE LA ALCALDIA LOCAL DE  BARRIOS UNIDOS. SEGUN ACEPTACION DE OFERTA CONTRATO DE PRESTACION DE SERVICIOS 085 DE 2020. REEMPLAZA EL CRP 406 POR CONSTITUIR OBL IGACIONES POR PAGAR REEMPLAZA CDP 254 Y CRP 249 POR CONSTITUIRSE OBLIGACIONES POR PAGAR.</t>
  </si>
  <si>
    <t>ADICION Y PRORROGA 01 CONTRATO 104 DE 2020: “CONTRATAR EL SERVICIO DE MANTENIMIENTO PREVENTIVO Y CORRECTIVO, SUMINISTRO DE REPUESTOS  E INSUMOS, PARA LOS VEHICULOS DE EL FONDO DE DESARROLLO LOCAL DE BARRIOS UNIDOS O A LOS QUE LLEGARE A SER RESPONSABLE DURANTE LA VI GENCIA DEL CONTRATO.” REEMPLAZA CDP 422 Y CRP 488 POR CONSTITUIRSE OBLIGACIONES POR PAGAR.</t>
  </si>
  <si>
    <t>CONTRATAR LA PRESTACION DEL SERVICIO DE VIGILANCIA Y SEGURIDAD PRIVADA CON ARMAS Y MEDIOS TECNOLOGICOS PARA LAS INSTALACIONES DEL FO NDO DE DESARROLLO LOCAL DE BARRIOS UNIDOS. SEGUN CONTRATO DE PRESTACION DE SERVICIOS 173 DE 2021. REEMPLAZA CDP 411 Y CRP 508 POR CO NSTITUIRSE OBLIGACIONES POR PAGAR.</t>
  </si>
  <si>
    <t>SUMINISTRAR A MONTO AGOTABLE LOS ELEMENTOS DE FERRETERÍA NECESARIOS PARA EL MANTENIMIENTO DE LA PLANTA FISICA Y DEMAS BIENES INMUEBL ES DE RESPONSABILIDAD DEL FONDO DE DESARROLLO LOCAL DE BARRIOS UNIDOS. SEGUN ACEPTACION DE OFERTA 177 DE 2021. REEMPLAZA CDP 426 Y C RP 522 POR CONSTITUIRSE OBLIGACIONES POR PAGAR.</t>
  </si>
  <si>
    <t>CONTRATAR A MONTO AGOTABLE EL SERVICIO DE IMPRESOS, PUBLICACIONES, MATERIAL LITOGRÁFICO Y ELEMENTOS DE PUBLICIDAD Y SEÑALIZACIÓN INS TITUCIONAL DE LA ALCALDÍA LOCAL DE BARRIOS UNIDOS. REEMPLAZA CDP 439 Y CRP 539 POR CONSTITUIRSE OBLIGACIONES POR PAGAR.</t>
  </si>
  <si>
    <t>PRESTAR LOS SERVICIOS DE INTERNET PARA LA SEDE PRINCIPAL DE LA ALCALDIA LOCAL DE BARRIOS UNIDOS. SEGUN CONTRATO INTERADMINISTRATIVO 192 DE 2021. REEMPLAZA CDP 440 Y CRP 555 POR CONSTITUIRSE OBLIGACIONES POR PAGAR.</t>
  </si>
  <si>
    <t>CONTRATAR EL SUMINISTRO DE CAJAS PARA ARCHIVO, CARPETAS DE CONTRATOS Y GESTIÓN, ELEMENTOS DE PAPELERÍA Y ÚTILES DE OFICINA, PARA LAS  DIFERENTES DEPENDENCIAS DE LA ALCALDÍA LOCAL DE BARRIOS UNIDOS MEDIANTE EL SISTEMA DE PRECIOS UNITARIOS FIJOS. SEGUN ACEPTACION DE OFERTA 193 DE 2021. REEMPLAZA CDP 447 Y CRP 557 POR CONSTITUIRSE OBLIGACIONES POR PAGAR.</t>
  </si>
  <si>
    <t>CONTRATAR LOS SEGUROS QUE AMPAREN LOS INTERESES PATRIMONIALES ACTUALES Y FUTUROS, ASÍ COMO LOS BIENES DE PROPIEDAD DEL FONDO DE DESA RROLLO LOCAL DE BARRIOS UNIDOS, QUE ESTÉN BAJO SU RESPONSABILIDAD Y CUSTODIA Y AQUELLOS QUE SEAN ADQUIRIDOS PARA DESARROLLAR LAS FUN CIONES INHERENTES A SU ACTIVIDAD, ASÍ COMO LA VIDA Y ACCIDENTES PERSONALES DE LOS EDILES Y LA EXPEDICIÓN DE CUALQUIER OTRA PÓLIZA DE  SEGUROS QUE REQUIERA LA ENTIDAD EN EL DESARROLLO DE SU ACTIVIDAD. SEGUN CONTRATO DE SEGUROS 194 DE 2021. REEMPLAZA CDP 449 Y CRP 55 4 POR CONSTITUIRSE OBLIGACIONES POR PAGAR.</t>
  </si>
  <si>
    <t>CONTRATAR EL SERVICIO DE MENSAJERIA ESPECIALIZADA Y/O EXPRESA PARA LA ALCALDIA LOCAL DE BARRIOS UNIDOS. SEGUN CONTRATO INTERADMINIST RATIVO N° 225 DE 2019. REEMPLAZA CRP 782 DEL 2019 POR CONSTITUIRSE COMO OBLIGACIONES POR PAGAR. REEMPLAZA EL CRP 34 POR CONSTITUIR O BLIGACIONES POR PAGAR REEMPLAZA CDP 261 Y CRP 256 POR CONSTITUIRSE OBLIGACIONES POR PAGAR.</t>
  </si>
  <si>
    <t>PRESTAR EL SERVICIO DE MANTENIMIENTO PREVENTIVO Y CORRECTIVO INCLUIDA MANO DE OBRA, SUMINISTRO DE REPUESTOS Y ACCESORIOS, A MONTO AG OTABLE PARA LOS VEHICULOS DEL FONDO DE DESARROLLO LOCAL DE BARRIOS UNIDOS O LOS QUE LLEGARE A SER RESPONSABLE DURANTE LA VIGENCIA DE L CONTRATO. SEGUN ACEPTACION DE OFERTA 241 DE 2021 REEMPLAZA CDP 514 Y CRP 659 POR CONSTITUIRSE OBLIGACIONES POR PAGAR.</t>
  </si>
  <si>
    <t>PRESTAR EL SERVICIO DE REVISIÓN, MANTENIMIENTO Y RECARGA DE LOS EXTINTORES DEL FONDO DE DESARROLLO LOCAL BARRIOS UNIDOS. SEGUN ACEPT ACION DE OFERTA-CONTRATO DE PRESTACION DE SERVICIOS 273 DE 2021. REEMPLAZA CDP 589 Y CRP 769 POR CONSTITUIRSE OBLIGACIONES POR PAGAR .</t>
  </si>
  <si>
    <t>ADQUISICIÓN DE CHAQUETAS INSTITUCIONALES DISTINTIVAS PARA LA ALCALDÍA LOCAL DE BARRIOS UNIDOS, DE ACUERDO CON LAS ESPECIFICACIONES T ÉCNICAS DEFINIDAS POR LA ENTIDAD. SEGUN CONTRATO DE COMPRAVENTA 276 DE 2021. REEMPLAZA CDP 590 Y CRP 768 POR CONSTITUIRSE OBLIGACION ES POR PAGAR.</t>
  </si>
  <si>
    <t>CDP PARA PAGO SERVICIO PUBLICO ENERGIA PARA LA VIGENCIA 2022. SEGUN CUENTA CONTRATO 04755031 Y LAS SEDES QUE LES SEAN ASIGNADAS AL FONDO DE DESARROLLO LOCAL DE BARRIOS UNIDOS. CORRESPONDIENTE AL PERIODO ENTRE EL 23 DE DICIEMBRE Y EL 25 DE ENERO DE 2022, SEGUN FACTURA 6659923394.</t>
  </si>
  <si>
    <t>CDP PARA PAGO SERVICIO PUBLICO ENERGIA PARA LA VIGENCIA 2022. SEGUN CUENTA CONTRATO 04755031 Y LAS SEDES QUE LES SEAN ASIGNADAS AL FONDO DE DESARROLLO LOCAL DE BARRIOS UNIDOS. CORRESPONDIENTE AL PERIODO ENTRE EL 25 DE ENERO DE 2022 AL 22 DE FEBRERO DE 2022, SEGUN FACTURA 6696558301</t>
  </si>
  <si>
    <t>CDP PARA PAGO SERVICIO PUBLICO ENERGIA PARA LA VIGENCIA 2022. SEGUN CUENTA CONTRATO 04755031Y LAS SEDES QUE LES SEAN ASIGNADAS AL FONDO DE DESARROLLO LOCAL DE BARRIOS UNIDOS. CORRESPONDIENTE AL PERIODO ENTRE EL 22 DE FEBRERO Y EL 24 DE MARZO DE 2022, SEGUN FACTURA 6733354240.</t>
  </si>
  <si>
    <t>CDP PARA PAGO SERVICIO PUBLICO ENERGIA PARA LA VIGENCIA 2022. SEGUN CUENTA CONTRATO 04755031 Y LAS SEDES QUE LES SEAN ASIGNADAS AL FONDO DE DESARROLLO LOCAL DE BARRIOS UNIDOS. CORRESPONDIENTE AL PERIODO ENTRE EL 24 DE MARZO AL 25 DE ABRIL DE 2022, SEGUN FACTURA 6770085372.</t>
  </si>
  <si>
    <t>CDP PARA PAGO SERVICIO PUBLICO ENERGIA PARA LA VIGENCIA 2022. SEGUN CUENTA CONTRATO 04755031Y LAS SEDES QUE LES SEAN ASIGNADAS AL FONDO DE DESARROLLO LOCAL DE BARRIOS UNIDOS. CORRESPONDIENTE AL PERIODO ENTRE EL 25 DE ABRIL AL 23 DE MAYO DE 2022, SEGUN FACTURA 6807004604.</t>
  </si>
  <si>
    <t>CDP PARA PAGO SERVICIO PUBLICO ENERGIA PARA LA VIGENCIA 2022. SEGUN CUENTA CONTRATO 04755031 Y LAS SEDES QUE LES SEAN ASIGNADAS AL FONDO DE DESARROLLO LOCAL DE BARRIOS UNIDOS. CORRESPONDIENTE AL PERIODO ENTRE EL 23 DE MAYO AL 22 DE JUNIO DE 2022, SEGUN FACTURA 6843882264.</t>
  </si>
  <si>
    <t>CDP PARA PAGO SERVICIO PUBLICO ENERGIA PARA LA VIGENCIA 2022. SEGUN CUENTA CONTRATO 04755031 Y LAS SEDES QUE LES SEAN ASIGNADAS AL FONDO DE DESARROLLO LOCAL DE BARRIOS UNIDOS. CORRESPONDIENTE AL PERIODO ENTRE EL 22 DE JUNIO AL 25 DE JULIO DE 2022, SEGUN FACTURA 6880940018.</t>
  </si>
  <si>
    <t>CDP PARA PAGO SERVICIO PUBLICO ENERGIA PARA LA VIGENCIA 2022. SEGUN CUENTA CONTRATO 04755031 Y LAS SEDES QUE LES SEAN ASIGNADAS AL FONDO DE DESARROLLO LOCAL DE BARRIOS UNIDOS. CORRESPONDIENTE AL PERIODO ENTRE EL 25 DE JULIO Y EL 24 DE AGOSTO DE 2022, SEGUN FACTURA 6917936679.</t>
  </si>
  <si>
    <t>CDP PARA PAGO SERVICIO PUBLICO ENERGIA PARA LA VIGENCIA 2022. SEGUN CUENTA CONTRATO 04755031 Y LAS SEDES QUE LES SEAN ASIGNADAS AL FONDO DE DESARROLLO LOCAL DE BARRIOS UNIDOS. CORRESPONDIENTE AL PERIODO ENTRE EL 24 DE AGOSTO Y EL 21 DE SEPTIEMBRE DE 2022, SEGUN FACTURA 6955114585.</t>
  </si>
  <si>
    <t>CDP PARA PAGO SERVICIO PUBLICO ENERGIA PARA LA VIGENCIA 2022. SEGUN CUENTA CONTRATO 04755031&lt;(&gt;,&lt;)&gt; 07623994, 05383138 Y LAS SEDES QUE LES SEAN ASIGNADAS AL FONDO DE DESARROLLO LOCAL DE BARRIOS UNIDOS.</t>
  </si>
  <si>
    <t>CDP PARA PAGO SERVICIO PUBLICO ENERGIA PARA LA VIGENCIA 2022. SEGUN CUENTA CONTRATO 04755031 Y LAS SEDES QUE LES SEAN ASIGNADAS AL FONDO DE DESARROLLO LOCAL DE BARRIOS UNIDOS. CORRESPONDIENTE AL PERIODO ENTRE EL 24 DE OCTUBRE Y EL 24 DE NOVIEMBRE DE 2022, SEGUN FACTURA 7029747900</t>
  </si>
  <si>
    <t>CDP PARA PAGO SERVICIO PUBLICO ENERGIA PARA LA VIGENCIA 2022. SEGUN CUENTA CONTRATO 04755031 Y LAS SEDES QUE LES SEAN ASIGNADAS AL FONDO DE DESARROLLO LOCAL DE BARRIOS UNIDOS. CORRESPONDIENTE AL PERIODO ENTRE EL 24 DE NOVIEMBRE AL 26 DE DICIEMBRE DE 2022, SEGUN FACTURA 7067035598.</t>
  </si>
  <si>
    <t>CDP PARA PAGO SERVICIO PUBLICO ENERGIA PARA LA VIGENCIA 2022. SEGUN CUENTA CONTRATO 05383138 Y LAS SEDES QUE LES SEAN ASIGNADAS AL FONDO DE DESARROLLO LOCAL DE BARRIOS UNIDOS. CORRESPONDIENTE AL PERIODO ENTRE EL 21 DE DICIEMBRE Y EL 21 DE ENERO DE 2022, SEGUN FACTURA 6656581804</t>
  </si>
  <si>
    <t>CDP PARA PAGO SERVICIO PUBLICO ENERGIA PARA LA VIGENCIA 2022. SEGUN CUENTA CONTRATO 05383138 Y LAS SEDES QUE LES SEAN ASIGNADAS AL FONDO DE DESARROLLO LOCAL DE BARRIOS UNIDOS. CORRESPONDIENTE AL PERIODO ENTREL 21 DE ENERO AL 18 DE FEBRERO DE 2022, SEGUN FACTURA 6693223927.</t>
  </si>
  <si>
    <t>CDP PARA PAGO SERVICIO PUBLICO ENERGIA PARA LA VIGENCIA 2022. SEGUN CUENTA CONTRATO 05383138 Y LAS SEDES QUE LES SEAN ASIGNADAS AL FONDO DE DESARROLLO LOCAL DE BARRIOS UNIDOS. CORRESPONDIENTE AL PERIODO ENTRE EL 18 DE FEBRERO AL 22 DE MARZO DE 2022. SEGUN FACTURA 6730017301.</t>
  </si>
  <si>
    <t>CDP PARA PAGO SERVICIO PUBLICO ENERGIA PARA LA VIGENCIA 2022. SEGUN CUENTA CONTRATO 05383138 Y LAS SEDES QUE LES SEAN ASIGNADAS AL FONDO DE DESARROLLO LOCAL DE BARRIOS UNIDOS. CORRESPONDIENTE AL PERIODO ENTRE EL 22 DE MARZO AL 21 DE ABRIL DE 2022, SEGUN FACTURA 6766748577.</t>
  </si>
  <si>
    <t>CDP PARA PAGO SERVICIO PUBLICO ENERGIA PARA LA VIGENCIA 2022. SEGUN CUENTA CONTRATO 05383138 Y LAS SEDES QUE LES SEAN ASIGNADAS AL FONDO DE DESARROLLO LOCAL DE BARRIOS UNIDOS. CORRESPONDIENTE AL PERIODO ENTRE EL 21 DE ABRIL Y EL 19 DE MAYO DE 2022, SEGUN FACTURA 6803654524.</t>
  </si>
  <si>
    <t>CDP PARA PAGO SERVICIO PUBLICO ENERGIA PARA LA VIGENCIA 2022. SEGUN CUENTA CONTRATO 05383138 Y LAS SEDES QUE LES SEAN ASIGNADAS AL FONDO DE DESARROLLO LOCAL DE BARRIOS UNIDOS. CORRESPONDIENTE AL PERIODO ENTRE EL 19 DE MAYO Y EL 17 DE JUNIO DE 2022, SEGUN FACTURA 6840517871.</t>
  </si>
  <si>
    <t>CDP PARA PAGO SERVICIO PUBLICO ENERGIA PARA LA VIGENCIA 2022. SEGUN CUENTA CONTRATO 05383138 Y LAS SEDES QUE LES SEAN ASIGNADAS AL FONDO DE DESARROLLO LOCAL DE BARRIOS UNIDOS. CORRESPONDIENTE AL PERIODO ENTRE EL 17 DE JUNIO Y EL 21 DE JULIO DE 2022, SEGUN FACTURA 6877560539.</t>
  </si>
  <si>
    <t>CDP PARA PAGO SERVICIO PUBLICO ENERGIA PARA LA VIGENCIA 2022. SEGUN CUENTA CONTRATO 05383138 Y LAS SEDES QUE LES SEAN ASIGNADAS AL FONDO DE DESARROLLO LOCAL DE BARRIOS UNIDOS. CORRESPONDIENTE AL PERIODO ENTRE EL 21 DE JULIO Y EL 22 DE AGOSTO, SEGUN FACTURA 6914550690.</t>
  </si>
  <si>
    <t>CDP PARA PAGO SERVICIO PUBLICO ENERGIA PARA LA VIGENCIA 2022. SEGUN CUENTA CONTRATO 05383138 Y LAS SEDES QUE LES SEAN ASIGNADAS AL FONDO DE DESARROLLO LOCAL DE BARRIOS UNIDOS. CORRESPONDIENTE AL PERIODO ENTRE EL 22 DE AGOSTO AL 19 DE SEPTIEMBRE DE 2022, SEGUN FACTURA 6951718060.</t>
  </si>
  <si>
    <t>CDP PARA PAGO SERVICIO PUBLICO ENERGIA PARA LA VIGENCIA 2022. SEGUN CUENTA CONTRATO 05383138 Y LAS SEDES QUE LES SEAN ASIGNADAS AL FONDO DE DESARROLLO LOCAL DE BARRIOS UNIDOS. CORRESPONDIENTE AL PERIODO ENTRE EL 19 DE SEPTIEMBRE Y EL 20 DE OCTUBRE DE 2022, SEGUN FACTURA 6988857863.</t>
  </si>
  <si>
    <t>CDP PARA PAGO SERVICIO PUBLICO ENERGIA PARA LA VIGENCIA 2022. SEGUN CUENTA CONTRATO 05383138 Y LAS SEDES QUE LES SEAN ASIGNADAS AL FONDO DE DESARROLLO LOCAL DE BARRIOS UNIDOS. CORRESPONDIENTE AL PERIODO ENTRE EL 20 DE OCTUBRE Y EL 22 DE NOVIEMBRE DE 2022, SEGUN FACTURA 7026387388.</t>
  </si>
  <si>
    <t>CDP PARA PAGO SERVICIO PUBLICO ENERGIA PARA LA VIGENCIA 2022. SEGUN CUENTA CONTRATO 05383138 Y LAS SEDES QUE LES SEAN ASIGNADAS AL FONDO DE DESARROLLO LOCAL DE BARRIOS UNIDOS. CORRESPONDIENTE AL PERIODO ENTRE EL 22 DE NOVIEMBRE AL 21 DE DICIEMBRE DE 2022, SEGUN FACTURA 7063668130.</t>
  </si>
  <si>
    <t>CDP PARA PAGO SERVICIO PUBLICO ENERGIA PARA LA VIGENCIA 2022. SEGUN CUENTA CONTRATO 07623994Y LAS SEDES QUE LES SEAN ASIGNADAS AL FONDO DE DESARROLLO LOCAL DE BARRIOS UNIDOS. CORRESPONDIENTE AL PERIODO ENTRE EL 16 DE DICIEMBRE AL 18 DE ENERO DE 2022.</t>
  </si>
  <si>
    <t>CDP PARA PAGO SERVICIO PUBLICO ENERGIA PARA LA VIGENCIA 2022. SEGUN CUENTA CONTRATO 07623994 Y LAS SEDES QUE LES SEAN ASIGNADAS AL FONDO DE DESARROLLO LOCAL DE BARRIOS UNIDOS. CORRESPONDIENTE AL PERIODO ENTRE EL 18 DE ENERO Y EL 15 DE FEBRERO DE 2022, SEGUN FACTURA 6688160856.</t>
  </si>
  <si>
    <t>CDP PARA PAGO SERVICIO PUBLICO ENERGIA PARA LA VIGENCIA 2022. SEGUN CUENTA CONTRATO 07623994Y LAS SEDES QUE LES SEAN ASIGNADAS AL FONDO DE DESARROLLO LOCAL DE BARRIOS UNIDOS. CORRESPONDIENTE AL PERIODO ENTRE EL 15 DE FEBRERO AL 16 DE MARZO DE 2022, SEGUN FACTURA 6724839690.</t>
  </si>
  <si>
    <t>CDP PARA PAGO SERVICIO PUBLICO ENERGIA PARA LA VIGENCIA 2022. SEGUN CUENTA CONTRATO 0762399 Y LAS SEDES QUE LES SEAN ASIGNADAS AL FONDO DE DESARROLLO LOCAL DE BARRIOS UNIDOS. CORRESPONDIENTE AL PERIODO ENTRE EL 18 DE ABRIL Y EL 16 DE MAYO DE 2022, SEGUN FACTURA 6798535490</t>
  </si>
  <si>
    <t>CDP PARA PAGO SERVICIO PUBLICO ENERGIA PARA LA VIGENCIA 2022. SEGUN CUENTA CONTRATO 07623994 Y LAS SEDES QUE LES SEAN ASIGNADAS AL FONDO DE DESARROLLO LOCAL DE BARRIOS UNIDOS. CORRESPONDIENTE AL PERIODO ENTRE EL 16 DE MAYO DE 2022 AL 14 DE JUNIO DE 2022, SEGUN FACTURA 6835635928</t>
  </si>
  <si>
    <t>CDP PARA PAGO SERVICIO PUBLICO ENERGIA PARA LA VIGENCIA 2022. SEGUN CUENTA CONTRATO 04755031, 07623994, 05383138 Y LAS SEDES QUE LES SEAN ASIGNADAS AL FONDO DE DESARROLLO LOCAL DE BARRIOS UNIDOS.</t>
  </si>
  <si>
    <t>CDP PARA PAGO SERVICIO PUBLICO ENERGIA PARA LA VIGENCIA 2022. SEGUN CUENTA 07623994 Y LAS SEDES QUE LES SEAN ASIGNADAS AL FONDO DE DESARROLLO LOCAL DE BARRIOS UNIDOS. CORRESPONDIENTE AL PERIODO ENTRE EL 15 DE JULIO Y EL 17 DE AGOSTO DE 2022, SEGUN FACTURA 6909444191</t>
  </si>
  <si>
    <t>CDP PARA PAGO SERVICIO PUBLICO ENERGIA PARA LA VIGENCIA 2022. SEGUN CUENTA CONTRATO 07623994 Y LAS SEDES QUE LES SEAN ASIGNADAS AL FONDO DE DESARROLLO LOCAL DE BARRIOS UNIDOS. CORRESPONDIENTE AL PERIODO ENTRE EL 17 DE AGOSTO Y EL 14 DE SEPTIEMBRE DE 2022, SEGUN FACTURA 6946573865.</t>
  </si>
  <si>
    <t>CDP PARA PAGO SERVICIO PUBLICO ENERGIA PARA LA VIGENCIA 2022. SEGUN CUENTA CONTRATO 07623994 Y LAS SEDES QUE LES SEAN ASIGNADAS AL FONDO DE DESARROLLO LOCAL DE BARRIOS UNIDOS. CORRESPONDIENTE AL PERIODO ENTRE EL 14 DE SEPTIEMBRE Y EL 14 DE OCTUBRE DE 2022, SEGU FACTURA 6983731373.</t>
  </si>
  <si>
    <t>CDP PARA PAGO SERVICIO PUBLICO ENERGIA PARA LA VIGENCIA 2022. SEGUN CUENTA CONTRATO 07623994 Y LAS SEDES QUE LES SEAN ASIGNADAS AL FONDO DE DESARROLLO LOCAL DE BARRIOS UNIDOS. CORRESPONDIENTE AL PERIODO ENTRE EL 14 DE OCTUBRE Y EL 16 DE NOVIEMBRE DE 2022, SEGUN FACTURA 7021166572.</t>
  </si>
  <si>
    <t>CDP PARA PAGO SERVICIO PUBLICO ENERGIA PARA LA VIGENCIA 2022. SEGUN CUENTA CONTRATO 07623994 Y LAS SEDES QUE LES SEAN ASIGNADAS AL FONDO DE DESARROLLO LOCAL DE BARRIOS UNIDOS. CORRESPONDIENTE AL PERIODO ENTRE EL 16 DE NOVIEMBRE AL 16 DE DICIEMBRE DE 2022, SEGUN FACTURA 7058527143.</t>
  </si>
  <si>
    <t>CDP PARA PAGO SERVICIO PUBLICO DE ACUEDUCTO Y ALCANTARILLADO, DE LAS SEDES ASIGNADAS AL FONDO DE DESARROLLO LOCAL DE BARRIOS UNIDOS. SEGUN CUENTA CONTRATO 10039444 CORRESPONDIENTE AL PERIODO ENTRE EL 24 DE OCTUBRE Y EL 22 DE DICIEMBRE DE 2021, SEGUN FACTURA 43162669717.</t>
  </si>
  <si>
    <t>CDP PARA PAGO SERVICIO PUBLICO DE ASEO, DE LAS SEDES ASIGNADAS AL FONDO DE DESARROLLO LOCAL DE BARRIOS UNIDOS. SEGUN CUENTA CONTRATO 10039444 CORRESPONDIENTE AL PERIODO 01 DE NOVIEMBRE AL 31 DE DICIEMBRE DE 2021, SEGUN FACTURA 73698083.</t>
  </si>
  <si>
    <t>CDP PARA PAGO SERVICIO PUBLICO DE ACUEDUCTO Y ALCANTARILLADO, DE LAS SEDES ASIGNADAS AL FONDO DE DESARROLLO LOCAL DE BARRIOS UNIDOS. SEGUN CUENTA CONTRATO 10039444 CORRESPONDIENTE AL PERIODO ENTRE EL 24 DE OCTUBRE AL 22 DE DICIEMBRE, SEGUN FACTURA 43162669717.</t>
  </si>
  <si>
    <t>CDP PARA PAGO SERVICIO PUBLICO DE ACUEDUCTO Y ALCANTARILLADO, DE LAS SEDES ASIGNADAS AL FONDO DE DESARROLLO LOCAL DE BARRIOS UNIDOS. SEGUN CU ENTA CONTRATO 10039444 CORRESONDIENTE AL PERIODO ENTRE EL 22 DE FEBRERO 14 DE MARZO DE 2022, SEGUN FACTURA 10867290610.</t>
  </si>
  <si>
    <t>CDP PARA PAGO SERVICIO PUBLICO DE ACUEDUCTO Y ALCANTARILLADO, DE LAS SEDES ASIGNADAS AL FONDO DE DESARROLLO LOCAL DE BARRIOS UNIDOS. SEGUN CUENTA CONTRATO 10039444 CORRESPONDIENTE AL PERIODO ENTRE EL 15 DE MARZO AL 12 DE ABRIL, SEGUN FACTURA 17096727619.</t>
  </si>
  <si>
    <t>CDP PARA PAGO SERVICIO PUBLICO DE ACUEDUCTO Y ALCANTARILLADO, DE LAS SEDES ASIGNADAS AL FONDO DE DESARROLLO LOCAL DE BARRIOS UNIDOS. CORRESPONDIENTE A LA CUENTA CONTRATO 10039444, DEL PERIODO ENTRE EL 13 DE ABRIL Y EL 13 DE MAYO DE 2022, SEGUN FACTURA 41812699415.</t>
  </si>
  <si>
    <t>CDP PARA PAGO SERVICIO PUBLICO DE ACUEDUCTO Y ALCANTARILLADO, DE LAS SEDES ASIGNADAS AL FONDO DE DESARROLLO LOCAL DE BARRIOS UNIDOS. SEGÚN CUENTA CONTRATO 10039444 CORRESPONDIENTE AL PERIODO ENTRE EL 12 DE JUNIO Y EL 12 DE JULIO SEGÚN FACTURA 35888497811.</t>
  </si>
  <si>
    <t>CDP PARA PAGO SERVICIO PUBLICO DE ASEO, DE LAS SEDES ASIGNADAS AL FONDO DE DESARROLLO LOCAL DE BARRIOS UNIDOS. SEGUN CUENTA CONTRATO 10039444 CORRESPONDIENTE AL PERIODO ENTRE EL 01 DE MAYO AL 30 DE JUNIO DEL 2022, SEGUN FACTURA 86145514.</t>
  </si>
  <si>
    <t>CDP PARA PAGO SERVICIO PUBLICO DE ACUEDUCTO Y ALCANTARILLADO, DE LAS SEDES ASIGNADAS AL FONDO DE DESARROLLO LOCAL DE BARRIOS UNIDOS. CORRESPONDIENTE A LA CUENTA CONTRATO 10039444 DEL PERIODO ENTRE EL 13 DE JULIO Y EL 10 DE AGOSTO DE 2022, SEGUN FACTURA 11579754018</t>
  </si>
  <si>
    <t>CDP PARA PAGO SERVICIO PUBLICO DE ACUEDUCTO Y ALCANTARILLADO, DE LAS SEDES ASIGNADAS AL FONDO DE DESARROLLO LOCAL DE BARRIOS UNIDOS. SEGUN CUENTA CONTRATO 10039444 CORRESPONDIENTE AL PERIODO ENTRE EL 11 DE AGOSTO AL 09 DE SEPTIEMBRE DE 2022. SEGUN FACTURA 39839599717.</t>
  </si>
  <si>
    <t>CDP PARA PAGO SERVICIO PUBLICO DE ACUEDUCTO Y ALCANTARILLADO, DE LAS SEDES ASIGNADAS AL FONDO DE DESARROLLO LOCAL DE BARRIOS UNIDOS. SEGUN CUENTA CONTRATO 10039444 CORRESPONDIENTE AL PERIODO ENTRE EL 10 DE SEPTIEMBRE Y EL 10 DE OCTUBRE DE 2022, SEGUN FACTURA 37844046914.</t>
  </si>
  <si>
    <t>CDP PARA PAGO SERVICIO PUBLICO DE ASEO, DE LAS SEDES ASIGNADAS AL FONDO DE DESARROLLO LOCAL DE BARRIOS UNIDOS. SEGUN CUENTA CONTRATO 10039444 CORRESPONDIENTE AL PERIODO ENTRE EL 01 DE SEPTIEMBRE AL 31 DE OCTUBRE DE 2022, SEGUN FACTURA 94664794.</t>
  </si>
  <si>
    <t>CDP PARA PAGO SERVICIO PUBLICO DE ACUEDUCTO Y ALCANTARILLADO, DE LAS SEDES ASIGNADAS AL FONDO DE DESARROLLO LOCAL DE BARRIOS UNIDOS. SEGUN CUENTA CONTRATO 10039444 CORRESPONDIENTE AL PERIODO ENTRE EL 11 DE OCTUBRE AL 09 DE NOVIEMBRE DE 2022, SEGUN FACTURA 12976585112.</t>
  </si>
  <si>
    <t>CDP PARA PAGO SERVICIO PUBLICO DE ACUEDUCTO Y ALCANTARILLADO, DE LAS SEDES ASIGNADAS AL FONDO DE DESARROLLO LOCAL DE BARRIOS UNIDOS. CORRESPONDIENTE A LA CUENTA CONTRATO 10039444</t>
  </si>
  <si>
    <t>CDP PARA PAGO SERVICIO PUBLICO DE ACUEDUCTO Y ALCANTARILLADO, DE LAS SEDES ASIGNADAS AL FONDO DE DESARROLLO LOCAL DE BARRIOS UNIDOS. SEGUN CUENTA CONTRATO 11441555 CORRESPONDIENTE AL PERIODO ENTRE EL 24 DE OCTUBRE Y EL 22 DE DICIEMBRE DE 2021, SEGUN FACTURA 43162669816.</t>
  </si>
  <si>
    <t>CDP PARA PAGO SERVICIO PUBLICO DE ACUEDUCTO Y ALCANTARILLADO, DE LAS SEDES ASIGNADAS AL FONDO DE DESARROLLO LOCAL DE BARRIOS UNIDOS. SEGUN CUENTA CONTRATO 11441555 CORRESPONDIENTE AL PERIODO ENTRE EL 24 DE OCTUBRE AL 22 DE DICIEMBRE DE 2021 SEGUN FACTURA 43162669816.</t>
  </si>
  <si>
    <t>CDP PARA PAGO SERVICIO PUBLICO DE ACUEDUCTO Y ALCANTARILLADO, DE LAS SEDES ASIGNADAS AL FONDO DE DESARROLLO LOCAL DE BARRIOS UNIDOS. SEGUN CUENTA CONTRATO 11441555 CORRESPONDIENTE AL PERIODO ENTRE EL 21 DE FEBRERO AL 14 DE MARZO DE 2022, SEGUN FACTURA 10867295312</t>
  </si>
  <si>
    <t>CDP PARA PAGO SERVICIO PUBLICO DE ACUEDUCTO Y ALCANTARILLADO, DE LAS SEDES ASIGNADAS AL FONDO DE DESARROLLO LOCAL DE BARRIOS UNIDOS. SEGUN CUENTA CONTRATO 11441555 CORRESPONDIENTE AL PERIODO ENTRE EL 15 DE MARZO AL 12 DE ABRIL DE 2022, SEGUN FACTURA 17096732213.</t>
  </si>
  <si>
    <t>CDP PARA PAGO SERVICIO PUBLICO DE ACUEDUCTO Y ALCANTARILLADO, DE LAS SEDES ASIGNADAS AL FONDO DE DESARROLLO LOCAL DE BARRIOS UNIDOS. CORRESPONDIENTE A LA CUENTA CONTRATO 11441555 DEL PERIODO ENTRE 13 DE ABRIL Y EL 13 DE MAYO DE 2022, SEGUN FACTURA 41812704314.</t>
  </si>
  <si>
    <t>CDP PARA PAGO SERVICIO PUBLICO DE ACUEDUCTO Y ALCANTARILLADO, DE LAS SEDES ASIGNADAS AL FONDO DE DESARROLLO LOCAL DE BARRIOS UNIDOS. SEGUN CUENTA CONTRATO 11441555, CORRESPONDIENTE AL PERIODO ENTRE EL 12 DE JUNIO AL 12 DE JULIO DE 2022, SEGUN FACTURA 35888503014.</t>
  </si>
  <si>
    <t>CDP PARA PAGO SERVICIO PUBLICO DE ACUEDUCTO Y ALCANTARILLADO, DE LAS SEDES ASIGNADAS AL FONDO DE DESARROLLO LOCAL DE BARRIOS UNIDOS. CORRESPONDIENTE A LA CUENTA CONTRATO 11441555 DEL PERIODO ENTRE EL 13 DE JULIO Y EL 10 DE AGOSTO DE 2022, SEGUN FACTURA 11579758910</t>
  </si>
  <si>
    <t>CDP PARA PAGO SERVICIO PUBLICO DE ACUEDUCTO Y ALCANTARILLADO, DE LAS SEDES ASIGNADAS AL FONDO DE DESARROLLO LOCAL DE BARRIOS UNIDOS. SEGUN LA CUENTA CONTRATO 11441555 CORRESPONDIENTE AL PERIODO ENTRE EL 11 DE AGOSTO AL 09 DE SEPTIEMBRE DE 2022. SEGUN FACTURA 39839606116.</t>
  </si>
  <si>
    <t>CDP PARA PAGO SERVICIO PUBLICO DE ACUEDUCTO Y ALCANTARILLADO, DE LAS SEDES ASIGNADAS AL FONDO DE DESARROLLO LOCAL DE BARRIOS UNIDOS. SEGUN CUENTA CONTRATO 11441555 CORRESPONDIENTE AL PERIODO ENTRE EL 10 DE SEPTIEMBRE Y EL 10 DE OCTUBRE DE 2022, SEGUN FACTURA 37844053415</t>
  </si>
  <si>
    <t>CDP PARA PAGO SERVICIO PUBLICO DE ACUEDUCTO Y ALCANTARILLADO, DE LAS SEDES ASIGNADAS AL FONDO DE DESARROLLO LOCAL DE BARRIOS UNIDOS. SEGUN CUENTA CONTRATO 11441555 CORRESPONDIENTE AL PERIODO ENTRE EL 11 DE OCTUBRE AL 09 DE NOVIEMBRE DE 2022, SEGUN FACTURA 12976590211.</t>
  </si>
  <si>
    <t>CDP PARA PAGO SERVICIO PUBLICO DE ACUEDUCTO Y ALCANTARILLADO, DE LAS SEDES ASIGNADAS AL FONDO DE DESARROLLO LOCAL DE BARRIOS UNIDOS. CORRESPONDIENTE A LA CUENTA CONTRATO 11441555</t>
  </si>
  <si>
    <t>CDP PARA PAGO SERVICIO PUBLICO DE ACUEDUCTO Y ALCANTARILLADO, DE LAS SEDES ASIGNADAS AL FONDO DE DESARROLLO LOCAL DE BARRIOS UNIDOS. SEGUN CUENTA CONTRATO 11614871 CORRESPONDIENTE AL PERIODO ENTRE EL 24 DE OCTUBRE AL 22 DE DICIEMBRE DE 2021, SEGUN FACTURA 43162669915.</t>
  </si>
  <si>
    <t>CDP PARA PAGO SERVICIO PUBLICO DE ACUEDUCTO Y ALCANTARILLADO, DE LAS SEDES ASIGNADAS AL FONDO DE DESARROLLO LOCAL DE BARRIOS UNIDOS. SEGUN CUENTA CONTRATO 11614871 CORRESPONDIENTE AL PERIODO ENTRE EL 24 DE OCTUBRE AL 22 DE DICIEMBRE DE 2021 SEGUN FACTURA 43162669915.</t>
  </si>
  <si>
    <t>CDP PARA PAGO SERVICIO PUBLICO DE ACUEDUCTO Y ALCANTARILLADO, DE LAS SEDES ASIGNADAS AL FONDO DE DESARROLLO LOCAL DE BARRIOS UNIDOS. SEGUN CUENTA CONTRATO 11614871 CORRESPONDIENTE AL PERIODO ENTRE EL 22 DE FEBRERO AL 14 DE MARZO DE 2022, SEGUN FACTURA 10867295510.</t>
  </si>
  <si>
    <t>CDP PARA PAGO SERVICIO PUBLICO DE ACUEDUCTO Y ALCANTARILLADO, DE LAS SEDES ASIGNADAS AL FONDO DE DESARROLLO LOCAL DE BARRIOS UNIDOS. SEGUN CUENTA CONTRATO 11614871 CORRESPONDIENTE AL PERIODO ENTRE EL 15 DE MARZO AL 12 DE ABRIL DE 2022, SEGUN FACTURA 17096732411</t>
  </si>
  <si>
    <t>CDP PARA PAGO SERVICIO PUBLICO DE ACUEDUCTO Y ALCANTARILLADO, DE LAS SEDES ASIGNADAS AL FONDO DE DESARROLLO LOCAL DE BARRIOS UNIDOS. CORRESPONDIENTE A LA CUENTA CONTRATO 11614871 DEL PERIODO ENTRE EL 13 DE ABRIL AL 13 DE MAYO DE 2022, SEGUN FACTURA 41812704512</t>
  </si>
  <si>
    <t>CDP PARA PAGO SERVICIO PUBLICO DE ACUEDUCTO Y ALCANTARILLADO, DE LAS SEDES ASIGNADAS AL FONDO DE DESARROLLO LOCAL DE BARRIOS UNIDOS. SEGÚN CUENTA CONTRATO 11614871, CORRESPONDIENTE AL PERIODO ENTRE EL 12 DE JUNIO AL 12 DE JULIO DE 2022. SEGUN FACTURA 35888503212.</t>
  </si>
  <si>
    <t>CDP PARA PAGO SERVICIO PUBLICO DE ACUEDUCTO Y ALCANTARILLADO, DE LAS SEDES ASIGNADAS AL FONDO DE DESARROLLO LOCAL DE BARRIOS UNIDOS. CORRESPONDIENTE A LA CUENTA CONTRATO 11614871 DEL PERIODO ENTRE EL 13 DE JULIO Y EL 10 DE AGOSTO DE 2022, SEGUN FACTURA 11579759116</t>
  </si>
  <si>
    <t>CDP PARA PAGO SERVICIO PUBLICO DE ACUEDUCTO Y ALCANTARILLADO, DE LAS SEDES ASIGNADAS AL FONDO DE DESARROLLO LOCAL DE BARRIOS UNIDOS. SEGUN CUENTA CONTRATO 11614871 CORRESPONDIENTE AL PERIODO ENTRE EL 11 DE AGOSTO AL 09 DE SEPTIEMBRE DE 2022. SEGUN FACTURA 39839606918.</t>
  </si>
  <si>
    <t>CDP PARA PAGO SERVICIO PUBLICO DE ACUEDUCTO Y ALCANTARILLADO, DE LAS SEDES ASIGNADAS AL FONDO DE DESARROLLO LOCAL DE BARRIOS UNIDOS. SEGUN CUENTA CONTRATO 11614871 CORRESPONDIENTE AL PERIODO ENTRE EL 10 DE SEPTIEMBRE Y EL 10 DE OCTUBRE DE 2022.</t>
  </si>
  <si>
    <t>CDP PARA PAGO SERVICIO PUBLICO DE ACUEDUCTO Y ALCANTARILLADO, DE LAS SEDES ASIGNADAS AL FONDO DE DESARROLLO LOCAL DE BARRIOS UNIDOS. SEGUN CUENTA CONTRATO 11614871 CORRESPONDIENTE AL PERIODO ENTRE EL 11 DE OCTUBRE Y EL 09 DE NOVIEMBRE DE 2022, SEGUN FACTURA 12976590419.</t>
  </si>
  <si>
    <t>CDP PARA PAGO SERVICIO PUBLICO DE ACUEDUCTO Y ALCANTARILLADO, DE LAS SEDES ASIGNADAS AL FONDO DE DESARROLLO LOCAL DE BARRIOS UNIDOS. CORRESPONDIENTE A LA CUENTA CONTRATO 11614871.</t>
  </si>
  <si>
    <t>CDP PARA PAGO SERVICIO PUBLICO DE ASEO, DE LAS SEDES ASIGNADAS AL FONDO DE DESARROLLO LOCAL DE BARRIOS UNIDOS. SEGUN CUENTA CONTRATO 12192753, CORRESPONDIENTE AL PERIODO ENTRE EL 01 DE NOVIEMBRE DE 2021 AL 31 DE DICIEMBRE DE 2021 SEGUN FACTURA 73699718.</t>
  </si>
  <si>
    <t>CDP PARA PAGO SERVICIO PUBLICO DE ASEO, DE LAS SEDES ASIGNADAS AL FONDO DE DESARROLLO LOCAL DE BARRIOS UNIDOS. SEGUN CUENTA CONTRATO 12192753 CASA DE LA CULTURA, CORRESPONDIENTE AL PERIODO ENTRE EL 01 DE ENERO Y EL 28 DE FEBRERO DE 2022. SEGUN FACTURA 78042116.</t>
  </si>
  <si>
    <t>CDP PARA PAGO SERVICIO PUBLICO DE ASEO, DE LAS SEDES ASIGNADAS AL FONDO DE DESARROLLO LOCAL DE BARRIOS UNIDOS. SEGUN CUENTA CONTRATO 12192753, CORRESPONDIENTE AL PERIODO ENTRE EL 01 DE MAYO AL 30 DE JUNIO SEGUN FACTURA 86146226.</t>
  </si>
  <si>
    <t>CDP PARA PAGO SERVICIO PUBLICO DE ASEO, DE LAS SEDES ASIGNADAS AL FONDO DE DESARROLLO LOCAL DE BARRIOS UNIDOS. CORRESPONDIENTE A LA CUENTA CONTRATO 12192753 DEL PERIODO ENTRE EL 01 DE JULIO AL 31 DE AGOSTO DE 2022, SEGUN FACTURA 90472339</t>
  </si>
  <si>
    <t>CDP PARA PAGO SERVICIO PUBLICO DE ASEO, DE LAS SEDES ASIGNADAS AL FONDO DE DESARROLLO LOCAL DE BARRIOS UNIDOS. SEGUN CUENTA CONTRATO 12192753 CORRESPONDIENTE AL PERIODO ENTRE EL 01 DE SEPTIEMBRE AL 31 DE OCTUBRE DE 2022, SEGUN FACTURA 94666852</t>
  </si>
  <si>
    <t>CDP PARA PAGO SERVICIO PUBLICO DE ASEO, DE LAS SEDES ASIGNADAS AL FONDO DE DESARROLLO LOCAL DE BARRIOS UNIDOS. SEGUN CUENTA CONTRATO 12193084, CORRESPONDIENTE AL PERIODO ENTRE EL 01 DE MARZO Y 30 DE ABRIL DE 2022, ADEMAS DE FACTURAS QUE NO HABIAN SIDO REPORTADAS PARA PAGO, SEGUN FACTURA 82223858.</t>
  </si>
  <si>
    <t>CDP PARA PAGO SERVICIO PUBLICO DE ASEO, DE LAS SEDES ASIGNADAS AL FONDO DE DESARROLLO LOCAL DE BARRIOS UNIDOS. SEGUN CUENTA CONTRATO 12193084 CORRESPONDIENTE AL PERIODO ENTRE EL 01 DE MAYO AL 30 DE JUNIO DE 2022, SEGUN FACTURA 86146267.</t>
  </si>
  <si>
    <t>CDP PARA PAGO SERVICIO PUBLICO DE ASEO, DE LAS SEDES ASIGNADAS AL FONDO DE DESARROLLO LOCAL DE BARRIOS UNIDOS. SEGUN CUENTA CONTRATO 12193084 CORRESPONDIENTE AL PERIODO ENTRE EL 01 DE SEPTIEMBRE AL 31 DE OCTUBRE DE 2022, SEGUN FACTURA 94666932.</t>
  </si>
  <si>
    <t>CDP PARA PAGO SERVICIO PUBLICO DE TELEFONIA, DE LAS SEDES ASIGNADAS AL FONDO DE DESARROLLO LOCAL DE BARRIOS UNIDOS DURANTE LA VIGENC IA 2021. SEGUN CUENTA CONTRATO 154690609. REEMPLAZA CDP 282 Y CRP 311 POR CONSTITUIRSE OBLIGACIONES POR PAGAR.</t>
  </si>
  <si>
    <t>PRESTAR SERVICIOS DE APOYO AL ÁREA GESTIÓN DEL DESARROLLO EN LOS ASUNTOS RELATIVOS A LA PLANEACIÓN LOCAL: APOYAR EL SEGUIMIENTO AL A CCESO Y PERMANENCIA EN EDUCACIÓN SUPERIOR EN EL MARCO DE LAS OBLIGACIONES DEL FDLBU OBTENIDAS EN CONVENIO SUSCRITO, ASÍ COMO EL SEGU IMIENTO A LA DOTACIÓN A LA CASA DE LA JUVENTUD NASQUA. REEMPLAZA CDP 448 Y CRP 540 POR CONSTITUIRSE OBLIGACIONES POR PAGAR.</t>
  </si>
  <si>
    <t>PRESTAR SERVICIOS ASISTENCIALES PARA APOYAR AL ÁREA GESTIÓN DEL DESARROLLO LOCAL EN LOS ASUNTOS RELACIONADOS CON EL DESARROLLO DE LA  GESTIÓN CONTRACTUAL DE LOS PROYECTOS DE INVERSIÓN DE LA VIGENCIA 2021. REEMPLAZA CDP 452 Y CRP 544 POR CONSTITUIRSE OBLIGACIONES PO R PAGAR.</t>
  </si>
  <si>
    <t>PRESTAR LOS SERVICIOS PROFESIONALES PARA APOYAR AL ÁREA DE GESTIÓN DEL DESARROLLO EN LOS ASUNTOS RELACIONADOS CON LA FORMULACIÓN, SE GUIMINETO Y EVALUACIÓN DE POLÍTICAS, PLANES, PROGRAMAS Y PROYECTOS DE DESARROLLO LOCAL, PARA EL CUMPLIMIENTO DE LAS METAS DEL PLAN D E DESARROLLO LOCAL DE BARRIOS UNIDOS. REEMPLAZA CDP 453 Y CRP 542 POR CONSTITUIRSE OBLIGACIONES POR PAGAR.</t>
  </si>
  <si>
    <t>PRESTAR SERVICIOS DE APOYO EN LAS ACTIVIDADES DE SEGURIDAD, PROMOCIÓN DE LA CONVIVENCIA Y DE ATENCIÓN DE MOVILIZACIONES Y AGLOMERACI ONES EN EL TERRITORIO. REEMPLAZA CDP 450 Y CRP 545 POR CONSTITUIRSE OBLIGACIONES POR PAGAR.</t>
  </si>
  <si>
    <t>PRESTAR SERVICIOS DE APOYO EN LAS ACTIVIDADES DE SEGURIDAD, PROMOCIÓN DE LA CONVIVENCIA Y DE ATENCIÓN DE MOVILIZACIONES Y AGLOMERACI ONES DEL TERRITORIO. REEMPLAZA CDP 451 Y CRP 546 POR CONSTITUIRSE OBLIGACIONES POR PAGAR.</t>
  </si>
  <si>
    <t>PRESTAR SERVICIOS DE APOYO ADMINISTRATIVA Y ASISTENCIALMENTE A LAS INSPECCIONES DE POLICÍA DE LA LOCALIDAD. SEGUN CONTRATO DE PRESTA CION DE SERVICIOS DE APOYO A LA GESTION 252 DE 2021. REEMPLAZA CDP 550 Y CRP 694 POR CONSTITUIRSE OBLIGACIONES POR PAGAR.</t>
  </si>
  <si>
    <t>Prestar los servicios para adelantar el proceso de selección y seguimiento en la ejecución de las iniciativas deportivas y recreativ as comunitarias de la Localidad de Barrios Unidos, en marco del proyecto0791 ¨Cultura ciudadana, deporte y arte para un mejor futuro ” – Programa ¨Mejores oportunidades para el desarrollo a través de la cultura, la recreación y el deporte”. SEGUN CONTRATO DE PRESTA CION DE SERVICIOS 261DE 2020. REEMPLAZA EL CRP 691 POR CONSTITUIR OBLIGACIONES POR PAGAR REEMPLAZA CDP 205 Y CRP 27 POR CONSTITUIRSE  OBLIGACIONES POR PAGAR.</t>
  </si>
  <si>
    <t>PRESTAR LOS SERVICIOS PROFESIONALES AL ÁREA DE GESTIÓN PARA EL DESARROLLO LOCAL PARA EL APOYO A LA CONTRATACIÓN EN LAS DIFERENTES PL ATAFORMAS Y REPORTES A DIFERENTES ORGANISMOS, SEGUIMIENTO A PROCESOS ADELANTADOS POR EL ÁREA. SEGUN CONTRATO DE PRESTACION DE SERVIC IOS PROFESIONALES 001 DE 2021. REEMPLAZA CDP 286 Y CRP 302 POR CONSTITUIRSE OBLIGACIONES POR PAGAR.</t>
  </si>
  <si>
    <t>PRESTAR LOS SERVICIOS PROFESIONALES PARA APOYAR AL AREA GESTION DEL DESARROLLO ADMINISTRATIVO Y FINANCIERO EN LOS ASUNTOS RELACIONAD OS CON EL DESARROLLO DE LA GESTIÓN CONTRACTUAL PARA LA ADQUISICIÓN DE RECURSOS Y SERVICIOS. SEGUN CONTRATO DE PRESTACION DE SERVICIO S PROFESIONALES 002 DE 2021. REEMPLAZA CDP 287 Y CRP 303 POR CONSTITUIRSE OBLIGACIONES POR PAGAR.</t>
  </si>
  <si>
    <t>PRESTAR SERVICIOS PROFESIONALES ESPECIALIZADOS DE ASESORÍA EN PLANEACIÓN EN EL ÁREA DE GESTIÓN DEL DESARROLLO PARA LIDERAR LA FORMUL ACIÓN, SEGUIMIENTO Y EVALUACIÓN DE POLÍTICAS, PLANES, PROGRAMAS Y PROYECTOS DE DESARROLLO LOCAL, PARA EL CUMPLIMIENTO DE LAS METAS D EL PLAN DE DESARROLLO LOCAL DE BARRIOS UNIDOS. SEGUN CONTRATO DE PRESTACION DE SERVICIOS PROFESIONALES 003 DE 2021 REEMPLAZA CDP 321  Y CRP 308 POR CONSTITUIRSE OBLIGACIONES POR PAGAR.</t>
  </si>
  <si>
    <t>PRESTAR SUS SERVICIOS DE APOYO PARA APOYAR LA GESTIÓN DOCUMENTAL DE LA ALCALDÍA LOCAL EN LA IMPLEMENTACIÓN DE LOS PROCESOS DE CLASIF ICACIÓN, ORDENACIÓN, SELECCIÓN NATURAL, FOLIACIÓN, IDENTIFICACIÓN, LEVANTAMIENTO DE INVENTARIOS, ALMACENAMIENTO Y APLICACIÓN DE PROT OCOLOS DE ELIMINACIÓN Y TRANSFERENCIAS. SEGUN CONTRATO DE PRESTACION DE SERVICIOS DE APOYO A LA GESTION 004 DE 2021. REEMPLAZA CDP 3 00 Y CRP 307 POR CONSTITUIRSE OBLIGACIONES POR PAGAR.</t>
  </si>
  <si>
    <t>ADICION Y PRORROGA 01 EL CONTRATO 005 DE 2021 CON OBJETO PRESTAR SUS SERVICIOS PROFESIONALES PARA APOYAR JURÍDICAMENTE LA EJECUCIÓN DE LAS ACCIONES REQUERIDAS PARA EL TRÁMITE E IMPULSO PROCESAL DE LAS ACTUACIONES CONTRAVENCIONALES Y/O QUERELLAS QUE CURSEN EN LAS I NSPECCIONES DE LA POLICÍA DE LA LOCALIDAD. REEMPLAZA CDP 462 Y CRP 563 POR CONSTITUIRSE OBLIGACIONES POR PAGAR.</t>
  </si>
  <si>
    <t>PRESTAR SUS SERVICIOS DE APOYO PARA APOYAR LA GESTIÓN DOCUMENTAL DE LA ALCALDÍA LOCAL EN LA IMPLEMENTACIÓN DE LOS PROCESOS DE CLASIF ICACIÓN, ORDENACIÓN, SELECCIÓN NATURAL, FOLIACIÓN, IDENTIFICACIÓN, LEVANTAMIENTO DE INVENTARIOS, ALMACENAMIENTO Y APLICACIÓN DE PROT OCOLOS DE ELIMINACIÓN Y TRANSFERENCIAS. SEGUN CONTRATO DE PRESTACION DE SERVICIOS DE APOYO A LA GESTION 006 DE 2021. REEMPLAZA CDP 3 00 Y CRP 312 POR CONSTITUIRSE OBLIGACIONES POR PAGAR.</t>
  </si>
  <si>
    <t>PRESTAR LOS SERVICIOS PROFESIONALES PARA APOYAR AL AREA GESTION DEL DESARROLLO ADMINISTRATIVO Y FINANCIERO EN LOS ASUNTOS RELACIONAD OS CON EL DESARROLLO DE LA GESTIÓN CONTRACTUAL PARA LA ADQUISICIÓN DE RECURSOS Y SERVICIOS. SEGUN CONTRATO DE PRESTACION DE SERVICIO S PROFESIONALES 007 DE 2021. REEMPLAZA CDP 288 Y CRP 313 POR CONSTITUIRSE OBLIGACIONES POR PAGAR.</t>
  </si>
  <si>
    <t>PRORROGAR EL CONTRATO CON OBJETO PRESTAR SUS SERVICIOS PROFESIONALES PARA APOYAR JURÍDICAMENTE LA EJECUCIÓN DE LAS ACCIONES REQUERID AS PARA EL TRÁMITE E IMPULSO PROCESAL DE LAS ACTUACIONES CONTRAVENCIONALES Y/O QUERELLAS QUE CURSEN EN LAS INSPECCIONES DE LA POLICÍ A DE LA LOCALIDAD. REEMPLAZA CDP 463 Y CRP 562 POR CONSTITUIRSE OBLIGACIONES POR PAGAR.</t>
  </si>
  <si>
    <t>PRORROGAR EL CONTRATO No. FDLBU-CPS-009-2021 CON OBJETO PRESTAR SUS SERVICIOS PROFESIONALES PARA APOYAR JURÍDICAMENTE LA EJECUCIÓN D E LAS ACCIONES REQUERIDAS PARA EL TRÁMITE E IMPULSO PROCESAL DE LAS ACTUACIONES CONTRAVENCIONALES Y/O QUERELLAS QUE CURSEN EN LAS IN SPECCIONES DE LA POLICÍA DE LA LOCALIDAD. REEMPLAZA CDP 468 Y CRP 574 POR CONSTITUIRSE OBLIGACIONES POR PAGAR.</t>
  </si>
  <si>
    <t>PRESTAR LOS SERVICIOS PROFESIONALES ESPECIALIZADOS PARA APOYAR EL ÁREA DE GESTIÓN DEL DESARROLLO ADMINISTRATIVO Y FINANCIERO, EN LOS  ASUNTOS RELACIONADOS CON EL DESARROLLO DE LA GESTIÓN CONTRACTUAL PARA LA ADQUISICIÓN DE RECURSOS Y SERVICIOS, ASÍ COMO DE LOS OTROS  ASUNTOS JURÍDICOS REQUERIDOS EN EL DESARROLLO DE LA GESTIÓN DEL FONDO DE DESARROLLO LOCAL, DESCRITOS POR LA SECRETARÍA DISTRITAL Y DE GOBIERNO Y LAS NORMAS APLICABLES SOBRE LA MATERIA. SEGUN CONTRATO DE PRESTACION DE SERVICIOS PROFESIONALES 011 DE 2021. REEMPLAZA  CDP 293 Y CRP 322 POR CONSTITUIRSE OBLIGACIONES POR PAGAR.</t>
  </si>
  <si>
    <t>Pago de ARL de riesgo IV y V a contratistas de los proyectos relacionados. Para la vigencia 2021. MES DE DICIEMBRE REEMPLAZA CDP 417  Y CRP 750 POR CONSTITUIRSE OBLIGACIONES POR PAGAR.</t>
  </si>
  <si>
    <t>PRESTAR LOS SERVICIOS PROFESIONALES PARA APOYAR AL AREA GESTION DEL DESARROLLO ADMINISTRATIVO Y FINANCIERO EN LOS ASUNTOS RELACIONAD OS CON EL DESARROLLO DE LA GESTIÓN CONTRACTUAL PARA LA ADQUISICIÓN DE RECURSOS Y SERVICIOS. SEGUN CONTRATO DE PRESTACION DE SERVICIO S PROFESIONALES 015 DE 2021. REEMPLAZA CDP 289 Y CRP 321 POR CONSTITUIRSE OBLIGACIONES POR PAGAR.</t>
  </si>
  <si>
    <t>PRESTAR SUS SERVICIOS PROFESIONALES PARA LA IMPLENTACIÓN DE LAS ACCIONES Y LINEAMIENTOS TÉCNICOS SURTIDOS DEL PROGRAMA DE GESTIÓN DO CUEMNTAL Y DEMÁS INSTRUMENTOS TÉCNICOS ARCHIVÍSTICOS. SEGUN CONTRATO DE PRESTACION DE SERVICIOS PROFESIONALES 017 DE 2021 REEMPLAZA CDP 311 Y CRP 332 POR CONSTITUIRSE OBLIGACIONES POR PAGAR.</t>
  </si>
  <si>
    <t>PRESTAR SERVICIOS PROFESIONALES ESPECIALIZADOS DE ASESORÍA EN PLANEACIÓN EN EL ÁREA DE GESTIÓN DEL DESARROLLO PARA LIDERAR LA FORMUL ACIÓN, SEGUIMIENTO Y EVALUACIÓN DE POLÍTICAS, PLANES, PROGRAMAS Y PROYECTOS DE DESARROLLO LOCAL, PARA EL CUMPLIMIENTO DE LAS METAS D EL PLAN DE DESARROLLO LOCAL DE BARRIOS UNIDOS. SEGUN CONTRATO DE PRESTACION DE SERVICIOS PROFESIONALES 018 DE 2021. REEMPLAZA CDP 32 1 Y CRP 334 POR CONSTITUIRSE OBLIGACIONES POR PAGAR.</t>
  </si>
  <si>
    <t>PRESTAR LOS SERVICIOS PROFESIONALES MEDIANTE LOS CUALES SE CONSTRIBUYA A LA REVISIÓN, SEGUIMIENTO Y PROYECCIÓN DE RESPUESTA DE LOS I NFORMES SOLICITADOS POR LOS ENTES DE CONTROL, ENTIDADES Y CIUDADANÍA EN GENERAL RELATIVOS A LA GESTIÓN DE LA ALCALDIA LOCAL DE BARRI OS UNIDOS DE ACUERDO CON SUS COMPETENCIAS MISIONALES. SEGUN CONTRATO DE PRESTACION DE SERVICIOS PROFESIONALES 019 DE 2021. REEMPLAZA  CDP 327 Y CRP 333 POR CONSTITUIRSE OBLIGACIONES POR PAGAR.</t>
  </si>
  <si>
    <t>PRESTAR SERVICIOS PROFESIONALES EN EL APOYO TÉCNICO A LOS RESPONSABLES E INTEGRANTES DE LOS PROCESOS EN LA IMPLEMENTACIÓN DE HERRAMI ENTAS DE GESTIÓN, SIGUIENDO LOS LINEAMIENTOS METODOLÓGICOS ESTABLEDICOS POR LA OFICINA ASESORA DE PLANEACIÓN DE LA SECRETARIA DISTRI TAL DE GOBIRENO. SEGUN CONTRATO DE PRESTACION DE SERVICIOS PROFESIONALES 020 DE 2021. REEMPLAZA CDP 341 Y CRP 324 POR CONSTITUIRSE O BLIGACIONES POR PAGAR.</t>
  </si>
  <si>
    <t>PRESTAR SERVICIOS DE APOYO PROFESIONAL, CON CONOCIMIENTO EN NORMAS INTERNACIONALES DE INFORMACIÓN FINANCIERA, PARA ADELANTAR LAS ACT IVIDADES QUE DEN CUMPLIMIENTO A PROCEDIMIENTOS, ADMINISTRATIVOS Y CONTABLES APLICABLES EN EL MARCO NORMATIVO CONTABLE. SEGUN CONTRAT O DE PRESTACION DE SERVICIOS PROFESIONALES 021 DE 2021. REEMPLAZA CDP 328 Y CRP 328 POR CONSTITUIRSE OBLIGACIONES POR PAGAR.</t>
  </si>
  <si>
    <t>PRESTAR LOS SERVICIOS PROFESIONALES PARA APOYAR AL ÁREA DE GESTIÓN DEL DESARROLLO ADMINISTRATIVO Y FINANCIERO, EN LOS ASUNTOS RELACI ONADOS CON EL DESARROLLO DE LA GESTIÓN CONTRACTUAL PARA LA ADQUISICIÓN DE RECURSOS Y SERVICIOS. SEGUN CONTRATO DE PRETACION DE SERVI CIOS PROFESIONALES 022 DE 2021. REEMPLAZA CDP 294 Y CRP 326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</si>
  <si>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023 DE 2021. REEMPL AZA CDP 320 Y CRP 327 POR CONSTITUIRSE OBLIGACIONES POR PAGAR.</t>
  </si>
  <si>
    <t>RESTAR SERVICIOS DE APOYO AL ÁREA DE GESTIÓN DEL DESARROLLO ADMINISTRATIVA Y FINANCIERA EN LAS LABORES QUE REQUIERA LA JUNTA ADMINIS TRADORA LOCAL DE BARRIOS UNIDOS COMO GRABACIONES DE SESIONES, TRANSCRIPCIÓN DE ACTAS Y ATENCIÓN A LA CIUDADANÍA. REEMPLAZA CDP 301 Y  CRP 325 POR CONSTITUIRSE OBLIGACIONES POR PAGAR.</t>
  </si>
  <si>
    <t>PRESTAR LOS SERVICIOS PROFESIONALES PARA APOYAR AL ÁREA GESTIÓN DEL DESARROLLO ADMINISTRATIVO Y FINANCIERO EN LOS ASUNTOS RELATIVOS A LA PLANEACIÓN LOCAL, ASÍ COMO EL APOYO A LA SUPERVISIÓN DE CONTRATOS SUSCRITOS POR LA ALCALDÍA LOCAL DE BARRIOS UNIDOS. SEGUN CONT RATO DE PRESTACION DE SERVICIOS PROFESIONALES 025 DE 2021. REEMPLAZA CDP 315 Y CRP 331 POR CONSTITUIRSE OBLIGACIONES POR PAGAR.</t>
  </si>
  <si>
    <t>PRESTAR LOS SERVICIOS PROFESIONALES A LA ALCALDÍA LOCAL DE BARRIOS UNIDOS EN LA ADMINISTRACIÓN DE LA RED DE VOZ Y DATOS, EN LA ACTUA LIZACIÓN Y SOPORTE CON LAS TECNOLOGÍAS Y SISTEMAS DE INFORMACIÓN, ASÍ COMO EL APOYO A LA SUPERVISIÓN DE LOS CONTRATOS QUE TIENEN REL ACIÓN CON SOPORTES TECNOLÓGICOS Y TEMAS RELACIONADOS. SEGUN CONTRATO DE PRESTACION DE SERVICIOS PROFESIONALES 026 DE 2021. REEMPLAZA  CDP 317 Y CRP 330 POR CONSTITUIRSE OBLIGACIONES POR PAGAR.</t>
  </si>
  <si>
    <t>PRESTAR LOS SERVICIOS DE APOYO A LA GESTIÓN EN LA CONDUCCIÓN DE LOS VEHÍCULOS A CARGO DE EL FONDO DE DESARROLLO LOCAL DE BARRIOS UNI DOS, ASÍ COMO APOYAR LA GESTIÓN ADMINISTRATIVA QUE DESIGNE EL SUPERVISOR. SEGUN CONTRATO DE PRESTACION DE SERVICIOS DE APOYO A LA GE STION 027 DE 2021. REEMPLAZA CDP 299 Y CRP 341 POR CONSTITUIRSE OBLIGACIONES POR PAGAR.</t>
  </si>
  <si>
    <t>PRESTAR LOS SERVICIOS PROFESIONALES PARA APOYAR AL ÁREA GESTIÓN DEL DESARROLLO ADMINISTRATIVO Y FINANCIERO EN LOS ASUNTOS RELACIONAD OS CON EL DESARROLLO DE LA GESTIÓN CONTRACTUAL PARA LA ADQUISICIÓN DE RECURSOS Y SERVICIOS.SEGUN CONTRATO DE PRESTACION DE SERVICIOS  PROFESIONALES 028 DE 2021. REEMPLAZA CDP 290 Y CRP 329 POR CONSTITUIRSE OBLIGACIONES POR PAGAR.</t>
  </si>
  <si>
    <t>RESTAR SERVICIOS DE APOYO AL ÁREA DE GESTIÓN DEL DESARROLLO ADMINISTRATIVA Y FINANCIERA EN LAS LABORES QUE REQUIERA LA JUNTA ADMINIS TRADORA LOCAL DE BARRIOS UNIDOS COMO GRABACIONES DE SESIONES, TRANSCRIPCIÓN DE ACTAS Y ATENCIÓN A LA CIUDADANÍA. SEGUN CONTRATO DE P RESTACION DE SERVICIOS DE APOYO A LA GESTION 029 DE 2021 REEMPLAZA CDP 301 Y CRP 339 POR CONSTITUIRSE OBLIGACIONES POR PAGAR.</t>
  </si>
  <si>
    <t>PRESTAR SERVICIOS DE APOYO ASISTENCIAL EN LAS ACTIVIDADES DE SEGURIDAD, PROMOCIÓN DE LA CONVIVENCIA Y DE ATENCIÓN DE MOVILIZACIONES Y AGLOMERACIONES EN EL TERRITORIO. SEGUN CONTRATO DE PRESTACION DE SERVICIOS DE APOYO A LA GESTION 029 DE 2022.</t>
  </si>
  <si>
    <t>PRESTAR SERVICIOS PROFESIONALES PARA APOYAR LA GESTIÓN DEL RIESGO QUE PROMUEVA LAS ACCIONES REQUERIDAS PARA LA PREVENCIÓN Y ATENCIÓN  DE EMERGENCIAS O EVENTOS GENERADOS POR LA MATERIALIZACIÓN DE LOS RIESGOS Y RESPONDA DE MANERA OPERATIVA E INMEDIATA ANTE LA OCURREN CIA DE SITUACIONES ADVERSAS EN TEMAS DE EMERGENCIAS EN LA LOCALIDAD PARA EL LOGRO DE LAS METAS DE PLAN DE DESARROLLO LOCAL VIGENTE. SEGUN CONTRATO DE PRESTACION DE SERVICIOS PROFESIONALES 030 DE 2021. REEMPLAZA CDP 340 Y CRP 335 POR CONSTITUIRSE OBLIGACIONES POR P AGAR.</t>
  </si>
  <si>
    <t>PRESTAR SERVICIOS DE APOYO ASISTENCIAL EN LAS ACTIVIDADES DE SEGURIDAD, PROMOCIÓN DE LA CONVIVENCIA Y DE ATENCIÓN DE MOVILIZACIONES Y AGLOMERACIONES EN EL TERRITORIO. SEGUN CONTRATO DE PRESTACION DE SERVICIOS DE APOYO A LA GESTION 030 DE 2022.</t>
  </si>
  <si>
    <t>PRESTAR SERVICIOS PROFESIONALES PARA APOYAR AL EQUIPO DE PRENSA Y COMUNICACIONES DE LA ALCALDÍA LOCAL MEDIANTE EL REGISTRO, LA EDICI ÓN Y LA PRESENTACIÓN DE FOTOGRAFÍAS DE LOS ACONTECIMIENTOS, HECHOS Y EVENTOS DE LA ALCALDÍA LOCAL EN LOS MEDIOS DE COMUNICACIÓN, ESC RITOS, DIGITALES Y AUDIOVISUALES. SEGUN CONTRATO DE PRESTACION DE SERVICIOS PROFESIONALES 031 DE 2021. REEMPLAZA CDP 324 Y CRP 338 P OR CONSTITUIRSE OBLIGACIONES POR PAGAR.</t>
  </si>
  <si>
    <t>PRESTAR SERVICIOS DE APOYO ASISTENCIAL EN LAS ACTIVIDADES DE SEGURIDAD, PROMOCIÓN DE LA CONVIVENCIA Y DE ATENCIÓN DE MOVILIZACIONES Y AGLOMERACIONES EN EL TERRITORIO. SEGUN CONTRATO DE PRESTACION DE SERVICIOS DE APOYO A LA GESTION 031 DE 2022.</t>
  </si>
  <si>
    <t>ADICIÓN Y PRÓRROGA 01 AL CTO 032-2021 CON OBJETO PRESTAR SUS SERVICIOS PROFESIONALES PARA APOYAR JURÍDICAMENTE LA EJECUCIÓN DE LAS A CCIONES REQUERIDAS PARA LA DEPURACIÓN DE LAS ACTUACIONES ADMINISTRATIVAS QUE CURSAN EN LA ALCALDÍA LOCAL. REEMPLAZA CDP 515 Y CRP 62 2 POR CONSTITUIRSE OBLIGACIONES POR PAGAR.</t>
  </si>
  <si>
    <t>PRESTAR SERVICIOS PROFESIONALES A LA ALCALDÍA LOCAL DE BARRIOS UNIDOS EN LAS ACTIVIDADES RELACIONADAS CON LA GESTIÓN DEL RIESGO EN MATERIA DE  PREVENCIÓN Y ATENCIÓN DE EMERGENCIAS, ASÍ COMO EN LA RESPUESTA OPERATIVA E INMEDIATA ANTE LA OCURRENCIA DE SITUACIONES DE EMERGENCIAS EN LA LOCALIDAD. SEGUN CONTRATO DE PRESTACION DE SERVICIOS PROFESIONALES 032 DE 2022.</t>
  </si>
  <si>
    <t>PRESTAR LOS SERVICIOS ESPECIALIZADOS PARA APOYAR AL ALCALDE LOCAL EN LA FORMULACIÓN, SEGUIMIENTO E IMPLEMENTACIÓN DE LA ESTRATEGIA L OCAL PARA LA TERMINACIÓN JURÍDICA DE LAS ACTUACIONES ADMINISTRATIVAS QUE CURSAN EN LA ALCALDÍA LOCAL DE BARRIOS UNIDOS.SEGUN CONTRAT O DE PRESTACION DE SERVICIOS PROFESIONALES 033 DE 2021. REEMPLAZA CDP 318 Y CRP 336 POR CONSTITUIRSE OBLIGACIONES POR PAGAR.</t>
  </si>
  <si>
    <t>PRESTAR SERVICIOS PROFESIONALES AL ÁREA DE GESTIÓN DEL DESARROLLO LOCAL PARA LA IMPLEMENTACIÓN DE LAS ACCIONES Y LINEAMIENTOS TÉCNICOS SURTIDOS DEL PROGRAMA DE GESTIÓN DOCUMENTAL Y DEMÁS INSTRUMENTOS TÉCNICOS ARCHIVÍSTICOS. SEGUN CONTRATO DE PRESTACION DE SERVICIOS PROFESIONALES 033 DE 2022.</t>
  </si>
  <si>
    <t>ADICIÓN Y PRÓRROGA 01 AL CONTRATO 034-2021 CON OBJETO PRESTAR SUS SERVICIOS PROFESIONALES PARA APOYAR TECNICAMENTE LAS DISTINTAS ETA PAS DE LOS PROCESOS DE COMPETENCIA DE LA ALCALDIA LOCAL PARA LA DEPURACIÓN DE ACTUACIONES ADMINISTRATIVAS. REEMPLAZA CDP 518 Y CRP 6 40 POR CONSTITUIRSE OBLIGACIONES POR PAGAR.</t>
  </si>
  <si>
    <t>APOYAR TÉCNICAMENTE LAS DISTINTAS ETAPAS DE LOS PROCESOS DE COMPETENCIA DE LAS INSPECCIONES DE POLICÍA DE LA LOCALIDAD, SEGÚN REPARTO. SEGUN CONTRATO DE PRESTACION DE SERVICIOS PROFESIONALES 034 DE 2022.</t>
  </si>
  <si>
    <t>PRESTAR LOS SERVICIOS DE APOYO A LA GESTIÓN EN LA CONDUCCIÓN DE LOS VEHÍCULOS A CARGO DE EL FONDO DE DESARROLLO LOCAL DE BARRIOS UNI DOS, ASÍ COMO APOYAR LA GESTIÓN ADMINISTRATIVA QUE DESIGNE EL SUPERVISOR. SEGUN CONTRATO DE PRESTACION DE SERVICIOS DE APOYO A LA GE STION 035 DE 2021. REEMPLAZA CDP 299 Y CRP 340 POR CONSTITUIRSE OBLIGACIONES POR PAGAR.</t>
  </si>
  <si>
    <t>PRESTAR SERVICIOS PROFESIONALES AL ÁREA DE GESTIÓN DEL DESARROLLO LOCAL EN LOS ASUNTOS RELATIVOS A LA PLANEACIÓN LOCAL EN LOS PROYECTOS DE INVERSIÓN, ASÍ COMO EL REGISTRO Y ACTUALIZACIÓN DE LA PLATAFORMA SIPSE Y EL APOYO A LA SUPERVISIÓN DE CONTRATOS SUSCRITOS POR LA ALCALDÍA LOCAL DE BARRIOS UNIDOS. SEGUN CONTRATO DE PRESTACION DE SERVICIOS PROFESIONALES 035 DE 2022.</t>
  </si>
  <si>
    <t>APOYAR LA GESTIÓN DOCUMENTAL DE LA ALCADÍA LOCAL PARA LA IMPLEMENTACIÓN DEL PROCESO DE VERIFICACIÓN, SOPORTE Y ACOMPAÑAMIENTO, EN EL  DESARROLLO DE LAS ACTIVIDADES PROPIAS DE LOS PROCESOS Y ACTUACIONES ADMINISTRATIVAS EXISTENTES. SEGUN CONTRATO DE PRESTACION DE SER VICIOS DE APOYO A LA GESTION 036 DE 2021. REEMPLAZA CDP 305 Y CRP 337 POR CONSTITUIRSE OBLIGACIONES POR PAGAR.</t>
  </si>
  <si>
    <t>PRESTAR SERVICIOS DE APOYO ASISTENCIAL AL ÁREA DE GESTIÓN DEL DESARROLLO ADMINISTRATIVA Y FINANCIERA EN LAS ACTIVIDADES DE GESTIÓN DOCUMENTAL PARA LA IMPLEMENTACIÓN DE LOS PROCESOS DE CLASIFICACIÓN, ORDENACIÓN, SELECCIÓN NATURAL, FOLIACIÓN, IDENTIFICACIÓN, LEVANTAMIENTO DE INVENTARIOS, ALMACENAMIENTO Y APLICACIÓN DE PROTOCOLOS DE ELIMINACIÓN Y TRANSFERENCIAS DOCUMENTALES. SEGUN CONTRATO DE PRESTACION DE SERVICIOS DE APOYO A LA GESTION 036 DE 2022.</t>
  </si>
  <si>
    <t>PRESTAR SERVICIOS PROFESIONALES PARA APOYAR AL EQUIPO DE PRENSA Y COMUNICACIONES DE LA ALCALDÍA LOCAL MEDIANTE EL REGISTRO, LA EDICI ÓN Y LA PRESENTACIÓN DE VIDEOS DE LOS ACONTECIMIENTOS, HECHOS Y EVENTOS DE LA ALCALDÍA LOCAL EN LOS MEDIOS DE COMUNICACIÓN, ESCRITOS , DIGITALES Y AUDIOVISUALES. SEGUN CONTRATO DE PRESTACION DE SERVICIOS PROFESIONALES 037 DE 2021. REEMPLAZA CDP 326 Y CRP 363 POR CO NSTITUIRSE OBLIGACIONES POR PAGAR.</t>
  </si>
  <si>
    <t>PRESTAR SERVICIOS DE APOYO TÉCNICO AL ÁREA DE GESTIÓN DEL DESARROLLO ADMINISTRATIVA Y FINANCIERA EN LAS ACTIVIDADES REFERENTES AL CUMPLIMIENTO DE LAS METAS DEL PROYECTO IMPULSEMOS ECONOMÍA LOCAL. SEGUN CONTRATO DE PRESTACION DE SERVICIOS DE APOYO A LA GESTION 037 DE 2022.</t>
  </si>
  <si>
    <t>PRESTAR SUS SERVICIOS DE APOYO PARA APOYAR LA GESTIÓN DOCUMENTAL DE LA ALCALDÍA LOCAL EN LA IMPLEMENTACIÓN DE LOS PROCESOS DE CLASIF ICACIÓN, ORDENACIÓN, SELECCIÓN NATURAL, FOLIACIÓN, IDENTIFICACIÓN, LEVANTAMIENTO DE INVENTARIOS, ALMACENAMIENTO Y APLICACIÓN DE PROT OCOLOS DE ELIMINACIÓN Y TRANSFERENCIAS. SEGUN CONTRATO DE PRESTACION DE SERVICIOS DE APOYO A LA GESTION 038 DE 2021. REEMPLAZA CDP 3 00 Y CRP 344 POR CONSTITUIRSE OBLIGACIONES POR PAGAR.</t>
  </si>
  <si>
    <t>APOYAR JURÍDICAMENTE LA EJECUCIÓN DE LAS ACCIONES REQUERIDAS PARA LA DEPURACIÓN DE LAS ACTUACIONES ADMINISTRATIVAS QUE CURSAN EN LA ALCALDÍA LOCAL. SEGUN CONTRATO DE PRESTACION DE SERVICIOS PROFESIONALES 038 DE 2022.</t>
  </si>
  <si>
    <t>PRESTAR APOYO ADMINISTRATIVO Y OPERATIVO AL ÁREA DEL ALMACÉN DE LA ALCALDÍA LOCAL DE BARRIOS UNIDOS, EN LOS PROCESOS DE CUIDADO, PRO TECCIÓN, ALMACENAMIENTO, TRASLADO Y ENTREGA DE BIENES DEL FONDO DE DESARROLLO LOCAL DE ACUERDO CON LOS PROCESOS Y PROCEDIMIENTOS EST ABLECIDOS. SEGUN  CONTRATO DE PRESTACION DE SERVICIOS DE APOYO A LA GESTION 039 2021. REEMPLAZA CDP 298 Y CRP 349 POR CONSTITUIRSE O BLIGACIONES POR PAGAR.</t>
  </si>
  <si>
    <t>PRESTAR SERVICIOS DE APOYO ASISTENCIAL AL ÁREA DE GESTIÓN DEL DESARROLLO ADMINISTRATIVA Y FINANCIERA EN LAS ACTIVIDADES REFERENTES AL CUMPLIMIENTO DE LAS METAS DEL PROYECTO SISTEMA LOCAL DE CUIDADO. SEGUN CONTRATO DE PRESTACION DE SERVICIOS DE APOYO A LA GESTION 039 DE 2022.</t>
  </si>
  <si>
    <t>PRESTAR SERVICIOS DE APOYO EN LAS LABORES CONTABLES DEL FONDO DE DESARROLLO LOCAL DE BARRIOS UNIDOS, EN LOS TRAMITES, MANEJO CONTABL E Y DE ARCHIVO EN FORMA PERMANENTE EN EL DESARROLLO DEL PROCESO DE CONSOLIDACIÓN DE INFORMACIÓN DEL SISTEMA CONTABLE Y FINANCIERO. S EGUN CONTRATO DE PRESTACION DE SERVICIOS DE APOYO A LA GESTION 040 DE 2021. REEMPLAZA CDP 307 Y CRP 345 POR CONSTITUIRSE OBLIGACIONE S POR PAGAR.</t>
  </si>
  <si>
    <t>APOYAR AL EQUIPO DE PRENSA Y COMUNICACIONES DE LA ALCALDÍA LOCAL EN LA REALIZACIÓN DE PRODUCTOS Y PIEZAS DIGITALES, IMPRESAS Y PUBLICITARIAS DE GRAN FORMATO Y DE ANIMACIÓN GRÁFICA, ASÍ COMO APOYAR LA PRODUCCIÓN Y MONTAJE DE EVENTOS. SEGUN CONTRATO DE PRESTACION DE SERVICIOS PROFESIONALES 040 DE 2022.</t>
  </si>
  <si>
    <t>PRESTAR SERVICIOS PROFESIONALES PARA APOYAR AL EQUIPO DE PRENSA Y COMUNICACIONES DE LA ALCALDÍA LOCAL EN LA REALIZACIÓN DE PRODUCTOS  Y PIEZAS DIGITALES, IMPRESAS Y PUBLICITARIAS DE GRAN FORMATO Y DE ANIMACIÓN GRÁFICA.SEGUN CESION 2 AL CONTRATO 041 DE 2021. REEMPLA ZA CDP 314 Y CRP 525 POR CONSTITUIRSE OBLIGACIONES POR PAGAR.</t>
  </si>
  <si>
    <t>PRESTAR SERVICIOS PROFESIONALES ESPECIALIZADOS AL ÁREA DE GESTIÓN DEL DESARROLLO LOCAL, EN LA REVISIÓN DE LOS PROCESOS RELACIONADOS CON LA ADQUISICIÓN DE BIENES Y SERVICIOS Y ATENDER LOS ASUNTOS JURÍDICOS REQUERIDOS EN EL DESARROLLO DE LA GESTIÓN CONTRACTUAL DEL FDLBU, DE CONFORMIDAD CON LA NORMATIVIDAD VIGENTE. SEGUN CONTRATO DE PRESTACION DE SERVICIOS PROFESIONALES 041 DE 2022.</t>
  </si>
  <si>
    <t>APOYAR ADMINISTRATIVA Y ASISTENCIALMENTE A LAS INSPECCIONES DE POLICÍA DE LA LOCALIDAD. SEGUN CONTRATO DE PRESTACION DE SERVICIOS DE APOYO A LA GESTION 042 DE 2022.</t>
  </si>
  <si>
    <t>PRESTAR SERVICIOS DE APOYO EN EL ÁREA DE GESTIÓN DEL DESARROLLO EN LA FORMULACIÓN, SEGUIMIENTO Y EVALUACIÓN DE POLÍTICAS, PLANES, PR OGRAMAS Y PROYECTOS DE DESARROLLO LOCAL, PARA EL CUMPLIMIENTO DE LAS METAS DEL PLAN DE DESARROLLO LOCAL DE BARRIOS UNIDOS. SEGUN CON TRATO DE PRESTACION DE SERVICIOS DE APOYO A LA GESTION 043 DE 2021. REEMPLAZA CDP 306 Y CRP 351 POR CONSTITUIRSE OBLIGACIONES POR PA GAR.</t>
  </si>
  <si>
    <t>PRESTAR SERVICIOS PROFESIONALES AL ÁREA DE GESTIÓN DEL DESARROLLO ADMINISTRATIVA Y FINANCIERA PARA APOYAR LA IMPLEMENTACIÓN Y SEGUIMIENTO DE LOS PROYECTOS Y CONTRATOS SUSCRITOS POR EL FDLBU DIRIGIDOS AL CUMPLIMIENTO DE LAS METAS DEL PROYECTO IMPULSEMOS ECONOMÍA LOCAL. SEGUN CONTRATO DE PRESTACION DE SERVICIOS PROFESIONALES 043 DE 2022.</t>
  </si>
  <si>
    <t>PRESTAR LOS SERVICIOS PROFESIONALES PARA APOYAR AL ÁREA DE GESTIÓN DEL DESARROLLO ADMINISTRATIVO Y FINANCIERO, EN LOS ASUNTOS RELACI ONADOS CON EL DESARROLLO DE LA GESTIÓN CONTRACTUAL PARA LA ADQUISICIÓN DE RECURSOS Y SERVICIOS. SEGUN CESION DEL CONTRATO 044 DE 202 1 REEMPLAZA CDP 296 Y CRP 709 POR CONSTITUIRSE OBLIGACIONES POR PAGAR.</t>
  </si>
  <si>
    <t>APOYAR EL (LA) ALCALDE (SA) LOCAL EN LA GESTIÓN DE LOS ASUNTOS RELACIONADOS CON SEGURIDAD CIUDADANA, CONVIVENCIA Y PREVENCIÓN DE CONFLICTIVIDADES, VIOLENCIAS Y DELITOS EN LA LOCALIDAD, DE CONFORMIDAD CON EL MARCO NORMATIVO APLICABLE EN LA MATERIA. SEGUN CONTRATO DE PRESTACION DE SERVICIOS PROFESIONALES 044 DE 2022.</t>
  </si>
  <si>
    <t>PRESTAR SERVICIOS PROFESIONALES PARA COORDINAR, LIDERAR Y ASESORAR LOS PLANES Y ESTRATEGIAS DE COMUNICACIÓN INTERNA Y EXTERNA PARA L A DIVULGACIÓN DE LOS PROGRAMAS, PROYECTOS Y ACTIVIDADES DE LA ALCALDÍA LOCAL. SEGUN CONTRATO DE PRESTACION DE SERVICIOS PROFESIONALE S 045 DE 2021. REEMPLAZA CDP 313 Y CRP 347 POR CONSTITUIRSE OBLIGACIONES POR PAGAR.</t>
  </si>
  <si>
    <t>PRESTAR SERVICIOS PROFESIONALES EN EL ÁREA DE GESTIÓN DEL DESARROLLO ADMINISTRATIVA Y FINANCIERA PARA APOYAR LA EJECUCIÓN Y SEGUIMIENTO DE LOS DIFERENTES PROYECTOS DE INVERSIÓN Y CONTRATOS DE INFRAESTRUCTURA, DE LA LOCALIDAD DE BARRIOS UNIDOS. SEGUN CONTRATO DE PRESTACION DE SERVICIOS PROFESIONALES 045 DE 2022.</t>
  </si>
  <si>
    <t>PRESTAR LOS SERVICIOS DE APOYO A LA GESTIÓN EN LA CONDUCCIÓN DE LOS VEHÍCULOS A CARGO DE EL FONDO DE DESARROLLO LOCAL DE BARRIOS UNI DOS, ASÍ COMO APOYAR LA GESTIÓN ADMINISTRATIVA QUE DESIGNE EL SUPERVISOR. SEGUN CONTRATO DE PRESTACION DE SERVICIOS DE APOYO A LA GE STION 046 DE 2021 REEMPLAZA CDP 304 Y CRP 348 POR CONSTITUIRSE OBLIGACIONES POR PAGAR.</t>
  </si>
  <si>
    <t>APOYAR JURÍDICAMENTE LA EJECUCIÓN DE LAS ACCIONES REQUERIDAS PARA EL TRÁMITE E IMPULSO PROCESAL DE LAS ACTUACIONES CONTRAVENCIONALES Y/O QUERELLAS QUE CURSEN EN LAS INSPECCIONES DE POLICÍA DE LA LOCALIDAD. SEGUN CONTRATO DE PRESTACION DE SERVICIOS PROFESIONALES 046 DE 2022.</t>
  </si>
  <si>
    <t>PRESTAR SERVICIOS PROFESIONALES PARA APOYAR AL EQUIPO DE PRENSA Y COMUNICACIONES DE LA ALCALDÍA LOCAL EN LA REALIZACIÓN Y PUBLICACIÓ N DE CONTENIDOS DE REDES SOCIALES Y CANALES DE DIVULGACIÓN DIGITAL (SITIO WEB) DE LA ALCALDÍA LOCAL. SEGUN CONTRATO DE PRESTACION DE  SERVICIOS PROFESIONALES 047 DE 2021. REEMPLAZA CDP 312 Y CRP 355 POR CONSTITUIRSE OBLIGACIONES POR PAGAR.</t>
  </si>
  <si>
    <t>APOYAR TÉCNICAMENTE LAS DISTINTAS ETAPAS DE LOS PROCESOS DE COMPETENCIA DE LA ALCALDÍA LOCAL PARA LA DEPURACIÓN DE ACTUACIONES ADMINISTRATIVAS. SEGUN CONTRATO DE PRESTACION DE SERVICIOS PROFESIONALES 047 DE 2022.</t>
  </si>
  <si>
    <t>PRESTAR SERVICIOS PROFESIONALES PARA APOYAR AL ÁREA GESTIÓN DEL DESARROLLO ADMINISTRATIVO Y FINANCIERO EN LOS ASUNTOS RELATIVOS A LA  PLANEACIÓN LOCAL: LIDERAR Y GARANTIZAR LA IMPLEMENTACIÓN Y SEGUIMIENTO DE LOS PROCESOS, PROYECTOS Y PROCEDIMIENTOS DE CONTRATOS SUS CRITOS POR LA ALCALDÍA LOCAL DE BARRIOS UNIDOS DIRIGIDOS AL CUMPLIMIENTO DE LAS META DE ACUERDOS EN COMUNIDAD PARA LA VIGENCIA 2021.  SEGUN CONTRATO DE PRESTACION DE SERVICIOS PROFESIONALES 048 DE 2021. REEMPLAZA CDP 345 Y CRP 364 POR CONSTITUIRSE OBLIGACIONES POR PAGAR.</t>
  </si>
  <si>
    <t>APOYAR ADMINISTRATIVA Y ASISTENCIALMENTE A LAS INSPECCIONES DE POLICÍA DE LA LOCALIDAD. SEGUN CONTRATO DE PRESTACION DE SERVICIOS DE APOYO A LA GESTION 048 DE 2022.</t>
  </si>
  <si>
    <t>PRESTAR SERVICIOS PROFESIONALES DE APOYO A LA OFICINA DE PRESUPUESTO DEL FONDO DE DESARROLLO LOCAL EN EL REGISTRO, ANALISIS Y GESTIÓ N DE OBLIGACIONES POR PAGAR Y OTROS ASUNTOS QUE EN MATERIA DE PRESUPUESTO LOCAL LE SEAN DESIGNADOS. SEGUN CONTRATO DE PRESTACION DE SERVICIOS DE PROFESIONALES 049 DE 2021. REEMPLAZA CDP 329 Y CRP 353 POR CONSTITUIRSE OBLIGACIONES POR PAGAR.</t>
  </si>
  <si>
    <t>PRESTAR SERVICIOS DE APOYO ASISTENCIAL AL ÁREA DE GESTIÓN DEL DESARROLLO ADMINISTRATIVA Y FINANCIERA EN ELDESARROLLO DEL PROYECTO DE INVERSIÓN YULIANA SAMBONI PARA LA PROMOCIÓN DE LA PARTICIPACIÓN DE LAS MUJERES, Y EN LAS ACTIVIDADES NECESARIAS PARA LA EQUIDAD DE GÉNERO CON EL FIN DE MATERIALIZAR EN LA LOCALIDAD LAS ESTRATEGIAS DE TERRITORIALIZACIÓN Y TRANSVERSALIZACIÓN DE LA POLÍTICA PUBLICA DE MUJERES Y EQUIDAD DE GÉNERO, PPMYEG. SEGUN CONTRATO DE PRESTACION DE SERVICIOS DE APOYO A LA GESTION 049 DE 2022.</t>
  </si>
  <si>
    <t>PRESTAR LOS SERVICIOS PROFESIONALES PARA EL APOYO A LA GESTION DE LOS SISTEMAS EN EL SEGUIMIENTO Y SOPORTE A LA INFRAESTRUCTURA TECN OLOGICA DE LA ALCALDIA LOCAL DE BARRIOS UNIDOS. SEGUN  CONTRATO DE PRESTACION DE SERVICIOS PROFESIONALES 050 DE 2021. REEMPLAZA CDP 322 Y CRP 352 POR CONSTITUIRSE OBLIGACIONES POR PAGAR.</t>
  </si>
  <si>
    <t>PRESTAR SERVICIOS DE APOYO ASISTENCIAL AL ÁREA DE GESTIÓN DEL DESARROLLO ADMINISTRATIVA Y FINANCIERA EN LAS ACTIVIDADES DE PLANEACIÓN REFERENTES AL CUMPLIMIENTO DE LAS METAS DEL PROYECTO DEPORTE PARA EL DESARROLLO SOCIAL. SEGUN CONTRATO DE PRESTACION DE SERVICIOS DE APOYO A LA GESTION 050 DE 2022.</t>
  </si>
  <si>
    <t>APOYAR TÉCNICAMENTE LAS DISTINTAS ETAPAS DE LOS PROCESOS DE COMPETENCIA DE LAS INSPECCIONES DE POLICÍA DE LA LOCALIDAD, SEGÚN REPARTO. SEGUN CONTRATO DE PRESTACION DE SERVICIOS PROFESIONALES 051 DE 2022.</t>
  </si>
  <si>
    <t>APOYAR TÉCNICAMENTE LAS DISTINTAS ETAPAS DE LOS PROCESOS DE COMPETENCIA DE LAS INSPECCIONES DE POLICÍA DE LA LOCALIDAD, SEGÚN REPARTO. SEGUN CONTRATO DE PRESTACION DE SERVICIOS PROFESIONALES 052 DE 2022.</t>
  </si>
  <si>
    <t>PRESTAR SUS SERVICIOS PROFESIONALES PARA APOYAR JURÍDICAMENTE LA EJECUCIÓN DE LAS ACCIONES REQUERIDAS PARA LA DEPURACIÓN DE LAS ACTU ACIONES ADMINISTRATIVAS QUE CURSAN EN LA ALCALDÍA LOCAL. SEGUN CONTRATO DE PRESTACION DE SERVICIOS PROFESIONALES 053 DE 2021. REEMPL AZA CDP 320 Y CRP 357 POR CONSTITUIRSE OBLIGACIONES POR PAGAR.</t>
  </si>
  <si>
    <t>PRESTAR SERVICIOS PROFESIONALES Al ÁREA DE GESTIÓN DEL DESARROLLO LOCAL EN LAS ACTIVIDADES RELACIONADAS CON LA ACTUALIZACIÓN Y SOPORTE DE LAS TECNOLOGÍAS Y SISTEMAS DE INFORMACIÓN, ASÍ COMO EN LA ELABORACIÓN Y ESTRUCTURACIÓN DE LOS PROCESOS PRECONTRACTUALES RELACIONADOS CON TIC Y APOYAR LA SUPERVISIÓN DE CONTRATOS DE FUNCIONAMIENTO QUE LE SEAN ASIGNADOS. SEGUN CONTRATO DE PRESTACION DE SERVICIOS PROFESIONALES 053 DE 2022.</t>
  </si>
  <si>
    <t>APOYAR JURÍDICAMENTE LA EJECUCIÓN DE LAS ACCIONES REQUERIDAS PARA EL TRÁMITE E IMPULSO PROCESAL DE LAS ACTUACIONES CONTRAVENCIONALES Y/O QUERELLAS QUE CURSEN EN LAS INSPECCIONES DE POLICÍA DE LA LOCALIDAD. SEGUN CONTRATO DE PRESTACION DE SERVICIOS PROFESIONALES 054 DE 2022.</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</si>
  <si>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LA LÍNEA DE INVERSIONES AMBIENTALES SOSTENIBLES. SEGU N CONTRATO DE PRESTACION DE SERVICIOS PROFESIONALES 055 DE 2021. REEMPLAZA CDP 347 Y CRP 362 POR CONSTITUIRSE OBLIGACIONES POR PAGAR .</t>
  </si>
  <si>
    <t>PRESTAR SERVICIOS PROFESIONALES AL AREA DE GESTION DEL DESARROLLO LOCAL EN LAS ACTIVIDADES CONTRACTUALES PARA LA ADQUISICION DE BIENES Y SERVICIOS, ADELANTANDO LOS PROCESOS DE SELECCIÓN QUE LE SEAN ASIGNADOS.</t>
  </si>
  <si>
    <t>PRESTAR SERVICIOS PROFESIONALES AL ÁREA DE GESTIÓN DEL DESARROLLO LOCAL PARA APOYAR LA IMPLEMENTACIÓN OPERATIVA DE LAS METAS RELATIVAS A DEPORTE, RECREACIÓN Y CULTURA. SEGUN CONTRATO DE PRESTACION DE SERVICIOS PROFESIONALES 056 DE 2022.</t>
  </si>
  <si>
    <t>ADICIÓN Y PRÓRROGA 01 AL CTO 057-2021 CON OBJETO PRESTAR SUS SERVICIOS PROFESIONALES PARA APOYAR JURÍDICAMENTE LA EJECUCIÓN DE LAS A CCIONES REQUERIDAS PARA LA DEPURACIÓN DE LAS ACTUACIONES ADMINISTRATIVAS. REEMPLAZA CDP 519 Y CRP 649 POR CONSTITUIRSE OBLIGACIONES POR PAGAR.</t>
  </si>
  <si>
    <t>PRESTAR SERVICIOS DE APOYO TÉCNICO AL ÁREA DE GESTIÓN DEL DESARROLLO ADMINISTRATIVA Y FINANCIERA PARA LA GESTIÓN DEL ÓPTIMO FUNCIONAMIENTO DE LA ALCALDÍA LOCAL Y LOS PROYECTOS DE INVERSIÓN CON VIGENCIA 2022. SEGUN CONTRATO DE PRESTACION DE SERVICIOS DE APOYO A LA GESTION 057 DE 2022.</t>
  </si>
  <si>
    <t>PRESTAR SERVICIOS PROFESIONALES EN EL ÁREA DE GESTIÓN DEL DESARROLLO, PARA LA EJECUCIÓN Y SEGUIMIENTO DE LOS DIFERENTES PROYECTOS DE  INVERSIÓN Y CONTRATOS DE INFRAESTRUCTURA, DE LA LOCALIDAD DE BARRIOS UNIDOS. SEGUN CONTRATO DE PRESTACION DE SERVICIOS PROFESIONALE S 058 DE 2021. REEMPLAZA CDP 348 Y CRP 360 POR CONSTITUIRSE OBLIGACIONES POR PAGAR.</t>
  </si>
  <si>
    <t>APOYAR ADMINISTRATIVA Y ASISTENCIALMENTE A LAS INSPECCIONES DE POLICÍA DE LA LOCALIDAD. SEGUN CONTRATO DE PRESTACION DE SERVICIOS DE APOYO A LA GESTION 058 DE 2022.</t>
  </si>
  <si>
    <t>APOYAR ADMINISTRATIVA Y ASISTENCIALMENTE A LAS INSPECCIONES DE POLICÍA DE LA LOCALIDAD. SEGUN CONTRATO DE PRESTACION DE SERVICIOS DE APOYO A LA GESTION 059 DE 2022.</t>
  </si>
  <si>
    <t>APOYAR ADMINISTRATIVA Y ASISTENCIALMENTE A LAS INSPECCIONES DE POLICÍA DE LA LOCALIDAD. SEGUN CONTRATO DE PRESTACION DE SERVICIOS DE APOYO A LA GESTION 060 DE 2022.</t>
  </si>
  <si>
    <t>APOYAR ADMINISTRATIVA Y ASISTENCIALMENTE A LAS INSPECCIONES DE POLICÍA DE LA LOCALIDAD. SEGUN CONTRATO DE PRESTACION DE SERVICIOS DE APOYO A LA GESTION 061 2022.</t>
  </si>
  <si>
    <t>PRESTAR SERVICIOS PROFESIONALES AL ÁREA DE GESTIÓN DEL.DESARROLLO LOCAL EN LA TERRITORIALIZACIÓN DE LA INVERSIÓN Y EL MANEJO DE LOS SISTEMAS DE INFORMACIÓN GEORREFERENCIALES. SEGUN CONTRATO DE PRESTACION DE SERVICIOS PROFESIONALES 062 DE 2022.</t>
  </si>
  <si>
    <t>PRESTAR SERVICIOS PROFESIONALES EN EL ÁREA DE GESTIÓN DEL DESARROLLO, PARA LA EJECUCIÓN Y SEGUIMIENTO DE LOS DIFERENTES PROYECTOS DE  INVERSIÓN Y CONTRATOS DE INFRAESTRUCTURA, DE LA LOCALIDAD DE BARRIOS UNIDOS. SEGUN CONTRATO DE PRESTACION DE SERVICIOS PROFESIONALE S 063 DE 2021. REEMPLAZA CDP 349 Y CRP 367 POR CONSTITUIRSE OBLIGACIONES POR PAGAR.</t>
  </si>
  <si>
    <t>PRESTAR SERVICIOS PROFESIONALES AL ÁREA DE GESTIÓN DEL DESARROLLO LOCAL EN LA ELABORACIÓN Y ESTRUCTURACIÓN DE LOS PROCESOS PRECONTRACTUALES QUE SEAN ADELANTADOS POR EL FDLBU PARA ALCANZAR LAS METAS DEL PROYECTO 2044 DEPORTE PARA EL DESARROLLO SOCIAL. SEGUN CONTRATO DE PRESTACION DE SERVICIOS PROFESIONALES 063 DE 2022.</t>
  </si>
  <si>
    <t>PRESTAR SERVICIOS PROFESIONALES AL ÁREA DE GESTIÓN DEL DESARROLLO ADMINISTRATIVA Y FINANCIERA PARA APOYAR LA IMPLEMENTACIÓN Y SEGUIMIENTO DE LOS PROYECTOS Y CONTRATOS SUSCRITOS POR EL FDLBU DIRIGIDOS AL CUMPLIMIENTO DE LAS META DEL PROYECTO EDUCACIÓN PARA DECIDIR. SEGUN CONTRATO DE PRESTACION DE SERVICIOS PROFESIONALES 064 DE 2022.</t>
  </si>
  <si>
    <t>ADICIÓN Y PRÓRROGA 01 AL CONTRATO 065-2021 CON OBJETO PRESTAR SUS SERVICIOS DE APOYO EN LAS ACTIVIDADES DEL PROYECTO DE INVERSIÓN YU LIANA SAMBONI Y EN LAS ACTIVIDADES DE ARTICULACIÓN, ASISTENCIA Y ACOMPAÑAMIENTO DE LOS DEMÁS PROCESOS DE PLANEACIÓN LOCAL EN LA PROM OCIÓN DE LA PARTICIPACIÓN DE MUJERES Y DE LA EQUIDAD DE GÉNERO PARA MATERIALIZAR EN LA LOCALIDAD LAS ESTRATEGIAS DE TERRITORIALIZACI ÓN Y TRANSVERSALIZACIÓN DE LA POLÍTICA PÚBLICA DE MUJERES Y EQUIDAD DE GÉNERO PPMYEG. REEMPLAZA CDP 493 Y CRP 631 POR CONSTITUIRSE O BLIGACIONES POR PAGAR.</t>
  </si>
  <si>
    <t>PRESTAR SERVICIOS DE APOYO ASISTENCIAL A LA GESTIÓN DEL DESARROLLO LOCAL EN LAS ACTIVIDADES RELATIVAS A LA PREVENCIÓN DEL EMBARAZO ADOLESCENTE NO DESEADO. SEGUN CONTRATO DE PRESTACION DE SERVICIOS DE APOYO A LA GESTION 065 DE 2022.</t>
  </si>
  <si>
    <t>ADICIÓN Y PRÓRROGA 01 AL CONTRATO 066-2021 CON OBJETO PRESTAR SUS SERVICIOS DE APOYO EN LAS ACTIVIDADES DEL PROYECTO DE INVERSIÓN YU LIANA SAMBONI Y EN LAS ACTIVIDADES DE ARTICULACIÓN, ASISTENCIA Y ACOMPAÑAMIENTO DE LOS DEMÁS PROCESOS DE PLANEACIÓN LOCAL EN LA PROM OCIÓN DE LA PARTICIPACIÓN DE MUJERES Y DE LA EQUIDAD DE GÉNERO PARA MATERIALIZAR EN LA LOCALIDAD LAS ESTRATEGIAS DE TERRITORIALIZACI ÓN Y TRANSVERSALIZACIÓN DE LA POLÍTICA PÚBLICA DE MUJERES Y EQUIDAD DE GÉNERO PPMYEG. REEMPLAZA CDP 492 Y CRP 632 POR CONSTITUIRSE O BLIGACIONES POR PAGAR.</t>
  </si>
  <si>
    <t>PRESTAR SERVICIOS DE APOYO TÉCNICO AL ÁREA DE GESTIÓN DEL DESARROLLO ADMINISTRATIVA Y FINANCIERA EN LAS ACTIVIDADES REFERENTES AL CUMPLIMIENTO DE LAS METAS DEL PROYECTO SISTEMA LOCAL DE CUIDADO. SEGUN CONTRATO DE PRESTACION DE SERVICIOS DE APOYO A LA GESTION 066 DE 2022.</t>
  </si>
  <si>
    <t>PRESTAR SERVICIOS PROFESIONALES AL ÁREA DE GESTIÓN DEL DESARROLLO LOCAL EN LOS ASUNTOS RELATIVOS A LA PLANEACIÓN LOCAL EN LOS PROYECTOS DE INVERSIÓN, ASÍ COMO EL APOYO A LA SUPERVISIÓN DE CONTRATOS SUSCRITOS POR LA ALCALDÍA LOCAL DE BARRIOS UNIDOS. SEGUN CONTRATO DE PRESTACION DE SERVICIOS PROFESIONALES 067 DE 2022.</t>
  </si>
  <si>
    <t>ADICIÓN Y PRÓRROGA 01 AL CONTRATO 068-2021 CON OBJETO PRESTAR SERVICIOS DE APOYO A LA GESTIÓN DEL DESARROLLO EN LAS LABORES DE PLANE ACIÓN EN LAS ACTIVIDADES CONCERNIENTES AL PROYECTO IMPULSEMOS ECONOMÍA LOCAL. REEMPLAZA CDP 486 Y CRP 619 POR CONSTITUIRSE OBLIGACIO NES POR PAGAR.</t>
  </si>
  <si>
    <t>PRESTAR SERVICIOS PROFESIONALES AL ÁREA GESTIÓN DEL DESARROLLO LOCAL PARA APOYAR EL SEGUIMIENTO DE PROCESOS Y CONTRATOS SUSCRITOS POR EL FDLBU, DIRIGIDOS AL CUMPLIMIENTO DE LAS METAS DE ACUERDOS EN COMUNIDAD. SEGUN CONTRATO DE PRESTACION DE SERVICIOS PROFESIONALES 068 DE 2022</t>
  </si>
  <si>
    <t>ADICIÓN Y PRÓRROGA 01 AL CONTRATO 069-2021 CON OBJETO PRESTAR SUS SERVICIOS DE APOYO EN LAS ACTIVIDADES DEL PROYECTO DE INVERSIÓN YU LIANA SAMBONI Y EN LAS ACTIVIDADES DE ARTICULACIÓN, ASISTENCIA Y ACOMPAÑAMIENTO DE LOS DEMÁS PROCESOS DE PLANEACIÓN LOCAL EN LA PROM OCIÓN DE LA PARTICIPACIÓN DE MUJERES Y DE LA EQUIDAD DE GÉNERO PARA MATERIALIZAR EN LA LOCALIDAD LAS ESTRATEGIAS DE TERRITORIALIZACI ÓN Y TRANSVERSALIZACIÓN DE LA POLÍTICA PÚBLICA DE MUJERES Y EQUIDAD DE GÉNERO PPMYEG. REEMPLAZA CDP 494 Y CRP 637 POR CONSTITUIRSE O BLIGACIONES POR PAGAR.</t>
  </si>
  <si>
    <t>APOYAR JURÍDICAMENTE LA EJECUCIÓN DE LAS ACCIONES REQUERIDAS PARA EL TRÁMITE E IMPULSO PROCESAL DE LAS ACTUACIONES CONTRAVENCIONALES Y/O QUERELLAS QUE CURSEN EN LAS INSPECCIONES DE POLICÍA DE LA LOCALIDAD. SEGUN CONTRATO DE PRESTACION DE SERVICIOS PROFESIONALES 069 DE 2022.</t>
  </si>
  <si>
    <t>PRESTAR SERVICIOS DE APOYO ASISTENCIAL AL ÁREA DE GESTIÓN DEL DESARROLLO ADMINISTRATIVA Y FINANCIERA EN LAS ACTIVIDADES REFERENTES A LA REACTIVACIÓN DE LA ECONOMÍA LOCAL. SEGUN CONTRATO DE PRESTACION DE SERVICIOS DE APOYO A LA GESTION 070 DE 2022.</t>
  </si>
  <si>
    <t>PRESTAR LOS SERVICIOS PROFESIONALES PARA APOYAR AL ÁREA GESTIÓN DEL DESARROLLO ADMINISTRATIVO Y FINANCIERO EN LOS ASUNTOS RELATIVOS A LA PLANEACIÓN LOCAL, ASÍ COMO EL APOYO A LA SUPERVISIÓN DE CONTRATOS SUSCRITOS POR LA ALCALDÍA LOCAL DE BARRIOS UNIDOS. SEGUN CONT RATO DE PRESTACION DE SERVICIOS PROFESIONALES 071 DE 2021. REEMPLAZA CDP 316 Y CRP 417 POR CONSTITUIRSE OBLIGACIONES POR PAGAR.</t>
  </si>
  <si>
    <t>PRESTAR SERVICIOS PROFESIONALES AL ÁREA DE GESTIÓN POLICIVA Y AL DESPACHO DE LA ALCALDÍA LOCAL, PARA ADELANTAR LOS PROCESOS O PROCEDIMIENTOS CORRESPONDIENTES PARA EL TRÁMITE, AUXILIO Y DEVOLUCIÓN DE LAS COMISIONES QUE EN VIRTUD DEL CÓDIGO GENERAL DEL PROCESO SEAN DESIGNADAS POR LOS JUECES DE LA REPÚBLICA A LA ALCALDÍA LOCAL DE BARRIOS UNIDOS. SEGUN CONTRATO DE PRESTACION DE SERVICIOS PROFESIONALES 071 DE 2022.</t>
  </si>
  <si>
    <t>PRESTAR LOS SERVICIOS DE APOYO A LA GESTIÓN EN LA CONDUCCIÓN DE LOS VEHÍCULOS A CARGO DE EL FONDO DE DESARROLLO LOCAL DE BARRIOS UNI DOS, ASÍ COMO APOYAR LA GESTIÓN ADMINISTRATIVA QUE DESIGNE EL SUPERVISOR. SEGUN CONTRATO DE PRESTACION DE SERVICIOS DE APOYO A LA GE STION 072 DE 2021. REEMPLAZA CDP 299 Y CRP 414 POR CONSTITUIRSE OBLIGACIONES POR PAGAR.</t>
  </si>
  <si>
    <t>PRESTAR SERVICIOS DE APOYO ASISTENCIAL A LA GESTIÓN DEL DESARROLLO LOCAL EN LAS ACTIVIDADES RELATIVAS A LA PREVENCIÓN DEL EMBARAZO ADOLESCENTE NO DESEADO. SEGUN CONTRATO DE PRESTACION DE SERVICIOS DE APOYO A LA GESTION 072 DE 2022.</t>
  </si>
  <si>
    <t>PRESTAR SERVICIOS PROFESIONALES ESPECIALIZADOS AL FDLBU PARA APOYAR LA REVISIÓN, SEGUIMIENTO Y CUMPLIMIENTO DE LAS NORMAS QUE REGULAN LOS ASUNTOS JURÍDICOS REQUERIDOS EN EL DESARROLLO DE LA GESTIÓN DEL FDLBU Y SU ARMONIZACIÓN CON LAS DEMANDAS DE LA COMUNIDAD, DE CONFORMIDAD CON LA NORMATIVIDAD VIGENTE. SEGUN CONTRATO DE PRESTACION DE SERVICIOS PROFESIONALES 073 DE 2022.</t>
  </si>
  <si>
    <t>PRESTAR SERVICIOS DE APOYO ASISTENCIAL AL ÁREA DE GESTIÓN DEL DESARROLLO ADMINISTRATIVA Y FINANCIERA EN LAS ACTIVIDADES REFERENTES A LA REACTIVACIÓN DE LA ECONOMÍA LOCAL. SEGUN CONTRATO DE PRESTACION DE SERVICIOS DE APOYO A LA GESTION 074 DE 2022.</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</si>
  <si>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075 DE 2022.</t>
  </si>
  <si>
    <t>Cubrir el pago mensual de Costos Operativos para el funcionamiento del subsidio C, durante los meses de julio a diciembre (6 meses).  Segun resolución 076 de 2021. REEMPLAZA CDP 437 Y CRP 527 POR CONSTITUIRSE OBLIGACIONES POR PAGAR.</t>
  </si>
  <si>
    <t>PRESTAR SERVICIOS PROFESIONALES AL ÁREA DE GESTIÓN POLICIVA EN LAS ACTIVIDADES JURÍDICAS Y LA EJECUCIÓN DE LAS ACCIONES REQUERIDAS PARA EL TRÁMITE E IMPULSO PROCESAL DE LAS ACTUACIONES CONTRAVENCIONALES Y/O QUERELLAS QUE CURSEN EN LAS INSPECCIONES DE POLICÍA DE LA LOCALIDAD, ASÍ COMO LA GESTIÓN DE LOS TRÁMITES DEL PROCESO DE COBRO PERSUASIVO. SEGUN CONTRATO DE PRESTACION DE SERVICIOS PROFESIONALES 076 DE 2022.</t>
  </si>
  <si>
    <t>PRESTAR LOS SERVICIOS PROFESIONALES PARA LIDERAR LA FORMULACIÓN, GESTIÓN, SEGUIMIENTO Y SUPERVISIÓN DEL PROYECTO DE INVERSIÓN YULIAN A SAMBONI Y COORDINAR LA ARTICULACIÓN, ASISTENCIA Y ACOMPAÑAMIENTO DE LOS PROCESOS DE PLANEACIÓN LOCAL EN LA PROMOCIÓN DE LA PARTICI PACIÓN DE LAS MUJERES Y DE LA EQUIDAD DE GÉNERO PARA MATERIALIZAR EN LA LOCALIDAD LAS ESTRATEGIAS DE TERRITORIALIZACIÓN Y TRANSVERSA LIZACIÓN DE LA POLÍTICA PUBLICA DE MUJERES Y EQUIDAD DE GÉNERO,PPMYEG. SEGUN CONTRATO DE PRESTACION DE SERVICIOS PROFESIONALES 077 D E 2021. REEMPLAZA CDP 336 Y CRP 391 POR CONSTITUIRSE OBLIGACIONES POR PAGAR.</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</si>
  <si>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077 DE 2022.</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</si>
  <si>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078 DE 2022</t>
  </si>
  <si>
    <t>PRESTAR SUS SERVICIOS DE APOYO PARA APOYAR LA GESTIÓN DOCUMENTAL DE LA ALCALDÍA LOCAL EN LA IMPLEMENTACIÓN DE LOS PROCESOS DE CLASIF ICACIÓN, ORDENACIÓN, SELECCIÓN NATURAL, FOLIACIÓN, IDENTIFICACIÓN, LEVANTAMIENTO DE INVENTARIOS, ALMACENAMIENTO Y APLICACIÓN DE PROT OCOLOS DE ELIMINACIÓN Y TRANSFERENCIAS. SEGUN CONTRATO DE PRESTACION DE SERVICIOS DE APOYO A LA GESTION 079 DE 2021. REEMPLAZA CDP 3 00 Y CRP 377 POR CONSTITUIRSE OBLIGACIONES POR PAGAR.</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</si>
  <si>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079 DE 2022.</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</si>
  <si>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080 DE 2022.</t>
  </si>
  <si>
    <t>APOYAR AL  ALCALDE LOCAL EN LA GESTIÓN DE LOS ASUNTOS RELACIONADOS CON SEGURIDAD CIUDADANA, CONVIVENCIA Y PREVENCIÓN DE CONFLICTIVID ADES, VIOLENCIAS Y DELITOS EN LA LOCALIDAD, DE CONFORMIDAD CON EL MARCO NORMATIVO APLICABLE EN LA MATERIA. SEGUN CONTRATO DE PRESTAC ION DE SERVICIOS PROFESIONALES 081 DE 2021. REEMPLAZA CDP 365 Y CRP 383 POR CONSTITUIRSE OBLIGACIONES POR PAGAR.</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</si>
  <si>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081 DE 2022.</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</si>
  <si>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082 DE 2022.</t>
  </si>
  <si>
    <t>PRESTAR SERVICIOS PROFESIONALES ESPECIALIZADOS DE ASESORÍA JURÍDICA Y ADMINISTRATIVA A LA ALCALDÍA LOCAL DE BARRIOS UNIDOS, EN LA RE VISIÓN Y SEGUIMIENTO DE LOS DOCUMENTOS EMITIDOS POR LAS ÁREAS DE GESTIÓN DEL DESARROLLO LOCAL Y POLICIVO, BRINDANDO ADICIONALMENTE L OS ANÁLISIS Y RECOMENDACIONES A QUE HAYA LUGAR. SEGUN CONTRATO DE PRESTACION DE SERVICIOS PROFESIONALES 083 DE 2021. REEMPLAZA CDP 3 62 Y CRP 382 POR CONSTITUIRSE OBLIGACIONES POR PAGAR.</t>
  </si>
  <si>
    <t>PRESTAR SERVICIOS DE APOYO ASISTENCIAL AL ÁREA DE GESTIÓN DEL DESARROLLO ADMINISTRATIVA Y FINANCIERA EN LAS ACTIVIDADES DE PLANEACIÓN REFERENTES AL CUMPLIMIENTO DE LAS METAS DEL PROYECTO MEJORES VÍAS PARA UNA MEJOR CALIDAD DE VIDA. SEGUN CONTRATO DE PRESTACION DE SERVICIOS DE APOYO A LA GESTION 083 DE 2022.</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</si>
  <si>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 DE PREVENCIÓN DEL EMBARAZO ADOLESCENTE NO DES EADO. SEGUN CONTRATO DE PRESTACION DE SERVICIOS PROFESIONALES 084 DE 2021. REEMPLAZA CDP 367 Y CRP 386 POR CONSTITUIRSE OBLIGACIONES  POR PAGAR.</t>
  </si>
  <si>
    <t>PRESTAR SERVICIOS DE APOYO ASISTENCIAL AL ÁREA DE GESTIÓN DEL DESARROLLO ADMINISTRATIVA Y FINANCIERA EN ELDESARROLLO DEL PROYECTO DE INVERSIÓN YULIANA SAMBONI PARA LA PROMOCIÓN DE LA PARTICIPACIÓN DE LAS MUJERES, Y EN LAS ACTIVIDADES NECESARIAS PARA LA EQUIDAD DE GÉNERO CON EL FIN DE MATERIALIZAR EN LA LOCALIDAD LAS ESTRATEGIAS DE TERRITORIALIZACIÓN Y TRANSVERSALIZACIÓN DE LA POLÍTICA PUBLICA DE MUJERES Y EQUIDAD DE GÉNERO, PPMYEG.</t>
  </si>
  <si>
    <t>PRESTAR SERVICIOS DE APOYO ASISTENCIAL AL ÁREA DE GESTIÓN DEL DESARROLLO ADMINISTRATIVA Y FINANCIERA EN LAS ACTIVIDADES DE GESTIÓN DOCUMENTAL PARA LOS TRÁMITES PROPIOS DE LA BUENA GESTIÓN DOCUMENTAL EN EL CDI. SEGUN CONTRATO DE PRESTACION DE SERVICIOS DE APOYO A LA GESTION 085 DE 2022.</t>
  </si>
  <si>
    <t>ADICIÓN Y PRÓRROGA 01 AL CONTRATO 086-2021 CPS-P (56769) CON OBJETO PRESTAR SUS SERVICIOS PROFESIONALES PARA APOYAR TÉCNICAMENTE LAS  DISTINTAS ETAPAS DE LOS PROCESOS DE COMPETENCIA DE LAS INSPECCIONES DE POLICÍA DE LA LOCALIDAD, SEGÚN REPARTO. REEMPLAZA CDP 467 Y CRP 573 POR CONSTITUIRSE OBLIGACIONES POR PAGAR.</t>
  </si>
  <si>
    <t>APOYAR TÉCNICAMENTE LAS DISTINTAS ETAPAS DE LOS PROCESOS DE COMPETENCIA DE LAS INSPECCIONES DE POLICÍA DE LA LOCALIDAD, SEGÚN REPARTO. SEGUN CONTRATO DE PRESTACION DE SERVICIOS PROFESIONALES 086 DE 2022.</t>
  </si>
  <si>
    <t>PRESTAR SERVICIOS PROFESIONALES AL ÁREA DE GESTIÓN DEL DESARROLLO LOCAL EN LOS ASUNTOS RELATIVOS A LA PLANEACIÓN LOCAL EN LOS PROYECTOS DE INVERSIÓN, ASÍ COMO EL APOYO A LA SUPERVISIÓN DE CONTRATOS SUSCRITOS POR LA ALCALDÍA LOCAL DE BARRIOS UNIDOS. SEGUN CONTRATO DE PRESTACION DE SERVICIOS PROFESIONALES 087 DE 2022.</t>
  </si>
  <si>
    <t>APOYAR ADMINISTRATIVA Y ASISTENCIALMENTE A LAS INSPECCIONES DE POLICÍA DE LA LOCALIDAD. SEGUN CONTRATO DE PRESTACION DE SERVICIOS DE APOYO A LA GESTION 088 DE 2022.</t>
  </si>
  <si>
    <t>ADICIÓN Y PRÓRROGA 01 AL CONTRATO 089 DE 2021 CON OBJETO PRESTAR SERVICIOS DE APOYO A LA GESTIÓN DEL DESARROLLO EN LA LABOR DE PLANE ACIÓN, EN LAS ACTIVIDADES ENMARCADAS EN EL CUMPLIMIENTO DE LA META DE ACUERDOS EN COMUNIDAD PARA LA VIGENCIA 2021. REEMPLAZA CDP 469  Y CRP 598 POR CONSTITUIRSE OBLIGACIONES POR PAGAR.</t>
  </si>
  <si>
    <t>COORDINAR, LIDERAR Y ASESORAR LOS PLANES Y ESTRATEGIAS DE COMUNICACIÓN INTERNA Y EXTERNA PARA LA DIVULGACIÓN DE LOS PROGRAMAS, PROYECTOS Y ACTIVIDADES DE LA ALCALDÍA LOCAL. SEGUN CONTRATO DE PRESTACION DE SERVICIOS PROFESIONALES 089 DE 2022.</t>
  </si>
  <si>
    <t>ADICIÓN Y PRÓRROGA 01 AL CONTRATO 090-2021 CON OBJETO PRESTAR SERVICIOS DE APOYO A LA GESTIÓN DEL DESARROLLO EN EL ÁREA DE PLANEACIÓ N EN LAS ACTIVIDADES ENMARCADAS EN EL CUMPLIMIENTO DE LA META DE ACUERDOS EN COMUNIDAD PARA LA VIGENCIA 2021. REEMPLAZA CDP 470 Y CR P 596 POR CONSTITUIRSE OBLIGACIONES POR PAGAR.</t>
  </si>
  <si>
    <t>PRESTAR SERVICIOS PROFESIONALES AL ÁREA DE GESTIÓN DEL DESARROLLO LOCAL EN LOS ASUNTOS RELATIVOS A LA PLANEACIÓN LOCAL, RELACIONADOS CON EL INGRESO Y EGRESO DE BIENES DE LOS PROYECTOS DE INVERSIÓN. SEGUN CONTRATO DE PRESTACION DE SERVICIOS PROFESIONALES 090 DE 2022.</t>
  </si>
  <si>
    <t>PRESTAR SERVICIOS DE APOYO TÉCNICO AL ÁREA DE GESTIÓN DEL DESARROLLO ADMINISTRATIVA Y FINANCIERA PARA LA GESTIÓN DEL ÓPTIMO FUNCIONAMIENTO DE LA ALCALDÍA LOCAL Y LOS PROYECTOS DE INVERSIÓN CON VIGENCIA 2022. SEGUN CONTRATO DE PRESTACION DE SETVICIOS DE APOYO A LA GESTION 091 DE 2022.</t>
  </si>
  <si>
    <t>PRESTAR SERVICIOS DE APOYO ASISTENCIAL AL ÁREA DE GESTIÓN DEL DESARROLLO ADMINISTRATIVA Y FINANCIERA EN LAS ACTIVIDADES DE PLANEACIÓN REFERENTES AL CUMPLIMIENTO DE LAS METAS DEL PROYECTO DEPORTE PARA EL DESARROLLO SOCIAL. SEGUN CONTRATO DE PRESTACION DE SERVICIOS DE APOYO A LA GESTION 092 DE 2022.</t>
  </si>
  <si>
    <t>PRESTAR SERVICIOS DE APOYO A LA DE GESTIÓN DEL DESARROLLO EN LAS LABORES DE PLANEACIÓN, CON EL FIN DE LOGRAR EL CUMPLIMIENTO DE LA M ETA DE ACUERDOS EN COMUNIDAD PARA LA VIGENCIA 2021. SEGUN CONTRATO DE PRESTACION DE SERVICIOS DE APOYO A LA GESTION 093 DE 2021. REE MPLAZA CDP 344 Y CRP 410 POR CONSTITUIRSE OBLIGACIONES POR PAGAR.</t>
  </si>
  <si>
    <t>PRESTAR SERVICIOS DE APOYO ASISTENCIAL A LA GESTIÓN DEL DESARROLLO LOCAL EN LAS ACTIVIDADES RELATIVAS A LA PREVENCIÓN DEL EMBARAZO ADOLESCENTE NO DESEADO. SEGUN CONTRATO DE PRESTACION DE SERVICIOS DE APOYO A LA GESTION 093 DE 2022.</t>
  </si>
  <si>
    <t>PRESTAR SERVICIOS PROFESIONALES PARA APOYAR AL ÁREA GESTIÓN DEL DESARROLLO ADMINISTRATIVO Y FINANCIERO EN LOS ASUNTOS RELATIVOS A LA  PLANEACIÓN LOCAL: LIDERAR Y GARANTIZAR LA IMPLEMENTACIÓN Y SEGUIMIENTO DE LOS PROCESOS, PROYECTOS Y PROCEDIMIENTOS DE CONTRATOS SUS CRITOS POR LA ALCALDÍA LOCAL DE BARRIOS UNIDOS DIRIGIDOS AL CUMPLIMIENTO DE LAS METAS DE IMPULSEMOS ECONOMÍA LOCAL. SEGUN CONTRATO D E PRESTACION DE SERVICIOS PROFESIONALES 094 DE 2021. REEMPLAZA CDP 357 Y CRP 404 POR CONSTITUIRSE OBLIGACIONES POR PAGAR.</t>
  </si>
  <si>
    <t>PRESTAR SERVICIOS PROFESIONALES AL ÁREA DE GESTIÓN DEL DESARROLLO ADMINISTRATIVA Y FINANCIERA PARA APOYAR LA IMPLEMENTACIÓN Y SEGUIMIENTO DE LOS PROYECTOS Y CONTRATOS SUSCRITOS POR EL FDLBU DIRIGIDOS AL CUMPLIMIENTO DE LAS METAS DE LOS PROYECTOS DE EDUCACIÓN SUPERIOR Y PRIMERA INFANCIA. SEGUN CONTRATO DE PRESTACION DE SERVICIOS PROFESIONALES 094 DE 2022.</t>
  </si>
  <si>
    <t>ADICIÓN Y PRÓRROGA 01 AL CONTRATO 095-2021 “PRESTAR SERVICIOS DE APOYO A LA GESTIÓN DEL DESARROLLO EN LABORES DE PLANEACIÓN EN LAS A CTIVIDADES RELATIVAS A LOS PROYECTOS AMBIENTALES DE LA VIGENCIA 2021 DE LA LÍNEA DE INVERSIONES AMBIENTALES. REEMPLAZA CDP 549 Y CRP  660 POR CONSTITUIRSE OBLIGACIONES POR PAGAR.</t>
  </si>
  <si>
    <t>PRESTAR LOS SERVICIOS TÉCNICOS PARA LA OPERACIÓN, SEGUIMIENTO Y CUMPLIMIENTO DE LOS PROCESOS Y PROCEDIMIENTOS DEL SERVICIO, APOYOS PARA LA SEGURIDAD ECONÓMICA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Y EL LOGRO DE LAS METAS DEL PLAN DE DESARROLLO LOCAL. SEGUN CONTRATO DE PRESTACION DE SERVICIOS DE APOYO A LA GESTION 095 DE 2022.</t>
  </si>
  <si>
    <t>ADICIÓN Y PRÓRROGA 01 AL CONTRATO No. 096-2021 CON OBJETO PRESTAR SERVICIOS DE APOYO A LA GESTIÓN DEL DESARROLLO EN LAS LABORES DE P LANEACIÓN REFERENTES A LA REACTIVACIÓN DE LA ECONOMÍA LOCAL. REEMPLAZA CDP 485 Y CRP 603 POR CONSTITUIRSE OBLIGACIONES POR PAGAR.</t>
  </si>
  <si>
    <t>APOYAR AL EQUIPO DE PRENSA Y COMUNICACIONES DE LA ALCALDÍA LOCAL EN LA CREACIÓN, REALIZACIÓN, PRODUCCIÓN Y EDICIÓN DE VÍDEOS, ASÍ COMO EL REGISTRO, EDICIÓN Y LA PRESENTACIÓN DE FOTOGRAFÍAS DE LOS ACONTECIMIENTOS, HECHOS Y EVENTOS EXTERNOS E INTERNOS DE LA ALCALDÍA LOCAL, PARA SER UTILIZADOS COMO INSUMOS DE COMUNICACIÓN EN LOS MEDIOS, ESPECIALMENTE ESCRITOS, DIGITALES Y AUDIOVISUALES. SEGUN CONTRATO DE PRESTACION DE SERVICIOS PROFESIONALES 096 DE 2022.</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</si>
  <si>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 DE ACUERDOS EN COMUNIDAD PARA LA VIGENCIA 202 1. SEGUN CONTRATO DE PRESTACION DE SERVICIOS PROFESIONALES 097 DE 2021. REEMPLAZA CDP 368 Y CRP 399 POR CONSTITUIRSE OBLIGACIONES PO R PAGAR.</t>
  </si>
  <si>
    <t>PRESTAR SERVICIOS DE APOYO ASISTENCIAL EN LAS ACTIVIDADES DE SEGURIDAD, PROMOCIÓN DE LA CONVIVENCIA Y DE ATENCIÓN DE MOVILIZACIONES Y AGLOMERACIONES EN EL TERRITORIO. SEGUN CONTRATO DE PRESTACION DE SERVICIOS DE APOYO A LA GESTION 097 DE 2022.</t>
  </si>
  <si>
    <t>ADICIÓN Y PRÓRROGA 01 AL CONTRATO 098-2021 CON OBJETO PRESTAR SERVICIOS DE APOYO A LA GESTIÓN DEL DESARROLLO EN LAS LABORES DE PLANE ACIÓN EN LAS ACTIVIDADES CONCERNIENTES AL PROYECTO IMPULSEMOS ECONOMÍA LOCAL. REEMPLAZA CDP 487 Y CRP 629 POR CONSTITUIRSE OBLIGACIO NES POR PAGAR.</t>
  </si>
  <si>
    <t>PRESTAR SERVICIOS DE APOYO ASISTENCIAL EN LAS ACTIVIDADES DE SEGURIDAD, PROMOCIÓN DE LA CONVIVENCIA Y DE ATENCIÓN DE MOVILIZACIONES Y AGLOMERACIONES EN EL TERRITORIO. SEGUN CONTRATO DE PRESTACION DE SERVICIOS DE APOYO A LA GESTION 098 DE 2022.</t>
  </si>
  <si>
    <t>PRESTAR SERVICIOS DE APOYO A LA GESTIÓN DEL DESARROLLO EN LAS LABORES DE PLANEACIÓN REFERENTES A LA REACTIVACIÓN DE LA ECONOMÍA LOCA L. SEGUN CONTRATO DE PRESTACION DE SERVICIOS DE APOYO A LA GESTION 099 DE 2021. REEMPLAZA CDP 354 Y CRP 467 POR CONSTITUIRSE OBLIGAC IONES POR PAGAR.</t>
  </si>
  <si>
    <t>ADICIÓN Y PRÓRROGA 01 AL CONTRATO 101 DE 2021 CON OBJETO PRESTAR SERVICIOS DE APOYO A LA GESTIÓN DEL DESARROLLO EN EL ÁREA DE PLANEA CIÓN EN LAS ACTIVIDADES ENMARCADAS EN EL CUMPLIMIENTO DE LA META DE ACUERDOS EN COMUNIDAD PARA LA VIGENCIA 2021. REEMPLAZA CDP 471 Y  CRP 597 POR CONSTITUIRSE OBLIGACIONES POR PAGAR.</t>
  </si>
  <si>
    <t>ADICIÓN Y PRÓRROGA 01 AL CTO 102-2021 CON OBJETO PRESTAR SERVICIOS DE APOYO A LA GESTIO¿N DEL DESARROLLO EN LAS LABORES DE PLANEACIO ¿N RELATIVAS A LOS PROYECTOS AMBIENTALES DE LA VIGENCIA 2021 DE LA LI¿NEA DE INVERSIONES AMBIENTALES SOSTENIBLES. REEMPLAZA CDP 552 Y CRP 668 POR CONSTITUIRSE OBLIGACIONES POR PAGAR.</t>
  </si>
  <si>
    <t>ADICIÓN Y PRÓRROGA 01 AL CONTRATO 103-2021 CON OBJETO PRESTAR SERVICIOS DE APOYO A LA GESTIÓN DEL DESARROLLO EN EL ÁREA DE PLANEACIÓ N EN LAS ACTIVIDADES ENMARCADAS EN EL CUMPLIMIENTO DE LA META DE ACUERDOS EN COMUNIDAD PARA LA VIGENCIA 2021. REEMPLAZA CDP 503 Y CR P 688 POR CONSTITUIRSE OBLIGACIONES POR PAGAR.</t>
  </si>
  <si>
    <t>PRESTAR SERVICIOS DE APOYO A LA DE GESTIÓN DEL DESARROLLO EN LAS LABORES DE PLANEACIÓN, CON EL FIN DE LOGRAR EL CUMPLIMIENTO DE LA M ETA DE IMPULSEMOS ECONOMÍA LOCAL PARA LA VIGENCIA 2021. SEGUN CONTRATO DE PRESTACION DE SERVICIOS DE APOYO A LA GESTION 105 DE 2021.  REEMPLAZA CDP 377 Y CRP 413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</si>
  <si>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METAS DE PROYECTOS INTEGRALES DE EDUCACIÓN Y DOTAC IÓN DE CASA DE LA JUVENTUD. SEGUN CONTRATO DE PRESTACION DE SERVICIOS PROFESIONALES 107 DE 2021. REEMPLAZA CDP 375 Y CRP 427 POR CON STITUIRSE OBLIGACIONES POR PAGAR.</t>
  </si>
  <si>
    <t>PRESTAR SERVICIOS DE APOYO A LA GESTIÓN DEL DESARROLLO EN EL ÁREA DE PLANEACIÓN EN LAS ACTIVIDADES ENMARCADAS EN EL CUMPLIMIENTO DE LA META DE ACUERDOS EN COMUNIDAD PARA LA VIGENCIA 2021. SEGUN CESION DEL CONTRATO DE PRESTACION DE SERVICIOS DE APOYO A LA GESTION 1 08 DE 2021. REEMPLAZA CDP 343 Y CRP 552 POR CONSTITUIRSE OBLIGACIONES POR PAGAR.</t>
  </si>
  <si>
    <t>PRESTAR SERVICIOS DE APOYO A LA GESTIÓN DEL DESARROLLO EN EL ÁREA DE PLANEACIÓN EN LAS ACTIVIDADES ENMARCADAS EN EL CUMPLIMIENTO DE LA META DE ACUERDOS EN COMUNIDAD PARA LA VIGENCIA 2021. SEGUN CONTRATO DE PRESTACION DE SERVICIOS DE APOYO A LA GESTION 109 DE 2021.  REEMPLAZA CDP 343 Y CRP 426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</si>
  <si>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METAS DE DEPORTE, RECREACIÓN Y CULTURA PARA EL DES ARROLLO SOCIAL. SEGUN CONTRATO DE PRESTACION DE SERVICIOS PROFESIONALES 110 DE 2021. REEMPLAZA CDP 397 Y CRP 424 POR CONSTITUIRSE OB LIGACIONES POR PAGAR.</t>
  </si>
  <si>
    <t>ADICIÓN Y PRÓRROGA 01 AL CONTRATO 111 DE 2021 CON OBJETO PRESTAR SERVICIOS DE APOYO A LA GESTIÓN DEL DESARROLLO EN LAS LABORES DE PL ANEACIÓN REFERENTES A LA REACTIVACIÓN DE LA ECONOMÍA LOCAL. REEMPLAZA CDP 489 Y CRP 601 POR CONSTITUIRSE OBLIGACIONES POR PAGAR.</t>
  </si>
  <si>
    <t>PRESTAR SERVICIOS PROFESIONALES EN EL ÁREA DE GESTIÓN DEL.DESARROLLO EN LA TERRITORIALIZACIÓN DE LA INVERSIÓN Y EL MANEJO DE LOS SIS TEMAS DE INFORMACIÓN GEORREFERENCIALES. SEGUN CONTRATO DE PRESTACION DE SERVICIOS PROFESIONALES 112 DE 2021. REEMPLAZA CDP 350 Y CRP  455 POR CONSTITUIRSE OBLIGACIONES POR PAGAR.</t>
  </si>
  <si>
    <t>PRESTAR SERVICIOS DE APOYO A LA GESTIÓN DEL DESARROLLO EN LAS LABORES DE PLANEACIÓN REFERENTES A LA REACTIVACIÓN DE LA ECONOMÍA LOCA L. SEGUN CONTRATO DE PRESTACION DE SERVICIOS DE APOYO A LA GESTION 113 DE 2021. REEMPLAZA CDP 354 Y CRP 428 POR CONSTITUIRSE OBLIGAC IONES POR PAGAR.</t>
  </si>
  <si>
    <t>PRESTAR SERVICIOS DE APOYO A LA GESTIÓN DEL DESARROLLO EN EL ÁREA DE PLANEACIÓN EN LAS ACTIVIDADES ENMARCADAS EN EL CUMPLIMIENTO DE LA META DE ACUERDOS EN COMUNIDAD PARA LA VIGENCIA 2021. SEGUN CONTRATO DE PRESTACION DE SERVICIOS DE APOYO A LA GESTION 114 DE 2021.  REEMPLAZA CDP 343 Y CRP 458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</si>
  <si>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 DE PARTICIPACIÓN DÍALOGOS PARA CRECER Y PARTI CIPAR. SEGUN CONTRATO DE PRESTACION DE SERVICIOS PROFESIONALES 115 DE 2021 REEMPLAZA CDP 373 Y CRP 432 POR CONSTITUIRSE OBLIGACIONES  POR PAGAR.</t>
  </si>
  <si>
    <t>PRESTAR SERVICIOS DE APOYO A LA DE GESTIÓN DEL DESARROLLO EN LAS LABORES DE PLANEACIÓN, CON EL FIN DE LOGRAR EL CUMPLIMIENTO DE LA M ETA DE ACUERDOS EN COMUNIDAD PARA LA VIGENCIA 2021. SEGUN CONTRATO DE PRESTACION DE SERVICIOS DE APOYO A LA GESTION 116 DE 2021 REEM PLAZA CDP 380 Y CRP 429 POR CONSTITUIRSE OBLIGACIONES POR PAGAR.</t>
  </si>
  <si>
    <t>ADICIÓN Y PRÓRROGA 01 AL CONTRATO 117-2021 CON OBJETO PRESTAR SERVICIOS DE APOYO A LA GESTIÓN DEL DESARROLLO EN LA LABOR DE PLANEACI ÓN, EN LAS ACTIVIDADES RELATIVAS A LA PREVENCIÓN DEL EMBARAZO ADOLESCENTE NO DESEADO. REEMPLAZA CDP 496 Y CRP 630 POR CONSTITUIRSE O BLIGACIONES POR PAGAR.</t>
  </si>
  <si>
    <t>PRESTAR SERVICIOS DE APOYO A LA GESTIÓN DEL DESARROLLO EN EL ÁREA DE PLANEACIÓN EN LAS ACTIVIDADES ENMARCADAS EN EL CUMPLIMIENTO DE LA META DE ACUERDOS EN COMUNIDAD PARA LA VIGENCIA 2021. SEGUN CONTRATO DE PRESTACION DE SERVICIOS DE APOYO A LA GESTION 118 DE 2021.  REEMPLAZA CDP 343 Y CRP 447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</si>
  <si>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METAS DEL SISTEMA LOCAL DE CUIDADO. SEGUN CONTRATO  DE PRESTACION DE SERVICIOS PROFESIONALES 119 DE 2021. REEMPLAZA CDP 372 Y CRP 435 POR CONSTITUIRSE OBLIGACIONES POR PAGAR.</t>
  </si>
  <si>
    <t>ADICIÓN Y PRÓRROGA 01 AL CTO 120-2021 CON OBJETO PRESTAR SUS SERVICIOS PROFESIONALES PARA APOYAR JURÍDICAMENTE LA EJECUCIÓN DE LAS A CCIONES REQUERIDAS PARA LA DEPURACIÓN DE LAS ACTUACIONES ADMINISTRATIVAS QUE CURSAN EN LA ALCALDÍA LOCAL. REEMPLAZA CDP 516 Y CRP 63 6 POR CONSTITUIRSE OBLIGACIONES POR PAGAR.</t>
  </si>
  <si>
    <t>PRESTAR SERVICIOS PROFESIONALES PARA APOYAR AL ÁREA GESTIÓN DEL DESARROLLO ADMINISTRATIVO Y FINANCIERO EN LOS ASUNTOS RELATIVOS A LA  PLANEACIÓN LOCAL: COORDINAR Y GARANTIZAR LA IMPLEMENTACIÓN Y SEGUIMIENTO DE LOS PROCESOS&lt;(&gt;,&lt;)&gt; PROYECTOS Y PROCEDIMIENTOS DE CONTR ATOS SUSCRITOS POR LA ALCALDÍA LOCAL DE BARRIOS UNIDOS DIRIGIDOS AL CUMPLIMIENTO DE LAS META DE BARRIOS UNIDOS TERRITORIO DE PAZ. RE EMPLAZA CDP 385 Y CRP 434 POR CONSTITUIRSE OBLIGACIONES POR PAGAR.</t>
  </si>
  <si>
    <t>PRESTAR LOS SERVICIOS DE APOYO AL AREA GESTION DEL DESARROLLO ADMINISTRATIVO Y FINANCIERO EN LOS ASUNTOS RELACIONADOS CON EL DESARRO LLO DE LA GESTION CONTRACTUAL PARA LA ADQUISICION DE RECURSOS Y SERVICIOS. SEGUN CONTRATO DE PRESTACION DE SERVICIOS DE APOYO A LA G ESTION No. 122 DE 2021. REEMPLAZA CDP 414 Y CRP 460 POR CONSTITUIRSE OBLIGACIONES POR PAGAR.</t>
  </si>
  <si>
    <t>ADICIÓN Y PRÓRROGA 01 AL CONTRATO 123-2021 CON OBJETO PRESTAR SERVICIOS DE APOYO A LA GESTIÓN DEL DESARROLLO EN LA LABOR DE PLANEACI ÓN, EN LAS ACTIVIDADES RELATIVAS A LA PREVENCIÓN DEL EMBARAZO ADOLESCENTE NO DESEADO. REEMPLAZA CDP 497 Y CRP 624 POR CONSTITUIRSE O BLIGACIONES POR PAGAR.</t>
  </si>
  <si>
    <t>ADICIÓN Y PRÓRROGA 01 AL CONTRATO 124-2021 CON OBJETO PRESTAR SERVICIOS DE APOYO A LA GESTIÓN DEL DESARROLLO EN LA LABOR DE PLANEACI ÓN, EN LAS ACTIVIDADES RELATIVAS A LA PREVENCIÓN DEL EMBARAZO ADOLESCENTE NO DESEADO. REEMPLAZA CDP 498 Y CRP 625 POR CONSTITUIRSE O BLIGACIONES POR PAGAR.</t>
  </si>
  <si>
    <t>ADICIÓN Y PRÓRROGA 01 AL CONTRATO 125-2021 CON OBJETO PRESTAR SERVICIOS DE APOYO A LA GESTIÓN DEL DESARROLLO EN LA LABOR DE PLANEACI ÓN, EN LAS ACTIVIDADES RELATIVAS A LA PREVENCIÓN DEL EMBARAZO ADOLESCENTE NO DESEADO. REEMPLAZA CDP 499 Y CRP 653 POR CONSTITUIRSE O BLIGACIONES POR PAGAR.</t>
  </si>
  <si>
    <t>PRESTAR SERVICIOS DE APOYO A LA GESTIÓN DEL DESARROLLO EN EL ÁREA DE PLANEACIÓN EN LAS ACTIVIDADES ENMARCADAS EN EL CUMPLIMIENTO DE LA META DE ACUERDOS EN COMUNIDAD PARA LA VIGENCIA 2021. SEGUN CONTRATO DE PRESTACION DE SERVICIOS DE APOYO A LA GESTION 127 DE 2021.  REEMPLAZA CDP 343 Y CRP 448 POR CONSTITUIRSE OBLIGACIONES POR PAGAR.</t>
  </si>
  <si>
    <t>PRESTAR SERVICIOS DE APOYO A LA GESTIÓN DEL DESARROLLO EN EL ÁREA DE PLANEACIÓN EN LAS ACTIVIDADES ENMARCADAS EN EL CUMPLIMIENTO DE LA META DE ACUERDOS EN COMUNIDAD PARA LA VIGENCIA 2021. SEGUN CONTRATO DE PRESTACION DE SERVICIOS DE APOYO A LA GESTION 128 DE 2021.  REEMPLAZA CDP 343 Y CRP 449 POR CONSTITUIRSE OBLIGACIONES POR PAGAR.</t>
  </si>
  <si>
    <t>PRESTAR SERVICIOS PROFESIONALES PARA APOYAR AL ÁREA GESTIÓN DEL DESARROLLO ADMINISTRATIVO Y FINANCIERO EN LOS ASUNTOS RELATIVOS A LA  PLANEACIÓN LOCAL: GARANTIZAR LA IMPLEMENTACIÓN OPERATIVA DE LAS METAS DEL PLAN DE DESARROLLO LOCAL VIGENTE EN LO RELATIVO A DEPORTE , RECREACIÓN Y CULTURA. SEGUN CONTRATO DE PRESTACION DE SERVICIOS PROFESIONALES 129 DE 2021. REEMPLAZA CDP 395 Y CRP 442 POR CONSTIT 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</si>
  <si>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 META DE EMPRENDIMIENTO CULTURAL. SEGUN CONTRATO DE PRESTACION DE SERVICIOS PROFESIONALES 130 DE 2021. REEMPLAZA CDP 394 Y CRP 436 POR CONSTITUIRSE OBLIGACIONES POR PAGAR.</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</si>
  <si>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 META DE CICLOINFRAESTRUCTURA Y LOS PROCESOS EN CURSO RELATIVOS A OBRAS PÚBLICAS DE MALLA VIAL Y ESPACIO PÚBLICO. SEGUN CONTRATO DE PRESTACION DE SERVICIOS PROFESIONALES 131 DE 2021. REEMPLAZA CDP  403 Y CRP 445 POR CONSTITUIRSE OBLIGACIONES POR PAGAR.</t>
  </si>
  <si>
    <t>ADICIÓN Y PRÓRROGA 01 AL CONTRATO 132-2021 CON OBJETO PRESTAR SERVICIOS DE APOYO ADMINISTRATIVA Y ASISTENCIALMENTE A LAS INSPECCIONE S DE POLICÍA DE LA LOCALIDAD. REEMPLAZA CDP 523 Y CRP 638 POR CONSTITUIRSE OBLIGACIONES POR PAGAR.</t>
  </si>
  <si>
    <t>PRESTAR SERVICIOS DE APOYO A LA GESTIÓN DEL DESARROLLO EN LAS LABORES DE PLANEACIÓN PARA LAS ACTIVIDADES DEL PROCESO DE PARTICIPACIÓ N. SEGUN CONTRATO DE PRESTACION DE SERVICIOS DE APOYO A LA GESTION 134 DE 2021. REEMPLAZA CDP 376 Y CRP 440 POR CONSTITUIRSE OBLIGAC IONES POR PAGAR.</t>
  </si>
  <si>
    <t>ADICIÓN Y PRÓRROGA 01 AL CONTRATO 135-2021 CON OBJETO PRESTAR SERVICIOS DE APOYO A LA GESTIÓN DEL DESARROLLO EN LAS LABORES DE PLANE ACIÓN RELATIVAS A LOS PROYECTOS AMBIENTALES DE LA VIGENCIA 2021 DE LA LÍNEA DE INVERSIONES AMBIENTALES SOSTENIBLES. REEMPLAZA CDP 51 0 Y CRP 639 POR CONSTITUIRSE OBLIGACIONES POR PAGAR.</t>
  </si>
  <si>
    <t>PRESTAR SERVICIOS DE APOYO A LA GESTIÓN DEL DESARROLLO EN LABORES DE PLANEACIÓN EN LAS ACTIVIDADES RELATIVAS AL SISTEMA LOCAL DE CUI DADO. SEGUN CONTRATO DE PRESTACION DE SERVICIOS DE APOYO A LA GESTIO 136 DE 2021. REEMPLAZA CDP 404 Y CRP 451 POR CONSTITUIRSE OBLIG ACIONES POR PAGAR.</t>
  </si>
  <si>
    <t>PRESTAR SERVICIOS DE APOYO A LA GESTIÓN DEL DESARROLLO EN LABORES DE PLANEACIÓN EN LAS ACTIVIDADES RELATIVAS AL SISTEMA LOCAL DE CUI DADO. SEGUN CONTRATO DE PRESTACION DE SERVICIOS DE APOYO A LA GESTION 137 DE 2021. REEMPLAZA CDP 378 Y CRP 443 POR CONSTITUIRSE OBLI GACIONES POR PAGAR.</t>
  </si>
  <si>
    <t>PRESTAR SERVICIOS DE APOYO A LA DE GESTIÓN DEL DESARROLLO EN LAS LABORES DE PLANEACIÓN, CON EL FIN DE LOGRAR EL CUMPLIMIENTO DE LA M ETA DE ACUERDOS EN COMUNIDAD PARA LA VIGENCIA 2021. REEMPLAZA CDP 380 Y CRP 452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</si>
  <si>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139 DE 2021 REEMPLAZA CDP 370 Y CRP 450 POR CONSTITUIRSE OBLIGACIONES POR PAGAR.</t>
  </si>
  <si>
    <t>PRESTAR SERVICIOS PROFESIONALES PARA APOYAR EL CUBRIMIENTO DE LAS ACTIVIDADES, CRONOGRAMAS Y AGENDA DE LA ALCALDÍA LOCAL A NIVEL INT ERNO Y EXTERNO, ASÍ COMO LA GENERACIÓN DE CONTENIDOS PERIODÍSTICOS. SEGUN CONTRATO DE PRESTACION DE SERVICIOS PROFESIONALES 140 DE 2 021. REEMPLAZA CDP 407 Y CRP 453 POR CONSTITUIRSE OBLIGACIONES POR PAGAR.</t>
  </si>
  <si>
    <t>PRESTAR LOS SERVICIOS PROFESIONALES PARA APOYAR AL ÁREA DE GESTIÓN DEL DESARROLLO ADMINISTRATIVO Y FINANCIERO, EN LOS ASUNTOS RELACI ONADOS CON EL DESARROLLO DE LA GESTIÓN CONTRACTUAL PARA LA ADQUISICIÓN DE RECURSOS Y SERVICIOS. REEMPLAZA CDP 296 Y CRP 457 POR CONS TITUIRSE OBLIGACIONES POR PAGAR.</t>
  </si>
  <si>
    <t>PRESTAR SERVICIOS DE APOYO A LA GESTIÓN DEL DESARROLLO EN LABORES DE PLANEACIÓN, EN LAS ACTIVIDADES DE PEDAGOGÍA DEL CÓDIGO NACIONAL  DE SEGURIDAD Y CONVIVENCIA, PROMOCIÓN DE LA CONVIVENCIA Y DE ATENCIÓN DE MOVILIZACIONES Y AGLOMERACIONES EN EL TERRITORIO. SEGUN CO NTRATO DE PRESTACION DE SERVICIOS DE APOYO A LA GESTION 142 DE 2021. REEMPLAZA CDP 413 Y CRP 456 POR CONSTITUIRSE OBLIGACIONES POR P AGAR.</t>
  </si>
  <si>
    <t>PRESTAR SERVICIOS DE APOYO A LA GESTIÓN DEL DESARROLLO EN LAS LABORES DE PLANEACIÓN RELATIVAS A LOS PROYECTOS AMBIENTALES DE LA VIGE NCIA 2021 DE LA LÍNEA DE INVERSIONES AMBIENTALES SOSTENIBLES. SEGUN CONTRATO DE PRESTACION DE SERVICIOS DE APOYO A LA GESTION 143 DE  2021. REEMPLAZA CDP 369 Y CRP 461 POR CONSTITUIRSE OBLIGACIONES POR PAGAR.</t>
  </si>
  <si>
    <t>PRESTAR SERVICIOS DE APOYO A LA GESTIÓN DEL DESARROLLO EN LAS LABORES DE PLANEACIÓN, CON EL FIN DE LOGRAR EL CUMPLIMIENTO DE LAS MET AS DEL PROYECTO DIÁLOGOS PARA CRECER Y PARTICIPAR. SEGUN CONTRATO DE PRESTACION DE SERVICIOS DE APOYO A LA GESTION 144 DE 2021. REEM PLAZA CDP 415 Y CRP 474 POR CONSTITUIRSE OBLIGACIONES POR PAGAR.</t>
  </si>
  <si>
    <t>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SE GUN CONTRATO DE PRESTACION DE SERVICIOS PROFESIONALES 145 DE 2021 REEMPLAZA CDP 390 Y CRP 459 POR CONSTITUIRSE OBLIGACIONES POR PAGA R.</t>
  </si>
  <si>
    <t>PRESTAR SERVICIOS PROFESIONALES PARA APOYAR AL ÁREA GESTIÓN DEL DESARROLLO ADMINISTRATIVO Y FINANCIERO EN LOS ASUNTOS RELATIVOS A LA  PLANEACIÓN LOCAL:GARANTIZAR LA IMPLEMENTACIÓN Y SEGUIMIENTO DE LOS PROCESOS, PROYECTOS Y PROCEDIMIENTOS DE CONTRATOS SUSCRITOS POR LA ALCALDÍA LOCAL DE BARRIOS UNIDOS DIRIGIDOS AL CUMPLIMIENTO DE LA META DE BUEN TRATO. SEGUN CONTRATO DE PRESTACION DE SERVICIOS PR OFESIONALES 146 DE 2021. REEMPLAZA CDP 387 Y CRP 468 POR CONSTITUIRSE OBLIGACIONES POR PAGAR.</t>
  </si>
  <si>
    <t>PRESTAR SERVICIOS PROFESIONALES PARA APOYAR AL ÁREA GESTIÓN DEL DESARROLLO ADMINISTRATIVO Y FINANCIERO EN LOS ASUNTOS RELATIVOS A LA  PLANEACIÓN LOCAL: GARANTIZAR EL CUMPLIMIENTO DE LA META INTERVENIR UNA SEDE CULTURAL CON DOTACIÓN Y/O ADECUACIÓN DEL PROYECTO CULTU RA PARA EL DESARROLLO SOCIAL EN EL MARCO DE LA INICIATIVA PRIORIZADA DE PRESUPUESTOS PARTICIPATIVOS. SEGUN CONTRATO DE PRESTACION DE  SERVICIOS PROFESIONALES 147 DE 2021. REEMPLAZA CDP 396 Y CRP 462 POR CONSTITUIRSE OBLIGACIONES POR PAGAR.</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</si>
  <si>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BARRIOS UNIDOS TERRITORIO DE PAZ. SEGUN CONTRATO DE P RESTACION DE SERVICIOS PROFESIONALES 148 DE 2021. REEMPLAZA CDP 384 Y CRP 464 POR CONSTITUIRSE OBLIGACIONES POR PAGAR.</t>
  </si>
  <si>
    <t>PRESTAR SERVICIOS DE APOYO A LA GESTIÓN DEL DESARROLLO EN LAS LABORES DE PLANEACIÓN REFERENTES A LA REACTIVACIÓN DE LA ECONOMÍA LOCA L. SEGUN CONTRATO DE PRESTACION DE SERVICIOS DE APOYO A LA GESTION 149 DE 2021. REEMPLAZA CDP 354 Y CRP 463 POR CONSTITUIRSE OBLIGAC IONES POR PAGAR.</t>
  </si>
  <si>
    <t>PRESTAR SERVICIOS DE APOYO A LA GESTIÓN DEL DESARROLLO EN LABORES DE PLANEACIÓN EN LAS ACTIVIDADES RELATIVAS A LA MEMORIA, LA PAZ Y LA RECONCILIACIÓN EN EL MARCO DEL PROYECTO DE INVERSIÓN BARRIOS UNIDOS TERRITORIO DE PAZ. SEGUN CONTRATO DE PRESTACION DE SERVICIOS DE APOYO A LA GESTION 150 DE 2021. REEMPLAZA CDP 382 Y CRP 473 POR CONSTITUIRSE OBLIGACIONES POR PAGAR.</t>
  </si>
  <si>
    <t>PRESTAR SERVICIOS DE APOYO A LA GESTIÓN DEL DESARROLLO EN LAS LABORES DE PLANEACIÓN REFERENTES A LA REACTIVACIÓN DE LA ECONOMÍA LOCA L. SEGUN CONTRATO DE PRESTACION DE SERVICIO DE APOYO A LA GESTION 151 DE 2021 REEMPLAZA CDP 354 Y CRP 466 POR CONSTITUIRSE OBLIGACIO NES POR PAGAR.</t>
  </si>
  <si>
    <t>PRESTAR SERVICIOS DE APOYO A LA GESTIÓN DEL DESARROLLO EN LAS LABORES DE PLANEACIÓN REFERENTES A LA REACTIVACIÓN DE LA ECONOMÍA LOCA L. SEGUN CONTRATO DE PRESTACION DE SERVICIOS DE APOYO A LA GESTION 152 DE 2021. REEMPLAZA CDP 354 Y CRP 465 POR CONSTITUIRSE OBLIGAC IONES POR PAGAR.</t>
  </si>
  <si>
    <t>PRESTAR SERVICIOS DE APOYO A LA GESTIÓN DEL DESARROLLO EN EL ÁREA DE PLANEACIÓN EN LAS ACTIVIDADES ENMARCADAS EN EL CUMPLIMIENTO DE LA META DE ACUERDOS EN COMUNIDAD PARA LA VIGENCIA 2021. SEGUN CONTRATO DE PRESTACION DE SERVICIOS DE APOYO A LA GESTION 153 DE 2021.  REEMPLAZA CDP 343 Y CRP 471 POR CONSTITUIRSE OBLIGACIONES POR PAGAR.</t>
  </si>
  <si>
    <t>PRESTAR SERVICIOS DE APOYO A LA GESTIÓN DEL DESARROLLO EN LAS LABORES DE PLANEACIÓN EN LAS ACTIVIDADES CONCERNIENTES AL PROYECTO IMP ULSEMOS ECONOMÍA LOCAL. SEGUN CONTRATO DE PRESTACION DE SERVICIOS DE APOYO A LA GESTION 154 DEL 2021. REEMPLAZA CDP 355 Y CRP 470 PO R CONSTITUIRSE OBLIGACIONES POR PAGAR.</t>
  </si>
  <si>
    <t>PRESTAR SERVICIOS DE APOYO A LA DE GESTIÓN DEL DESARROLLO EN LAS LABORES DE PLANEACIÓN CON EL FIN DE LOGRAR EL CUMPLIMIENTO DE LAS M ETAS DEL PLAN DE DESARROLLO LOCAL DE LA VIGENCIA RELATIVAS AL PROYECTO IMPULSEMOS ECONOMÍA LOCAL. SEGUN CONTRATO DE PRESTACION DE SE RVICIOS DE APOYO A LA GESTION 155 DE 2021. REEMPLAZA CDP 416 Y CRP 469 POR CONSTITUIRSE OBLIGACIONES POR PAGAR.</t>
  </si>
  <si>
    <t>PRESTAR SERVICIOS DE APOYO A LA GESTIÓN DEL DESARROLLO EN LABORES DE PLANEACIÓN EN LAS ACTIVIDADES RELATIVAS A LA MEMORIA, LA PAZ Y LA RECONCILIACIÓN EN EL MARCO DEL PROYECTO DE INVERSIÓN BARRIOS UNIDOS TERRITORIO DE PAZ. SEGUN CONTRATO DE PRESTACION DE SERVICIOS DE APOYO A LA GESTION 156 DE 2021. REEMPLAZA CDP 382 Y CRP 476 POR CONSTITUIRSE OBLIGACIONES POR PAGAR.</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</si>
  <si>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 DE PEDAGOGÍA DEL CÓDIGO NACIONAL DE SEGURIDAD Y CONVIVENC IA. SEGUN CONTRATO DE PRESTACION DE SERVICIOS PROFESIONALES 157 DE 2021. REEMPLAZA CDP 412 Y CRP 475 POR CONSTITUIRSE OBLIGACIONES P OR PAGAR.</t>
  </si>
  <si>
    <t>PRESTAR SERVICIOS DE APOYO A LA GESTIÓN DEL DESARROLLO EN LABORES DE PLANEACIÓN EN LAS ACTIVIDADES RELATIVAS A DEPORTE, RECREACIÓN Y  CULTURA. SEGUN CONTRATO DE PRESTACION DE SERVICIOS DE APOYO A LA GESTION 158 DE 2021. REEMPLAZA CDP 398 Y CRP 477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</si>
  <si>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METAS DE LA LÍNEA DE INVERSIONES AMBIENTALES SOSTE NIBLES. SEGUN CONTRATO DE PRESTACION DE SERVICIOS PROFESIONALES 159 DE 2021. REEMPLAZA CDP 401 Y CRP 478 POR CONSTITUIRSE OBLIGACION ES POR PAGAR.</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</si>
  <si>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LA LÍNEA DE INVERSIONES AMBIENTALES SOSTENIBLES. SEGU N CONTRATO DE PRESTACION DE SERVICIOS PROFESIONALES 160 DE 2021. REEMPLAZA CDP 388 Y CRP 481 POR CONSTITUIRSE OBLIGACIONES POR PAGAR .</t>
  </si>
  <si>
    <t>ADICIÓN Y PRÓRROGA 01 AL CTO 161-2021 CON OBJETO PRESTAR SERVICIOS DE APOYO ADMINISTRATIVA Y ASISTENCIALMENTE A LAS INSPECCIONES DE POLICIA DE LA LOCALIDAD. REEMPLAZA CDP 553 Y CRP 669 POR CONSTITUIRSE OBLIGACIONES POR PAGAR.</t>
  </si>
  <si>
    <t>PRESTAR LOS SERVICIOS PROFESIONALES PARA APOYAR AL ÁREA DE GESTIÓN POLICIVA Y DESPACHO DE LA ALCALDÍA LOCAL, CON EL FIN DE QUE CON S UJECIÓN AL ORDEN DE LLEGADA SE ADELANTEN LOS PROCESOS O PROCEDIMIENTOS CORRESPONDIENTES PARA EL TRÁMITE, AUXILIO Y DEVOLUCIÓN DE LAS  COMISIONES QUE EN VIRTUD DEL ARTÍCULO Y SIGUIENTES DEL CÓDIGO GENERAL DE PROCESOS, SEAN DESIGNADAS POR LOS JUECES DE LA REPÚBLICA Y  QUE CORRESPONDAN AL ÁMBITO TERRITORIAL DE ESTA ALCALDÍA. SEGUN CONTRATO DE PRESTACION DE SERVICIOS PROFESIONALES 162 DE 2021. REEMP LAZA CDP 419 Y CRP 483 POR CONSTITUIRSE OBLIGACIONES POR PAGAR.</t>
  </si>
  <si>
    <t>PRESTAR SERVICIOS DE APOYO A LA GESTIÓN DEL DESARROLLO EN LAS ACTIVIDADES DE PEDAGOGÍA DEL CÓDIGO NACIONAL DE SEGURIDAD Y CONVIVENCI A. SEGUN CONTRATO DE PRESTACION DE SERVICIOS DE APOYO A LA GESTION 163 DE 2021. REEMPLAZA CDP 410 Y CRP 487 POR CONSTITUIRSE OBLIGAC IONES POR PAGAR.</t>
  </si>
  <si>
    <t>PRESTAR SERVICIOS PROFESIONALES PARA GESTIÓN DE LOS TRÁMITES DEL PROCESO DE COBRO PERSUASIVO DE ACREENCIAS A FAVOR DE LA ADMINISTRAC IÓN DISTRITAL PARA LOGRAR EL PAGO VOLUNTARIO DE LAS MISMAS, Y SEGUIMIENTO AL COBRO COACTIVO. SEGUN CESION 03 AL CONTRATO DE PRESTACI ON DE SERVICIOS PROFESIONALES 164 DE 2021. REEMPLAZA CDP 418 Y CRP 652 POR CONSTITUIRSE OBLIGACIONES POR PAGAR.</t>
  </si>
  <si>
    <t>PRESTAR SERVICIOS DE APOYO A LA GESTIÓN DEL DESARROLLO EN LAS LABORES DE PLANEACIÓN EN LAS ACTIVIDADES RELATIVAS A LA PREVENCIÓN DEL  EMBARAZO ADOLESCENTE NO DESEADO. SEGUN CONTRATO DE PRESTACION DE SERVICIOS DE APOYO A LA GESTION 166 DE 2021. REEMPLAZA CDP 366 Y C RP 486 POR CONSTITUIRSE OBLIGACIONES POR PAGAR.</t>
  </si>
  <si>
    <t>PRESTAR SERVICIOS PROFESIONALES PARA APOYAR LA GESTIÓN DEL RIESGO QUE PROMUEVA LAS ACCIONES REQUERIDAS PARA LA PREVENCIÓN Y ATENCIÓN  DE EMERGENCIAS O EVENTOS GENERADOS POR LA MATERIALIZACIÓN DE LOS RIESGOS Y RESPONDA DE MANERA OPERATIVA E INMEDIATA ANTE LA OCURREN CIA DE SITUACIONES ADVERSAS EN TEMAS DE EMERGENCIAS EN LA LOCALIDAD PARA EL LOGRO DE LAS METAS DE PLAN DE DESARROLLO LOCAL VIGENTE. SEGUN CONTRATO DE PRESTACION DE SERVICIOS PROFESIONALES 167 DE 2021. REEMPLAZA CDP 424 Y CRP 489 POR CONSTITUIRSE OBLIGACIONES POR P AGAR.</t>
  </si>
  <si>
    <t>Pago de intereses moratorios en virtud a la sentencia proferida el 18 de octubre de 2018 por el Juzgado Primero Administrativo de Oralidad del Circuito de Bogotá-Sección Primera, confirmada por la Subsección B de la Sección Primera, del Tribunal Administrativo de Cundinamarca el 18 de marzo de 2021, Expediente: 11001-33-31-001-2009-00342-00, Medio de Control: EJECUTIVO en favor de Hidrotest Engineering &amp; Supplies S.A.S. o quien haga sus veces. SEGUN RESOLUCION 167 DE 2022.</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</si>
  <si>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168 DE 2021. REEMPLAZA CDP 370 Y CRP 492 POR CONSTITUIRSE OBLIGACIONES POR PAGAR.</t>
  </si>
  <si>
    <t>PRESTAR SERVICIOS DE APOYO A LA GESTIÓN DEL DESARROLLO EN LAS LABORES DE PLANEACIÓN PARA LAS ACTIVIDADES DEL PROCESO DE PARTICIPACIÓ N. SEGUN CONTRATO DE PRESTACION DE SERVICIOS DE APOYO A LA GESTION 169 DE 2021. REEMPLAZA CDP 376 Y CRP 493 POR CONSTITUIRSE OBLIGAC IONES POR PAGAR.</t>
  </si>
  <si>
    <t>ADICIÓN Y PRÓRROGA 01 AL CONTRATO 170-2021 CON OBJETO PRESTAR SERVICIOS DE APOYO A LA GESTIÓN DEL RIESGO QUE PROMUEVA LAS ACCIONES R EQUERIDAS PARA LA PREVENCIÓN Y ATENCIÓN DE EMERGENCIAS O EVENTOS GENERADOS POR LA MATERIALIZACIÓN DE LOS RIESGOS RESPONDA DE MANERA OPERATIVA E INMEDIATA ANTE LA OCURRENCIA DE SITUACIONES ADVERSAR EN TEMAS DE EMERGENCIAS EN LA LOCALIDAD. REEMPLAZA CDP 511 Y CRP 61 8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</si>
  <si>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METAS DE LA LÍNEA DE ENVERSIONES AMBIENTALES SOSTE NIBLES. SEGUN CONTRATO DE PRESTACION DE SERVICIOS PROFESIONALES 171 DE 2021. REEMPLAZA CDP 400 Y CRP 496 POR CONSTITUIRSE OBLIGACION ES POR PAGAR.</t>
  </si>
  <si>
    <t>PRESTAR SERVICIOS DE APOYO A LA DE GESTIÓN DEL DESARROLLO EN LABORES DE PLANEACIÓN, CON EL FIN DE LOGRAR EL CUMPLIMIENTO DE LAS META S DEL PLAN DE DESARROLLO LOCAL DE LA VIGENCIA RELATIVAS A LA LÍNEA DE INVERSIONES AMBIENTALES SOSTENIBLES. SEGUN CONTRATO DE PRESTAC ION DE SERVICIOS DE APOYO A LA GESTION 172 DE 2021. REEMPLAZA CDP 428 Y CRP 501 POR CONSTITUIRSE OBLIGACIONES POR PAGAR.</t>
  </si>
  <si>
    <t>PRESTAR SERVICIOS DE APOYO A LA GESTIÓN DEL DESARROLLO EN LAS ACTIVIDADES DE PEDAGOGÍA DEL CÓDIGO NACIONAL DE SEGURIDAD Y CONVIVENCI A. SEGUN CONTRATO DE PRESTACION DE SERVICIOS DE APOYO A LA GESTION 174 DE 2021. REEMPLAZA CDP 410 Y CRP 503 POR CONSTITUIRSE OBLIGAC IONES POR PAGAR.</t>
  </si>
  <si>
    <t>PRESTAR LOS SERVICIOS TÉCNICOS PARA LA OPERACIÓN, SEGUIMIENTO Y CUMPLIMIENTO DE LOS PROCESOS Y PROCEDIMIENTOS DEL SERVICIO, APOYOS P ARA LA SEGURIDAD ECONÓMICA TIPO C, REQUERIDOS PARA EL OPORTUNO Y ADECUADO REGISTRO, CRUCE Y REPORTE DE LOS DATOS EN EL SISTEMA MISIO NAL SIRBE, QUE CONTRIBUYAN A LA GARANTÍA DE LOS DERECHOS DE LA POBLACIÓN MAYOR EN EL MARCO DE LA POLÍTICA PÚBLICA SOCIAL PARA EL ENV EJECIMIENTO Y LA VEJEZ EN EL DISTRITO CAPITAL A CARGO DE LA ALCALDÍA LOCAL Y EL LOGRO DE LAS METAS DEL PLAN DE DESARROLLO LOCAL. SEG UN CONTRATO DE PRESTACION DE SERVICIOS DE APOYO A LA GESTION 175 DE 2021. REEMPLAZA CDP 429 Y CRP 512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</si>
  <si>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176 DE 2021 REEMPLAZA CDP 430 Y CRP 515 POR CONSTITUIRSE OBLIGACIONES POR PAGAR.</t>
  </si>
  <si>
    <t>Aunar esfuerzos para la cooperación administrativa, técnica y económica, entre el Programa para las Naciones Unidas para el Desarrol lo (PNUD) y El Fondo de Desarrollo Local de Barrios Unidos, con el fin de implementar estrategias que promuevan el fortalecimiento a  los emprendimientos de la economía popular de la localidad de Barrios Unidos y las unidades productivas familiares y/o poblaciones dedicadas a actividades tradicionales que permiten generar ingresos (autoempleo), y el Fortalecimiento de MiPymes locales, a través de un proceso de acompañamiento especializado que permita el mejoramiento de las competencias de los empresarios y las condiciones d e sus negocios y de esta forma aportar de forma significativa al cumplimiento de la agenda de reactivación económica en la Localidad , para el desarrollo de la ruta de Emprendimiento Local. Segun Acuerdo 181 de 2021 REEMPLAZA CDP 436 Y CRP 524 POR CONSTITUIRSE OBLI GACIONES POR PAGAR.</t>
  </si>
  <si>
    <t>Prestar los servicios profesionales para desarrollar la iniciativa de presupuestos participativos "escribiendo nuestras huellas" a t ítulo de promotor de esta en la localidad de Barrios Unidos. Según contrato de prestación de servicios profesionales 182 de 2021. RE EMPLAZA CDP 441 Y CRP 534 POR CONSTITUIRSE OBLIGACIONES POR PAGAR.</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</si>
  <si>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 META DE CICLOINFRAESTRUCTURA Y EL PROCESOS EN CURSO RELATIVO A PRIMEROS AUXILIOS DE LA SEDE. SEGUN CONTRATO DE PRESTACION DE SERVICIOS PROFESIONALES 183 DE 2021 REEMPLAZA CDP 442 Y CRP 535 POR CO NSTITUIRSE OBLIGACIONES POR PAGAR.</t>
  </si>
  <si>
    <t>PRESTAR SERVICIOS DE APOYO EN LAS ACTIVIDADES DE SEGURIDAD, PROMOCIÓN DE LA CONVIVENCIA Y DE ATENCIÓN DE MOVILIZACIONES Y AGLOMERACI ONES EN EL TERRITORIO. SEGUN CONTRATO DE PRESTACION DE SERVICIOS DE APOYO A LA GESTION 190 DE 2021. REEMPLAZA CDP 450 Y CRP 549 POR CONSTITUIRSE OBLIGACIONES POR PAGAR.</t>
  </si>
  <si>
    <t>AUNAR ESFUERZOS TÉCNICOS, JURÍDICOS, ADMINISTRATIVOS Y FINANCIEROS ENTRE LA ORGANIZACIÓN DE ESTADOS IBEROAMERICANOS Y EL FONDO DE DE SARROLLO LOCAL DE BARRIOS UNIDOS PARA FORTALECER LA CONSTRUCCIÓN DE LA CIUDADANÍA Y DESARROLLO DE CAPACIDADES PARA EL EJERCICIO DE L OS DERECHOS DE LAS MUJERES; ASI COMO, ACTIVIDADES ENCAMINADAS A LA PREVENCIÓN DEL FEMINICIDIO Y LAS VIOLENCIAS CONTRA LAS MUJERES EN  LA LOCALIDAD DE BARRIOS UNIDOS EN EL MARCO DEL PROYECTO 2057 "YULIANA SAMBONI". SEGUN CONTRATO DE COOPERACION INTERNACIONAL 195 DE 2021. REEMPLAZA CDP 456 Y CRP 559 POR CONSTITUIRSE OBLIGACIONES POR PAGAR.</t>
  </si>
  <si>
    <t>Aunar esfuerzos técnicos, jurídicos, administrativos y financieros para fortalecer la participación ciudadana mediante el apoyo a in iciativas de instancias de participación, organizaciones comunitarias, comunales y expresiones sociales en la localidad de Barrios U nidos en el marco del proyecto Diálogos para crecer y participar. Según convenio de cooperación internacional 196 de 2021. REEMPLAZA  CDP 460 Y CRP 560 POR CONSTITUIRSE OBLIGACIONES POR PAGAR.</t>
  </si>
  <si>
    <t>PRESTAR LOS SERVICIOS PROFESIONALES PARA APOYAR AL ÁREA DE GESTIÓN DEL DESARROLLO EN LOS ASUNTOS RELACIONADOS CON LA FORMULACIÓN, SE GUIMIENTO Y EVALUACIÓN DE POLÍTICAS, PLANES, PROGRAMAS Y PROYECTOS DE DESARROLLO LOCAL, PARA EL CUMPLIMIENTO DE LA META DE PREVENCIÓ N DEL EMBARAZO ADOLESCENTE NO DESEADO, EN BARRIOS UNIDOS. SEGUN CONTRATO DE PRESTACION DE SERVICIOS PROFESIONALES 197 DE 2021. REEMP LAZA CDP 466 Y CRP 561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</si>
  <si>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198 DE 2021. REEMPLAZA CDP 465 Y CRP 567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</si>
  <si>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199 DE 2021. REEMPLAZA CDP 465 Y CRP 576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</si>
  <si>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200 DE 2021. REEMPLAZA CDP 465 Y CRP 577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</si>
  <si>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201 DE 2021. REEMPLAZA CDP 465 Y CRP 578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</si>
  <si>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202 DE 2021. REEMPLAZA CDP 465 Y CRP 579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</si>
  <si>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203 DE 2021. REEMPLAZA CDP 465 Y CRP 566 POR CONSTITUIRSE OBLIGACIONES POR PAGAR.</t>
  </si>
  <si>
    <t>PRESTAR SERVICIOS DE APOYO AL ÁREA GESTIÓN DEL DESARROLLO EN LOS ASUNTOS RELATIVOS A LA PLANEACIÓN LOCAL: APOYAR EL SEGUIMIENTO AL A CCESO Y PERMANENCIA EN EDUCACIÓN SUPERIOR EN EL MARCO DE LAS OBLIGACIONES DEL FDLBU OBTENIDAS EN CONVENIO SUSCRITO, ASÍ COMO EL SEGU IMIENTO A LA DOTACIÓN A LA CASA DE LA JUVENTUD NASQUA. SEGUN CONTRATO DE PRESTACION DE SERVICIOS DE APOYO A AL GESTION 204 DE 2021. REEMPLAZA CDP 448 Y CRP 568 POR CONSTITUIRSE OBLIGACIONES POR PAGAR.</t>
  </si>
  <si>
    <t>PRESTAR LOS SERVICIOS DE ATENCIÓN EN URGENCIAS, BRIGADAS VETERINARIAS Y JORNADAS DE ESTERILIZACIÓN DE ANIMALES EN CONDICIÓN DE ABAND ONO Y/O VULNERABILIDAD EN LA LOCALIDAD DE BARRIOS UNIDOS, PARA MEJORAR SUS CONDICIONES DE VIDA, ENCARGÁNDOSE DE DISPONER LA LOGISTIC A, SUMINISTROS Y PERSONAL NECESARIOS. SEGUN CONTRATO DE PRESTACION DE SERVICIOS 206 DE 2021. REEMPLAZA CDP 455 Y CRP 587 POR CONSTIT UIRSE OBLIGACIONES POR PAGAR.</t>
  </si>
  <si>
    <t>PRESTAR SERVICIOS DE APOYO EN LAS ACTIVIDADES DE SEGURIDAD, PROMOCIÓN DE LA CONVIVENCIA Y DE ATENCIÓN DE MOVILIZACIONES Y AGLOMERACI ONES EN EL TERRITORIO. SEGUN CONTRATO DE PRESTACION DE SERVICIOS DE APOYO A LA GESTION 207 DE 2021. REEMPLAZA CDP 475 Y CRP 589 POR CONSTITUIRSE OBLIGACIONES POR PAGAR.</t>
  </si>
  <si>
    <t>PRESTAR SERVICIOS DE APOYO EN LAS ACTIVIDADES DE SEGURIDAD, PROMOCIÓN DE LA CONVIVENCIA Y DE ATENCIÓN DE MOVILIZACIONES Y AGLOMERACI ONES EN EL TERRITORIO. SEGUN CONTRATO DE PRESTACION DE SERVICIOS DE APOYO A LA GESTION 208 DE 2021. REEMPLAZA CDP 475 Y CRP 591 POR CONSTITUIRSE OBLIGACIONES POR PAGAR.</t>
  </si>
  <si>
    <t>PRESTAR SERVICIOS PROFESIONALES A LA GESTIÓN DEL DESARROLLO EN LABORES DE PLANEACIÓN EN LAS ACTIVIDADES RELATIVAS A LOS PROYECTOS AM BIENTALES DE LA VIGENCIA 2021 DE LA LÍNEA DE INVERSIONES AMBIENTALES SOSTENIBLES. SEGUN CONTRATO DE PRESTACION DE SERVICIOS PROFESIO NALES 209 DE 2021. REEMPLAZA CDP 479 Y CRP 586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</si>
  <si>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 DE PARTICIPACIÓN DÍALOGOS PARA CRECER Y PARTI CIPAR. SEGUN CONTRATO DE PRESTACION DE SERVICIOS PROFESIONALES 210 DE 2021 REEMPLAZA CDP 482 Y CRP 590 POR CONSTITUIRSE OBLIGACIONES  POR PAGAR.</t>
  </si>
  <si>
    <t>PRESTAR SERVICIOS PROFESIONALES PARA APOYAR AL ÁREA GESTIÓN DEL DESARROLLO ADMINISTRATIVO Y FINANCIERO EN LOS ASUNTOS RELATIVOS A LA  PLANEACIÓN LOCAL: COORDINAR Y GARANTIZAR LA IMPLEMENTACIÓN Y SEGUIMIENTO DE LOS PROCESOS, PROYECTOS Y PROCEDIMIENTOS DE CONTRATOS S USCRITOS POR LA ALCALDÍA LOCAL DE BARRIOS UNIDOS DIRIGIDOS AL CUMPLIMIENTO DE LAS META DE PARTICIPACIÓN DÍALOGOS PARA CRECER Y PARTI CIPAR. SEGUN CONTRATO DE PRESTACION DE SERVICIOS PROFESIONALES 211 DE 2021 REEMPLAZA CDP 481 Y CRP 592 POR CONSTITUIRSE OBLIGACIONES  POR PAGAR.</t>
  </si>
  <si>
    <t>REALIZAR LOS ESTUDIOS Y DISEÑOS; Y EJECUTAR LAS OBRAS DE PRIMEROS AUXILIOS Y DE MANTENIMIENTO DE LA SEDE UBICADA EN LA CALLE 74 A No . 63 –04, EN BOGOTÁ, BIEN DE INTERÉS CULTURAL; DE CONFORMIDAD CON EL ANEXOTÉCNICO DEL PRESENTE PROCESO. SEGUN CONTRATO DE OBRA 212 D E 2021 REEMPLAZA CDP 1 Y CRP 602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</si>
  <si>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213 DE 2021. REEMPLAZA CDP 478 Y CRP 593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</si>
  <si>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214 DE 2021. REEMPLAZA CDP 478 Y CRP 594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</si>
  <si>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215 DE 2021. REEMPLAZA CDP 478 Y CRP 595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</si>
  <si>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216 DE 2021. REEMPLAZA CDP 478 Y CRP 599 POR CONSTITUIRSE OBLIGACIONES POR PAGAR.</t>
  </si>
  <si>
    <t>IMPLEMENTAR Y EJECUTAR EL PROGRAMA CUMPLIMIENTO DE PROTOCOLOS DE BIOSEGURIDAD PARA LA ADAPTACION Y REACTIVACION ECONOMICA EN LAS LOC ALIDADES DE USAQUEN, CHAPINERO, ENGATIVA, SUBA, BARRIOS UNIDOS Y TEUSAQUILLO.. REEMPLAZA EL CRP 597 POR CONSTITUIR OBLIGACIONES POR PAGAR REEMPLAZA CDP 211 Y CRP 54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</si>
  <si>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217 DE 2021. REEMPLAZA CDP 478 Y CRP 600 POR CONSTITUIRSE OBLIGACIONES POR PAGAR.</t>
  </si>
  <si>
    <t>COMPENSAR SE OBLIGA A PRESTAR LOS SERVICIOS RE-QUERIDOS PARA OPERAR EL PROGRAMA DE INCENTI-VOS PARA EL EMPLEO CON EL CUAL SE BUSCA A POYAR AL TEJIDO PRODUCTIVO DE LAS LOCALIDADES DE BOGOTÁ D.C., CON ESPECIAL ÉNFASIS EN LOS EMPRE-SARIOS, E INCLUIR Y/O MANTENER LABOR ALMENTE A TRABAJADORES MAYORES DE 50 AÑOS, MUJERES Y JÓ-VENES (18-28 AÑOS) PRINCIPALMENTE, A TRAVÉS DE LA TRANSFERENCIA DE INCENTIVO S A LA NÓMINA, EN EL MARCO DE LA CONTENCIÓN Y MITIGACIÓN DE LOS EFECTOS DEL COVID-19, LA DECLARATORIA DE EMERGENCIA SANITARIA EN TOD O EL TERRITORIO NACIONAL Y LA CALAMIDAD PÚBLICA DECLARADA EN LA CIUDAD DE BOGOTÁ D.C. SEGUN CONTRATO DE PRESTACION DE SERVICIOS 218D E 2020. REEMPLAZA EL CRP 601 POR CONSTITUIR OBLIGACIONES POR PAGAR REEMPLAZA CDP 223 Y CRP 226 POR CONSTITUIRSE OBLIGACIONES POR PAG 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</si>
  <si>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218 DE 2021. REEMPLAZA CDP 458 Y CRP 613 POR CONSTITUIRSE OBLIGACIONES POR PAGAR.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</si>
  <si>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219 DE 2021. REEMPLAZA CDP 458 Y CRP 609 POR CONSTITUIRSE OBLIGACIONES POR PAGAR.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</si>
  <si>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220 DE 2021. REEMPLAZA CDP 458 Y CRP 610 POR CONSTITUIRSE OBLIGACIONES POR PAGAR.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</si>
  <si>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221 DE 2021. REEMPLAZA CDP 458 Y CRP 611 POR CONSTITUIRSE OBLIGACIONES POR PAGAR.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</si>
  <si>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222 DE 2021. REEMPLAZA CDP 458 Y CRP 612 POR CONSTITUIRSE OBLIGACIONES POR PAGAR.</t>
  </si>
  <si>
    <t>COMPRAVENTA DE MATERIALES, INSUMOS, INSTRUMENTOS, ELEMENTOS Y EQUIPOS PARA LA DOTACIÓN DE LA CASA DE JUVENTUD NASQUA CON EL FIN DE G ARANTIZAR ESPACIOS PARA EL DESARROLLO DE LIBRE PERSONALIDAD Y DE LOS PROCESOS JUVENILES QUE TIENEN LUGAR EN LA LOCALIDAD DE BARRIOS UNIDOS. SEGUN CONTRATO DE COMPRAVENTA 223 DE 2021. REEMPLAZA CDP 458 Y CRP 617 POR CONSTITUIRSE OBLIGACIONES POR PAGAR.</t>
  </si>
  <si>
    <t>LA ADQUISICIÓN DE UN (1) DESFIBRILADOR EXTERNO AUTOMÁTICO (DEA) PARA LA ALCALDÍA LOCAL DE BARRIOS UNIDOS.SEGUN ACEPTACION DE OFERTA 224 DE 2021. REEMPLAZA CDP 477 Y CRP 608 POR CONSTITUIRSE OBLIGACIONES POR PAGAR.</t>
  </si>
  <si>
    <t>PRESTAR LOS SERVICIOS DE APOYO LOGÍSTICO Y SUMINISTRO DE LOS MATERIALES NECESARIOS A MONTO AGOTABLE, PARA DESARROLLAR LAS ACTIVIDADE S CULTURALES, RECREATIVAS, DEPORTIVAS Y DE MERCADOS CAMPESINOS TEMPORALES DE LA LOCALIDAD DE BARRIOS UNIDOS EN EL MARCO DEL PROYECTO  2038 "ACUERDOS EN COMUNIDAD PARA EL APOROVECHAMIENTO DEL ESPACIO PÚBLICO". SEGUN CONTRATO DE PRESTACION DE SERVICIOS 225 DE 2021. R EEMPLAZA CDP 454 Y CRP 607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</si>
  <si>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226 DE 2021. REEMPLAZA CDP 478 Y CRP 605 POR CONSTITUIRSE OBLIGACIONES POR PAGAR.</t>
  </si>
  <si>
    <t>PRESTAR SERVICIOS DE APOYO A LA GESTIÓN DEL DESARROLLO EN LABORES DE PLANEACIÓN EN LAS ACTIVIDADES RELATIVAS A LOS PROYECTOS AMBIENT ALES DE LA VIGENCIA 2021 DE LA LÍNEA DE INVERSIONES AMBIENTALES SOSTENIBLES. REEMPLAZA CDP 478 Y CRP 606 POR CONSTITUIRSE OBLIGACION 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</si>
  <si>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228 DE 2021. REEMPLAZA CDP 478 Y CRP 621 POR CONSTITUIRSE OBLIGACIONES POR PAGAR.</t>
  </si>
  <si>
    <t>REALIZAR LA MEDICIÓN POSTERIOR A TODOS LOS BIENES MUEBLES E INMUEBLES PROPIEDAD DEL FONDO DE DESARROLLO LOCAL DE BARRIOS UNIDOS REGI STRADOS EN LA CUENTA CONTABLE 16 PROPIEDAD PLANTA Y EQUIPO Y BIENES EN COMODATO, ASI COMO EL CÁLCULO DE DETERIORO A LOS BIENES MUEBL ES E INMUEBLES REGISTRADOS EN LA MISMA CUENTA CUYO VALOR SEA IGUAL O SUPERIOR A TREINTA Y CINCO (35) SMMLV, TAL COMO LO EXPRESAN LAS  NORMAS INTERNACIONALES, CONTABLES, SECTOR PUBLICO -NICSP Y EL MANUAL DE POLÍTICAS DE OPERACIÓN CONTABLE DE LA SECRETARIA DISTRITAL DE GOBIERNO Y FONDOS DE DESARROLLO LOCAL, DE ACUERDO CON LOS ESTUDIOS PREVIOS Y LA PROPUESTA PRESENTADA.SEGUN ACEPTACION DE OFERTA 2 29 DE 2021. REEMPLAZA CDP 508 Y CRP 627 POR CONSTITUIRSE OBLIGACIONES POR PAGAR.</t>
  </si>
  <si>
    <t>ADQUISICIÓN DE INSUMOS TECNOLÓGICOS PARA LA DOTACIÓN DE AULAS DE EDUCACIÓN INICIAL EN INSTITUCIONES EDUCATIVAS DISTRITALES DE BARRIO S UNIDOS. SEGUN CONTRATO DE COMPRAVENTA 230 DE 2021. REEMPLAZA CDP 476 Y CRP 633 POR CONSTITUIRSE OBLIGACIONES POR PAGAR.</t>
  </si>
  <si>
    <t>PRESTAR SERVICIOS ASISTENCIALES AL ÁREA GESTIÓN DEL DESARROLLO EN LOS ASUNTOS RELATIVOS A LA PLANEACIÓN LOCAL: APOYAR LA CONSECIÓN D E LA META DEL PROYECTO 2008 EN LOS COMPONENTES DE ADOPCIÓN Y EDUCACIÓN. SEGUN CONTRATO DE PRESTACION DE SERVICIOS DE APOYO A LA GEST ION 231 DE 2021. REEMPLAZA CDP 465 Y CRP 648 POR CONSTITUIRSE OBLIGACIONES POR PAGAR.</t>
  </si>
  <si>
    <t>Aunar esfuerzos técnicos, administrativos y financieros para realizar actividades de restauración ecológica, concernientes en la int ervención de 7.500 metros cuadrados, como también la construcción de 750 metros cuadrados de jardines polinizadores en la localidad de Barrios Unidos, con la participación de la población beneficiada y vinculada en las diferentes estrategias pedagógicas del Instit uto Distrital para la protección de la niñez y la juventud- IDIPRON. Según Convenio Interadministrativo 232 de 2021. REEMPLAZA CDP 5 27 Y CRP 634 POR CONSTITUIRSE OBLIGACIONES POR PAGAR.</t>
  </si>
  <si>
    <t>DESARROLLAR ASPECTOS TÉCNICOS, FINANCIEROS Y ADMINISTRATIVOS PARA REALIZAR LA IMPLEMENTACIÓN DE PROCESOS COMUNITARIOS DE EDUCACIÓN A MBIENTAL PROCEDA EN EL MARCO DEL PROYECTO DE INVERSIÓN 2011. SEGUN CONTRATO INTERADMINISTRATIVO 233 DE 2021. REEMPLAZA CDP 524 Y CRP  635 POR CONSTITUIRSE OBLIGACIONES POR PAGAR.</t>
  </si>
  <si>
    <t>AUNAR ESFUERZOS ENTRE LA SUBRED INTEGRADA DE SERVICIOS DE SALUD NORTE Y EL FONDO DE DESARROLLO LOCAL DE BARRIOS UNIDOS PARA EL OTORG AMIENTO DE DISPOSITIVOS DE ASISTENCIA PERSONAL - AYUDAS TÉCNICAS, NO INCLUIDAS O NO CUBIERTAS EN EL PLAN DE BENEFICIOS DE SALUD -PBS -, COMO ACCIÓN QUE FACILITA EL MEJORAMIENTO DE LA CALIDAD DE VIDA Y LA PROMOCIÓN DEL BIENESTAR PARA LAS PERSONAS CON DISCAPACIDAD, R ESIDENTES EN LA LOCALIDAD DE BARRIOS UNIDOS, EN EL DESARROLLO DE LA POLÍTICA PÚBLICA DISTRITAL. SEGUN CONVENIO INTERADMINISTRATIVO 2 34 DE 2021 REEMPLAZA CDP 525 Y CRP 644 POR CONSTITUIRSE OBLIGACIONES POR PAGAR.</t>
  </si>
  <si>
    <t>PRESTAR SERVICIOS DE APOYO A LA GESTIÓN DEL DESARROLLO EN LABORES DE PLANEACIÓN EN LAS ACTIVIDADES RELATIVAS A LOS PROYECTOS AMBIENT ALES DE LA VIGENCIA 2021 DE LA LÍNEA DE INVERSIONES AMBIENTALES SOSTENIBLES.SEGUN CONTRATO DE PRESTACION DE SERVICIOS DE APOYO A LA GESTION 235 DE 2021. REEMPLAZA CDP 478 Y CRP 641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</si>
  <si>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236 DE 2021. REEMPLAZA CDP 478 Y CRP 642 POR CONSTITUIRSE OBLIGACIONES POR PAGAR.</t>
  </si>
  <si>
    <t>PRESTAR SERVICIOS PROFESIONALES A LA DE GESTIÓN DEL DESARROLLO LOCAL EN ACTIVIDADES PROPIAS DE PLANEACIÓN, CON EL FIN DE LOGRAR EL C UMPLIMIENTO DE LAS METAS DEL PLAN DE DESARROLLO LOCAL DE LA VIGENCIA RELATIVAS A DEPORTE, RECREACIÓN Y CULTURA PARA EL DESARROLLO SO CIAL. SEGUN CONTRATO DE PRESTACION DE SERVICIOS PROFESIONALES 237 DE 2021. REEMPLAZA CDP 522 Y CRP 647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</si>
  <si>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238 DE 2021 REEMPLAZA CDP 478 Y CRP 654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</si>
  <si>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239 DE 2021. REEMPLAZA CDP 478 Y CRP 655 POR CONSTITUIRSE OBLIGACIONES POR PAGAR.</t>
  </si>
  <si>
    <t>PRESTAR SERVICIOS PROFESIONALES A LA DE GESTIÓN DEL DESARROLLO LOCAL EN ACTIVIDADES PROPIAS DE PLANEACIÓN, CON EL FIN DE LOGRAR EL C UMPLIMIENTO DE LAS METAS DEL PLAN DE DESARROLLO LOCAL DE LA VIGENCIA RELATIVAS A DEPORTE, RECREACIÓN Y CULTURA PARA EL DESARROLLO SO CIAL. SEGUN CONTRATO DE PRESTACION DE SERVICIOS PROFESIONALES 240 DE 2021 REEMPLAZA CDP 522 Y CRP 656 POR CONSTITUIRSE OBLIGACIONES POR PAGAR.</t>
  </si>
  <si>
    <t>ADICION Y PRORROGA N°1 DEL CONTRATO DE PRESTACION DE SERVICIOS 241 DE 2019 CUYO OBJETO ES: EJECUTAR A MONTO AGOTABLE Y A PRECIOS UNI TARIOS LAS OBRAS Y ACTIVIDADES PARA LA CONSERVACION DE LA MALLA VIAL LOCAL, INTERMEDIA Y ESPACIO PUBLICO DE LA LOCALIDAD DE BARRIOSU NIDOS, EL CUAL INCLUYE APROPIACION DE LOS DISEÑOS EXISTENTES, DIAGNOSTICOS, ESTUDIOS Y DISEÑOS PARA CONSERVACION , MANTENIMIENTOS,RE HABILITACION, RECONSTRUCCION, ACCIONES DE MOVILIDAD, ATENCION DE EMERGENCIAS Y LAS DEMAS ACTIVIDADES QUE SE DETALLAN EN LOS ANEXOS T ECNICOS.. REEMPLAZA EL CRP 606 POR CONSTITUIR OBLIGACIONES POR PAGAR REEMPLAZA CDP 209 Y CRP 41 POR CONSTITUIRSE OBLIGACIONES POR PA GAR.</t>
  </si>
  <si>
    <t>ADICION Y PRORROGA N°1 DEL CONTRATO DE INTERVENTORIA 242 DE 2019 EL CUAL TIENE POR OBJETO: EJECUTAR LA INTERVENTORIA TECNICA, ADMINI STRATIVA, LEGAL. FINANCIERA, CONTABLE, SOCIAL, AMBIENTAL Y DE SEGURIDAD Y SALUD EN EL TRABAJO AL CONTRATO DE OBRA QUE RESULTE DEL PR OCESO FDLBU-LP-143-2019. REEMPLAZA EL CRP 607 POR CONSTITUIR OBLIGACIONES POR PAGAR REEMPLAZA CDP 210 Y CRP 42 POR CONSTITUIRSE OBLI 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</si>
  <si>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242 DE 2021. REEMPLAZA CDP 478 Y CRP 661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</si>
  <si>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243 DE 2021. REEMPLAZA CDP 478 Y CRP 662 POR CONSTITUIRSE OBLIGACIONES POR PAGAR.</t>
  </si>
  <si>
    <t>PRESTAR SERVICIOS DE APOYO  EN EL ÁREA DE GESTIÓN DEL DESARROLLO LOCAL EN LAS ACTIVIDADES DE PLANEACIÓN ENMARCADAS EN EL CUMPLIMIENT O DE LA META DEL PROYECTO DEPORTE Y RECREACIÓN PARA EL DESARROLLO SOCIAL. SEGUN CONTRATO DE PRESTACION DE SERVICIOS DE APOYO A LA GE STION 244 DE 2021. REEMPLAZA CDP 539 Y CRP 663 POR CONSTITUIRSE OBLIGACIONES POR PAGAR.</t>
  </si>
  <si>
    <t>PRESTAR SERVICIOS DE APOYO  EN EL ÁREA DE GESTIÓN DEL DESARROLLO LOCAL EN LAS ACTIVIDADES DE PLANEACIÓN ENMARCADAS EN EL CUMPLIMIENT O DE LA META DEL PROYECTO DEPORTE Y RECREACIÓN PARA EL DESARROLLO SOCIAL. SEGUN CONTRATO DE PRESTACION DE SERVICIOS DE APOYO A LA GE STION 245 DE 2021. REEMPLAZA CDP 539 Y CRP 664 POR CONSTITUIRSE OBLIGACIONES POR PAGAR.</t>
  </si>
  <si>
    <t>PRESTAR SUS SERVICIOS PROFESIONALES PARA APOYAR TÉCNICAMENTE LAS DISTINTAS ETAPAS DE LOS PROCESOS DE COMPETENCIA DE LAS INSPECCIONES  DE POLICÍA DE LA LOCALIDAD, SEGÚN REPARTO. SEGUN CONTRATO DE PRESTACION DE SERVICIOS PROFESIONALES 246 DE 2021. REEMPLAZA CDP 547 Y  CRP 666 POR CONSTITUIRSE OBLIGACIONES POR PAGAR.</t>
  </si>
  <si>
    <t>PRESTAR SERVICIOS DE APOYO A LA GESTIÓN DEL DESARROLLO EN LABORES DE PLANEACIÓN EN LAS ACTIVIDADES RELATIVAS A LOS PROYECTOS AMBIENT ALES DE LA VIGENCIA 2021 DE LA LÍNEA DE INVERSIONES AMBIENTALES SOSTENIBLES. SEGUN CONTRATO DE PRESTACION DE SERVICIOS DE APOYO A LA  GESTION 247 DE 2021. REEMPLAZA CDP 478 Y CRP 670 POR CONSTITUIRSE OBLIGACIONES POR PAGAR.</t>
  </si>
  <si>
    <t>EJECUTAR LA INTERVENTORÍA TÉCNICA, ADMINISTRATIVA, LEGAL, FINANCIERA ,SOCIAL, AMBIENTAL Y DE SEGURIDAD Y SALUD EN EL TRABAJO AL CONT RATO DEOBRA CUYO OBJETO ES: REALIZAR LOS ESTUDIOS Y DISEÑOS; Y EJECUTAR LASOBRAS DE PRIMEROS AUXILIOS Y DE MANTENIMIENTO DE LA SEDE UBICADA EN LACALLE 74 A No. 63 – 04, EN BOGOTÁ, BIEN DE INTERÉS CULTURAL. SEGUN CONTRATO DE INTERVENTORIA 248 DE 2021. REEMPLAZA CDP  2 Y CRP 687 POR CONSTITUIRSE OBLIGACIONES POR PAGAR.</t>
  </si>
  <si>
    <t>PRESTAR SERVICIOS DE APOYO ADMINISTRATIVA Y ASISTENCIALMENTE A LAS INSPECCIONES DE POLICÍA DE LA LOCALIDAD. REEMPLAZA CDP 550 Y CRP 692 POR CONSTITUIRSE OBLIGACIONES POR PAGAR.</t>
  </si>
  <si>
    <t>PRESTAR SERVICIOS DE APOYO ADMINISTRATIVA Y ASISTENCIALMENTE A LAS INSPECCIONES DE POLICÍA DE LA LOCALIDAD. SEGUN CONTRATO DE PRESTA CION DE SERVICIOS DE APOYO A LA GESTION 251 DE 2021. REEMPLAZA CDP 550 Y CRP 693 POR CONSTITUIRSE OBLIGACIONES POR PAGAR.</t>
  </si>
  <si>
    <t>PRESTAR SERVICIOS DE APOYO A LA GESTIÓN DOCUMENTAL DE LA ALCALDÍA LOCAL, ACOMPAÑANDO AL EQUIPO JURÍDICO DE DEPURACIÓN EN LAS LABORES  OPERATIVAS QUE GENERA EL PROCESO DE IMPULSO DE LAS ACTUACIONES ADMINISTRATIVAS EXISTENTES EN LA ALCALDÍA LOCAL DE BARRIOS UNIDOS. S EGUN CONTRATO DE PRESTACION DE SERVICIOS DE APOYO A LA GESTION 253 DE 2021 REEMPLAZA CDP 576 Y CRP 695 POR CONSTITUIRSE OBLIGACIONES  POR PAGAR.</t>
  </si>
  <si>
    <t>PRESTAR SUS SERVICIOS PROFESIONALES PARA APOYAR JURÍDICAMENTE LA EJECUCIÓN DE LAS ACCIONES REQUERIDAS PARA EL TRÁMITE E IMPULSO PROC ESAL DE LAS ACTUACIONES CONTRAVENCIONALES Y/O QUERELLAS QUE CURSEN EN LAS INSPECCIONES DE LA POLICÍA DE LA LOCALIDAD. SEGUN CONTRATO  DE PRESTACION DE SERVICIOS PROFESIONALES 254 DE 2021. REEMPLAZA CDP 575 Y CRP 696 POR CONSTITUIRSE OBLIGACIONES POR PAGAR.</t>
  </si>
  <si>
    <t>PRESTAR SUS SERVICIOS PROFESIONALES PARA APOYAR JURÍDICAMENTE LA EJECUCIÓN DE LAS ACCIONES REQUERIDAS PARA EL TRÁMITE E IMPULSO PROC ESAL DE LAS ACTUACIONES CONTRAVENCIONALES Y/O QUERELLAS QUE CURSEN EN LAS INSPECCIONES DE LA POLICÍA DE LA LOCALIDAD. SEGUN CONTRATO  DE PRESTACION DE SERVICIOS PROFESIONALES 255 DE 2021. REEMPLAZA CDP 575 Y CRP 697 POR CONSTITUIRSE OBLIGACIONES POR PAGAR.</t>
  </si>
  <si>
    <t>PRESTAR SUS SERVICIOS PROFESIONALES PARA APOYAR JURÍDICAMENTE LA EJECUCIÓN DE LAS ACCIONES REQUERIDAS PARA EL TRÁMITE E IMPULSO PROC ESAL DE LAS ACTUACIONES CONTRAVENCIONALES Y/O QUERELLAS QUE CURSEN EN LAS INSPECCIONES DE LA POLICÍA DE LA LOCALIDAD. SEGUN CONTRATO  DE PRESTACION DE SERVICIOS PROFESIONALES 256 DE 2021. REEMPLAZA CDP 575 Y CRP 698 POR CONSTITUIRSE OBLIGACIONES POR PAGAR.</t>
  </si>
  <si>
    <t>PRESTAR SUS SERVICIOS PROFESIONALES PARA APOYAR JURÍDICAMENTE LA EJECUCIÓN DE LAS ACCIONES REQUERIDAS PARA EL TRÁMITE E IMPULSO PROC ESAL DE LAS ACTUACIONES CONTRAVENCIONALES Y/O QUERELLAS QUE CURSEN EN LAS INSPECCIONES DE LA POLICÍA DE LA LOCALIDAD. SEGUN CONTRATO  DE PRESTACION DE SERVICIOS PROFESIONALES 257 DE 2021. REEMPLAZA CDP 575 Y CRP 699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</si>
  <si>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258 DE 2021. REEMPL AZA CDP 551 Y CRP 711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</si>
  <si>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259 DE 2021. REEMPL AZA CDP 551 Y CRP 702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</si>
  <si>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260 DE 2021. REEMPL AZA CDP 551 Y CRP 703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</si>
  <si>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261 DE 2021. REEMPL AZA CDP 551 Y CRP 704 POR CONSTITUIRSE OBLIGACIONES POR PAGAR.</t>
  </si>
  <si>
    <t>PRESTAR SERVICIOS DE APOYO ADMINISTRATIVA Y ASISTENCIALMENTE A LAS INSPECCIONES DE POLICÍA DE LA LOCALIDAD. SEGUN CONTRATO DE PRESTA CION DE SERVICIOS DE APOYO A LA GESTION 262 DE 2021. REEMPLAZA CDP 550 Y CRP 718 POR CONSTITUIRSE OBLIGACIONES POR PAGAR.</t>
  </si>
  <si>
    <t>PRESTAR SUS SERVICIOS PROFESIONALES PARA APOYAR JURÍDICAMENTE LA EJECUCIÓN DE LAS ACCIONES REQUERIDAS PARA LA DEPURACIÓN DE LAS ACTU ACIONES ADMINISTRATIVAS QUE CURSAN EN LA ALCALDÍA LOCAL. SEGUN CONTRATO DE PRESTACION DE SERVICIOS PROFESIONALES 263 DE 2021. REEMPL AZA CDP 551 Y CRP 712 POR CONSTITUIRSE OBLIGACIONES POR PAGAR.</t>
  </si>
  <si>
    <t>PRESTAR SERVICIOS DE APOYO  EN EL ÁREA DE GESTIÓN DEL DESARROLLO LOCAL EN LAS ACTIVIDADES DE PLANEACIÓN ENMARCADAS EN EL CUMPLIMIENT O DE LA META DEL PROYECTO DEPORTE Y RECREACIÓN PARA EL DESARROLLO SOCIAL. SEGUN CONTRATO DE PRESTACION DE SERVICIOS DE APOYO A LA GE STION 264 DE 2021. REEMPLAZA CDP 539 Y CRP 713 POR CONSTITUIRSE OBLIGACIONES POR PAGAR.</t>
  </si>
  <si>
    <t>“EJECUTAR LA INTERVENTORÍA TÉCNICA, FINANCIERA, ADMINISTRATIVA, DECALIDAD, LEGAL SOCIAL, AMBIENTAL Y DE SEGURIDAD Y SALUD EN EL TRAB AJO ALCONTRATO DE OBRA CUYO OBJETO ES: “contratar mediante el sistema deprecios unitarios fijos sin formula de ajuste, a monto agota ble, el diagnóstico, mantenimiento y/o dotación del mobiliario de los parques vecinales y de bolsillo, de la Localidad De Barrios Un idos En BogotáD.C.” SEGUN CONTRATO DE INTERVENTORIA 265 DE 2020. REEMPLAZA EL CRP 749 POR CONSTITUIR OBLIGACIONES POR PAGAR REEMPLAZ A CDP 207 Y CRP 274 POR CONSTITUIRSE OBLIGACIONES POR PAGAR.</t>
  </si>
  <si>
    <t>PRESTAR SERVICIOS DE APOYO EN EL ÁREA DE GESTIÓN DEL DESARROLLO LOCAL EN LAS ACTIVIDADES DE PLANEACIÓN ENMARCADAS EN EL CUMPLIMIENTO  DE LA META DEL PROYECTO DEPORTE Y RECREACIÓN PARA EL DESARROLLO SOCIAL. SEGUN CONTRATO DE PRESTACION DE SERVICIOS DE APOYO A LA GES TION 265 DE 2021. REEMPLAZA CDP 539 Y CRP 710 POR CONSTITUIRSE OBLIGACIONES POR PAGAR.</t>
  </si>
  <si>
    <t>Prestar servicios para realizar eventos artísticos y culturales, a través de procesos de apropiación que permitan fortalecer la reac tivación económica en la localidad de Barrios Unidos en el marco del proyecto 2012. Segun contrato de prestación de servicios 266 de  2021. REEMPLAZA CDP 512 Y CRP 726 POR CONSTITUIRSE OBLIGACIONES POR PAGAR.</t>
  </si>
  <si>
    <t>PRESTAR SERVICIOS DE APOYO EN EL ÁREA DE GESTIÓN DEL DESARROLLO LOCAL EN LAS ACTIVIDADES DE PLANEACIÓN ENMARCADAS EN EL CUMPLIMIENTO  DE LA META DEL PROYECTO DEPORTE Y RECREACIÓN PARA EL DESARROLLO SOCIAL. SEGUN CONTRATO DE PRESTACION DE SERVICIOS DE APOYO A LA GES TION 267 DE 2021. REEMPLAZA CDP 539 Y CRP 729 POR CONSTITUIRSE OBLIGACIONES POR PAGAR.</t>
  </si>
  <si>
    <t>PRESTAR SERVICIOS DE APOYO EN EL ÁREA DE GESTIÓN DEL DESARROLLO LOCAL EN LAS ACTIVIDADES DE PLANEACIÓN ENMARCADAS EN EL CUMPLIMIENTO  DE LA META DEL PROYECTO DEPORTE Y RECREACIÓN PARA EL DESARROLLO SOCIAL. SEGUN CONTRATO DE PRESTACION DE SERVICIOS DE APOYO A LA GES TION 268 DE 2021. REEMPLAZA CDP 539 Y CRP 730 POR CONSTITUIRSE OBLIGACIONES POR PAGAR.</t>
  </si>
  <si>
    <t>DESARROLLAR ACCIONES DE CAPACITACIÓN, ASISTENCIA TÉCNICA, FORTALECIMIENTO Y/O APOYO, IMPLEMENTACIÓN Y CONFORMACIÓN DE LA RED DE AGRI CULTURA URBANA EN LA LOCALIDAD DE BARRIOS UNIDOS, DE CONFORMIDAD CON EL PROYECTO 2073 REVERDECER EL URBANISMO. SEGUN CONTRATO DE PRE STACION DE SERVICIOS 269 DE 2021. REEMPLAZA CDP 541 Y CRP 747 POR CONSTITUIRSE OBLIGACIONES POR PAGAR.</t>
  </si>
  <si>
    <t>REALIZAR LAS ACTIVIDADES NECESARIAS PARA LA ORIENTACIÓN FAMILIAR, LA PROMOCIÓN Y PREVENCIÓN DE LA VIOLENCIA INTRAFAMILIAR Y SEXUAL E N LA LOCALIDAD DE BARRIOS UNIDOS EN EL MARCO DEL PROYECTO 2053 DE BUEN TRATO. SEGUN CONTRATO DE PRESTACION DE SERVICIOS 270 DE 2021 REEMPLAZA CDP 544 Y CRP 763 POR CONSTITUIRSE OBLIGACIONES POR PAGAR.</t>
  </si>
  <si>
    <t>PRESTAR LOS SERVICIOS DE OPERADOR LOGÍSTICO Y SUMINISTRO DE LOS INSUMOS NECESARIOS PARA EL DESARROLLO DE LAS ACTIVIDADES EN EL MARCO  DEL PROYECTO 2030 "BARRIOS UNIDOS TERRITORIO DE PAZ". SEGUN CONTRATO DE PRESTACION DE SERVICIOS 271 DE 2021. REEMPLAZA CDP 542 Y CR P 738 POR CONSTITUIRSE OBLIGACIONES POR PAGAR.</t>
  </si>
  <si>
    <t>PRESTAR LOS SERVICIOS PROFESIONALES Y DE APOYO LOGÍSTICO PARA FOMENTAR ACTIVIDADES ALTERNATIVAS EN SALUD, Y ACCIONES DE RECONOCIMIEN TO, FORMACIÓN, SENSIBILIZACIÓN Y RESPIRO DESDE LOS ENFOQUES DEL BUEN VIVIR, SOCIAL Y DE DERECHOS, QUE FAVOREZCAN EL DESARROLLO DE LA  INDEPENDENCIA, Y EL BIENESTAR FISICO Y EMOCIONAL, Y LA INTEGRACIÓN SOCIAL DE LAS PERSONAS CON DISCAPACIDAD, CUIDADORAS Y CUIDADORES , E IMPULSAR LA CREACIÓN Y FORTALECIMIENTO DE DISPOSITIVOS DE BASE COMUNITARIA EN RESPUESTA AL CONSUMO DE SPA. SEGUN CONTRATO DE PRE STACION DE SERVICIOS 272 DE 2021 REEMPLAZA CDP 513 Y CRP 754 POR CONSTITUIRSE OBLIGACIONES POR PAGAR.</t>
  </si>
  <si>
    <t>CONTRATAR POR EL SISTEMA DE PRECIOS UNITARIOS FIJOS SIN FÓRMULA DE REAJUSTE Y A MONTO AGOTABLE LAS OBRAS Y ACTIVIDADES NECESARIAS PA RA LA CONSERVACIÓN DE LA CICLOINFRAESTRUCTURA DE LA LOCALIDAD DE BARRIOS UNIDOS, EN BOGOTÁ D.C. SEGUN CONTRATO DE OBRA PUBLICA 274 D E 2021. REEMPLAZA CDP 517 Y CRP 765 POR CONSTITUIRSE OBLIGACIONES POR PAGAR.</t>
  </si>
  <si>
    <t>EJECUTAR LA INTERVENTORÍA TÉCNICA, ADMINISTRATIVA, LEGAL, FINANCIERA, SOCIAL, AMBIENTAL Y DE SEGURIDAD Y SALUD EN EL TRABAJO AL CONT RATO DE OBRA CUYO OBJETO ES: CONTRATAR POR EL SISTEMA DE PRECIOS UNITARIOS FIJOS SIN FÓRMULA DE REAJUSTE Y A MONTO AGOTABLE LAS OBRA S Y ACTIVIDADES NECESARIAS PARA LA CONSERVACIÓN DE LA CICLO INFRAESTRUCTURA DE LA LOCALIDAD DE BARRIOS UNIDOS, EN BOGOTÁ D.C. SEGUN CONTRATO DE INTERVENTORIA 275 DE 2021. REEMPLAZA CDP 545 Y CRP 766 POR CONSTITUIRSE OBLIGACIONES POR PAGAR.</t>
  </si>
  <si>
    <t>EJECUTAR A PRECIOS UNITARIOS SIN FORMULA DE REAJUSTE EL MANTENIMIENTO PREVENTIVO Y/O CORRECTIVO Y ADECUACIÓN DE LA CASA DE LA CULTUR A. SEGUN CONTRATO DE OBRA PUBLICA 277 DE 2021 REEMPLAZA CDP 526 Y CRP 767 POR CONSTITUIRSE OBLIGACIONES POR PAGAR.</t>
  </si>
  <si>
    <t>Prestar los servicios para desarrollar las actividades de mantenimiento y plantación de arbolado urbano en la localidad de Barrios U nidos, en el marco del proyecto 2146 Verde para Barrios Unidos. Segun contrato de prestación de servicios 278 de 2021. REEMPLAZA CDP  528 Y CRP 770 POR CONSTITUIRSE OBLIGACIONES POR PAGAR.</t>
  </si>
  <si>
    <t>Aunar esfuerzos técnicos, administrativos y financieros con el fin de desarrollar acciones articuladas entre la SCRD, el IDARTES y los Fondos de Desarrollo Local, orientadas a fomentar procesos de formación, cualificación&lt;(&gt;,&lt;)&gt; fortalecimiento de los agentes culturales territoriales del Distrito Capital&lt;(&gt;,&lt;)&gt; en el marco de la generación y circulación de bienes y servicios culturales&lt;(&gt;,&lt;)&gt; artísticos y patrimoniales, de conformidad con las iniciativas priorizadas y concertadas en la estrategia Distrital "Presupuestos Participativos" y/o de las concertaciones con los grupos de interés de las localidades y a las acciones adelantadas en el Proceso Misional de Fomento, de acuerdo con los proyectos a ejecutar asociados a las metas de cada localidad en el programa "Es Cultura Local 2022".</t>
  </si>
  <si>
    <t>AUNAR ESFUERZOS TÉCNICOS, ADMINISTRATIVOS Y FINANCIEROS ENTRE EL IDRD Y LOS FONDOS DE DESARROLLO LOCAL PARA LA EJECUCIÓN DE LAS LINE AS DE INVERSIÓN; FORMACIÓN Y EVENTOS RECREODEPORTIVOS. SEGUN CONVENIO INTERADMINISTRATIVO 2590 DE 2021. REEMPLAZA CDP 457 Y CRP 550 POR CONSTITUIRSE OBLIGACIONES POR PAGAR.</t>
  </si>
  <si>
    <t>Pago de ARL de riesgo IV y V a contratistas del proyecto relacionado. Correspondiente al mes de diciembre</t>
  </si>
  <si>
    <t>Pago de ARL de riesgo IV y V a contratistas del proyecto relacionado. Segun planilla 56637241 correspondiente al mes de enero.</t>
  </si>
  <si>
    <t>Pago de ARL de riesgo IV y V a contratistas del proyecto relacionado. SEGUN PLANILLA 57363701 CORRESPONDIENTE AL MES DE FEBRERO.</t>
  </si>
  <si>
    <t>Pago de ARL de riesgo IV y V a contratistas del proyecto relacionado.</t>
  </si>
  <si>
    <t>Pago de ARL de riesgo IV y V a contratistas del proyecto relacionado. Segun planilla 58812935 correspondiente al mes de abril.</t>
  </si>
  <si>
    <t>Pago de ARL de riesgo IV y V a contratistas del proyecto relacionado. SEGUN PLANILLA 59554206 DEL MES DE MAYO.</t>
  </si>
  <si>
    <t>Pago de ARL de riesgo IV y V a contratistas del proyecto relacionado. Numero de Planilla 60238350.</t>
  </si>
  <si>
    <t>Pago de ARL de riesgo IV y V a contratistas del proyecto relacionado. SEGÚN PLANILLA 60901060, CORRESPONDIENTE AL MES DE JULIO.</t>
  </si>
  <si>
    <t>Pago de ARL de riesgo IV y V a contratistas del proyecto relacionado. segun planilla 61579205 correspondiente al mes de agosto.</t>
  </si>
  <si>
    <t>Pago de ARL de riesgo IV y V a contratistas del proyecto relacionado. SEGUN PLANILLA 61579205 CORRESPONDIENTE AL MES DE AGOSTO</t>
  </si>
  <si>
    <t>Pago de ARL de riesgo IV y V a contratistas del proyecto relacionado. segun planilla 62492289 correspondiente al mes de septiembre.</t>
  </si>
  <si>
    <t>Pago de ARL de riesgo IV y V a contratistas del proyecto relacionado. SEGUN PLANILLA 63039909 DEL MES DE OCTUBRE.</t>
  </si>
  <si>
    <t>Pago de ARL de riesgo IV y V a contratistas del proyecto relacionado. SEGUN PLANILLA 63989603 CORRESPONDIENTE AL MES DE NOVIEMBRE.</t>
  </si>
  <si>
    <t>KEVIN GIOVANI OSPINA MARTINEZ</t>
  </si>
  <si>
    <t>CLAUDIA PATRICIA MORALES</t>
  </si>
  <si>
    <t>ANGELA MARIA PEREZ MAHECHA</t>
  </si>
  <si>
    <t>KAREN DAYANA RAMIREZ ORTEGON</t>
  </si>
  <si>
    <t>ASOCIACION PARA EL DESARROLLO INTEGRAL D E LA FAMILIA COLOMBIANA</t>
  </si>
  <si>
    <t>XIMENA  LOMBANA RIAÑO</t>
  </si>
  <si>
    <t>DIANA CAROLINA LIZARAZO MACIAS</t>
  </si>
  <si>
    <t>DIANA CAROLINA DIAZ MUNEVAR</t>
  </si>
  <si>
    <t>PABLO ERNESTO ROMERO VEGA</t>
  </si>
  <si>
    <t>MATEO ANDRES SANCHEZ ORTEGA</t>
  </si>
  <si>
    <t>RUBEN ALBEIRO PALENCIA RIVEROS</t>
  </si>
  <si>
    <t>ENERIET  DAZA ARIZA</t>
  </si>
  <si>
    <t>JOHN JAIRO MONTANEZ MONROY</t>
  </si>
  <si>
    <t>ALEJANDRO  CARRILLO RINCON</t>
  </si>
  <si>
    <t>WILLINGTON  ORTIZ ALARCON</t>
  </si>
  <si>
    <t>JUAN FELIPE GALINDO NIÑO</t>
  </si>
  <si>
    <t>YAJAIRA  CUESTA MACHUCA</t>
  </si>
  <si>
    <t>LILIANA MARITZA ROA BAQUERO</t>
  </si>
  <si>
    <t>JONATHAN ANDRES RUEDA TORRES</t>
  </si>
  <si>
    <t>MONICA MARIA NAVARRETE CRUZ</t>
  </si>
  <si>
    <t>SONIA  MURCIA NOSSA</t>
  </si>
  <si>
    <t>NAYIBE  RODRIGUEZ MARTINEZ</t>
  </si>
  <si>
    <t>BRIGITT PAOLA CARDENAS SOTO</t>
  </si>
  <si>
    <t>EDWIN JAVIER CIFUENTES VILLAMIZAR</t>
  </si>
  <si>
    <t>SAHY MAYGLETH TORRES CORAL</t>
  </si>
  <si>
    <t>OCTAVIO  TARAZONA HERNANDEZ</t>
  </si>
  <si>
    <t>CHRISTIAN CAMILO SUAREZ RAMIREZ</t>
  </si>
  <si>
    <t>ELIAS  CUBILLOS PARDO</t>
  </si>
  <si>
    <t>ADRIANA MARCELA MORALES PARDO</t>
  </si>
  <si>
    <t>YHAMILA  SALINAS RUANO</t>
  </si>
  <si>
    <t>TATIANA  GOMEZ NISPERUZA</t>
  </si>
  <si>
    <t>ORLANDO  RUBIO RICO</t>
  </si>
  <si>
    <t>BERNARDO  HERNANDEZ BELTRAN</t>
  </si>
  <si>
    <t>HIPOLITO  ACOSTA FORERO</t>
  </si>
  <si>
    <t>JOHN EMMANUEL GOMEZ PORTILLA</t>
  </si>
  <si>
    <t>MYRIAM  OBANDO MARIN</t>
  </si>
  <si>
    <t>RICHARD  PEREZ MORENO</t>
  </si>
  <si>
    <t>PAULA CAMILA GUTIERREZ BEJARANO</t>
  </si>
  <si>
    <t>ADRIANA FENID CASTIBLANCO GOMEZ</t>
  </si>
  <si>
    <t>JOHANNA PATRICIA GUEVARA MACIAS</t>
  </si>
  <si>
    <t>PAOLA ANDREA LEON TORRES</t>
  </si>
  <si>
    <t>PAOLA DEL ROSARIO COLINA DIAZ</t>
  </si>
  <si>
    <t>LEONARDO  GARCIA VENEGAS</t>
  </si>
  <si>
    <t>JAIRO HERNAN ACOSTA RODRIGUEZ</t>
  </si>
  <si>
    <t>JENNY ANDREA HERNANDEZ MURCIA</t>
  </si>
  <si>
    <t>CAROLINA  REALPE MARTINEZ</t>
  </si>
  <si>
    <t>HUMBERTO  VILLAMIL ACEVEDO</t>
  </si>
  <si>
    <t>ANDRES CAMILO CARDENAS BRAVO</t>
  </si>
  <si>
    <t>GUILLERMO  FORERO APONTE</t>
  </si>
  <si>
    <t>LAURA DANIELA BARRETO MOLINA</t>
  </si>
  <si>
    <t>KAREN ALEJANDRA PAZOS SOLARTE</t>
  </si>
  <si>
    <t>DIEGO ANDRES REYES RAMIREZ</t>
  </si>
  <si>
    <t>KAREN LIZETH TORRES ECHEVERRI</t>
  </si>
  <si>
    <t>JOHN EDISON QUINTANA CASTRO</t>
  </si>
  <si>
    <t>ANDRES  SANTAMARIA MERCADO</t>
  </si>
  <si>
    <t>JOHN ALEXANDER SUAREZ SALGUERO</t>
  </si>
  <si>
    <t>PABLO LEONARDO TORRES SARMIENTO</t>
  </si>
  <si>
    <t>OSCAR EDUARDO NIVIA SEGURA</t>
  </si>
  <si>
    <t>LUISA FERNANDA ARBOLEDA GOMEZ</t>
  </si>
  <si>
    <t>ALEXANDER  ANGEL BOCANEGRA</t>
  </si>
  <si>
    <t>GINA PAOLA BARRERA CONDA</t>
  </si>
  <si>
    <t>JOZNAYTH BAZLUT LOPEZ BOHORQUEZ</t>
  </si>
  <si>
    <t>ROSMERY  TORRES SAENZ</t>
  </si>
  <si>
    <t>JOSELIN  AGUILERA ARDILA</t>
  </si>
  <si>
    <t>TATIANA  BRIÑEZ TORO</t>
  </si>
  <si>
    <t>CAROLINA  CALDERON HENAO</t>
  </si>
  <si>
    <t>FABIAN ARTURO ORTIZ WILCHES</t>
  </si>
  <si>
    <t>DANIELA  PEÑA GOMEZ</t>
  </si>
  <si>
    <t>JHOJAN GONZALO PAREDES LOZADA</t>
  </si>
  <si>
    <t>MARTA BEATRIZ BUELVAS PADILLA</t>
  </si>
  <si>
    <t>HERNAN DARIO BENAVIDES DEVIA</t>
  </si>
  <si>
    <t>JUAN CAMILO RAMOS CALDERON</t>
  </si>
  <si>
    <t>GLADYS ROCIO GUERRA FORERO</t>
  </si>
  <si>
    <t>WALTER YAIR GUARIN GONZALEZ</t>
  </si>
  <si>
    <t>ANGELA INES BUENAVENTURA BURBANO</t>
  </si>
  <si>
    <t>JONATTAN ANDRES VILLAFRADEZ LOPEZ</t>
  </si>
  <si>
    <t>ALEJANDRO  LOPEZ VELASQUEZ</t>
  </si>
  <si>
    <t>PROGRAMA DE LAS NACIONES UNIDAS PARA EL DESARROLLO</t>
  </si>
  <si>
    <t>MANUEL CAMILO QUINTERO DELGADO</t>
  </si>
  <si>
    <t>ORGANIZACION DE ESTADOS IBEROAMERICANOS O.E.I.</t>
  </si>
  <si>
    <t>ANDREA PAOLA VILA CLARO</t>
  </si>
  <si>
    <t>CAMILO ANDRES CHAIN REY</t>
  </si>
  <si>
    <t>ELIANA  ORTIZ GARCIA</t>
  </si>
  <si>
    <t>GIZZELD AMPARO RODRIGUEZ RAMOS</t>
  </si>
  <si>
    <t>MARTHA JEANNETH PULIDO AREVALO</t>
  </si>
  <si>
    <t>SUBRED INTEGRADA DE SERVICIOS DE SALUD N ORTE ESE</t>
  </si>
  <si>
    <t>COMERCIALIZADORA E&amp;T SAS</t>
  </si>
  <si>
    <t>DARIO ERNESTO GALINDO MENDOZA</t>
  </si>
  <si>
    <t>YINA PAOLA LOMBANA TOUS</t>
  </si>
  <si>
    <t>GRUPO COVINPRO SAS</t>
  </si>
  <si>
    <t>L.A.S. ELECTROMEDICINA S.A.S.</t>
  </si>
  <si>
    <t>FUNDACION SOCIAL COLOMBIA ACTIVA SIGLA F UNACTIVA</t>
  </si>
  <si>
    <t>KAREN VALENTINA CASTRO ROSARIO</t>
  </si>
  <si>
    <t>LUIS EDUARDO CARVAJALINO SANCHEZ</t>
  </si>
  <si>
    <t>CLARYICON S.A.S</t>
  </si>
  <si>
    <t>DEISY  CORDOBA BOHORQUEZ</t>
  </si>
  <si>
    <t>INSTITUTO DISTRITAL PARA LA PROTECCION D E LA NIÑEZ Y DE LA JUVENTUD</t>
  </si>
  <si>
    <t>UNIVERSIDAD NACIONAL DE COLOMBIA</t>
  </si>
  <si>
    <t>LUCAS MATEUS JIMENEZ ORDOÑEZ</t>
  </si>
  <si>
    <t>YESID FABIAN CUBIDES FRANCO</t>
  </si>
  <si>
    <t>CONSORCIO BARRIOS UNIDOS 2020</t>
  </si>
  <si>
    <t>INTERVENTORIA Y CONSTRUCIVILES S.A.S</t>
  </si>
  <si>
    <t>BRAYAN CAMILO PIÑA ROBLEDO</t>
  </si>
  <si>
    <t>LEIDI DANIELA MUÑOZ ROJAS</t>
  </si>
  <si>
    <t>JUAN DAVID ARIZA HERRERA</t>
  </si>
  <si>
    <t>JOSE VIRGILIO MENA MENA</t>
  </si>
  <si>
    <t>CORPORACION COLECTIVO DIGERATI</t>
  </si>
  <si>
    <t>FABIAN CAMILO PARRA DAZA</t>
  </si>
  <si>
    <t>SANTIAGO  MARTINEZ MONTOYA</t>
  </si>
  <si>
    <t>LEXCOM CORPORACION AMERICANA PARA EL DES ARROLLO Y PROMOCION DE LAS LEYES LA CIEN CIA Y LA TECNOLOGIA</t>
  </si>
  <si>
    <t>MIGUEL ANGEL VALLEJO BURGOS</t>
  </si>
  <si>
    <t>PRISMA PROMOCION Y PREVENCION EN SALUD M ENTAL E A T</t>
  </si>
  <si>
    <t>CONSORCIO CCA SEÑALIZACION</t>
  </si>
  <si>
    <t>R &amp; M CONSTRUCCIONES E INTERVENTORIAS S A S</t>
  </si>
  <si>
    <t>BRACO COMPANY S.A.S ZOMAC</t>
  </si>
  <si>
    <t>ECOFLORA SAS</t>
  </si>
  <si>
    <t>INSTITUTO DISTRITAL DE LAS ARTES</t>
  </si>
  <si>
    <t>INSTITUTO DISTRITAL DE RECREACION Y DEPO RTE</t>
  </si>
  <si>
    <t>225-2019</t>
  </si>
  <si>
    <t>241-2019</t>
  </si>
  <si>
    <t>242-2019</t>
  </si>
  <si>
    <t>104-2020</t>
  </si>
  <si>
    <t>217-2020</t>
  </si>
  <si>
    <t>218-2020</t>
  </si>
  <si>
    <t>264-2020</t>
  </si>
  <si>
    <t>265-2020</t>
  </si>
  <si>
    <t>101-2021</t>
  </si>
  <si>
    <t>102-2021</t>
  </si>
  <si>
    <t>103-2021</t>
  </si>
  <si>
    <t>105-2021</t>
  </si>
  <si>
    <t>107-2021</t>
  </si>
  <si>
    <t>108-2021</t>
  </si>
  <si>
    <t>109-2021</t>
  </si>
  <si>
    <t>110-2021</t>
  </si>
  <si>
    <t>111-2021</t>
  </si>
  <si>
    <t>112-2021</t>
  </si>
  <si>
    <t>113-2021</t>
  </si>
  <si>
    <t>114-2021</t>
  </si>
  <si>
    <t>115-2021</t>
  </si>
  <si>
    <t>116-2021</t>
  </si>
  <si>
    <t>117-2021</t>
  </si>
  <si>
    <t>118-2021</t>
  </si>
  <si>
    <t>119-2021</t>
  </si>
  <si>
    <t>121-2021</t>
  </si>
  <si>
    <t>122-2021</t>
  </si>
  <si>
    <t>123-2021</t>
  </si>
  <si>
    <t>124-2021</t>
  </si>
  <si>
    <t>125-2021</t>
  </si>
  <si>
    <t>127-2021</t>
  </si>
  <si>
    <t>128-2021</t>
  </si>
  <si>
    <t>129-2021</t>
  </si>
  <si>
    <t>130-2021</t>
  </si>
  <si>
    <t>131-2021</t>
  </si>
  <si>
    <t>132-2021</t>
  </si>
  <si>
    <t>134-2021</t>
  </si>
  <si>
    <t>135-2021</t>
  </si>
  <si>
    <t>136-2021</t>
  </si>
  <si>
    <t>137-2021</t>
  </si>
  <si>
    <t>138-2021</t>
  </si>
  <si>
    <t>139-2021</t>
  </si>
  <si>
    <t>140-2021</t>
  </si>
  <si>
    <t>141-2021</t>
  </si>
  <si>
    <t>142-2021</t>
  </si>
  <si>
    <t>143-2021</t>
  </si>
  <si>
    <t>144-2021</t>
  </si>
  <si>
    <t>145-2021</t>
  </si>
  <si>
    <t>146-2021</t>
  </si>
  <si>
    <t>147-2021</t>
  </si>
  <si>
    <t>148-2021</t>
  </si>
  <si>
    <t>149-2021</t>
  </si>
  <si>
    <t>150-2021</t>
  </si>
  <si>
    <t>151-2021</t>
  </si>
  <si>
    <t>152-2021</t>
  </si>
  <si>
    <t>153-2021</t>
  </si>
  <si>
    <t>154-2021</t>
  </si>
  <si>
    <t>155-2021</t>
  </si>
  <si>
    <t>156-2021</t>
  </si>
  <si>
    <t>157-2021</t>
  </si>
  <si>
    <t>158-2021</t>
  </si>
  <si>
    <t>159-2021</t>
  </si>
  <si>
    <t>160-2021</t>
  </si>
  <si>
    <t>161-2021</t>
  </si>
  <si>
    <t>162-2021</t>
  </si>
  <si>
    <t>163-2021</t>
  </si>
  <si>
    <t>164-2021</t>
  </si>
  <si>
    <t>166-2021</t>
  </si>
  <si>
    <t>167-2021</t>
  </si>
  <si>
    <t>168-2021</t>
  </si>
  <si>
    <t>169-2021</t>
  </si>
  <si>
    <t>170-2021</t>
  </si>
  <si>
    <t>171-2021</t>
  </si>
  <si>
    <t>172-2021</t>
  </si>
  <si>
    <t>173-2021</t>
  </si>
  <si>
    <t>174-2021</t>
  </si>
  <si>
    <t>175-2021</t>
  </si>
  <si>
    <t>176-2021</t>
  </si>
  <si>
    <t>177-2021</t>
  </si>
  <si>
    <t>181-2021</t>
  </si>
  <si>
    <t>182-2021</t>
  </si>
  <si>
    <t>183-2021</t>
  </si>
  <si>
    <t>184-2021</t>
  </si>
  <si>
    <t>186-2021</t>
  </si>
  <si>
    <t>187-2021</t>
  </si>
  <si>
    <t>188-2021</t>
  </si>
  <si>
    <t>189-2021</t>
  </si>
  <si>
    <t>190-2021</t>
  </si>
  <si>
    <t>191-2021</t>
  </si>
  <si>
    <t>192-2021</t>
  </si>
  <si>
    <t>193-2021</t>
  </si>
  <si>
    <t>194-2021</t>
  </si>
  <si>
    <t>195-2021</t>
  </si>
  <si>
    <t>196-2021</t>
  </si>
  <si>
    <t>197-2021</t>
  </si>
  <si>
    <t>198-2021</t>
  </si>
  <si>
    <t>199-2021</t>
  </si>
  <si>
    <t>200-2021</t>
  </si>
  <si>
    <t>201-2021</t>
  </si>
  <si>
    <t>202-2021</t>
  </si>
  <si>
    <t>203-2021</t>
  </si>
  <si>
    <t>204-2021</t>
  </si>
  <si>
    <t>206-2021</t>
  </si>
  <si>
    <t>207-2021</t>
  </si>
  <si>
    <t>208-2021</t>
  </si>
  <si>
    <t>209-2021</t>
  </si>
  <si>
    <t>210-2021</t>
  </si>
  <si>
    <t>211-2021</t>
  </si>
  <si>
    <t>212-2021</t>
  </si>
  <si>
    <t>213-2021</t>
  </si>
  <si>
    <t>214-2021</t>
  </si>
  <si>
    <t>215-2021</t>
  </si>
  <si>
    <t>216-2021</t>
  </si>
  <si>
    <t>217-2021</t>
  </si>
  <si>
    <t>218-2021</t>
  </si>
  <si>
    <t>219-2021</t>
  </si>
  <si>
    <t>221-2021</t>
  </si>
  <si>
    <t>222-2021</t>
  </si>
  <si>
    <t>223-2021</t>
  </si>
  <si>
    <t>224-2021</t>
  </si>
  <si>
    <t>225-2021</t>
  </si>
  <si>
    <t>226-2021</t>
  </si>
  <si>
    <t>227-2021</t>
  </si>
  <si>
    <t>228-2021</t>
  </si>
  <si>
    <t>229-2021</t>
  </si>
  <si>
    <t>230-2021</t>
  </si>
  <si>
    <t>231-2021</t>
  </si>
  <si>
    <t>232-2021</t>
  </si>
  <si>
    <t>233-2021</t>
  </si>
  <si>
    <t>234-2021</t>
  </si>
  <si>
    <t>235-2021</t>
  </si>
  <si>
    <t>236-2021</t>
  </si>
  <si>
    <t>237-2021</t>
  </si>
  <si>
    <t>238-2021</t>
  </si>
  <si>
    <t>239-2021</t>
  </si>
  <si>
    <t>240-2021</t>
  </si>
  <si>
    <t>241-2021</t>
  </si>
  <si>
    <t>242-2021</t>
  </si>
  <si>
    <t>243-2021</t>
  </si>
  <si>
    <t>244-2021</t>
  </si>
  <si>
    <t>245-2021</t>
  </si>
  <si>
    <t>246-2021</t>
  </si>
  <si>
    <t>247-2021</t>
  </si>
  <si>
    <t>248-2021</t>
  </si>
  <si>
    <t>250-2021</t>
  </si>
  <si>
    <t>251-2021</t>
  </si>
  <si>
    <t>252-2021</t>
  </si>
  <si>
    <t>253-2021</t>
  </si>
  <si>
    <t>254-2021</t>
  </si>
  <si>
    <t>255-2021</t>
  </si>
  <si>
    <t>256-2021</t>
  </si>
  <si>
    <t>257-2021</t>
  </si>
  <si>
    <t>258-2021</t>
  </si>
  <si>
    <t>259-2021</t>
  </si>
  <si>
    <t>260-2021</t>
  </si>
  <si>
    <t>261-2021</t>
  </si>
  <si>
    <t>262-2021</t>
  </si>
  <si>
    <t>263-2021</t>
  </si>
  <si>
    <t>264-2021</t>
  </si>
  <si>
    <t>265-2021</t>
  </si>
  <si>
    <t>266-2021</t>
  </si>
  <si>
    <t>267-2021</t>
  </si>
  <si>
    <t>268-2021</t>
  </si>
  <si>
    <t>269-2021</t>
  </si>
  <si>
    <t>270-2021</t>
  </si>
  <si>
    <t>271-2021</t>
  </si>
  <si>
    <t>272-2021</t>
  </si>
  <si>
    <t>273-2021</t>
  </si>
  <si>
    <t>274-2021</t>
  </si>
  <si>
    <t>275-2021</t>
  </si>
  <si>
    <t>276-2021</t>
  </si>
  <si>
    <t>277-2021</t>
  </si>
  <si>
    <t>278-2021</t>
  </si>
  <si>
    <t>2590-2021</t>
  </si>
  <si>
    <t>120-2021</t>
  </si>
  <si>
    <t>220-2021</t>
  </si>
  <si>
    <t>100-2022</t>
  </si>
  <si>
    <t>101-2022</t>
  </si>
  <si>
    <t>102-2022</t>
  </si>
  <si>
    <t>103-2022</t>
  </si>
  <si>
    <t>104-2022</t>
  </si>
  <si>
    <t>105-2022</t>
  </si>
  <si>
    <t>106-2022</t>
  </si>
  <si>
    <t>107-2022</t>
  </si>
  <si>
    <t>108-2022</t>
  </si>
  <si>
    <t>109-2022</t>
  </si>
  <si>
    <t>110-2022</t>
  </si>
  <si>
    <t>111-2022</t>
  </si>
  <si>
    <t>112-2022</t>
  </si>
  <si>
    <t>113-2022</t>
  </si>
  <si>
    <t>114-2022</t>
  </si>
  <si>
    <t>115-2022</t>
  </si>
  <si>
    <t>116-2022</t>
  </si>
  <si>
    <t>117-2022</t>
  </si>
  <si>
    <t>118-2022</t>
  </si>
  <si>
    <t>119-2022</t>
  </si>
  <si>
    <t>120-2022</t>
  </si>
  <si>
    <t>121-2022</t>
  </si>
  <si>
    <t>122-2022</t>
  </si>
  <si>
    <t>123-2022</t>
  </si>
  <si>
    <t>124-2022</t>
  </si>
  <si>
    <t>125-2022</t>
  </si>
  <si>
    <t>127-2022</t>
  </si>
  <si>
    <t>128-2022</t>
  </si>
  <si>
    <t>129-2022</t>
  </si>
  <si>
    <t>130-2022</t>
  </si>
  <si>
    <t>131-2022</t>
  </si>
  <si>
    <t>132-2022</t>
  </si>
  <si>
    <t>133-2022</t>
  </si>
  <si>
    <t>134-2022</t>
  </si>
  <si>
    <t>135-2022</t>
  </si>
  <si>
    <t>137-2022</t>
  </si>
  <si>
    <t>138-2022</t>
  </si>
  <si>
    <t>139-2022</t>
  </si>
  <si>
    <t>140-2022</t>
  </si>
  <si>
    <t>141-2022</t>
  </si>
  <si>
    <t>142-2022</t>
  </si>
  <si>
    <t>143-2022</t>
  </si>
  <si>
    <t>144-2022</t>
  </si>
  <si>
    <t>145-2022</t>
  </si>
  <si>
    <t>146-2022</t>
  </si>
  <si>
    <t>147-2022</t>
  </si>
  <si>
    <t>148-2022</t>
  </si>
  <si>
    <t>149-2022</t>
  </si>
  <si>
    <t>150-2022</t>
  </si>
  <si>
    <t>151-2022</t>
  </si>
  <si>
    <t>152-2022</t>
  </si>
  <si>
    <t>154-2022</t>
  </si>
  <si>
    <t>155-2022</t>
  </si>
  <si>
    <t>156-2022</t>
  </si>
  <si>
    <t>157-2022</t>
  </si>
  <si>
    <t>158-2022</t>
  </si>
  <si>
    <t>159-2022</t>
  </si>
  <si>
    <t>160-2022</t>
  </si>
  <si>
    <t>161-2022</t>
  </si>
  <si>
    <t>162-2022</t>
  </si>
  <si>
    <t>163-2022</t>
  </si>
  <si>
    <t>164-2022</t>
  </si>
  <si>
    <t>165-2022</t>
  </si>
  <si>
    <t>166-2022</t>
  </si>
  <si>
    <t>167-2022</t>
  </si>
  <si>
    <t>168-2022</t>
  </si>
  <si>
    <t>169-2022</t>
  </si>
  <si>
    <t>170-2022</t>
  </si>
  <si>
    <t>171-2022</t>
  </si>
  <si>
    <t>172-2022</t>
  </si>
  <si>
    <t>173-2022</t>
  </si>
  <si>
    <t>174-2022</t>
  </si>
  <si>
    <t>175-2022</t>
  </si>
  <si>
    <t>177-2022</t>
  </si>
  <si>
    <t>178-2022</t>
  </si>
  <si>
    <t>179-2022</t>
  </si>
  <si>
    <t>180-2022</t>
  </si>
  <si>
    <t>181-2022</t>
  </si>
  <si>
    <t>183-2022</t>
  </si>
  <si>
    <t>184-2022</t>
  </si>
  <si>
    <t>185-2022</t>
  </si>
  <si>
    <t>186-2022</t>
  </si>
  <si>
    <t>187-2022</t>
  </si>
  <si>
    <t>188-2022</t>
  </si>
  <si>
    <t>189-2022</t>
  </si>
  <si>
    <t>190-2022</t>
  </si>
  <si>
    <t>192-2022</t>
  </si>
  <si>
    <t>194-2022</t>
  </si>
  <si>
    <t>195-2022</t>
  </si>
  <si>
    <t>196-2022</t>
  </si>
  <si>
    <t>197-2022</t>
  </si>
  <si>
    <t>198-2022</t>
  </si>
  <si>
    <t>199-2022</t>
  </si>
  <si>
    <t>200-2022</t>
  </si>
  <si>
    <t>201-2022</t>
  </si>
  <si>
    <t>203-2022</t>
  </si>
  <si>
    <t>204-2022</t>
  </si>
  <si>
    <t>205-2022</t>
  </si>
  <si>
    <t>206-2022</t>
  </si>
  <si>
    <t>207-2022</t>
  </si>
  <si>
    <t>208-2022</t>
  </si>
  <si>
    <t>209-2022</t>
  </si>
  <si>
    <t>210-2022</t>
  </si>
  <si>
    <t>211-2022</t>
  </si>
  <si>
    <t>212-2022</t>
  </si>
  <si>
    <t>213-2022</t>
  </si>
  <si>
    <t>214-2022</t>
  </si>
  <si>
    <t>215-2022</t>
  </si>
  <si>
    <t>216-2022</t>
  </si>
  <si>
    <t>217-2022</t>
  </si>
  <si>
    <t>218-2022</t>
  </si>
  <si>
    <t>219-2022</t>
  </si>
  <si>
    <t>220-2022</t>
  </si>
  <si>
    <t>221-2022</t>
  </si>
  <si>
    <t>222-2022</t>
  </si>
  <si>
    <t>223-2022</t>
  </si>
  <si>
    <t>224-2022</t>
  </si>
  <si>
    <t>225-2022</t>
  </si>
  <si>
    <t>226-2022</t>
  </si>
  <si>
    <t>227-2022</t>
  </si>
  <si>
    <t>228-2022</t>
  </si>
  <si>
    <t>229-2022</t>
  </si>
  <si>
    <t>230-2022</t>
  </si>
  <si>
    <t>231-2022</t>
  </si>
  <si>
    <t>232-2022</t>
  </si>
  <si>
    <t>233-2022</t>
  </si>
  <si>
    <t>234-2022</t>
  </si>
  <si>
    <t>235-2022</t>
  </si>
  <si>
    <t>236-2022</t>
  </si>
  <si>
    <t>237-2022</t>
  </si>
  <si>
    <t>238-2022</t>
  </si>
  <si>
    <t>239-2022</t>
  </si>
  <si>
    <t>240-2022</t>
  </si>
  <si>
    <t>241-2022</t>
  </si>
  <si>
    <t>242-2022</t>
  </si>
  <si>
    <t>243-2022</t>
  </si>
  <si>
    <t>244-2022</t>
  </si>
  <si>
    <t>245-2022</t>
  </si>
  <si>
    <t>246-2022</t>
  </si>
  <si>
    <t>247-2022</t>
  </si>
  <si>
    <t>248-2022</t>
  </si>
  <si>
    <t>250-2022</t>
  </si>
  <si>
    <t>251-2022</t>
  </si>
  <si>
    <t>252-2022</t>
  </si>
  <si>
    <t>253-2022</t>
  </si>
  <si>
    <t>254-2022</t>
  </si>
  <si>
    <t>255-2022</t>
  </si>
  <si>
    <t>257-2022</t>
  </si>
  <si>
    <t>259-2022</t>
  </si>
  <si>
    <t>260-2022</t>
  </si>
  <si>
    <t>261-2022</t>
  </si>
  <si>
    <t>262-2022</t>
  </si>
  <si>
    <t>263-2022</t>
  </si>
  <si>
    <t>264-2022</t>
  </si>
  <si>
    <t>265-2022</t>
  </si>
  <si>
    <t>266-2022</t>
  </si>
  <si>
    <t>267-2022</t>
  </si>
  <si>
    <t>268-2022</t>
  </si>
  <si>
    <t>269-2022</t>
  </si>
  <si>
    <t>271-2022</t>
  </si>
  <si>
    <t>272-2022</t>
  </si>
  <si>
    <t>273-2022</t>
  </si>
  <si>
    <t>274-2022</t>
  </si>
  <si>
    <t>275-2022</t>
  </si>
  <si>
    <t>276-2022</t>
  </si>
  <si>
    <t>277-2022</t>
  </si>
  <si>
    <t>278-2022</t>
  </si>
  <si>
    <t>279-2022</t>
  </si>
  <si>
    <t>280-2022</t>
  </si>
  <si>
    <t>281-2022</t>
  </si>
  <si>
    <t>282-2022</t>
  </si>
  <si>
    <t>283-2022</t>
  </si>
  <si>
    <t>447-2022</t>
  </si>
  <si>
    <t>3112-2022</t>
  </si>
  <si>
    <t>R001-2022</t>
  </si>
  <si>
    <t>R002-2022</t>
  </si>
  <si>
    <t>R171-2022</t>
  </si>
  <si>
    <t>001-2021</t>
  </si>
  <si>
    <t>002-2021</t>
  </si>
  <si>
    <t>003-2021</t>
  </si>
  <si>
    <t>004-2021</t>
  </si>
  <si>
    <t>005-2021</t>
  </si>
  <si>
    <t>006-2021</t>
  </si>
  <si>
    <t>007-2021</t>
  </si>
  <si>
    <t>008-2021</t>
  </si>
  <si>
    <t>009-2021</t>
  </si>
  <si>
    <t>011-2021</t>
  </si>
  <si>
    <t>001-2022</t>
  </si>
  <si>
    <t>002-2022</t>
  </si>
  <si>
    <t>003-2022</t>
  </si>
  <si>
    <t>004-2022</t>
  </si>
  <si>
    <t>005-2022</t>
  </si>
  <si>
    <t>006-2022</t>
  </si>
  <si>
    <t>007-2022</t>
  </si>
  <si>
    <t>008-2022</t>
  </si>
  <si>
    <t>009-2022</t>
  </si>
  <si>
    <t>010-2022</t>
  </si>
  <si>
    <t>011-2022</t>
  </si>
  <si>
    <t>012-2022</t>
  </si>
  <si>
    <t>202-2022</t>
  </si>
  <si>
    <t>261-2020</t>
  </si>
  <si>
    <t>FDLBU-CMA-274-2020</t>
  </si>
  <si>
    <t xml:space="preserve">https://community.secop.gov.co/Public/Tendering/ContractNoticePhases/View?PPI=CO1.PPI.11134267&amp;isFromPublicArea=True&amp;isModal=False </t>
  </si>
  <si>
    <t>SOLIUM INGENIERIA</t>
  </si>
  <si>
    <t xml:space="preserve">SUEM S.A.S. </t>
  </si>
  <si>
    <t>OC 58931</t>
  </si>
  <si>
    <t>https://www.colombiacompra.gov.co/tienda-virtual-del-estado-colombiano/ordenes-compra/58931</t>
  </si>
  <si>
    <t>FDLBU-MC-111-2020</t>
  </si>
  <si>
    <t>https://community.secop.gov.co/Public/Tendering/ContractNoticePhases/View?PPI=CO1.PPI.6784390&amp;isFromPublicArea=True&amp;isModal=False</t>
  </si>
  <si>
    <t>OC 84870</t>
  </si>
  <si>
    <t>OC 91304</t>
  </si>
  <si>
    <t>OC 91428</t>
  </si>
  <si>
    <t>OC 94211</t>
  </si>
  <si>
    <t>OC 95954</t>
  </si>
  <si>
    <t>OC 101089</t>
  </si>
  <si>
    <t>OC 101096</t>
  </si>
  <si>
    <t>OC 66323</t>
  </si>
  <si>
    <t>OC 78880</t>
  </si>
  <si>
    <t>OC 80896</t>
  </si>
  <si>
    <t>OC 82571</t>
  </si>
  <si>
    <t>FDLBU-MC-069-2020</t>
  </si>
  <si>
    <t>https://community.secop.gov.co/Public/Tendering/ContractNoticePhases/View?PPI=CO1.PPI.6075557&amp;isFromPublicArea=True&amp;isModal=False</t>
  </si>
  <si>
    <t>FDLBU-CD-147-2019</t>
  </si>
  <si>
    <t>FDLBU-LP-143-2019</t>
  </si>
  <si>
    <t>FDLBU-CMA-169-2019</t>
  </si>
  <si>
    <t>https://www.contratos.gov.co/consultas/detalleProceso.do?numConstancia=19-12-10065412</t>
  </si>
  <si>
    <t>https://community.secop.gov.co/Public/Tendering/ContractNoticePhases/View?PPI=CO1.PPI.4665024&amp;isFromPublicArea=True&amp;isModal=False</t>
  </si>
  <si>
    <t>https://community.secop.gov.co/Public/Tendering/OpportunityDetail/Index?noticeUID=CO1.NTC.999905&amp;isFromPublicArea=True&amp;isModal=False</t>
  </si>
  <si>
    <t>EJECUTAR A MONTO AGOTABLE Y A PRECIOS UNITARIOS SIN FORMULA DE AJUSTE, LAS OBRAS Y ACTIVIDADES PARA LA CONSERVACIÓN DE LA MALLA VIAL LOCAL, INTERMEDIA Y ESPACIO PÚBLICO DE LA LOCALIDAD DE BARRIOS UNIDOS EL CUAL INCLUYE APROPIACIÓN DE LOS DISEÑOS EXISTENTES, DIAGNÓSTICO, ESTUDIOS Y DISEÑOS PARA CONSERVACIÓN, MANTENIMIENTOS, REHABILITACIÓN, RECONSTRUCCIÓN, ACCIONES DE MOVILIDAD, ATENCIÓN DE EMERGENCIAS Y LAS DEMÁS ACTIVIDADES QUE SE DETALLAN EN LOS ANEXOS TÉCNICOS.</t>
  </si>
  <si>
    <t xml:space="preserve">ESTUDIOS E INGENIERIA SAS </t>
  </si>
  <si>
    <t>RAFAEL ANTONIO ROBAYO CASALLAS</t>
  </si>
  <si>
    <t>FDLBU-LP-262-2020</t>
  </si>
  <si>
    <t>https://community.secop.gov.co/Public/Tendering/ContractNoticePhases/View?PPI=CO1.PPI.10737692&amp;isFromPublicArea=True&amp;isModal=False</t>
  </si>
  <si>
    <t>OC 46538</t>
  </si>
  <si>
    <t>https://www.colombiacompra.gov.co/tienda-virtual-del-estado-colombiano/ordenes-compra/46538</t>
  </si>
  <si>
    <t>FDLBU-CD-232-2020</t>
  </si>
  <si>
    <t>FDLBU-CD-233-2020</t>
  </si>
  <si>
    <t>https://www.contratos.gov.co/consultas/detalleProceso.do?numConstancia=20-22-18359</t>
  </si>
  <si>
    <t>https://www.contratos.gov.co/consultas/detalleProceso.do?numConstancia=20-22-18360</t>
  </si>
  <si>
    <t>013-2022</t>
  </si>
  <si>
    <t>014-2022</t>
  </si>
  <si>
    <t>015-2022</t>
  </si>
  <si>
    <t>016-2022</t>
  </si>
  <si>
    <t>017-2022</t>
  </si>
  <si>
    <t>018-2022</t>
  </si>
  <si>
    <t>019-2022</t>
  </si>
  <si>
    <t>020-2022</t>
  </si>
  <si>
    <t>021-2022</t>
  </si>
  <si>
    <t>022-2022</t>
  </si>
  <si>
    <t>023-2022</t>
  </si>
  <si>
    <t>024-2022</t>
  </si>
  <si>
    <t>025-2022</t>
  </si>
  <si>
    <t>026-2022</t>
  </si>
  <si>
    <t>027-2022</t>
  </si>
  <si>
    <t>028-2022</t>
  </si>
  <si>
    <t>029-2022</t>
  </si>
  <si>
    <t>030-2022</t>
  </si>
  <si>
    <t>031-2022</t>
  </si>
  <si>
    <t>032-2022</t>
  </si>
  <si>
    <t>033-2022</t>
  </si>
  <si>
    <t>034-2022</t>
  </si>
  <si>
    <t>035-2022</t>
  </si>
  <si>
    <t>036-2022</t>
  </si>
  <si>
    <t>037-2022</t>
  </si>
  <si>
    <t>038-2022</t>
  </si>
  <si>
    <t>039-2022</t>
  </si>
  <si>
    <t>040-2022</t>
  </si>
  <si>
    <t>041-2022</t>
  </si>
  <si>
    <t>042-2022</t>
  </si>
  <si>
    <t>043-2022</t>
  </si>
  <si>
    <t>044-2022</t>
  </si>
  <si>
    <t>045-2022</t>
  </si>
  <si>
    <t>046-2022</t>
  </si>
  <si>
    <t>047-2022</t>
  </si>
  <si>
    <t>048-2022</t>
  </si>
  <si>
    <t>049-2022</t>
  </si>
  <si>
    <t>050-2022</t>
  </si>
  <si>
    <t>051-2022</t>
  </si>
  <si>
    <t>052-2022</t>
  </si>
  <si>
    <t>053-2022</t>
  </si>
  <si>
    <t>054-2022</t>
  </si>
  <si>
    <t>055-2022</t>
  </si>
  <si>
    <t>056-2022</t>
  </si>
  <si>
    <t>057-2022</t>
  </si>
  <si>
    <t>058-2022</t>
  </si>
  <si>
    <t>059-2022</t>
  </si>
  <si>
    <t>060-2022</t>
  </si>
  <si>
    <t>061-2022</t>
  </si>
  <si>
    <t>062-2022</t>
  </si>
  <si>
    <t>063-2022</t>
  </si>
  <si>
    <t>064-2022</t>
  </si>
  <si>
    <t>065-2022</t>
  </si>
  <si>
    <t>066-2022</t>
  </si>
  <si>
    <t>067-2022</t>
  </si>
  <si>
    <t>068-2022</t>
  </si>
  <si>
    <t>069-2022</t>
  </si>
  <si>
    <t>070-2022</t>
  </si>
  <si>
    <t>071-2022</t>
  </si>
  <si>
    <t>072-2022</t>
  </si>
  <si>
    <t>073-2022</t>
  </si>
  <si>
    <t>074-2022</t>
  </si>
  <si>
    <t>075-2022</t>
  </si>
  <si>
    <t>076-2022</t>
  </si>
  <si>
    <t>077-2022</t>
  </si>
  <si>
    <t>078-2022</t>
  </si>
  <si>
    <t>079-2022</t>
  </si>
  <si>
    <t>080-2022</t>
  </si>
  <si>
    <t>081-2022</t>
  </si>
  <si>
    <t>082-2022</t>
  </si>
  <si>
    <t>083-2022</t>
  </si>
  <si>
    <t>084-2022</t>
  </si>
  <si>
    <t>085-2022</t>
  </si>
  <si>
    <t>086-2022</t>
  </si>
  <si>
    <t>087-2022</t>
  </si>
  <si>
    <t>088-2022</t>
  </si>
  <si>
    <t>089-2022</t>
  </si>
  <si>
    <t>090-2022</t>
  </si>
  <si>
    <t>091-2022</t>
  </si>
  <si>
    <t>092-2022</t>
  </si>
  <si>
    <t>093-2022</t>
  </si>
  <si>
    <t>094-2022</t>
  </si>
  <si>
    <t>095-2022</t>
  </si>
  <si>
    <t>096-2022</t>
  </si>
  <si>
    <t>097-2022</t>
  </si>
  <si>
    <t>098-2022</t>
  </si>
  <si>
    <t>099-2022</t>
  </si>
  <si>
    <t>270-2022</t>
  </si>
  <si>
    <t>FDLBU-CD-001-2022</t>
  </si>
  <si>
    <t>https://community.secop.gov.co/Public/Tendering/ContractNoticePhases/View?PPI=CO1.PPI.16547781&amp;isFromPublicArea=True&amp;isModal=False</t>
  </si>
  <si>
    <t>FDLBU-CD-006-2022</t>
  </si>
  <si>
    <t xml:space="preserve">https://community.secop.gov.co/Public/Tendering/ContractNoticePhases/View?PPI=CO1.PPI.16613730&amp;isFromPublicArea=True&amp;isModal=False </t>
  </si>
  <si>
    <t>FDLBU-CD-010-2022</t>
  </si>
  <si>
    <t>https://community.secop.gov.co/Public/Tendering/ContractNoticePhases/View?PPI=CO1.PPI.16585538&amp;isFromPublicArea=True&amp;isModal=False</t>
  </si>
  <si>
    <t>FDLBU-CD-009-2022</t>
  </si>
  <si>
    <t>https://community.secop.gov.co/Public/Tendering/ContractNoticePhases/View?PPI=CO1.PPI.16586013&amp;isFromPublicArea=True&amp;isModal=False</t>
  </si>
  <si>
    <t>FDLBU-CD-007-2022</t>
  </si>
  <si>
    <t>https://community.secop.gov.co/Public/Tendering/OpportunityDetail/Index?noticeUID=CO1.NTC.2526333&amp;isFromPublicArea=True&amp;isModal=False</t>
  </si>
  <si>
    <t>FDLBU-CD-008-2022</t>
  </si>
  <si>
    <t xml:space="preserve">https://community.secop.gov.co/Public/Tendering/OpportunityDetail/Index?noticeUID=CO1.NTC.2526361&amp;isFromPublicArea=True&amp;isModal=False </t>
  </si>
  <si>
    <t>FDLBU-CD-011-2022</t>
  </si>
  <si>
    <t>https://community.secop.gov.co/Public/Tendering/OpportunityDetail/Index?noticeUID=CO1.NTC.2529050&amp;isFromPublicArea=True&amp;isModal=False</t>
  </si>
  <si>
    <t>FDLBU-CD-002-2022</t>
  </si>
  <si>
    <t>https://community.secop.gov.co/Public/Tendering/ContractNoticePhases/View?PPI=CO1.PPI.16583876&amp;isFromPublicArea=True&amp;isModal=False</t>
  </si>
  <si>
    <t>FDLBU-CD-013-2022</t>
  </si>
  <si>
    <t>https://community.secop.gov.co/Public/Tendering/ContractNoticePhases/View?PPI=CO1.PPI.16633095&amp;isFromPublicArea=True&amp;isModal=False</t>
  </si>
  <si>
    <t>FDLBU-CD-017-2022</t>
  </si>
  <si>
    <t>https://community.secop.gov.co/Public/Tendering/ContractNoticePhases/View?PPI=CO1.PPI.16637511&amp;isFromPublicArea=True&amp;isModal=False</t>
  </si>
  <si>
    <t>FDLBU-CD-016-2022</t>
  </si>
  <si>
    <t xml:space="preserve">https://community.secop.gov.co/Public/Tendering/ContractNoticePhases/View?PPI=CO1.PPI.16636279&amp;isFromPublicArea=True&amp;isModal=False
</t>
  </si>
  <si>
    <t>FDLBU-CD-014-2022</t>
  </si>
  <si>
    <t>https://community.secop.gov.co/Public/Tendering/ContractNoticePhases/View?PPI=CO1.PPI.16633062&amp;isFromPublicArea=True&amp;isModal=False</t>
  </si>
  <si>
    <t>FDLBU-CD-015-2022</t>
  </si>
  <si>
    <t>https://community.secop.gov.co/Public/Tendering/ContractNoticePhases/View?PPI=CO1.PPI.16636162&amp;isFromPublicArea=True&amp;isModal=False</t>
  </si>
  <si>
    <t>FDLBU-CD-018-2022</t>
  </si>
  <si>
    <t>https://community.secop.gov.co/Public/Tendering/ContractNoticePhases/View?PPI=CO1.PPI.16637551&amp;isFromPublicArea=True&amp;isModal=False</t>
  </si>
  <si>
    <t>FDLBU-CD-003-2022</t>
  </si>
  <si>
    <t>https://community.secop.gov.co/Public/Tendering/ContractNoticePhases/View?PPI=CO1.PPI.16662312&amp;isFromPublicArea=True&amp;isModal=False</t>
  </si>
  <si>
    <t>FDLBU-CD-004-2022</t>
  </si>
  <si>
    <t>https://community.secop.gov.co/Public/Tendering/ContractNoticePhases/View?PPI=CO1.PPI.16663011&amp;isFromPublicArea=True&amp;isModal=False</t>
  </si>
  <si>
    <t>FDLBU-CD-019-2022</t>
  </si>
  <si>
    <t>https://community.secop.gov.co/Public/Tendering/ContractNoticePhases/View?PPI=CO1.PPI.16655399&amp;isFromPublicArea=True&amp;isModal=False</t>
  </si>
  <si>
    <t>FDLBU-CD-028-2022</t>
  </si>
  <si>
    <t>https://community.secop.gov.co/Public/Tendering/ContractNoticePhases/View?PPI=CO1.PPI.16663203&amp;isFromPublicArea=True&amp;isModal=False</t>
  </si>
  <si>
    <t>FDLBU-CD-040-2022</t>
  </si>
  <si>
    <t>https://community.secop.gov.co/Public/Tendering/OpportunityDetail/Index?noticeUID=CO1.NTC.2543523&amp;isFromPublicArea=True&amp;isModal=False</t>
  </si>
  <si>
    <t>FDLBU-CD-005-2022</t>
  </si>
  <si>
    <t>https://community.secop.gov.co/Public/Tendering/ContractNoticePhases/View?PPI=CO1.PPI.16690158&amp;isFromPublicArea=True&amp;isModal=False</t>
  </si>
  <si>
    <t>FDLBU-CD-020-2022</t>
  </si>
  <si>
    <t>https://community.secop.gov.co/Public/Tendering/ContractNoticePhases/View?PPI=CO1.PPI.16691345&amp;isFromPublicArea=True&amp;isModal=False</t>
  </si>
  <si>
    <t>FDLBU-CD-061-2022</t>
  </si>
  <si>
    <t xml:space="preserve">https://community.secop.gov.co/Public/Tendering/ContractNoticePhases/View?PPI=CO1.PPI.16685255&amp;isFromPublicArea=True&amp;isModal=False
</t>
  </si>
  <si>
    <t>FDLBU-CD-062-2022</t>
  </si>
  <si>
    <t>https://community.secop.gov.co/Public/Tendering/ContractNoticePhases/View?PPI=CO1.PPI.16685210&amp;isFromPublicArea=True&amp;isModal=False</t>
  </si>
  <si>
    <t>FDLBU-CD-082-2022</t>
  </si>
  <si>
    <t>https://community.secop.gov.co/Public/Tendering/ContractNoticePhases/View?PPI=CO1.PPI.16717964&amp;isFromPublicArea=True&amp;isModal=False</t>
  </si>
  <si>
    <t>FDLBU-CD-067-2022</t>
  </si>
  <si>
    <t>https://community.secop.gov.co/Public/Tendering/ContractNoticePhases/View?PPI=CO1.PPI.16691048&amp;isFromPublicArea=True&amp;isModal=False</t>
  </si>
  <si>
    <t>FDLBU-CD-060-2022</t>
  </si>
  <si>
    <t>https://community.secop.gov.co/Public/Tendering/ContractNoticePhases/View?PPI=CO1.PPI.16682997&amp;isFromPublicArea=True&amp;isModal=False</t>
  </si>
  <si>
    <t>FDLBU-CD-069-2022</t>
  </si>
  <si>
    <t>https://community.secop.gov.co/Public/Tendering/ContractNoticePhases/View?PPI=CO1.PPI.16692924&amp;isFromPublicArea=True&amp;isModal=False</t>
  </si>
  <si>
    <t>FDLBU-CD-068-2022</t>
  </si>
  <si>
    <t>https://community.secop.gov.co/Public/Tendering/ContractNoticePhases/View?PPI=CO1.PPI.16691974&amp;isFromPublicArea=True&amp;isModal=False</t>
  </si>
  <si>
    <t>PRESTAR SERVICIOS PROFESIONALES ESPECIALIZADOS PARA APOYAR AL ALCALDE LOCAL EN LA FORMULACION, SEGUIMIENTO E IMPLEMENTACION DE LA ESTRATEGIA LOCAL PARA LA TERMINACION JURIDICA O INACTIVACION DE LAS ACTUACIONES ADMINISTRATIVAS QUE CURSAN EN LA ALCALDIA LOCAL DE BARRIOS UNIDOS</t>
  </si>
  <si>
    <t>PRESTAR SERVICIOS PROFESIONALES AL ÁREA DE GESTIÓN DEL DESARROLLO LOCAL PARA APOYAR AL EQUIPO DE PRENSA Y COMUNICACIONES DE LA ALCALDÍA LOCAL EN LA REALIZACIÓN Y PUBLICACIÓN DE CONTENIDOS DE REDES SOCIALES Y CANALES DE DIVULGACIÓN DIGITAL (SITIO WEB) DE LA ALCALDÍA LOCAL</t>
  </si>
  <si>
    <t>PRESTAR SERVICIOS PROFESIONALES ESPECIALIZADOS AL DESPACHO DE LA ALCALDÍA LOCAL PARA LIDERAR LA FORMULACIÓN, SEGUIMIENTO Y EVALUACIÓN DE PLANES, PROGRAMAS Y PROYECTOS, PARA EL CUMPLIMIENTO DE LAS METAS DEL PLAN DE DESARROLLO LOCAL DE BARRIOS UNIDOS, ASÍ COMO EL CORRECTO FUNCIONAMIENTO DE LAS SEDES DE LA ALCALDÍA LOCAL</t>
  </si>
  <si>
    <t>PRESTAR SERVICIOS DE APOYO ASISTENCIAL AL ÁREA DE GESTIÓN DEL DESARROLLO LOCAL EN LAS ACTIVIDADES ADELANTADAS POR EL ALMACÉN Y EN LOS PROCESOS DE CUIDADO, PROTECCIÓN, ALMACENAMIENTO, TRASLADO Y ENTREGA DE BIENES DEL FDLBU, DE ACUERDO A LOS PROCESOS Y PROCEDIMIENTOS ESTABLECIDOS PARA TAL FIN</t>
  </si>
  <si>
    <t>PRESTAR SERVICIOS PROFESIONALES AL ÁREA DE GESTIÓN DEL DESARROLLO LOCAL EN LAS ACTIVIDADES RELACIONADAS CON LA GESTIÓN DE LOS SISTEMAS DE INFORMACIÓN Y REALIZAR SEGUIMIENTO Y SOPORTE A LA INFRAESTRUCTURA TECNOLOGICA DE LAS SEDES DE LA ALCALDIA LOCAL DE BARRIOS UNIDOS</t>
  </si>
  <si>
    <t>PRESTAR SERVICIOS PROFESIONALES PARA LA REVISIÓN, SEGUIMIENTO Y PROYECCIÓN DE RESPUESTA DE LOS REQUERIMIENTOS E INFORMES SOLICITADOS POR LOS ENTES DE CONTROL, ENTIDADES Y CIUDADANÍA EN GENERAL, ASÍ COMO APOYAR ACTVIDADES DE SEGUIMIENTO A LOS PROYECTOS DE INVERSIÓN DE LA VIGENCIA Y LA SUPERVISIÓN DE LOS CONTRATOS QUE LE SEAN DESIGNADOS</t>
  </si>
  <si>
    <t>PRESTAR SERVICIOS PROFESIONALES AL AREA DE GESTION DEL DESARROLLO LOCAL EN LAS ACTIVIDADES CONTRACTUALES PARA LA
ADQUISICION DE BIENES Y SERVICIOS</t>
  </si>
  <si>
    <t xml:space="preserve">	PRESTAR SERVICIOS DE APOYO A LA GESTIÓN EN LA CONDUCCIÓN DE LOS VEHÍCULOS A CARGO DEL FDLBU Y/O LA GESTIÓN ADMINISTRATIVA RELACIONADA CON EL PARQUE AUTOMOTOR CUANDO SEA REQUERIDO POR EL SUPERVISOR</t>
  </si>
  <si>
    <t>PRESTAR SERVICIOS PROFESIONALES AL ÁREA DE GESTIÓN DEL DESARROLLO LOCAL EN LAS ACTIVIDADES RELACIONADAS CON LOS PROCESOS DE FUNCIONAMIENTO, ASÍ COMO EL APOYO A LA SUPERVISIÓN DE CONTRATOS SUSCRITOS POR LA ALCALDÍA LOCAL DE BARRIOS UNIDOS</t>
  </si>
  <si>
    <t>PRESTAR SERVICIOS PROFESIONALES
ESPECIALIZADOS AL DESPACHO DE LA ALCALDÍA LOCAL PARA LIDERAR LA FORMULACIÓN,
SEGUIMIENTO Y EVALUACIÓN DE PLANES, PROGRAMAS Y PROYECTOS, PARA EL
CUMPLIMIENTO DE LAS METAS DEL PLAN DE DESARROLLO LOCAL DE BARRIOS UNIDOS</t>
  </si>
  <si>
    <t>PRESTAR SERVICIOS PROFESIONALES AL ÁREA DE GESTIÓN DEL DESARROLLO LOCAL PARA ADELANTAR LAS ACTIVIDADES RELACIONADAS CON LA APLICACIÓN DE  PROCEDIMIENTOS, ADMINISTRATIVOS Y CONTABLES DE ACUERDO CON LA NORMATIVIDAD VIGENTE.</t>
  </si>
  <si>
    <t>PRESTAR SERVICIOS PROFESIONALES  AL ÁREA DE GESTIÓN DEL DESARROLLO LOCAL EN LAS ACTIVIDADES CONTABLES DEL FDLBU Y EN LOS TRÁMITES DEL PROCESO DE CONSOLIDACIÓN DE INFORMACIÓN DEL SISTEMA CONTABLE Y FINANCIERO.</t>
  </si>
  <si>
    <t>PRESTAR SERVICIOS PROFESIONALES AL ÁREA DE GESTIÓN DEL DESARROLLO LOCAL EN LA ELABORACIÓN Y ESTRUCTURACIÓN DE LOS PROCESOS PRECONTRACTUALES QUE SEAN ADELANTADOS POR EL FDLBU.</t>
  </si>
  <si>
    <t>PRESTAR SERVICIOS DE APOYO EN LA CONDUCCIÓN DE LOS VEHÍCULOS A CARGO DEL FDLBU Y/O LA GESTIÓN ADMINISTRATIVA RELACIONADA CON EL PARQUE AUTOMOTOR, CUANDO SEA REQUERIDO POR EL SUPERVISOR.</t>
  </si>
  <si>
    <t>PRESTAR SERVICIOS PROFESIONALES ESPECIALIZADOS AL FDLBU PARA LA REVISIÓN, SEGUIMIENTO Y CUMPLIMIENTO DE LAS NORMAS QUE REGULAN LOS ASUNTOS JURÍDICOS REQUERIDOS EN EL DESARROLLO DE LA GESTIÓN DEL FDLBU, DE CONFORMIDAD CON LA NORMATIVIDAD VIGENTE</t>
  </si>
  <si>
    <t>APOYAR JURÍDICAMENTE LA EJECUCIÓN DE LAS ACCIONES REQUERIDAS PARA EL TRÁMITE E IMPULSO PROCESAL DE LAS ACTUACIONES CONTRAVENCIONALES Y/O QUERELLAS QUE CURSEN EN LAS INSPECCIONES DE POLICÍA DE LA LOCALIDAD</t>
  </si>
  <si>
    <t>PRESTAR SERVICIOS PROFESIONALES AL ÁREA DE GESTIÓN DEL DESARROLLO ADMINISTRATIVA Y FINANCIERA, PARA APOYAR LA EJECUCIÓN Y SEGUIMIENTO DE LOS DIFERENTES PROYECTOS DE INVERSIÓN Y CONTRATOS DE INFRAESTRUCTURA, DE LA LOCALIDAD DE BARRIOS UNIDOS</t>
  </si>
  <si>
    <t>PRESTAR SERVICIOS DE APOYO ASISTENCIAL AL ÁREA DE GESTIÓN DEL DESARROLLO LOCAL EN LAS ACTIVIDADES QUE REQUIERA ADELANTAR LA JUNTA ADMINISTRADORA LOCAL DE BARRIOS UNIDOS COMO
GRABACIONES DE SESIONES, TRANSCRIPCIÓN DE ACTAS Y ATENCIÓN A LA CIUDADANÍA.</t>
  </si>
  <si>
    <t>PRESTAR SERVICIOS
PROFESIONALES AL ÁREA DE GESTIÓN DEL DESARROLLO LOCAL EN LAS ACTIVIDADES
RELACIONADAS CON EL REGISTRO, ANALISIS Y GESTIÓN DE OBLIGACIONES POR PAGAR Y LOS
DEMÁS ASUNTOS QUE EN MATERIA DE PRESUPUESTO LOCAL LE SEAN DESIGNADOS.</t>
  </si>
  <si>
    <t>PRESTAR SERVICIOS PROFESIONALES PARA APOYAR JURÍDICAMENTE LA EJECUCIÓN DE LAS ACCIONES REQUERIDAS PARA LA DEPURACIÓN DE LAS ACTUACIONES ADMINISTRATIVAS QUE CURSAN EN LA ALCALDÍA LOCAL DE BARRIOS UNIDOS DE BARRIOS UNIDOS</t>
  </si>
  <si>
    <t>PRESTAR SERVICIOS DE APOYO
ASISTENCIAL AL ÁREA DE GESTIÓN DEL DESARROLLO LOCAL EN LAS ACTIVIDADES QUE
REQUIERA ADELANTAR LA JUNTA ADMINISTRADORA LOCAL DE BARRIOS UNIDOS COMO
GRABACIONES DE SESIONES, TRANSCRIPCIÓN DE ACTAS Y ATENCIÓN A LA CIUDADANÍA.</t>
  </si>
  <si>
    <t>PRESTAR SERVICIOS DE APOYO TÉCNICO AL ÁREA DE GESTIÓN DEL DESARROLLO ADMINISTRATIVA Y FINANCIERA EN LAS ACTIVIDADES DE PEDAGOGÍA DEL CÓDIGO NACIONAL DE SEGURIDAD Y CONVIVENCIA, PROMOCIÓN DE LA CONVIVENCIA Y DE ATENCIÓN DE MOVILIZACIONES Y AGLOMERACIONES EN EL TERRITORIO</t>
  </si>
  <si>
    <t>PRESTAR SERVICIOS PROFESIONALES PARA APOYAR JURÍDICAMENTE LA EJECUCIÓN DE LAS ACCIONES REQUERIDAS PARA LA DEPURACIÓN DE LAS ACTUACIONES ADMINISTRATIVAS QUE CURSAN EN LA ALCALDÍA LOCAL DE BARRIOS UNIDOS</t>
  </si>
  <si>
    <t>APOYAR AL EQUIPO DE PRENSA Y COMUNICACIONES DE LA ALCALDÍA LOCAL EN LA REALIZACIÓN DE PRODUCTOS Y PIEZAS DIGITALES, IMPRESAS Y PUBLICITARIAS DE GRAN FORMATO Y DE ANIMACIÓN GRÁFICA, ASÍ COMO APOYAR LA PRODUCCIÓN Y MONTAJE DE EVENTO</t>
  </si>
  <si>
    <t>FDLBU-CD-066-2022</t>
  </si>
  <si>
    <t>https://community.secop.gov.co/Public/Tendering/ContractNoticePhases/View?PPI=CO1.PPI.16688514&amp;isFromPublicArea=True&amp;isModal=False</t>
  </si>
  <si>
    <t>ELSA CONTANZA PUENTES AGUIRRE</t>
  </si>
  <si>
    <t>JUAN CARLOS CRUZ HERNADEZ</t>
  </si>
  <si>
    <t>MARIA CAMILA NARVAEZ ARTEAGA</t>
  </si>
  <si>
    <t>FDLBU-CD-065-2022</t>
  </si>
  <si>
    <t>https://community.secop.gov.co/Public/Tendering/ContractNoticePhases/View?PPI=CO1.PPI.16686397&amp;isFromPublicArea=True&amp;isModal=False</t>
  </si>
  <si>
    <t>FDLBU-CD-064-2022</t>
  </si>
  <si>
    <t>https://community.secop.gov.co/Public/Tendering/ContractNoticePhases/View?PPI=CO1.PPI.16687284&amp;isFromPublicArea=True&amp;isModal=False</t>
  </si>
  <si>
    <t>FDLBU-CD-024-2022</t>
  </si>
  <si>
    <t xml:space="preserve">https://community.secop.gov.co/Public/Tendering/ContractNoticePhases/View?PPI=CO1.PPI.16690355&amp;isFromPublicArea=True&amp;isModal=False
</t>
  </si>
  <si>
    <t>FDLBU-CD-022-2022</t>
  </si>
  <si>
    <t>https://community.secop.gov.co/Public/Tendering/ContractNoticePhases/View?PPI=CO1.PPI.16673602&amp;isFromPublicArea=True&amp;isModal=False</t>
  </si>
  <si>
    <t>FDLBU-CD-070-2022</t>
  </si>
  <si>
    <t>https://community.secop.gov.co/Public/Tendering/ContractNoticePhases/View?PPI=CO1.PPI.16692415&amp;isFromPublicArea=True&amp;isModal=False</t>
  </si>
  <si>
    <t>FDLBU-CD-026-2022</t>
  </si>
  <si>
    <t>https://community.secop.gov.co/Public/Tendering/ContractNoticePhases/View?PPI=CO1.PPI.16662022&amp;isFromPublicArea=True&amp;isModal=False</t>
  </si>
  <si>
    <t>FDLBU-CD-078-2022</t>
  </si>
  <si>
    <t>https://community.secop.gov.co/Public/Tendering/ContractNoticePhases/View?PPI=CO1.PPI.16705692&amp;isFromPublicArea=True&amp;isModal=False</t>
  </si>
  <si>
    <t>FDLBU-CD-079-2022</t>
  </si>
  <si>
    <t>https://community.secop.gov.co/Public/Tendering/ContractNoticePhases/View?PPI=CO1.PPI.16706818&amp;isFromPublicArea=True&amp;isModal=False</t>
  </si>
  <si>
    <t>FDLBU-CD-077-2022</t>
  </si>
  <si>
    <t>https://community.secop.gov.co/Public/Tendering/ContractNoticePhases/View?PPI=CO1.PPI.16705568&amp;isFromPublicArea=True&amp;isModal=False</t>
  </si>
  <si>
    <t>FDLBU-CD-084-2022</t>
  </si>
  <si>
    <t>https://community.secop.gov.co/Public/Tendering/ContractNoticePhases/View?PPI=CO1.PPI.16732116&amp;isFromPublicArea=True&amp;isModal=False</t>
  </si>
  <si>
    <t>FDLBU-CD-085-2022</t>
  </si>
  <si>
    <t xml:space="preserve">https://community.secop.gov.co/Public/Tendering/ContractNoticePhases/View?PPI=CO1.PPI.16732377&amp;isFromPublicArea=True&amp;isModal=False
</t>
  </si>
  <si>
    <t>FDLBU-CD-093-2022</t>
  </si>
  <si>
    <t>https://community.secop.gov.co/Public/Tendering/ContractNoticePhases/View?PPI=CO1.PPI.16739303&amp;isFromPublicArea=True&amp;isModal=False</t>
  </si>
  <si>
    <t>FDLBU-CD-092-2022</t>
  </si>
  <si>
    <t xml:space="preserve">https://community.secop.gov.co/Public/Tendering/ContractNoticePhases/View?PPI=CO1.PPI.16739175&amp;isFromPublicArea=True&amp;isModal=False
</t>
  </si>
  <si>
    <t>FDLBU-CD-076-2022</t>
  </si>
  <si>
    <t>https://community.secop.gov.co/Public/Tendering/ContractNoticePhases/View?PPI=CO1.PPI.16704676&amp;isFromPublicArea=True&amp;isModal=False</t>
  </si>
  <si>
    <t>FDLBU-CD-027-2022</t>
  </si>
  <si>
    <t xml:space="preserve">https://community.secop.gov.co/Public/Tendering/ContractNoticePhases/View?PPI=CO1.PPI.16661799&amp;isFromPublicArea=True&amp;isModal=False
</t>
  </si>
  <si>
    <t>FDLBU-CD-071-2022</t>
  </si>
  <si>
    <t>https://community.secop.gov.co/Public/Tendering/ContractNoticePhases/View?PPI=CO1.PPI.16695992&amp;isFromPublicArea=True&amp;isModal=False</t>
  </si>
  <si>
    <t>FDLBU-CD-073-2022</t>
  </si>
  <si>
    <t>https://community.secop.gov.co/Public/Tendering/ContractNoticePhases/View?PPI=CO1.PPI.16698348&amp;isFromPublicArea=True&amp;isModal=False</t>
  </si>
  <si>
    <t>FDLBU-CD-074-2022</t>
  </si>
  <si>
    <t>https://community.secop.gov.co/Public/Tendering/ContractNoticePhases/View?PPI=CO1.PPI.16699497&amp;isFromPublicArea=True&amp;isModal=False</t>
  </si>
  <si>
    <t>FDLBU-CD-075-2022</t>
  </si>
  <si>
    <t>https://community.secop.gov.co/Public/Tendering/ContractNoticePhases/View?PPI=CO1.PPI.16701108&amp;isFromPublicArea=True&amp;isModal=False</t>
  </si>
  <si>
    <t>FDLBU-CD-049-2022</t>
  </si>
  <si>
    <t xml:space="preserve">https://community.secop.gov.co/Public/Tendering/ContractNoticePhases/View?PPI=CO1.PPI.16664848&amp;isFromPublicArea=True&amp;isModal=False
</t>
  </si>
  <si>
    <t>FDLBU-CD-012-2022</t>
  </si>
  <si>
    <t xml:space="preserve">https://community.secop.gov.co/Public/Tendering/ContractNoticePhases/View?PPI=CO1.PPI.16622417&amp;isFromPublicArea=True&amp;isModal=False
</t>
  </si>
  <si>
    <t>JAMES FERNANDO NUÑEZ RODRIGUEZ</t>
  </si>
  <si>
    <t>FDLBU-CD-050-2022</t>
  </si>
  <si>
    <t xml:space="preserve">https://community.secop.gov.co/Public/Tendering/ContractNoticePhases/View?PPI=CO1.PPI.16668877&amp;isFromPublicArea=True&amp;isModal=False
</t>
  </si>
  <si>
    <t>FDLBU-CD-051-2022</t>
  </si>
  <si>
    <t>https://community.secop.gov.co/Public/Tendering/ContractNoticePhases/View?PPI=CO1.PPI.16710994&amp;isFromPublicArea=True&amp;isModal=False</t>
  </si>
  <si>
    <t>FDLBU-CD-087-2022</t>
  </si>
  <si>
    <t>https://community.secop.gov.co/Public/Tendering/ContractNoticePhases/View?PPI=CO1.PPI.16738102&amp;isFromPublicArea=True&amp;isModal=False</t>
  </si>
  <si>
    <t>FDLBU-CD-035-2022</t>
  </si>
  <si>
    <t>https://community.secop.gov.co/Public/Tendering/OpportunityDetail/Index?noticeUID=CO1.NTC.2565368&amp;isFromPublicArea=True&amp;isModal=False</t>
  </si>
  <si>
    <t>FDLBU-CD-102-2022</t>
  </si>
  <si>
    <t>https://community.secop.gov.co/Public/Tendering/ContractNoticePhases/View?PPI=CO1.PPI.16746696&amp;isFromPublicArea=True&amp;isModal=False</t>
  </si>
  <si>
    <t>FDLBU-CD-083-2022</t>
  </si>
  <si>
    <t>https://community.secop.gov.co/Public/Tendering/OpportunityDetail/Index?noticeUID=CO1.NTC.2565926&amp;isFromPublicArea=True&amp;isModal=False</t>
  </si>
  <si>
    <t>FDLBU-CD-044-2022</t>
  </si>
  <si>
    <t>https://community.secop.gov.co/Public/Tendering/OpportunityDetail/Index?noticeUID=CO1.NTC.2565194&amp;isFromPublicArea=True&amp;isModal=False</t>
  </si>
  <si>
    <t>FDLBU-CD-029-2022</t>
  </si>
  <si>
    <t>https://community.secop.gov.co/Public/Tendering/ContractNoticePhases/View?PPI=CO1.PPI.16663338&amp;isFromPublicArea=True&amp;isModal=False</t>
  </si>
  <si>
    <t>FDLBU-CD-030-2022</t>
  </si>
  <si>
    <t xml:space="preserve">https://community.secop.gov.co/Public/Tendering/ContractNoticePhases/View?PPI=CO1.PPI.16706519&amp;isFromPublicArea=True&amp;isModal=False
</t>
  </si>
  <si>
    <t>FDLBU-CD-031-2022</t>
  </si>
  <si>
    <t>https://community.secop.gov.co/Public/Tendering/ContractNoticePhases/View?PPI=CO1.PPI.16706547&amp;isFromPublicArea=True&amp;isModal=False</t>
  </si>
  <si>
    <t>FDLBU-CD-058-2022</t>
  </si>
  <si>
    <t>https://community.secop.gov.co/Public/Tendering/ContractNoticePhases/View?PPI=CO1.PPI.16677838&amp;isFromPublicArea=True&amp;isModal=False</t>
  </si>
  <si>
    <t>FDLBU-CD-094-2022</t>
  </si>
  <si>
    <t>https://community.secop.gov.co/Public/Tendering/ContractNoticePhases/View?PPI=CO1.PPI.16744740&amp;isFromPublicArea=True&amp;isModal=False</t>
  </si>
  <si>
    <t>FDLBU-CD-095-2022</t>
  </si>
  <si>
    <t>https://community.secop.gov.co/Public/Tendering/ContractNoticePhases/View?PPI=CO1.PPI.16744784&amp;isFromPublicArea=True&amp;isModal=False</t>
  </si>
  <si>
    <t>FDLBU-CD-097-2022</t>
  </si>
  <si>
    <t>https://community.secop.gov.co/Public/Tendering/ContractNoticePhases/View?PPI=CO1.PPI.16746514&amp;isFromPublicArea=True&amp;isModal=False</t>
  </si>
  <si>
    <t>FDLBU-CD-099-2022</t>
  </si>
  <si>
    <t>https://community.secop.gov.co/Public/Tendering/ContractNoticePhases/View?PPI=CO1.PPI.16746549&amp;isFromPublicArea=True&amp;isModal=False</t>
  </si>
  <si>
    <t>FDLBU-CD-100-2022</t>
  </si>
  <si>
    <t>https://community.secop.gov.co/Public/Tendering/ContractNoticePhases/View?PPI=CO1.PPI.16746560&amp;isFromPublicArea=True&amp;isModal=False</t>
  </si>
  <si>
    <t>FDLBU-CD-101-2022</t>
  </si>
  <si>
    <t>https://community.secop.gov.co/Public/Tendering/ContractNoticePhases/View?PPI=CO1.PPI.16746569&amp;isFromPublicArea=True&amp;isModal=False</t>
  </si>
  <si>
    <t>FDLBU-CD-052-2022</t>
  </si>
  <si>
    <t>https://community.secop.gov.co/Public/Tendering/ContractNoticePhases/View?PPI=CO1.PPI.16669646&amp;isFromPublicArea=True&amp;isModal=False</t>
  </si>
  <si>
    <t>FDLBU-CD-045-2022</t>
  </si>
  <si>
    <t>https://community.secop.gov.co/Public/Tendering/OpportunityDetail/Index?noticeUID=CO1.NTC.2576341&amp;isFromPublicArea=True&amp;isModal=False</t>
  </si>
  <si>
    <t>FDLBU-CD-054-2022</t>
  </si>
  <si>
    <t xml:space="preserve">https://community.secop.gov.co/Public/Tendering/ContractNoticePhases/View?PPI=CO1.PPI.16677673&amp;isFromPublicArea=True&amp;isModal=False
</t>
  </si>
  <si>
    <t>FDLBU-CD-056-2022</t>
  </si>
  <si>
    <t>https://community.secop.gov.co/Public/Tendering/ContractNoticePhases/View?PPI=CO1.PPI.16677284&amp;isFromPublicArea=True&amp;isModal=False</t>
  </si>
  <si>
    <t>FDLBU-CD-057-2022</t>
  </si>
  <si>
    <t>https://community.secop.gov.co/Public/Tendering/ContractNoticePhases/View?PPI=CO1.PPI.16677293&amp;isFromPublicArea=True&amp;isModal=False</t>
  </si>
  <si>
    <t>FDLBU-CD-025-2022</t>
  </si>
  <si>
    <t xml:space="preserve">https://community.secop.gov.co/Public/Tendering/ContractNoticePhases/View?PPI=CO1.PPI.16661534&amp;isFromPublicArea=True&amp;isModal=False
</t>
  </si>
  <si>
    <t>FDLBU-CD-021-2022</t>
  </si>
  <si>
    <t>https://community.secop.gov.co/Public/Tendering/ContractNoticePhases/View?PPI=CO1.PPI.16760252&amp;isFromPublicArea=True&amp;isModal=False</t>
  </si>
  <si>
    <t>FDLBU-CD-112-2022</t>
  </si>
  <si>
    <t>https://community.secop.gov.co/Public/Tendering/ContractNoticePhases/View?PPI=CO1.PPI.16760620&amp;isFromPublicArea=True&amp;isModal=False</t>
  </si>
  <si>
    <t>FDLBU-CD-121-2022</t>
  </si>
  <si>
    <t>https://community.secop.gov.co/Public/Tendering/ContractNoticePhases/View?PPI=CO1.PPI.16779938&amp;isFromPublicArea=True&amp;isModal=False</t>
  </si>
  <si>
    <t>FDLBU-CD-103-2022</t>
  </si>
  <si>
    <t>https://community.secop.gov.co/Public/Tendering/ContractNoticePhases/View?PPI=CO1.PPI.16781186&amp;isFromPublicArea=True&amp;isModal=False</t>
  </si>
  <si>
    <t>FDLBU-CD-104-2022</t>
  </si>
  <si>
    <t>https://community.secop.gov.co/Public/Tendering/ContractNoticePhases/View?PPI=CO1.PPI.16781176&amp;isFromPublicArea=True&amp;isModal=False</t>
  </si>
  <si>
    <t>FDLBU-CD-105-2022</t>
  </si>
  <si>
    <t>https://community.secop.gov.co/Public/Tendering/ContractNoticePhases/View?PPI=CO1.PPI.16781170&amp;isFromPublicArea=True&amp;isModal=False</t>
  </si>
  <si>
    <t>FDLBU-CD-106-2022</t>
  </si>
  <si>
    <t xml:space="preserve">https://community.secop.gov.co/Public/Tendering/ContractNoticePhases/View?PPI=CO1.PPI.16781611&amp;isFromPublicArea=True&amp;isModal=False
</t>
  </si>
  <si>
    <t>FDLBU-CD-107-2022</t>
  </si>
  <si>
    <t>https://community.secop.gov.co/Public/Tendering/ContractNoticePhases/View?PPI=CO1.PPI.16781604&amp;isFromPublicArea=True&amp;isModal=False</t>
  </si>
  <si>
    <t>FDLBU-CD-108-2022</t>
  </si>
  <si>
    <t>https://community.secop.gov.co/Public/Tendering/ContractNoticePhases/View?PPI=CO1.PPI.16779998&amp;isFromPublicArea=True&amp;isModal=False</t>
  </si>
  <si>
    <t>FDLBU-CD-109-2022</t>
  </si>
  <si>
    <t xml:space="preserve">https://community.secop.gov.co/Public/Tendering/ContractNoticePhases/View?PPI=CO1.PPI.16779990&amp;isFromPublicArea=True&amp;isModal=False
</t>
  </si>
  <si>
    <t>FDLBU-CD-033-2022</t>
  </si>
  <si>
    <t>https://community.secop.gov.co/Public/Tendering/OpportunityDetail/Index?noticeUID=CO1.NTC.2594913&amp;isFromPublicArea=True&amp;isModal=False</t>
  </si>
  <si>
    <t>FDLBU-CD-043-2022</t>
  </si>
  <si>
    <t>https://community.secop.gov.co/Public/Tendering/OpportunityDetail/Index?noticeUID=CO1.NTC.2594362&amp;isFromPublicArea=True&amp;isModal=False</t>
  </si>
  <si>
    <t>FDLBU-CD-032-2022</t>
  </si>
  <si>
    <t>https://community.secop.gov.co/Public/Tendering/OpportunityDetail/Index?noticeUID=CO1.NTC.2599587&amp;isFromPublicArea=True&amp;isModal=False</t>
  </si>
  <si>
    <t>FDLBU-CD-088-2022</t>
  </si>
  <si>
    <t>https://community.secop.gov.co/Public/Tendering/ContractNoticePhases/View?PPI=CO1.PPI.16739112&amp;isFromPublicArea=True&amp;isModal=False</t>
  </si>
  <si>
    <t>FDLBU-CD-081-2022</t>
  </si>
  <si>
    <t>https://community.secop.gov.co/Public/Tendering/ContractNoticePhases/View?PPI=CO1.PPI.16777719&amp;isFromPublicArea=True&amp;isModal=False</t>
  </si>
  <si>
    <t>FDLBU-CD-023-2022</t>
  </si>
  <si>
    <t xml:space="preserve">https://community.secop.gov.co/Public/Tendering/ContractNoticePhases/View?PPI=CO1.PPI.16667604&amp;isFromPublicArea=True&amp;isModal=False
</t>
  </si>
  <si>
    <t>FDLBU-CD-091-2022</t>
  </si>
  <si>
    <t>https://community.secop.gov.co/Public/Tendering/ContractNoticePhases/View?PPI=CO1.PPI.16744059&amp;isFromPublicArea=True&amp;isModal=False</t>
  </si>
  <si>
    <t>FDLBU-CD-090-2022</t>
  </si>
  <si>
    <t>https://community.secop.gov.co/Public/Tendering/ContractNoticePhases/View?PPI=CO1.PPI.16740961&amp;isFromPublicArea=True&amp;isModal=False</t>
  </si>
  <si>
    <t>FDLBU-CD-086-2022</t>
  </si>
  <si>
    <t>https://community.secop.gov.co/Public/Tendering/ContractNoticePhases/View?PPI=CO1.PPI.16742352&amp;isFromPublicArea=True&amp;isModal=False</t>
  </si>
  <si>
    <t>FDLBU-CD-089-2022</t>
  </si>
  <si>
    <t>https://community.secop.gov.co/Public/Tendering/ContractNoticePhases/View?PPI=CO1.PPI.16739150&amp;isFromPublicArea=True&amp;isModal=False</t>
  </si>
  <si>
    <t>FDLBU-CD-117-2022</t>
  </si>
  <si>
    <t>https://community.secop.gov.co/Public/Tendering/ContractNoticePhases/View?PPI=CO1.PPI.16814552&amp;isFromPublicArea=True&amp;isModal=False</t>
  </si>
  <si>
    <t>FDLBU-CD-118-2022</t>
  </si>
  <si>
    <t>https://community.secop.gov.co/Public/Tendering/ContractNoticePhases/View?PPI=CO1.PPI.16812147&amp;isFromPublicArea=True&amp;isModal=False</t>
  </si>
  <si>
    <t>FDLBU-CD-120-2022</t>
  </si>
  <si>
    <t>https://community.secop.gov.co/Public/Tendering/ContractNoticePhases/View?PPI=CO1.PPI.16813109&amp;isFromPublicArea=True&amp;isModal=False</t>
  </si>
  <si>
    <t>FDLBU-CD-119-2022</t>
  </si>
  <si>
    <t>https://community.secop.gov.co/Public/Tendering/ContractNoticePhases/View?PPI=CO1.PPI.16812358&amp;isFromPublicArea=True&amp;isModal=False</t>
  </si>
  <si>
    <t>FDLBU-CD-122-2022</t>
  </si>
  <si>
    <t>https://community.secop.gov.co/Public/Tendering/ContractNoticePhases/View?PPI=CO1.PPI.16814503&amp;isFromPublicArea=True&amp;isModal=False</t>
  </si>
  <si>
    <t>EDGAR JULINA LOPEZ MEDIETA</t>
  </si>
  <si>
    <t>EDGAR ALFONSO FORERO TOVAR</t>
  </si>
  <si>
    <t>YENNIFER CAMARGO GORDILLO</t>
  </si>
  <si>
    <t>FDLBU-CD-123-2022</t>
  </si>
  <si>
    <t>https://community.secop.gov.co/Public/Tendering/ContractNoticePhases/View?PPI=CO1.PPI.16814528&amp;isFromPublicArea=True&amp;isModal=False</t>
  </si>
  <si>
    <t>FDLBU-CD-096-2022</t>
  </si>
  <si>
    <t xml:space="preserve">https://community.secop.gov.co/Public/Tendering/ContractNoticePhases/View?PPI=CO1.PPI.16812105&amp;isFromPublicArea=True&amp;isModal=False
</t>
  </si>
  <si>
    <t>FDLBU-CD-072-2022</t>
  </si>
  <si>
    <t>https://community.secop.gov.co/Public/Tendering/ContractNoticePhases/View?PPI=CO1.PPI.16807797&amp;isFromPublicArea=True&amp;isModal=False</t>
  </si>
  <si>
    <t>FDLBU-CD-124-2022</t>
  </si>
  <si>
    <t>https://community.secop.gov.co/Public/Tendering/ContractNoticePhases/View?PPI=CO1.PPI.16823626&amp;isFromPublicArea=True&amp;isModal=False</t>
  </si>
  <si>
    <t>FDLBU-CD-115-2022</t>
  </si>
  <si>
    <t>https://community.secop.gov.co/Public/Tendering/ContractNoticePhases/View?PPI=CO1.PPI.16814956&amp;isFromPublicArea=True&amp;isModal=False</t>
  </si>
  <si>
    <t>FDLBU-CD-116-2022</t>
  </si>
  <si>
    <t xml:space="preserve">https://community.secop.gov.co/Public/Tendering/ContractNoticePhases/View?PPI=CO1.PPI.16814961&amp;isFromPublicArea=True&amp;isModal=False
</t>
  </si>
  <si>
    <t>FDLBU-CD-134-2022</t>
  </si>
  <si>
    <t>https://community.secop.gov.co/Public/Tendering/ContractNoticePhases/View?PPI=CO1.PPI.16841809&amp;isFromPublicArea=True&amp;isModal=False</t>
  </si>
  <si>
    <t>FDLBU-CD-037-2022</t>
  </si>
  <si>
    <t>https://community.secop.gov.co/Public/Tendering/OpportunityDetail/Index?noticeUID=CO1.NTC.2622191&amp;isFromPublicArea=True&amp;isModal=False</t>
  </si>
  <si>
    <t>FDLBU-CD-038-2022</t>
  </si>
  <si>
    <t>https://community.secop.gov.co/Public/Tendering/OpportunityDetail/Index?noticeUID=CO1.NTC.2606813&amp;isFromPublicArea=True&amp;isModal=False</t>
  </si>
  <si>
    <t>FDLBU-CD-136-2022</t>
  </si>
  <si>
    <t>https://community.secop.gov.co/Public/Tendering/OpportunityDetail/Index?noticeUID=CO1.NTC.2620393&amp;isFromPublicArea=True&amp;isModal=False</t>
  </si>
  <si>
    <t>FDLBU-CD-036-2022</t>
  </si>
  <si>
    <t>https://community.secop.gov.co/Public/Tendering/OpportunityDetail/Index?noticeUID=CO1.NTC.2608016&amp;isFromPublicArea=True&amp;isModal=False</t>
  </si>
  <si>
    <t>FDLBU-CD-146-2022</t>
  </si>
  <si>
    <t>https://community.secop.gov.co/Public/Tendering/ContractNoticePhases/View?PPI=CO1.PPI.16860232&amp;isFromPublicArea=True&amp;isModal=False</t>
  </si>
  <si>
    <t>FDLBU-CD-138-2022</t>
  </si>
  <si>
    <t>https://community.secop.gov.co/Public/Tendering/OpportunityDetail/Index?noticeUID=CO1.NTC.2629328&amp;isFromPublicArea=True&amp;isModal=False</t>
  </si>
  <si>
    <t>FDLBU-CD-063-2022</t>
  </si>
  <si>
    <t>https://community.secop.gov.co/Public/Tendering/ContractNoticePhases/View?PPI=CO1.PPI.16685272&amp;isFromPublicArea=True&amp;isModal=False</t>
  </si>
  <si>
    <t>FDLBU-CD-129-2022</t>
  </si>
  <si>
    <t>https://community.secop.gov.co/Public/Tendering/ContractNoticePhases/View?PPI=CO1.PPI.16826791&amp;isFromPublicArea=True&amp;isModal=False</t>
  </si>
  <si>
    <t>FDLBU-CD-125-2022</t>
  </si>
  <si>
    <t>https://community.secop.gov.co/Public/Tendering/ContractNoticePhases/View?PPI=CO1.PPI.16822246&amp;isFromPublicArea=True&amp;isModal=False</t>
  </si>
  <si>
    <t>FDLBU-CD-126-2022</t>
  </si>
  <si>
    <t>https://community.secop.gov.co/Public/Tendering/ContractNoticePhases/View?PPI=CO1.PPI.16823590&amp;isFromPublicArea=True&amp;isModal=False</t>
  </si>
  <si>
    <t>FDLBU-CD-127-2022</t>
  </si>
  <si>
    <t>https://community.secop.gov.co/Public/Tendering/ContractNoticePhases/View?PPI=CO1.PPI.16825936&amp;isFromPublicArea=True&amp;isModal=False</t>
  </si>
  <si>
    <t>FDLBU-CD-128-2022</t>
  </si>
  <si>
    <t>https://community.secop.gov.co/Public/Tendering/ContractNoticePhases/View?PPI=CO1.PPI.16826097&amp;isFromPublicArea=True&amp;isModal=False</t>
  </si>
  <si>
    <t>FDLBU-CD-130-2022</t>
  </si>
  <si>
    <t>https://community.secop.gov.co/Public/Tendering/ContractNoticePhases/View?PPI=CO1.PPI.16836595&amp;isFromPublicArea=True&amp;isModal=False</t>
  </si>
  <si>
    <t>FDLBU-CD-034-2022</t>
  </si>
  <si>
    <t>https://community.secop.gov.co/Public/Tendering/OpportunityDetail/Index?noticeUID=CO1.NTC.2636491&amp;isFromPublicArea=True&amp;isModal=False</t>
  </si>
  <si>
    <t>FDLBU-CD-048-2022</t>
  </si>
  <si>
    <t>https://community.secop.gov.co/Public/Tendering/OpportunityDetail/Index?noticeUID=CO1.NTC.2637174&amp;isFromPublicArea=True&amp;isModal=False</t>
  </si>
  <si>
    <t>FDLBU-CD-039-2022</t>
  </si>
  <si>
    <t>https://community.secop.gov.co/Public/Tendering/ContractNoticePhases/View?PPI=CO1.PPI.16896663&amp;isFromPublicArea=True&amp;isModal=False</t>
  </si>
  <si>
    <t>FDLBU-CD-042-2022</t>
  </si>
  <si>
    <t>https://community.secop.gov.co/Public/Tendering/OpportunityDetail/Index?noticeUID=CO1.NTC.2636563&amp;isFromPublicArea=True&amp;isModal=False</t>
  </si>
  <si>
    <t>FDLBU-CD-110-2022</t>
  </si>
  <si>
    <t>https://community.secop.gov.co/Public/Tendering/ContractNoticePhases/View?PPI=CO1.PPI.16782010&amp;isFromPublicArea=True&amp;isModal=False</t>
  </si>
  <si>
    <t>FDLBU-CD-153-2022</t>
  </si>
  <si>
    <t>https://community.secop.gov.co/Public/Tendering/ContractNoticePhases/View?PPI=CO1.PPI.16909051&amp;isFromPublicArea=True&amp;isModal=False</t>
  </si>
  <si>
    <t>FDLBU-CD-041-2022</t>
  </si>
  <si>
    <t>https://community.secop.gov.co/Public/Tendering/ContractNoticePhases/View?PPI=CO1.PPI.16904047&amp;isFromPublicArea=True&amp;isModal=False</t>
  </si>
  <si>
    <t>FDLBU-CD-139-2022</t>
  </si>
  <si>
    <t>https://community.secop.gov.co/Public/Tendering/OpportunityDetail/Index?noticeUID=CO1.NTC.2659514&amp;isFromPublicArea=True&amp;isModal=False</t>
  </si>
  <si>
    <t>FDLBU-CD-142-2022</t>
  </si>
  <si>
    <t>https://community.secop.gov.co/Public/Tendering/OpportunityDetail/Index?noticeUID=CO1.NTC.2637750&amp;isFromPublicArea=True&amp;isModal=False</t>
  </si>
  <si>
    <t>FDLBU-CD-147-2022</t>
  </si>
  <si>
    <t xml:space="preserve">https://community.secop.gov.co/Public/Tendering/ContractNoticePhases/View?PPI=CO1.PPI.16873794&amp;isFromPublicArea=True&amp;isModal=False </t>
  </si>
  <si>
    <t>FDLBU-CD-148-2022</t>
  </si>
  <si>
    <t xml:space="preserve">https://community.secop.gov.co/Public/Tendering/ContractNoticePhases/View?PPI=CO1.PPI.16874824&amp;isFromPublicArea=True&amp;isModal=False </t>
  </si>
  <si>
    <t>FDLBU-CD-149-2022</t>
  </si>
  <si>
    <t xml:space="preserve">https://community.secop.gov.co/Public/Tendering/ContractNoticePhases/View?PPI=CO1.PPI.16874855&amp;isFromPublicArea=True&amp;isModal=False </t>
  </si>
  <si>
    <t>FDLBU-CD-150-2022</t>
  </si>
  <si>
    <t>https://community.secop.gov.co/Public/Tendering/ContractNoticePhases/View?PPI=CO1.PPI.16893237&amp;isFromPublicArea=True&amp;isModal=False</t>
  </si>
  <si>
    <t>FDLBU-CD-151-2022</t>
  </si>
  <si>
    <t xml:space="preserve">https://community.secop.gov.co/Public/Tendering/ContractNoticePhases/View?PPI=CO1.PPI.16894106&amp;isFromPublicArea=True&amp;isModal=False </t>
  </si>
  <si>
    <t>FDLBU-CD-145-2022</t>
  </si>
  <si>
    <t>https://community.secop.gov.co/Public/Tendering/OpportunityDetail/Index?noticeUID=CO1.NTC.2659990&amp;isFromPublicArea=True&amp;isModal=False</t>
  </si>
  <si>
    <t>FDLBU-CD-182-2022</t>
  </si>
  <si>
    <t>https://community.secop.gov.co/Public/Tendering/ContractNoticePhases/View?PPI=CO1.PPI.16837367&amp;isFromPublicArea=True&amp;isModal=False</t>
  </si>
  <si>
    <t>FDLBU-CD-154-2022</t>
  </si>
  <si>
    <t>https://community.secop.gov.co/Public/Tendering/ContractNoticePhases/View?PPI=CO1.PPI.16914574&amp;isFromPublicArea=True&amp;isModal=False</t>
  </si>
  <si>
    <t>FDLBU-CD-155-2022</t>
  </si>
  <si>
    <t>https://community.secop.gov.co/Public/Tendering/ContractNoticePhases/View?PPI=CO1.PPI.16915771&amp;isFromPublicArea=True&amp;isModal=False</t>
  </si>
  <si>
    <t>FDLBU-CD-156-2022</t>
  </si>
  <si>
    <t>https://community.secop.gov.co/Public/Tendering/ContractNoticePhases/View?PPI=CO1.PPI.16915789&amp;isFromPublicArea=True&amp;isModal=False</t>
  </si>
  <si>
    <t>FDLBU-CD-157-2022</t>
  </si>
  <si>
    <t>https://community.secop.gov.co/Public/Tendering/ContractNoticePhases/View?PPI=CO1.PPI.16927696&amp;isFromPublicArea=True&amp;isModal=False</t>
  </si>
  <si>
    <t>FDLBU-CD-158-2022</t>
  </si>
  <si>
    <t>https://community.secop.gov.co/Public/Tendering/ContractNoticePhases/View?PPI=CO1.PPI.16928822&amp;isFromPublicArea=True&amp;isModal=False</t>
  </si>
  <si>
    <t>FDLBU-CD-059-2022</t>
  </si>
  <si>
    <t>https://community.secop.gov.co/Public/Tendering/ContractNoticePhases/View?PPI=CO1.PPI.16677843&amp;isFromPublicArea=True&amp;isModal=False</t>
  </si>
  <si>
    <t>FDLBU-CD-055-2022</t>
  </si>
  <si>
    <t>https://community.secop.gov.co/Public/Tendering/ContractNoticePhases/View?PPI=CO1.PPI.16677275&amp;isFromPublicArea=True&amp;isModal=False</t>
  </si>
  <si>
    <t>FDLBU-CD-152-2022</t>
  </si>
  <si>
    <t xml:space="preserve">https://community.secop.gov.co/Public/Tendering/ContractNoticePhases/View?PPI=CO1.PPI.16897351&amp;isFromPublicArea=True&amp;isModal=False
</t>
  </si>
  <si>
    <t>FDLBU-CD-111-2022</t>
  </si>
  <si>
    <t>https://community.secop.gov.co/Public/Tendering/ContractNoticePhases/View?PPI=CO1.PPI.16779976&amp;isFromPublicArea=True&amp;isModal=False</t>
  </si>
  <si>
    <t>FDLBU-CD-164-2022</t>
  </si>
  <si>
    <t>https://community.secop.gov.co/Public/Tendering/ContractNoticePhases/View?PPI=CO1.PPI.17009039&amp;isFromPublicArea=True&amp;isModal=False</t>
  </si>
  <si>
    <t>FDLBU-CD-163-2022</t>
  </si>
  <si>
    <t>https://community.secop.gov.co/Public/Tendering/ContractNoticePhases/View?PPI=CO1.PPI.16978223&amp;isFromPublicArea=True&amp;isModal=False</t>
  </si>
  <si>
    <t>FDLBU-CD-113-2022</t>
  </si>
  <si>
    <t>https://community.secop.gov.co/Public/Tendering/ContractNoticePhases/View?PPI=CO1.PPI.16815486&amp;isFromPublicArea=True&amp;isModal=False</t>
  </si>
  <si>
    <t>FDLBU-CD-114-2022</t>
  </si>
  <si>
    <t>https://community.secop.gov.co/Public/Tendering/ContractNoticePhases/View?PPI=CO1.PPI.16815750&amp;isFromPublicArea=True&amp;isModal=False</t>
  </si>
  <si>
    <t>FDLBU-CD-159-2022</t>
  </si>
  <si>
    <t>https://community.secop.gov.co/Public/Tendering/ContractNoticePhases/View?PPI=CO1.PPI.16951365&amp;isFromPublicArea=True&amp;isModal=False</t>
  </si>
  <si>
    <t>FDLBU-CD-168-2022</t>
  </si>
  <si>
    <t xml:space="preserve">https://community.secop.gov.co/Public/Tendering/ContractNoticePhases/View?PPI=CO1.PPI.17087350&amp;isFromPublicArea=True&amp;isModal=False
</t>
  </si>
  <si>
    <t>FDLBU-CD-169-2022</t>
  </si>
  <si>
    <t xml:space="preserve">https://community.secop.gov.co/Public/Tendering/ContractNoticePhases/View?PPI=CO1.PPI.17279664&amp;isFromPublicArea=True&amp;isModal=False
</t>
  </si>
  <si>
    <t>FDLBU-CD-137-2022</t>
  </si>
  <si>
    <t>https://community.secop.gov.co/Public/Tendering/OpportunityDetail/Index?noticeUID=CO1.NTC.2705961&amp;isFromPublicArea=True&amp;isModal=False</t>
  </si>
  <si>
    <t>FDLBU-CD-162-2022</t>
  </si>
  <si>
    <t>https://community.secop.gov.co/Public/Tendering/OpportunityDetail/Index?noticeUID=CO1.NTC.2714636&amp;isFromPublicArea=True&amp;isModal=False</t>
  </si>
  <si>
    <t>FDLBU-CD-165-2022</t>
  </si>
  <si>
    <t xml:space="preserve">https://community.secop.gov.co/Public/Tendering/OpportunityDetail/Index?noticeUID=CO1.NTC.2715267&amp;isFromPublicArea=True&amp;isModal=False
</t>
  </si>
  <si>
    <t>FDLBU-CD-166-2022</t>
  </si>
  <si>
    <t xml:space="preserve">https://community.secop.gov.co/Public/Tendering/OpportunityDetail/Index?noticeUID=CO1.NTC.2726316&amp;isFromPublicArea=True&amp;isModal=False
</t>
  </si>
  <si>
    <t>FDLBU-CD-167-2022</t>
  </si>
  <si>
    <t xml:space="preserve">https://community.secop.gov.co/Public/Tendering/OpportunityDetail/Index?noticeUID=CO1.NTC.2722282&amp;isFromPublicArea=True&amp;isModal=False
</t>
  </si>
  <si>
    <t>FDLBU-CD-160-2022</t>
  </si>
  <si>
    <t xml:space="preserve">https://community.secop.gov.co/Public/Tendering/OpportunityDetail/Index?noticeUID=CO1.NTC.2725428&amp;isFromPublicArea=True&amp;isModal=False
</t>
  </si>
  <si>
    <t>FDLBU-CD-053-2022</t>
  </si>
  <si>
    <t>https://community.secop.gov.co/Public/Tendering/ContractNoticePhases/View?PPI=CO1.PPI.16670631&amp;isFromPublicArea=True&amp;isModal=False</t>
  </si>
  <si>
    <t>FDLBU-CD-174-2022</t>
  </si>
  <si>
    <t>https://community.secop.gov.co/Public/Tendering/ContractNoticePhases/View?PPI=CO1.PPI.17126250&amp;isFromPublicArea=True&amp;isModal=False</t>
  </si>
  <si>
    <t>FDLBU-CD-175-2022</t>
  </si>
  <si>
    <t>https://community.secop.gov.co/Public/Tendering/OpportunityDetail/Index?noticeUID=CO1.NTC.2727367&amp;isFromPublicArea=True&amp;isModal=False</t>
  </si>
  <si>
    <t>FDLBU-CD-135-2022</t>
  </si>
  <si>
    <t xml:space="preserve">https://community.secop.gov.co/Public/Tendering/OpportunityDetail/Index?noticeUID=CO1.NTC.2727469&amp;isFromPublicArea=True&amp;isModal=False
</t>
  </si>
  <si>
    <t>FDLBU-CD-132-2022</t>
  </si>
  <si>
    <t>https://community.secop.gov.co/Public/Tendering/ContractNoticePhases/View?PPI=CO1.PPI.16839289&amp;isFromPublicArea=True&amp;isModal=False</t>
  </si>
  <si>
    <t>FDLBU-CD-171-2022</t>
  </si>
  <si>
    <t>https://community.secop.gov.co/Public/Tendering/ContractNoticePhases/View?PPI=CO1.PPI.17121048&amp;isFromPublicArea=True&amp;isModal=False</t>
  </si>
  <si>
    <t>FDLBU-CD-173-2022</t>
  </si>
  <si>
    <t>https://community.secop.gov.co/Public/Tendering/ContractNoticePhases/View?PPI=CO1.PPI.17123817&amp;isFromPublicArea=True&amp;isModal=False</t>
  </si>
  <si>
    <t>FDLBU-CD-179-2022</t>
  </si>
  <si>
    <t>https://community.secop.gov.co/Public/Tendering/ContractNoticePhases/View?PPI=CO1.PPI.17127988&amp;isFromPublicArea=True&amp;isModal=False</t>
  </si>
  <si>
    <t>FDLBU-CD-180-2022</t>
  </si>
  <si>
    <t>https://community.secop.gov.co/Public/Tendering/ContractNoticePhases/View?PPI=CO1.PPI.17131530&amp;isFromPublicArea=True&amp;isModal=False</t>
  </si>
  <si>
    <t>FDLBU-CD-098-2022</t>
  </si>
  <si>
    <t>https://community.secop.gov.co/Public/Tendering/ContractNoticePhases/View?PPI=CO1.PPI.16746543&amp;isFromPublicArea=True&amp;isModal=False</t>
  </si>
  <si>
    <t>FDLBU-CD-170-2022</t>
  </si>
  <si>
    <t>https://community.secop.gov.co/Public/Tendering/ContractNoticePhases/View?PPI=CO1.PPI.17123256&amp;isFromPublicArea=True&amp;isModal=False</t>
  </si>
  <si>
    <t>FDLBU-CD-177-2022</t>
  </si>
  <si>
    <t xml:space="preserve">https://community.secop.gov.co/Public/Tendering/OpportunityDetail/Index?noticeUID=CO1.NTC.2727486&amp;isFromPublicArea=True&amp;isModal=False
</t>
  </si>
  <si>
    <t>FDLBU-CD-143-2022</t>
  </si>
  <si>
    <t xml:space="preserve">https://community.secop.gov.co/Public/Tendering/OpportunityDetail/Index?noticeUID=CO1.NTC.2726619&amp;isFromPublicArea=True&amp;isModal=False
</t>
  </si>
  <si>
    <t>FDLBU-CD-184-2022</t>
  </si>
  <si>
    <t>https://community.secop.gov.co/Public/Tendering/ContractNoticePhases/View?PPI=CO1.PPI.17136785&amp;isFromPublicArea=True&amp;isModal=False</t>
  </si>
  <si>
    <t>FDLBU-CD-183-2022</t>
  </si>
  <si>
    <t>https://community.secop.gov.co/Public/Tendering/ContractNoticePhases/View?PPI=CO1.PPI.17132464&amp;isFromPublicArea=True&amp;isModal=False</t>
  </si>
  <si>
    <t>FDLBU-CD-080-2022</t>
  </si>
  <si>
    <t>https://community.secop.gov.co/Public/Tendering/ContractNoticePhases/View?PPI=CO1.PPI.16775271&amp;isFromPublicArea=True&amp;isModal=False</t>
  </si>
  <si>
    <t>FDLBU-CD-187-2022</t>
  </si>
  <si>
    <t>https://community.secop.gov.co/Public/Tendering/ContractNoticePhases/View?PPI=CO1.PPI.17149728&amp;isFromPublicArea=True&amp;isModal=False</t>
  </si>
  <si>
    <t>FDLBU-CD-194-2022</t>
  </si>
  <si>
    <t>https://community.secop.gov.co/Public/Tendering/ContractNoticePhases/View?PPI=CO1.PPI.17162186&amp;isFromPublicArea=True&amp;isModal=False</t>
  </si>
  <si>
    <t>FDLBU-CD-176-2022</t>
  </si>
  <si>
    <t xml:space="preserve">https://community.secop.gov.co/Public/Tendering/OpportunityDetail/Index?noticeUID=CO1.NTC.2726342&amp;isFromPublicArea=True&amp;isModal=False
</t>
  </si>
  <si>
    <t>FDLBU-CD-178-2022</t>
  </si>
  <si>
    <t>https://community.secop.gov.co/Public/Tendering/OpportunityDetail/Index?noticeUID=CO1.NTC.2726694&amp;isFromPublicArea=True&amp;isModal=False</t>
  </si>
  <si>
    <t>FDLBU-CD-196-2022</t>
  </si>
  <si>
    <t xml:space="preserve">https://community.secop.gov.co/Public/Tendering/ContractNoticePhases/View?PPI=CO1.PPI.17164711&amp;isFromPublicArea=True&amp;isModal=False
</t>
  </si>
  <si>
    <t>FDLBU-CD-181-2022</t>
  </si>
  <si>
    <t>https://community.secop.gov.co/Public/Tendering/ContractNoticePhases/View?PPI=CO1.PPI.17132093&amp;isFromPublicArea=True&amp;isModal=False</t>
  </si>
  <si>
    <t>FDLBU-CD-200-2022</t>
  </si>
  <si>
    <t>https://community.secop.gov.co/Public/Tendering/ContractNoticePhases/View?PPI=CO1.PPI.17188650&amp;isFromPublicArea=True&amp;isModal=False</t>
  </si>
  <si>
    <t>FDLBU-CD-198-2022</t>
  </si>
  <si>
    <t>https://community.secop.gov.co/Public/Tendering/ContractNoticePhases/View?PPI=CO1.PPI.17191778&amp;isFromPublicArea=True&amp;isModal=False</t>
  </si>
  <si>
    <t>FDLBU-CD-204-2022</t>
  </si>
  <si>
    <t xml:space="preserve">https://community.secop.gov.co/Public/Tendering/ContractNoticePhases/View?PPI=CO1.PPI.17219107&amp;isFromPublicArea=True&amp;isModal=False
</t>
  </si>
  <si>
    <t>FDLBU-CD-144-2022</t>
  </si>
  <si>
    <t>https://community.secop.gov.co/Public/Tendering/ContractNoticePhases/View?PPI=CO1.PPI.17210007&amp;isFromPublicArea=True&amp;isModal=False</t>
  </si>
  <si>
    <t>FDLBU-CD-186-2022</t>
  </si>
  <si>
    <t>https://community.secop.gov.co/Public/Tendering/ContractNoticePhases/View?PPI=CO1.PPI.17141417&amp;isFromPublicArea=True&amp;isModal=False</t>
  </si>
  <si>
    <t>FDLBU-CD-195-2022</t>
  </si>
  <si>
    <t xml:space="preserve">https://community.secop.gov.co/Public/Tendering/ContractNoticePhases/View?PPI=CO1.PPI.17158788&amp;isFromPublicArea=True&amp;isModal=False
</t>
  </si>
  <si>
    <t>FDLBU-CD-188-2022</t>
  </si>
  <si>
    <t>https://community.secop.gov.co/Public/Tendering/ContractNoticePhases/View?PPI=CO1.PPI.17144300&amp;isFromPublicArea=True&amp;isModal=False</t>
  </si>
  <si>
    <t>FDLBU-CD-172-2022</t>
  </si>
  <si>
    <t>https://community.secop.gov.co/Public/Tendering/ContractNoticePhases/View?PPI=CO1.PPI.17121137&amp;isFromPublicArea=True&amp;isModal=False</t>
  </si>
  <si>
    <t>FDLBU-CD-185-2022</t>
  </si>
  <si>
    <t>https://community.secop.gov.co/Public/Tendering/ContractNoticePhases/View?PPI=CO1.PPI.17139040&amp;isFromPublicArea=True&amp;isModal=False</t>
  </si>
  <si>
    <t>FDLBU-CD-191-2022</t>
  </si>
  <si>
    <t>https://community.secop.gov.co/Public/Tendering/ContractNoticePhases/View?PPI=CO1.PPI.17149161&amp;isFromPublicArea=True&amp;isModal=False</t>
  </si>
  <si>
    <t>FDLBU-CD-192-2022</t>
  </si>
  <si>
    <t>https://community.secop.gov.co/Public/Tendering/ContractNoticePhases/View?PPI=CO1.PPI.17149957&amp;isFromPublicArea=True&amp;isModal=False</t>
  </si>
  <si>
    <t>FDLBU-CD-205-2022</t>
  </si>
  <si>
    <t>https://community.secop.gov.co/Public/Tendering/ContractNoticePhases/View?PPI=CO1.PPI.17233767&amp;isFromPublicArea=True&amp;isModal=False</t>
  </si>
  <si>
    <t>FDLBU-CD-201-2022</t>
  </si>
  <si>
    <t>https://community.secop.gov.co/Public/Tendering/ContractNoticePhases/View?PPI=CO1.PPI.17211093&amp;isFromPublicArea=True&amp;isModal=False</t>
  </si>
  <si>
    <t>FDLBU-CD-206-2022</t>
  </si>
  <si>
    <t>https://community.secop.gov.co/Public/Tendering/OpportunityDetail/Index?noticeUID=CO1.NTC.2764984&amp;isFromPublicArea=True&amp;isModal=False</t>
  </si>
  <si>
    <t>FDLBU-CD-208-2022</t>
  </si>
  <si>
    <t xml:space="preserve">https://community.secop.gov.co/Public/Tendering/OpportunityDetail/Index?noticeUID=CO1.NTC.2763663&amp;isFromPublicArea=True&amp;isModal=False
</t>
  </si>
  <si>
    <t>FDLBU-CD-199-2022</t>
  </si>
  <si>
    <t>https://community.secop.gov.co/Public/Tendering/ContractNoticePhases/View?PPI=CO1.PPI.17183683&amp;isFromPublicArea=True&amp;isModal=False</t>
  </si>
  <si>
    <t>FDLBU-CD-207-2022</t>
  </si>
  <si>
    <t xml:space="preserve">https://community.secop.gov.co/Public/Tendering/ContractNoticePhases/View?PPI=CO1.PPI.17264532&amp;isFromPublicArea=True&amp;isModal=False
</t>
  </si>
  <si>
    <t>FDLBU-CD-212-2022</t>
  </si>
  <si>
    <t>https://community.secop.gov.co/Public/Tendering/OpportunityDetail/Index?noticeUID=CO1.NTC.2782827&amp;isFromPublicArea=True&amp;isModal=False</t>
  </si>
  <si>
    <t>FDLBU-CD-203-2022</t>
  </si>
  <si>
    <t>https://community.secop.gov.co/Public/Tendering/ContractNoticePhases/View?PPI=CO1.PPI.17213306&amp;isFromPublicArea=True&amp;isModal=False</t>
  </si>
  <si>
    <t>FDLBU-CD-210-2022</t>
  </si>
  <si>
    <t>https://community.secop.gov.co/Public/Tendering/ContractNoticePhases/View?PPI=CO1.PPI.17285794&amp;isFromPublicArea=True&amp;isModal=False</t>
  </si>
  <si>
    <t>FDLBU-CD-211-2022</t>
  </si>
  <si>
    <t>https://community.secop.gov.co/Public/Tendering/ContractNoticePhases/View?PPI=CO1.PPI.17284764&amp;isFromPublicArea=True&amp;isModal=False</t>
  </si>
  <si>
    <t>FDLBU-CD-193-2022</t>
  </si>
  <si>
    <t>https://community.secop.gov.co/Public/Tendering/ContractNoticePhases/View?PPI=CO1.PPI.17150737&amp;isFromPublicArea=True&amp;isModal=False</t>
  </si>
  <si>
    <t>FDLBU-CD-213-2022</t>
  </si>
  <si>
    <t>https://community.secop.gov.co/Public/Tendering/ContractNoticePhases/View?PPI=CO1.PPI.17340880&amp;isFromPublicArea=True&amp;isModal=False</t>
  </si>
  <si>
    <t>FDLBU-CD-202-2022</t>
  </si>
  <si>
    <t>https://community.secop.gov.co/Public/Tendering/ContractNoticePhases/View?PPI=CO1.PPI.17212596&amp;isFromPublicArea=True&amp;isModal=False</t>
  </si>
  <si>
    <t>https://colombiacompra.gov.co/tienda-virtual-del-estado-colombiano/ordenes-compra/84870</t>
  </si>
  <si>
    <t>FDLBU-LP-214-2022</t>
  </si>
  <si>
    <t xml:space="preserve">https://community.secop.gov.co/Public/Tendering/ContractNoticePhases/View?PPI=CO1.PPI.17781902&amp;isFromPublicArea=True&amp;isModal=False
</t>
  </si>
  <si>
    <t>https://www.colombiacompra.gov.co/tienda-virtual-del-estado-colombiano/ordenes-compra/91304</t>
  </si>
  <si>
    <t>https://www.colombiacompra.gov.co/tienda-virtual-del-estado-colombiano/ordenes-compra/91428</t>
  </si>
  <si>
    <t>FDLBU-LP-215-2022</t>
  </si>
  <si>
    <t>https://community.secop.gov.co/Public/Tendering/ContractNoticePhases/View?PPI=CO1.PPI.17941379&amp;isFromPublicArea=True&amp;isModal=False</t>
  </si>
  <si>
    <t>FDLBU-CMA-216-2022</t>
  </si>
  <si>
    <t>https://community.secop.gov.co/Public/Tendering/OpportunityDetail/Index?noticeUID=CO1.NTC.2953838&amp;isFromPublicArea=True&amp;isModal=False</t>
  </si>
  <si>
    <t>FDLBU-MC-219-2022</t>
  </si>
  <si>
    <t xml:space="preserve">https://community.secop.gov.co/Public/Tendering/ContractNoticePhases/View?PPI=CO1.PPI.19220251&amp;isFromPublicArea=True&amp;isModal=False
</t>
  </si>
  <si>
    <t>FDLBU-CD- 140-2022</t>
  </si>
  <si>
    <t>https://www.contratos.gov.co/consultas/detalleProceso.do?numConstancia=22-22-43563&amp;g-recaptcha-response=03ANYolqvmBaCN3K7Ofv3qt4iKE7vdVfqaOQaSjyWumBRK6KRtMmBBTJOW5kF2lYSTxdGkEDD_jXXNIyowwEnL3Yg0jHnBxVmVOPOU-57p3PnD5_-quXR1ujQfOAWCaaeQMM-FjMGTemAS6gBxbo_0-fYg1_JuX77Kuvt4d1NbbWcgnutmgQxlP46XZY5ngHowG2Blv0RsAEo7jnc-6NrRD4bcN01CQquyaUab28mFnHeOwcyfP-4K7pBmi0xyCUdXqMoGlpdH_aZktyU6v2X0Xd9Hp61EBzuz-Gi6K7LDsbX58wbDx88uSV14nR1oJLd7JMiMXZGV3J7BgF_tUcihjT9XEq_cfgKHcMR7nKW_t4kLxlYOtk6p82gP2jXbpwCPgR3NlAtFJVYduCb5DDHrcgXvzu-6RPXSSg-zx6B2wjDoa74etqAwwyboS1mDM_jFdyoeeuNX0l1I5L1NQapgo17oNWeWMVNqb31fC4oJDO1Q0qlf5keaISgUyfkBR7fcFgayAid1g1I5HP488QDvmlgFtzqPfFSmRut0v2foSZdhHQb9o5qN_Kyq9jwfh2brDNM0aU61QL3sU4NL-jMbnTjP2oNQmRKNdp3_XC0ULb9-SpJBSncWNSU</t>
  </si>
  <si>
    <t>ANDREA SUAREZ REYES</t>
  </si>
  <si>
    <t xml:space="preserve">MARIA FERNANDA LONDOÑO GALLEGO </t>
  </si>
  <si>
    <t xml:space="preserve">PAOLA ANDREA LEÓN TORRES </t>
  </si>
  <si>
    <t xml:space="preserve">GINA PAOLA BARRERA CONDA </t>
  </si>
  <si>
    <t>JOZNAYTH LOPEZ BOHORQUEZ</t>
  </si>
  <si>
    <t>JHONATAN JARA APARICIO</t>
  </si>
  <si>
    <t>JHON ALEXANDER SUAREZ SALGUERO</t>
  </si>
  <si>
    <t>CAROLINA CALDERON HENAO</t>
  </si>
  <si>
    <t>JHON EMANUEL GOMEZ PORTILLA</t>
  </si>
  <si>
    <t>KEVIN GIOVANNI OSPINA MARTINEZ</t>
  </si>
  <si>
    <t>ALEXANDER ANGEL BOCANEGRA</t>
  </si>
  <si>
    <t>HERNAN DARIO BENEVIDES DEVIA</t>
  </si>
  <si>
    <t>NAYIBE RODRIGUEZ MARTINEZ</t>
  </si>
  <si>
    <t>DANIELA PEÑA GOMEZ</t>
  </si>
  <si>
    <t xml:space="preserve">FABIAN ARTURO ORTIZ WILCHES </t>
  </si>
  <si>
    <t xml:space="preserve">KAY DILAY MOSCOSO JIMENEZ
</t>
  </si>
  <si>
    <t>ALEJANDRO LOPEZ VELASQUEZ</t>
  </si>
  <si>
    <t xml:space="preserve">CARLOS MAURICIO AMAYA ACOSTA </t>
  </si>
  <si>
    <t>YESSICA PAOLA BELTRAN ALVAREZ</t>
  </si>
  <si>
    <t>ANDRES SANTAMARIA MERCADO</t>
  </si>
  <si>
    <t>YEIMY SUAREZ SANCHEZ</t>
  </si>
  <si>
    <t>ALEJANDRO ROJAS RINCON</t>
  </si>
  <si>
    <t>ARTURO CORTES PEÑA</t>
  </si>
  <si>
    <t xml:space="preserve">JULIAN ESTEBAN MATEUS VARGAS </t>
  </si>
  <si>
    <t>CRISTIAN MATEO MUÑOZ MUNEVAR</t>
  </si>
  <si>
    <t>MYRIAM OBANDO MARIN</t>
  </si>
  <si>
    <t>UNION TEMPORAL EMINSER - SOLO ASEO  2020</t>
  </si>
  <si>
    <t>EMINSER</t>
  </si>
  <si>
    <t>SOLOASEO</t>
  </si>
  <si>
    <t>NELSON ESPITIA</t>
  </si>
  <si>
    <t>COMPAÑÍA DE VIGILANCIA Y SEGURIDAD PRIVADA AGUILA DE ORO COLOMBIA LTDA</t>
  </si>
  <si>
    <t xml:space="preserve">UNION TEMPORAL DELL EMC
</t>
  </si>
  <si>
    <t>DELL COLOMBIA INC</t>
  </si>
  <si>
    <t>EMC INFORMATION SYSTEMS COLOMBIA LTDA</t>
  </si>
  <si>
    <t>CUMBRE INGENIERÍA S.A.S</t>
  </si>
  <si>
    <t>JVM INGENIERIA S.A.S. BIC</t>
  </si>
  <si>
    <t>SEGUROS DEL ESTADO S.A.</t>
  </si>
  <si>
    <t>SECRETARÍA DISTRITAL DE CULTURA, RECREACIÓN Y DEPORTE 
Y EL INSTITUTO DISTRITAL DE LAS ARTES -IDARTES</t>
  </si>
  <si>
    <t>PRESTAR SERVICIOS DE APOYO ASISTENCIAL AL ÁREA DE GESTIÓN DEL DESARROLLO ADMINISTRATIVA Y FINANCIERA EN LAS ACTIVIDADES REFERENTES A LA REACTIVACIÓN DE LA ECONOMÍA LOCAL</t>
  </si>
  <si>
    <t xml:space="preserve">PRESTAR SERVICIOS PROFESIONALES AL ÁREA DE GESTIÓN DEL DESARROLLO ADMINISTRATIVA Y FINANCIERA, PARA APOYAR LA
EJECUCIÓN Y SEGUIMIENTO DE LOS DIFERENTES PROYECTOS DE INVERSIÓN Y CONTRATOS DE INFRAESTRUCTURA, DE LA LOCALIDAD DE BARRIOS UNIDOS
</t>
  </si>
  <si>
    <t xml:space="preserve">PRESTAR SERVICIOS PROFESIONALES AL ÁREA DE GESTIÓN DEL DESARROLLO LOCAL PARA APOYAR LA IMPLEMENTACIÓN Y
SEGUIMIENTO DE LOS PROYECTOS Y CONTRATOS SUSCRITOS POR EL FDLBU DIRIGIDOS AL CUMPLIMIENTO DE LA META DE EMPRENDIMIENTO CULTURAL
</t>
  </si>
  <si>
    <t>PRESTAR SERVICIOS DE APOYO ASISTENCIAL A LA GESTIÓN DEL DESARROLLO LOCAL EN LAS ACTIVIDADES RELATIVAS A LA PREVENCIÓN DEL EMBARAZO ADOLESCENTE NO DESEADO.</t>
  </si>
  <si>
    <t xml:space="preserve">PRESTAR SERVICIOS DE APOYO ASISTENCIAL AL ÁREA DE GESTIÓN DEL DESARROLLO ADMINISTRATIVA Y FINANCIERA EN LAS ACTIVIDADES DE GESTIÓN DOCUMENTAL PARA LOS TRÁMITES PROPIOS DE LA BUENA GESTIÓN DOCUMENTAL EN EL CDI.” </t>
  </si>
  <si>
    <t>PRESTAR SERVICIOS DE APOYO ASISTENCIAL AL ÁREA DE GESTIÓN DEL DESARROLLO ADMINISTRATIVA Y FINANCIERA EN LAS ACTIVIDADES REFERENTES AL CUMPLIMIENTO DE LAS METAS DE PROYECTOS INTEGRALES DE EDUCACIÓN.</t>
  </si>
  <si>
    <t>PRESTAR SERVICIOS DE APOYO ASISTENCIAL A LA GESTIÓN DEL DESARROLLO LOCAL EN LAS ACTIVIDADES RELATIVAS A LA PREVENCIÓN DEL EMBARAZO ADOLESCENTE NO DESEADO</t>
  </si>
  <si>
    <t>PRESTAR SERVICIOS DE APOYO ASISTENCIAL AL ÁREA DE GESTIÓN DEL DESARROLLO ADMINISTRATIVA Y FINANCIERA EN LAS ACTIVIDADES REFERENTES AL CUMPLIMIENTO DE LAS METAS DE PROYECTOS INTEGRALES DE EDUCACIÓN</t>
  </si>
  <si>
    <t>“PRESTAR SERVICIOS DE APOYO TÉCNICO A LA ALCALDÍA LOCAL DE BARRIOS UNIDOS EN LAS ACTIVIDADES RELACIONADAS CON LA GESTIÓN DEL RIESGO EN MATERIA DE PREVENCIÓN Y ATENCIÓN DE EMERGENCIAS, ASÍ COMO EN LA RESPUESTA OPERATIVA E INMEDIATA ANTE LA OCURRENCIA DE SITUACIONES ADVERSAS EN LA LOCALIDAD</t>
  </si>
  <si>
    <t>PRESTAR SERVICIOS DE APOYO TÉCNICO AL ÁREA DE GESTIÓN DEL DESARROLLO ADMINISTRATIVA Y FINANCIERA EN LAS ACTIVIDADES REFERENTES AL CUMPLIMIENTO DE LAS METAS DEL PROYECTO DIÁLOGOS PARA CRECER Y PARTICIPAR</t>
  </si>
  <si>
    <t>APOYAR JURÍDICAMENTE LA EJECUCIÓN DE LAS ACCIONES REQUERIDAS PARA EL TRÁMITE E IMPULSO PROCESAL DE LAS ACTUACIONES
CONTRAVENCIONALES Y/O QUERELLAS QUE CURSEN EN LAS INSPECCIONES DE POLICÍA DE LA LOCALIDAD</t>
  </si>
  <si>
    <t>PRESTAR SERVICIOS DE APOYO AL ÁREA DE GESTIÓN DEL DESARROLLO LOCAL EN LOS TRÁMITES RELACIONADOS CON LA GESTIÓN CONTRACTUAL ADELANTADA POR EL FDLBU.</t>
  </si>
  <si>
    <t>PRESTAR SERVICIOS PROFESIONALES AL AREA DE GESTION DEL DESARROLLO  LOCAL EN LAS ACTIVIDADES CONTRACTUALES PARA LA ADQUISICION DE BIENES  Y SERVICIOS</t>
  </si>
  <si>
    <t>PRESTAR SERVICIOS PROFESIONALES AL AREA DE GESTION DEL DESARROLLO LOCAL EN LAS ACTIVIDADES CONTRACTUALES PARA LA ADQUISICION DE BIENES Y SERVICIOS, ADELANTANDO LOS PROCESOS DE SELECCIÓN QUE LE SEAN ASIGNADOS</t>
  </si>
  <si>
    <t xml:space="preserve">	PRESTAR SERVICIOS PROFESIONALES AL ÁREA DE GESTIÓN DEL DESARROLLO LOCAL PARA APOYAR LAS ACTIVIDADES DE CONTRATACIÓN EN LO REFERENTE A ELABORACIÓN DE REPORTES Y RESPUESTAS A ORGANISMOS Y ENTES DE CONTROL Y REALIZAR SEGUIMIENTO A LOS PROCESOS ADELANTADOS POR EL FDLBU EN LAS DIFERENTES PLATAFORMAS.</t>
  </si>
  <si>
    <t>PRESTAR SERVICIOS PROFESIONALES AL ÁREA DE GESTIÓN DEL DESARROLLO ADMINISTRATIVA Y FINANCIERA PARA APOYAR EN LOS ASUNTOS RELACIONADOS CON LA FORMULACIÓN, SEGUIMIENTO Y EVALUACIÓN DE POLÍTICAS, PLANES, PROGRAMAS Y PROYECTOS DE DESARROLLO LOCAL, PARA EL CUMPLIMIENTO DE LA META DE PREVENCIÓN DEL EMBARAZO ADOLESCENTE NO DESEADO, EN BARRIOS UNIDOS</t>
  </si>
  <si>
    <t>PRESTAR SERVICIOS DE APOYO TÉCNICO AL ÁREA DE GESTIÓN DEL DESARROLLO ADMINISTRATIVA Y FINANCIERA EN LAS ACTIVIDADES REFERENTES AL CUMPLIMIENTO DE LAS METAS DEL PROYECTO IMPULSEMOS ECONOMÍA LOCAL</t>
  </si>
  <si>
    <t>PRESTAR SERVICIOS PROFESIONALES AL ÁREA DE GESTIÓN DEL DESARROLLO ADMINISTRATIVA Y FINANCIERA PARA APOYAR LA IMPLEMENTACIÓN Y SEGUIMIENTO DE LOS PROYECTOS Y CONTRATOS SUSCRITOS POR EL FDLBU DIRIGIDOS AL CUMPLIMIENTO DE LAS METAS DE PEDAGOGÍA DEL CÓDIGO NACIONAL DE SEGURIDAD Y CONVIVENCIA</t>
  </si>
  <si>
    <t>PRESTAR SERVICIOS DE APOYO ASISTENCIAL AL ÁREA DE GESTIÓN DEL DESARROLLO ADMINISTRATIVA Y FINANCIERA EN LAS ACTIVIDADES DE PLANEACIÓN REFERENTES AL CUMPLIMIENTO DE LAS METAS DEL PROYECTO MEJORES VÍAS PARA UNA MEJOR CALIDAD DE VIDA</t>
  </si>
  <si>
    <t>PRESTAR SERVICIOS DE APOYO AL ÁREA DE
GESTIÓN DEL DESARROLLO LOCAL EN LOS TRÁMITES RELACIONADOS CON LA GESTIÓN
CONTRACTUAL ADELANTADA POR EL FDLBU.</t>
  </si>
  <si>
    <t>PRESTAR SERVICIOS PROFESIONALES AL ÁREA GESTIÓN DEL DESARROLLO LOCAL PARA APOYAR EL SEGUIMIENTO DE PROCESOS Y CONTRATOS SUSCRITOS POR EL FDLBU, DIRIGIDOS AL CUMPLIMIENTO DE LAS METAS DE ACUERDOS EN COMUNIDAD.</t>
  </si>
  <si>
    <t>PRESTAR SERVICIOS DE APOYO ASISTENCIAL AL ÁREA DE GESTIÓN DEL DESARROLLO ADMINISTRATIVA Y FINANCIERA EN LAS ACTIVIDADES REFERENTES AL CUMPLIMIENTO DE LAS METAS DEL PROYECTO SISTEMA LOCAL DE CUIDADO</t>
  </si>
  <si>
    <t>PRESTAR SERVICIOS DE APOYO ASISTENCIAL AL ÁREA DE GESTIÓN DEL DESARROLLO ADMINISTRATIVA Y FINANCIERA EN LAS ACTIVIDADES DE PLANEACIÓN REFERENTES AL CUMPLIMIENTO DE LAS METAS DEL PROYECTO DEPORTE PARA EL DESARROLLO SOCIAL</t>
  </si>
  <si>
    <t xml:space="preserve">PRESTAR SERVICIOS PROFESIONALES AL ÁREA DE GESTIÓN DEL DESARROLLO ADMINISTRATIVA Y FINANCIERA PARA APOYAR LA
IMPLEMENTACIÓN Y SEGUIMIENTO DE LOS PROYECTOS Y CONTRATOS SUSCRITOS POR EL FDLBU DIRIGIDOS AL CUMPLIMIENTO DE LAS METAS DEL SISTEMA LOCAL DE CUIDADO
</t>
  </si>
  <si>
    <t>PRESTAR SERVICIOS DE APOYO ASISTENCIAL AL ÁREA DE GESTIÓN DEL DESARROLLO ADMINISTRATIVA Y FINANCIERA EN ELDESARROLLO DEL PROYECTO DE INVERSIÓN YULIANA SAMBONI PARA LA PROMOCIÓN DE
LA PARTICIPACIÓN DE LAS MUJERES, Y EN LAS ACTIVIDADES NECESARIAS PARA LA EQUIDAD DE GÉNERO CON EL FIN DE MATERIALIZAR EN LA LOCALIDAD LAS ESTRATEGIAS DE TERRITORIALIZACIÓN Y TRANSVERSALIZACIÓN DE LA POLÍTICA PUBLICA DE MUJERES</t>
  </si>
  <si>
    <t xml:space="preserve">PRESTAR SERVICIOS DE APOYO TÉCNICO AL ÁREA DE GESTIÓN DEL DESARROLLO ADMINISTRATIVA Y FINANCIERA EN LAS ACTIVIDADES
REFERENTES AL CUMPLIMIENTO DE LAS METAS DEL PROYECTO DIÁLOGOS PARA CRECER Y PARTICIPAR
</t>
  </si>
  <si>
    <t xml:space="preserve">PRESTAR SERVICIOS PROFESIONALES AL ÁREA DE GESTIÓN DEL DESARROLLO ADMINISTRATIVA Y FINANCIERA PARA APOYAR LA
IMPLEMENTACIÓN Y SEGUIMIENTO DE LOS PROYECTOS Y CONTRATOS SUSCRITOS POR EL FDLBU DIRIGIDOS AL CUMPLIMIENTO DE LAS METAS DE PARTICIPACIÓN
</t>
  </si>
  <si>
    <t xml:space="preserve">PRESTAR SERVICIOS DE APOYO ASISTENCIAL AL ÁREA DE GESTIÓN DEL DESARROLLO ADMINISTRATIVA Y FINANCIERA EN LAS ACTIVIDADES DE PLANEACIÓN REFERENTES AL CUMPLIMIENTO DE LAS METAS DEL PROYECTO DEPORTE PARA EL DESARROLLO SOCIAL
</t>
  </si>
  <si>
    <t>PRESTAR SERVICIOS PROFESIONALES AL ÁREA DE GESTIÓN DEL DESARROLLO ADMINISTRATIVA Y FINANCIERA PARA APOYAR LA IMPLEMENTACIÓN Y SEGUIMIENTO DE LOS PROYECTOS Y CONTRATOS SUSCRITOS POR EL FDLBU DIRIGIDOS AL CUMPLIMIENTO DE LA META DE BUEN TRATO</t>
  </si>
  <si>
    <t>PRESTAR SERVICIOS DE APOYO ASISTENCIAL AL ÁREA DE GESTIÓN DEL DESARROLLO ADMINISTRATIVA Y FINANCIERA EN LAS ACTIVIDADES DE PLANEACIÓN REFERENTES AL CUMPLIMIENTO DE LAS METAS DEL PROYECTO ACUERDOS EN COMUNIDAD.</t>
  </si>
  <si>
    <t>APOYAR JURÍDICAMENTE LA EJECUCIÓN DE LAS ACCIONES REQUERIDAS PARA EL TRÁMITE E IMPULSO PROCESAL DE LAS ACTUACIONES CONTRAVENCIONALES Y/O QUERELLAS QUE CURSEN EN LAS INSPECCIONES DE POLICÍA DE LA LOCALIDAD.</t>
  </si>
  <si>
    <t>PRESTAR SERVICIOS DE APOYO ASISTENCIAL AL ÁREA DE GESTIÓN DEL DESARROLLO ADMINISTRATIVA Y FINANCIERA EN LAS ACTIVIDADES DE GESTIÓN DOCUMENTAL PARA LA IMPLEMENTACIÓN DE LOS PROCESOS DE CLASIFICACIÓN, ORDENACIÓN, SELECCIÓN NATURAL, FOLIACIÓN, IDENTIFICACIÓN, LEVANTAMIENTO DE INVENTARIOS, ALMACENAMIENTO Y APLICACIÓN DE PROTOCOLOS DE ELIMINACIÓN Y TRANSFERENCIAS DOCUMENTALES</t>
  </si>
  <si>
    <t>PRESTAR SERVICIOS DE APOYO TÉCNICO AL
ÁREA DE GESTIÓN DEL DESARROLLO ADMINISTRATIVA Y FINANCIERA EN LAS ACTIVIDADES REFERENTES AL CUMPLIMIENTO DE LAS METAS DEL PROYECTO IMPULSEMOS ECONOMÍA</t>
  </si>
  <si>
    <t>PRESTAR SERVICIOS PROFESIONALES ESPECIALIZADOS AL ÁREA DE GESTIÓN DEL DESARROLLO LOCAL, EN LA REVISIÓN DE LOS PROCESOS RELACIONADOS CON LA ADQUISICIÓN DE BIENES Y SERVICIOS Y ATENDER LOS ASUNTOS JURÍDICOS REQUERIDOS EN EL DESARROLLO DE LA GESTIÓN CONTRACTUAL DEL FDLBU, DE CONFORMIDAD CON LA NORMATIVIDAD VIGENTE</t>
  </si>
  <si>
    <t>PRESTAR SERVICIOS DE APOYO ASISTENCIAL AL ÁREA DE GESTIÓN DEL DESARROLLO ADMINISTRATIVA Y FINANCIERA EN LAS ACTIVIDADES DE PLANEACIÓN REFERENTES AL CUMPLIMIENTO DE LAS METAS DEL PROYECTO ACUERDOS EN COMUNIDAD</t>
  </si>
  <si>
    <t>PRESTAR SERVICIOS DE APOYO
ASISTENCIAL AL ÁREA DE GESTIÓN DEL DESARROLLO ADMINISTRATIVA Y FINANCIERA EN LAS
ACTIVIDADES DE PLANEACIÓN REFERENTES AL CUMPLIMIENTO DE LAS METAS DEL
PROYECTO ACUERDOS EN COMUNIDAD.</t>
  </si>
  <si>
    <t>APOYAR TÉCNICAMENTE A LOS RESPONSABLES E INTEGRANTES DE LOS PROCESOS EN LA IMPLEMENTACIÓN DE HERRAMIENTAS DE GESTIÓN, SIGUIENDO LOS LINEAMIENTOS METODOLÓGICOS ESTABLECIDOS POR LA OFICINA ASESORA DE PLANEACIÓN DE LA SECRETARÍA DISTRITAL DE GOBIERNO</t>
  </si>
  <si>
    <t>APOYAR AL EQUIPO DE PRENSA Y COMUNICACIONES DE LA ALCALDÍA LOCAL EN LA CREACIÓN, REALIZACIÓN, PRODUCCIÓN Y EDICIÓN DE VÍDEOS, ASÍ COMO EL REGISTRO, EDICIÓN Y LA PRESENTACIÓN DE FOTOGRAFÍAS DE LOS ACONTECIMIENTOS, HECHOS Y EVENTOS EXTERNOS E INTERNOS DE LA ALCALDÍA LOCAL, PARA SER UTILIZADOS COMO INSUMOS DE COMUNICACIÓN EN LOS MEDIOS, ESPECIALMENTE ESCRITOS, DIGITALES Y AUDIOVISUALES</t>
  </si>
  <si>
    <t>PRESTAR SERVICIOS DE APOYO ASISTENCIAL AL ÁREA DE GESTIÓN POLICIVA, EN LAS ACTIVIDADES OPERATIVAS QUE GENERE EL PROCESO DE IMPULSO DE LAS ACTUACIONES ADMINISTRATIVAS EXISTENTES EN LA ALCALDÍA LOCAL DE BARRIOS UNIDOS</t>
  </si>
  <si>
    <t>PRESTAR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t>
  </si>
  <si>
    <t>APOYAR EL CUBRIMIENTO DE LAS ACTIVIDADES, CRONOGRAMAS Y AGENDA DE LA ALCALDÍA LOCAL A NIVEL INTERNO Y EXTERNO, ASÍ COMO LA GENERACIÓN DE CONTENIDOS PERIODÍSTICOS</t>
  </si>
  <si>
    <t>PRESTAR SERVICIOS DE APOYO TÉCNICO AL ÁREA DE GESTIÓN DEL DESARROLLO ADMINISTRATIVA Y FINANCIERA EN LAS ACTIVIDADES REFERENTES AL CUMPLIMIENTO DE LA META DE ACUERDOS EN COMUNIDAD</t>
  </si>
  <si>
    <t>COORDINAR LA ARTICULACIÓN, ASISTENCIA Y ACOMPAÑAMIENTO DE LOS PROCESOS DE PLANEACIÓN LOCAL, PARA LA PROMOCIÓN DE LA PARTICIPACIÓN DE LAS MUJERES Y DE LA EQUIDAD DE GÉNERO, PARA MATERIALIZAR EN LA LOCALIDAD LAS ESTRATEGIAS DE TERRITORIALIZACIÓN Y TRANSVERSALIZACIÓN DE LA POLÍTICA PUBLICA DE MUJERES Y EQUIDAD DE GÉNERO, PPMYEG</t>
  </si>
  <si>
    <t>PRESTAR SERVICIOS PROFESIONALES AL ÁREA DE GESTIÓN DEL DESARROLLO LOCAL PARA APOYAR LA IMPLEMENTACIÓN Y SEGUIMIENTO DE LOS PROYECTOS Y CONTRATOS SUSCRITOS POR EL FDLBU DIRIGIDOS AL CUMPLIMIENTO DE LAS METAS DE DEPORTE, RECREACIÓN Y CULTURA PARA EL DESARROLLO SOCIAL</t>
  </si>
  <si>
    <t>APOYAR LA FORMULACIÓN, EJECUCIÓN, SEGUIMIENTO Y MEJORA CONTINUA DE LAS HERRAMIENTAS QUE CONFORMAN LA GESTIÓN AMBIENTAL INSTITUCIONAL DE LA ALCALDÍA LOCAL.</t>
  </si>
  <si>
    <t>PRESTAR SERVICIOS
PROFESIONALES AL ÁREA DE GESTIÓN DEL DESARROLLO LOCAL EN LOS ASUNTOS RELATIVOS A LA
PLANEACIÓN LOCAL EN LOS PROYECTOS DE INVERSIÓN, ASÍ COMO EL APOYO A LA SUPERVISIÓN DE
CONTRATOS SUSCRITOS POR LA ALCALDÍA LOCAL DE BARRIOS UNIDOS</t>
  </si>
  <si>
    <t>PRESTAR SERVICIOS DE APOYO A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t>
  </si>
  <si>
    <t>APOYAR ADMINISTRATIVA Y
ASISTENCIALMENTE A LAS INSPECCIONES DE POLICÍA DE LA LOCALIDAD</t>
  </si>
  <si>
    <t xml:space="preserve"> PRESTAR SERVICIOS DE APOYO ASISTENCIAL A LA GESTIÓN DEL DESARROLLO LOCAL EN LAS ACTIVIDADES RELATIVAS A LA PREVENCIÓN DEL EMBARAZO ADOLESCENTE NO DESEADO</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</si>
  <si>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PARTICIPACIÓN DÍALOGOS PARA CRECER Y PARTICIPAR</t>
  </si>
  <si>
    <t xml:space="preserve">PRESTAR SERVICIOS DE APOYO ASISTENCIAL AL ÁREA DE GESTIÓN DEL DESARROLLO ADMINISTRATIVA Y FINANCIERA EN LAS ACTIVIDADES REFERENTES A LA REACTIVACIÓN DE LA ECONOMÍA LOCAL </t>
  </si>
  <si>
    <t>PRESTAR SERVICIOS PROFESIONALES AL AREA DE GESTION DEL DESARROLLO LOCAL EN LAS ACTIVIDADES CONTRACTUALES PARA LA
ADQUISICION DE BIENES Y SERVICIOS, ADELANTANDO LOS PROCESOS DE SELECCIÓN QUE LE SEAN ASIGNADOS</t>
  </si>
  <si>
    <t>PRESTAR SERVICIOS PROFESIONALES PARA APOYAR LA ARTICULACIÓN, ASISTENCIA Y ACOMPAÑAMIENTO DE LOS PROCESOS DE PLANEACIÓN LOCAL, PARA LA PROMOCIÓN DE LA PARTICIPACIÓN DE LAS MUJERES Y DE LA EQUIDAD DE GÉNERO, PARA MATERIALIZAR EN LA LOCALIDAD LAS ESTRATEGIAS DE TERRITORIALIZACIÓN Y TRANSVERSALIZACIÓN DE LA POLÍTICA PUBLICA DE MUJERES Y EQUIDAD DE GÉNERO, PPMYEG</t>
  </si>
  <si>
    <t>PRESTAR SERVICIOS DE APOYO ASISTENCIAL AL ÁREA DE GESTIÓN DEL DESARROLLO ADMINISTRATIVA Y FINANCIERA EN LAS ACTIVIDADES RELATIVAS A DEPORTE, RECREACIÓN Y CULTURA</t>
  </si>
  <si>
    <t>PRESTAR SERVICIOS PROFESIONALES AL ÁREA DE GESTIÓN DEL DESARROLLO ADMINISTRATIVA Y FINANCIERA PARA APOYAR LA IMPLEMENTACIÓN Y SEGUIMIENTO DE LOS PROYECTOS Y CONTRATOS SUSCRITOS POR EL FDLBU DIRIGIDOS AL CUMPLIMIENTO DE LAS METAS DEL PROYECTO DIÁLOGOS PARA CRECER Y PARTICIPAR</t>
  </si>
  <si>
    <t>PRESTAR SERVICIOS DE APOYO ASISTENCIAL A LA GESTIÓN DEL DESARROLLO LOCAL EN LAS ACTIVIDADES DE PEDAGOGÍA DEL CÓDIGO NACIONAL DE SEGURIDAD Y CONVIVENCIA</t>
  </si>
  <si>
    <t>APOYAR TÉCNICAMENTE LAS DISTINTAS ETAPAS DE LOS PROCESOS DE COMPETENCIA DE LA ALCALDÍA LOCAL PARA LA DEPURACIÓN DE ACTUACIONES ADMINISTRATIVAS</t>
  </si>
  <si>
    <t>PRESTAR SERVICIOS DE APOYO ASISTENCIAL AL ÁREA DE GESTIÓN POLICIVA, EN LAS ACTIVIDADES OPERATIVAS QUE GENERE EL PROCESO DE IMPULSO DE LAS ACTUACIONES ADMINISTRATIVAS EXISTENTES EN LA ALCALDÍA LOCAL DE BARRIOS UNIDOS.</t>
  </si>
  <si>
    <t>PRESTAR SERVICIOS
PROFESIONALES ALÁREA DE GESTIÓN DEL DESARROLLO LOCAL EN LOS ASUNTOS
RELATIVOS A LA PLANEACIÓNLOCAL EN LOS PROYECTOS DE INVERSIÓN, ASÍ COMO EL
APOYO A LA SUPERVISIÓN DE CONTRATOS SUSCRITOS POR LA ALCALDÍA LOCAL DE
BARRIOS UNIDOS.”</t>
  </si>
  <si>
    <t>PRESTAR SERVICIOS DE APOYO TÉCNICO AL ÁREA DE GESTIÓN DEL DESARROLLOADMINISTRATIVA Y FINANCIERA EN LAS ACTIVIDADES REFERENTES ALCUMPLIMIENTO DE LAS METAS DEL PROYECTO DIÁLOGOS PARA CRECER Y PARTICIPAR.</t>
  </si>
  <si>
    <t>PRESTAR SERVICIOS DE APOYO A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t>
  </si>
  <si>
    <t>PRESTAR SERVICIOS DE APOYO
ASISTENCIAL AL ÁREA DE GESTIÓN DEL DESARROLLO ADMINISTRATIVA Y FINANCIERA EN LAS
ACTIVIDADES REFERENTES AL CUMPLIMIENTO DE LAS METAS DE PROYECTOS INTEGRALES</t>
  </si>
  <si>
    <t>PRESTAR SERVICIOS DE APOYO
ASISTENCIAL AL ÁREA DE GESTIÓN DEL DESARROLLO ADMINISTRATIVA Y FINANCIERA EN LAS
ACTIVIDADES REFERENTES A LA REACTIVACIÓN DE LA ECONOMÍA LOCAL</t>
  </si>
  <si>
    <t>PRESTAR SERVICIOS DE APOYO AL ÁREA DE GESTIÓN DEL DESARROLLO ADMINISTRATIVA Y FINANCIERA PARA APOYAR LA IMPLEMENTACIÓN Y SEGUIMIENTO DE LOS COMPONENTES DIRIGIDOS AL CUMPLIMIENTO DE LA META DEL PROYECTO NIRVANA</t>
  </si>
  <si>
    <t>PRESTAR SERVICIOS PROFESIONALES AL ÁREA DE GESTIÓN DEL DESARROLLO ADMINISTRATIVA Y FINANCIERA PARA APOYAR LA IMPLEMENTACIÓN Y SEGUIMIENTO DE LOS PROYECTOS Y CONTRATOS SUSCRITOS POR EL FDLBU DIRIGIDOS AL CUMPLIMIENTO DE LAS METAS DEL PROYECTO IMPULSEMOS ECONOMÍA LOCAL.</t>
  </si>
  <si>
    <t xml:space="preserve">	PRESTAR SERVICIOS PROFESIONALES EN EL ÁREA DE GESTIÓN DEL DESARROLLO ADMINISTRATIVA Y FINANCIERA PARA APOYAR LA EJECUCIÓN Y SEGUIMIENTO DE LOS DIFERENTES PROYECTOS DE INVERSIÓN Y CONTRATOS DE INFRAESTRUCTURA, DE LA LOCALIDAD DE BARRIOS UNIDOS</t>
  </si>
  <si>
    <t>PRESTAR SERVICIOS DE APOYO AL ÁREA DE GESTIÓN DEL DESARROLLO ADMINISTRATIVA Y FINANCIERA PARA APOYAR LA IMPLEMENTACIÓN Y SEGUIMIENTO DE LOS COMPONENTES DIRIGIDOS AL CUMPLIMIENTO DE LA META DEL PROYECTO 2022 NIRVANA</t>
  </si>
  <si>
    <t>PRESTAR SERVICIOS DE APOYO A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t>
  </si>
  <si>
    <t>PRESTAR SERVICIOS DE APOYO
ASISTENCIAL AL ÁREA DE GESTIÓN DEL DESARROLLO LOCAL EN LAS ACTIVIDADES
ADELANTADAS POR EL ALMACÉN Y EN LOS PROCESOS DE CUIDADO, PROTECCIÓN,
ALMACENAMIENTO, TRASLADO Y ENTREGA DE BIENES DEL FDLBU, DE ACUERDO A LOS
PROCESOS Y PROCEDIMIENTOS ESTABLECIDOS PARA TAL FIN.</t>
  </si>
  <si>
    <t xml:space="preserve">	APOYAR TECNICAMENTE AL ALCALDE LOCAL EN LA PROMOCIÓN, ARTICULACIÓN Y ACOMPAÑAMIENTO PARA LA ATENCIÓN Y PROTECCIÓN DE LOS ANIMALES DOMÉSTICOS Y SILVESTRES DE LA LOCALIDAD, DE ACUERDO CON EL PROYECTO NIRVANA.</t>
  </si>
  <si>
    <t>PRESTAR SERVICIOS DE APOYO ASISTENCIAL AL ÁREA DE GESTIÓN DEL DESARROLLO ADMINISTRATIVA Y FINANCIERA EN LAS ACTIVIDADES DE PLANEACIÓN REFERENTES AL CUMPLIMIENTO DE LAS METAS DEL
PROYECTO DEPORTE PARA EL DESARROLLO SOCIAL</t>
  </si>
  <si>
    <t>CONTRATAR EL SERVICIO INTEGRAL Y SUMINISTRO DE PRODUCTOS DE ASEO Y CAFETERÍA, INCLUIDA LA MAQUINARIA Y LOS EQUIPOS NECESARIOS PARA EL DESARROLLO DEL MISMO PARA LAS DEPENDENCIAS DE LA ALCALDÍA LOCAL DE BARRIOS UNIDOS</t>
  </si>
  <si>
    <t>CONTRATAR LA PRESTACIÓN DEL SERVICIO INTEGRAL DE VIGILANCIA Y SEGURIDAD PRIVADA, CON ARMAS Y MEDIOS TECNOLÓGICOS, PARA LOS BIENES INMUEBLES Y MUEBLES DE PROPIEDAD Y/U OPERADOS Y/O ADMINISTRADOS POR EL FONDO DE DESARROLLO LOCAL DE BARRIOS UNIDOS Y DE LOS CUALES ES RESPONSABLE</t>
  </si>
  <si>
    <t>CONTRATAR EL SERVICIO DE ALQUILER DE IMPRESORAS MULTIFUNCIONALES CON DESTINO A LAS DIFERENTES DEPENDENCIAS DEL FONDO DE DESARROLLO DE BARRIOS UNIDOS</t>
  </si>
  <si>
    <t>ADQUIRIR LICENCIAS MICROSOFTOFFICE 365 E1 y E3 PARA EL FONDO DE DESARROLLO LOCAL DE BARRIOS UNIDOS.</t>
  </si>
  <si>
    <t>CONTRATAR POR EL SISTEMA DEPRECIOS UNITARIOS FIJOS Y A MONTO AGOTABLE EL MANTENIMIENTO DE LA MALLA VIAL LOCAL E INTERMEDIA DE LA LOCALIDAD DE BARRIOS UNIDOS, EN BOGOTÁ D.C</t>
  </si>
  <si>
    <t>REALIZAR LA INTERVENTORÍA TÉCNICA, ADMINISTRATIVA, LEGAL, FINANCIERA, CONTABLE, SEGURIDAD Y SALUD EN EL TRABAJO, SOCIAL Y AMBIENTAL PARA EL CONTRATO DE OBRA QUE TIENE POR OBJETO EJECUTAR A PRECIOS UNITARIOS SIN FORMULA DE REAJUSTE EL MANTENIMIENTO PREVENTIVO Y/O CORRECTIVO Y ADECUACIÓN DE LA CASA DE LA CULTURA</t>
  </si>
  <si>
    <t>CONTRATAR EL SEGURO VIDA GRUPO PARALOS EDILES DEL FONDO DE DESARROLLO LOCAL DE BARRIOS UNIDOS</t>
  </si>
  <si>
    <t>AUNAR ESFUERZOS TÉCNICOS, ADMINISTRATIVOS Y FINANCIEROS CON EL FIN DE DESARROLLAR ACCIONES ARTICULADAS ENTRE LA SCRD, EL IDARTES Y LOS FONDOS DE DESARROLLO LOCAL, ORIENTADAS A FOMENTAR PROCESOS DE FORMACIÓN, CUALIFICACIÓN, FORTALECIMIENTO DE LOS AGENTES CULTURALES TERRITORIALES DEL DISTRITO CAPITAL, EN EL MARCO DE LA GENERACIÓN Y CIRCULACIÓN DE BIENES Y SERVICIOS CULTURALES, ARTÍSTICOS Y PATRIMONIALES, DE CONFORMIDAD CON LAS INICIATIVAS PRIORIZADAS Y CONCERTADAS EN LA ESTRATEGIA DISTRITAL "PRESUPUESTOS PARTICIPATIVOS" Y/O DE LAS CONCERTACIONES CON LOS GRUPOS DE INTERÉS DE LAS LOCALIDADES Y A LAS ACCIONES ADELANTADAS EN EL “PROCESO MISIONAL DE FOMENTO”, DE ACUERDO CON LOS PROYECTOS A EJECUTAR ASOCIADOS A LAS METAS DE CADA LOCALIDAD EN EL PROGRAMA "ES CULTURA LOCAL 2022"</t>
  </si>
  <si>
    <t>GUILLERMO ANTONIO LEGUIZAMON GOMEZ</t>
  </si>
  <si>
    <t xml:space="preserve">LEIDY MARITZA BECERRA CALDERON </t>
  </si>
  <si>
    <t>LUIS FERNANDO MENDEZ AVILA</t>
  </si>
  <si>
    <t>MARIA MELISSA ANDRADE BRICEÑO</t>
  </si>
  <si>
    <t>JULLY ESTHER OTALORA CARRILLO</t>
  </si>
  <si>
    <t xml:space="preserve">SONIA MURCIA NOSSA </t>
  </si>
  <si>
    <t>FDLBU-CD-223-2022</t>
  </si>
  <si>
    <t>https://community.secop.gov.co/Public/Tendering/ContractNoticePhases/View?PPI=CO1.PPI.19579900&amp;isFromPublicArea=True&amp;isModal=False</t>
  </si>
  <si>
    <t>PRESTAR SERVICIOS DE APOYO TÉCNICO AL ÁREA DE GESTIÓN DEL DESARROLLO ADMINISTRATIVA Y FINANCIERA PARA LA GESTIÓN DEL ÓPTIMO FUNCIONAMIENTO DE LA ALCALDÍA LOCAL Y LOS PROYECTOS DE INVERSIÓN CON VIGENCIA 2022.</t>
  </si>
  <si>
    <t>FDLBU-CD-224-2022</t>
  </si>
  <si>
    <t>https://community.secop.gov.co/Public/Tendering/ContractNoticePhases/View?PPI=CO1.PPI.19607487&amp;isFromPublicArea=True&amp;isModal=False</t>
  </si>
  <si>
    <t>PRESTAR SERVICIOS PROFESIONALES AL ÁREA DE GESTIÓN DEL DESARROLLO LOCAL, EN LA REVISIÓN DE LOS PROCESOS RELACIONADOS CON LA ADQUISICIÓN DE BIENES Y SERVICIOS Y ATENDER LOS ASUNTOS JURÍDICOS REQUERIDOS EN EL DESARROLLO DE LA GESTIÓN CONTRACTUAL DEL FDLBU, DE CONFORMIDAD CON LA NORMATIVIDAD VIGENTE</t>
  </si>
  <si>
    <t>https://www.colombiacompra.gov.co/tienda-virtual-del-estado-colombiano/ordenes-compra/94211</t>
  </si>
  <si>
    <t>RENOVAR UNA LICENCIA ARCGIS DEL SISTEMA DE GEOREFERENCIACION EXISTENTE PARA EL FONDO DE DESARROLLO LOCAL DE BARRIOS UNIDOS</t>
  </si>
  <si>
    <t xml:space="preserve">FDLBU-CD-225-2022 </t>
  </si>
  <si>
    <t>https://community.secop.gov.co/Public/Tendering/ContractNoticePhases/View?PPI=CO1.PPI.19794042&amp;isFromPublicArea=True&amp;isModal=False</t>
  </si>
  <si>
    <t>FDLBU-CMA-217-2022</t>
  </si>
  <si>
    <t xml:space="preserve">https://community.secop.gov.co/Public/Tendering/ContractNoticePhases/View?PPI=CO1.PPI.19077379&amp;isFromPublicArea=True&amp;isModal=False
</t>
  </si>
  <si>
    <t>CONTRATAR LA INTERVENTORÍA TÉCNICA, ADMINISTRATIVA, LEGAL, FINANCIERA, SOCIAL, AMBIENTAL Y SISTEMA DE SEGURIDAD Y SALUD EN EL TRABAJO, DEL CONTRATO DE OBRA QUE SE DERIVE DE LA LICITACIÓN PUBLICA FDLBU -215-2022 CUYO OBJETO ES CONTRATAR POR EL SISTEMA DE PRECIOS UNITARIOS FIJOS Y A MONTO AGOTABLE EL MANTENIMIENTO DE LA MALLA VIAL LOCAL E INTERMEDIA DE LA LOCALIDAD DE BARRIOS UNIDOS, EN BOGOTÁ D.C.</t>
  </si>
  <si>
    <t>FDLBU-CD-231-2022</t>
  </si>
  <si>
    <t>https://community.secop.gov.co/Public/Tendering/ContractNoticePhases/View?PPI=CO1.PPI.20051206&amp;isFromPublicArea=True&amp;isModal=False</t>
  </si>
  <si>
    <t>PRESTAR SERVICIOS DE APOYO ASISTENCIAL AL ​​ÁREA DE GESTIÓN DEL DESARROLLO ADMINISTRATIVA Y FINANCIERA EN LAS ACTIVIDADES DE PLANEACIÓN REFERENTES AL CUMPLIMIENTO DE LA META DE MANTENIMIENTO DEL ESPACIO PÚBLICO PARA LA VIGENCIA 2022</t>
  </si>
  <si>
    <t>FDLBU-CD- 233-2022</t>
  </si>
  <si>
    <t>https://community.secop.gov.co/Public/Tendering/ContractNoticePhases/View?PPI=CO1.PPI.20079811&amp;isFromPublicArea=True&amp;isModal=False</t>
  </si>
  <si>
    <t>PRESTAR SERVICIOS DE APOYO TÉCNICO AL
ÁREA DE GESTIÓN DEL DESARROLLO ADMINISTRATIVA Y FINANCIERA EN LAS ACTIVIDADES REFERENTES AL
CUMPLIMIENTO DE LAS METAS DEL PLAN DE DESARROLLO LOCAL Y LAS RESPUESTAS A TRAVÉS DEL
APLICATIVO ORFEO</t>
  </si>
  <si>
    <t>FDLBU-CD- 234-2022</t>
  </si>
  <si>
    <t>https://community.secop.gov.co/Public/Tendering/ContractNoticePhases/View?PPI=CO1.PPI.20079948&amp;isFromPublicArea=True&amp;isModal=False</t>
  </si>
  <si>
    <t>FDLBU-SAMC-220-2022</t>
  </si>
  <si>
    <t>https://community.secop.gov.co/Public/Tendering/ContractNoticePhases/View?PPI=CO1.PPI.19257260&amp;isFromPublicArea=True&amp;isModal=False</t>
  </si>
  <si>
    <t>PRESTAR LOS SERVICIOS A MONTO AGOTABLE PARA REALIZAR LAS ACTIVIDADES NECESARIAS PARA BRIGADAS MÉDICO VETERINARIAS, URGENCIAS Y ESTERILIZACIONES EN LA LOCALIDAD DE BARRIOS UNIDOS EN EL MARCO DEL PROYECTO 2008 DE NIRVANA”.</t>
  </si>
  <si>
    <t>FDLBU-CD-232-2022</t>
  </si>
  <si>
    <t>https://community.secop.gov.co/Public/Tendering/ContractNoticePhases/View?PPI=CO1.PPI.20109049&amp;isFromPublicArea=True&amp;isModal=False</t>
  </si>
  <si>
    <t>PRESTAR SERVICIOS DE APOYO ASISTENCIAL AL
ÁREA DE GESTIÓN DEL DESARROLLO ADMINISTRATIVA Y FINANCIERA EN LAS ACTIVIDADES DE PLANEACIÓN
REFERENTES AL CUMPLIMIENTO DE LA META DE MANTENIMIENTO DEL ESPACIO PÚBLICO PARA LA VIGENCIA
2022</t>
  </si>
  <si>
    <t>FDLBU-SAMC-221-2022</t>
  </si>
  <si>
    <t>https://community.secop.gov.co/Public/Tendering/OpportunityDetail/Index?noticeUID=CO1.NTC.3081432&amp;isFromPublicArea=True&amp;isModal=False</t>
  </si>
  <si>
    <t>PRESTAR LOS SERVICIOS DE OPERADOR LOGÍSTICO PARA REALIZAR LA PLANEACIÓN, ORGANIZACIÓN, DESARROLLO, SEGUIMIENTO Y EVALUACIÓN DE LAS ACTIVIDADES DEPORTIVAS Y RECREATIVAS DE LA LOCALIDAD DE BARRIOS UNIDOS, EN EL MARCO DEL PROYECTO 2044 “DEPORTE Y RECREACIÓN PARA EL DESARROLLO SOCIAL</t>
  </si>
  <si>
    <t>FDLBU- CD-236-2022</t>
  </si>
  <si>
    <t>https://community.secop.gov.co/Public/Tendering/ContractNoticePhases/View?PPI=CO1.PPI.20109220&amp;isFromPublicArea=True&amp;isModal=False</t>
  </si>
  <si>
    <t>PRESTAR SERVICIOS DE APOYO ASISTENCIAL AL
ÁREA DE GESTIÓN DEL DESARROLLO ADMINISTRATIVA Y FINANCIERA EN LAS ACTIVIDADES DE PLANEACIÓN REFERENTES AL CUMPLIMIENTO DE LA META DE MANTENIMIENTO DEL ESPACIO PÚBLICO PARA LA VIGENCIA
2022</t>
  </si>
  <si>
    <t>FDLBU-CD-230-2022</t>
  </si>
  <si>
    <t>https://community.secop.gov.co/Public/Tendering/ContractNoticePhases/View?PPI=CO1.PPI.20033181&amp;isFromPublicArea=True&amp;isModal=False</t>
  </si>
  <si>
    <t>PRESTACIÓN DEL SERVICIO DE MENSAJERİA EXPRESA PARA LA ALCALDİA LOCAL DE BARRIOS UNIDOS INCLUIDOS IN-HOUSE Y MOTORIZADO</t>
  </si>
  <si>
    <t>FDLBU-CD-235-2022</t>
  </si>
  <si>
    <t>https://community.secop.gov.co/Public/Tendering/ContractNoticePhases/View?PPI=CO1.PPI.20086478&amp;isFromPublicArea=True&amp;isModal=False</t>
  </si>
  <si>
    <t>PRESTAR SERVICIOS DE APOYO TÉCNICO AL ÁREA DE GESTIÓN DEL DESARROLLO ADMINISTRATIVA Y FINANCIERA EN LAS ACTIVIDADES DE PEDAGOGÍA DEL CODIGO NACIONAL DE SEGURIDAD Y CONVIVENCIA, PROMOCIÓN DE LA CONVIVENCIA Y DE ATENCIÓN DE MOVILIZACIONES Y AGLOMERACIONES EN EL TERRITORIO</t>
  </si>
  <si>
    <t>FDLBU-CD-238-2022</t>
  </si>
  <si>
    <t>https://community.secop.gov.co/Public/Tendering/ContractNoticePhases/View?PPI=CO1.PPI.20157076&amp;isFromPublicArea=True&amp;isModal=False</t>
  </si>
  <si>
    <t>PRESTAR SERVICIOS DE APOYO ASISTENCIAL AL ÁREA DE GESTIÓN DEL DESARROLLO ADMINISTRATIVA Y FINANCIERA EN LAS ACTIVIDADES DE GESTIÓN DOCUMENTAL PARA LA REALIZACIÓN DE INVENTARIO, FOLIACIÓN, Y DIGITALIZACIÓN DE ARCHIVOS DOCUMENTALES</t>
  </si>
  <si>
    <t>FDLBU-CD-239-2022</t>
  </si>
  <si>
    <t>https://community.secop.gov.co/Public/Tendering/ContractNoticePhases/View?PPI=CO1.PPI.20158867&amp;isFromPublicArea=True&amp;isModal=False</t>
  </si>
  <si>
    <t>FDLBU-CD-241-2022</t>
  </si>
  <si>
    <t>https://community.secop.gov.co/Public/Tendering/OpportunityDetail/Index?noticeUID=CO1.NTC.3196359&amp;isFromPublicArea=True&amp;isModal=False</t>
  </si>
  <si>
    <t>AUNAR ESFUERZOS TÉCNICOS, ADMINISTRATIVOS, JURÍDICOS Y FINANCIEROS ENTRE LA AGENCIA DISTRITAL PARA LA EDUCACIÓN SUPERIOR, LA CIENCIA Y LA TECNOLOGÍA - ATENEA Y EL FONDO DE DESARROLLO LOCAL DE BARRIOS UNIDOS PARA LA IMPLEMENTACIÓN DE UN NUEVO MODELO INCLUSIVO, EFICIENTE Y FLEXIBLE PARA EL ACCESO Y LA PERMANENCIA DE LAS Y LOS JÓVENES EGRESADOS DE INSTITUCIONES DE EDUCACIÓN MEDIA A PROGRAMAS DE EDUCACIÓN SUPERIOR Y POSMEDIA.</t>
  </si>
  <si>
    <t>FDLBU-CD-242-2022</t>
  </si>
  <si>
    <t>https://community.secop.gov.co/Public/Tendering/ContractNoticePhases/View?PPI=CO1.PPI.20237774&amp;isFromPublicArea=True&amp;isModal=False</t>
  </si>
  <si>
    <t>PRESTAR SERVICIOS PROFESIONALES AL ÁREA DE GESTIÓN POLICIVA EN LAS ACTIVIDADES TÉCNICAS QUE SE ADELANTEN EN LAS DISTINTAS
ETAPAS DE LOS PROCESOS DE COMPETENCIA DE LAS INSPECCIONES DE POLICÍA DE LA LOCALIDAD, SEGÚN REPARTO.</t>
  </si>
  <si>
    <t>FDLBU-CD -237-2022</t>
  </si>
  <si>
    <t>https://community.secop.gov.co/Public/Tendering/ContractNoticePhases/View?PPI=CO1.PPI.20284078&amp;isFromPublicArea=True&amp;isModal=False</t>
  </si>
  <si>
    <t xml:space="preserve"> LAS ACTIVIDADES DE SEGURIDAD, PROMOCIÓN DE LA CONVIVENCIA Y DE ATENCIÓN DE MOVILIZACIONES Y AGLOMERACIONES EN EL TERRITORIO.</t>
  </si>
  <si>
    <t>FDLBU-CD-244-2022</t>
  </si>
  <si>
    <t>https://community.secop.gov.co/Public/Tendering/ContractNoticePhases/View?PPI=CO1.PPI.20314044&amp;isFromPublicArea=True&amp;isModal=False</t>
  </si>
  <si>
    <t>PRESTAR LOS SERVICIOS TÉCNICOS PARA LA OPERACIÓN, SEGUIMIENTO Y CUMPLIMIENTO DE LOS PROCESOS Y PROCEDIMIENTOS DEL SERVICIO, APOYOS ECONÓMICOS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t>
  </si>
  <si>
    <t>FDLBU-CD-245-2022</t>
  </si>
  <si>
    <t>https://community.secop.gov.co/Public/Tendering/ContractNoticePhases/View?PPI=CO1.PPI.20344383&amp;isFromPublicArea=True&amp;isModal=False</t>
  </si>
  <si>
    <t>PRESTAR SERVICIOS DE APOYO ASISTENCIAL AL
ÁREA DE GESTIÓN DEL DESARROLLO ADMINISTRATIVA Y FINANCIERA PARA APOYAR LA IMPLEMENTACIÓN Y
SEGUIMIENTO DE LOS COMPONENTES DIRIGIDOS AL CUMPLIMIENTO DE LA META DEL PROYECTO 2008
NIRVANA</t>
  </si>
  <si>
    <t>FDLBU-CD-246-2022</t>
  </si>
  <si>
    <t>https://community.secop.gov.co/Public/Tendering/ContractNoticePhases/View?PPI=CO1.PPI.20345125&amp;isFromPublicArea=True&amp;isModal=False</t>
  </si>
  <si>
    <t>FDLBU-CD-247-2022</t>
  </si>
  <si>
    <t>https://community.secop.gov.co/Public/Tendering/ContractNoticePhases/View?PPI=CO1.PPI.20449234&amp;isFromPublicArea=True&amp;isModal=False</t>
  </si>
  <si>
    <t>PRESTAR SERVICIOS PROFESIONALES AL ÁREA DE GESTIÓN DEL DESARROLLO ADMINISTRATIVA Y FINANCIERA PARA APOYAR LA IMPLEMENTACIÓN Y SEGUIMIENTO DE LOS PROYECTOS Y CONTRATOS SUSCRITOS POR EL FDLBU DIRIGIDOS AL CUMPLIMIENTO DE LAS METAS DEL PROYECTO IMPULSEMOS ECONOMÍA LOCAL</t>
  </si>
  <si>
    <t>FDLBU-CD-243-2022</t>
  </si>
  <si>
    <t>https://community.secop.gov.co/Public/Tendering/ContractNoticePhases/View?PPI=CO1.PPI.20239370&amp;isFromPublicArea=True&amp;isModal=False</t>
  </si>
  <si>
    <t>PRESTAR SERVICIOS DE APOYO TÉCNICO AL ÁREA DE GESTIÓN DEL DESARROLLO ADMINISTRATIVA Y FINANCIERA EN LAS ACTIVIDADES REFERENTES AL CUMPLIMIENTO DE LAS METAS DEL PLAN DE DESARROLLO LOCAL Y LAS RESPUESTAS A TRAVÉS DEL APLICATIVO ORFEO</t>
  </si>
  <si>
    <t>FDLBU-CD-248-2022</t>
  </si>
  <si>
    <t>https://community.secop.gov.co/Public/Tendering/ContractNoticePhases/View?PPI=CO1.PPI.20474393&amp;isFromPublicArea=True&amp;isModal=False</t>
  </si>
  <si>
    <t>FDLBU-LP-222-2022</t>
  </si>
  <si>
    <t xml:space="preserve">https://community.secop.gov.co/Public/Tendering/ContractNoticePhases/View?PPI=CO1.PPI.19257767&amp;isFromPublicArea=True&amp;isModal=False
</t>
  </si>
  <si>
    <t>PRESTACIÓN DE SERVICIOS PARA LA REALIZACIÓN DE LAS ACTIVIDADES DE ORIENTACIÓN FAMILIAR, PROMOCIÓN DEL BUEN TRATO Y PREVENCIÓN DE LA VIOLENCIA INTRAFAMILIAR EN LA LOCALIDAD DE BARRIOS UNIDOS EN EL MARCO DEL PROYECTO 2053 DE BUEN TRATO</t>
  </si>
  <si>
    <t>FDLBU-CD-249-2022</t>
  </si>
  <si>
    <t>https://community.secop.gov.co/Public/Tendering/ContractNoticePhases/View?PPI=CO1.PPI.20509202&amp;isFromPublicArea=True&amp;isModal=False</t>
  </si>
  <si>
    <t>PRESTAR SERVICIOS DE APOYO ASISTENCIAL AL ÁREA DE GESTIÓN DEL DESARROLLO ADMINISTRATIVA Y FINANCIERA PARA APOYAR LA IMPLEMENTACIÓN Y SEGUIMIENTO DE LOS COMPONENTES DIRIGIDOS AL CUMPLIMIENTO DE LA META DEL PROYECTO 2008 NIRVANA de acuerdo con lo contemplado en el(los) proyecto(s) 2008 --- NIRVANA.</t>
  </si>
  <si>
    <t xml:space="preserve">OC 95954 </t>
  </si>
  <si>
    <t>https://www.colombiacompra.gov.co/tienda-virtual-del-estado-colombiano/ordenes-compra/95954</t>
  </si>
  <si>
    <t>ADQUIRIR EQUIPOS DE VIDEO PROYECCIÓN CON DESTINO A LAS DIFERENTES ÁREAS DE LA ALCALDÍA LOCAL DE BARRIOS UNIDOS.</t>
  </si>
  <si>
    <t>FDLBU-CD-250-2022</t>
  </si>
  <si>
    <t>https://community.secop.gov.co/Public/Tendering/ContractNoticePhases/View?PPI=CO1.PPI.20526499&amp;isFromPublicArea=True&amp;isModal=False</t>
  </si>
  <si>
    <t>PRESTAR SERVICIOS PROFESIONALES AL ÁREA DE GESTIÓN DEL DESARROLLO LOCAL EN LOS ASUNTOS RELATIVOS A LA PLANEACIÓN LOCAL EN LOS PROYECTOS DE INVERSIÓN, ASÍ COMO EL APOYO A LA SUPERVISIÓN DE CONTRATOS SUSCRITOS POR LA ALCALDÍA LOCAL DE BARRIOS UNIDOS</t>
  </si>
  <si>
    <t>FDLBU-CD-252-2022</t>
  </si>
  <si>
    <t>https://community.secop.gov.co/Public/Tendering/ContractNoticePhases/View?PPI=CO1.PPI.20557651&amp;isFromPublicArea=True&amp;isModal=False</t>
  </si>
  <si>
    <t>ALCALDÍA DE BARRIOS UNIDOS para PRESTAR SERVICIOS DE APOYO ASISTENCIAL AL ÁREA DE GESTIÓN DEL DESARROLLO ADMINISTRATIVA Y FINANCIERA PARA APOYAR LA IMPLEMENTACIÓN Y SEGUIMIENTO DE LOS COMPONENTES DIRIGIDOS AL CUMPLIMIENTO DE LA META DEL PROYECTO 2008 NIRVANA</t>
  </si>
  <si>
    <t>FDLBU-CD-253-2022</t>
  </si>
  <si>
    <t>https://community.secop.gov.co/Public/Tendering/ContractNoticePhases/View?PPI=CO1.PPI.20560458&amp;isFromPublicArea=True&amp;isModal=False</t>
  </si>
  <si>
    <t>PRESTAR SERVICIOS DE APOYO AL ÁREA DE GESTIÓN DEL DESARROLLO LOCAL EN LOS TRÁMITES RELACIONADOS CON LA GESTIÓN CONTRACTUAL ADELANTADA POR EL FDLBU</t>
  </si>
  <si>
    <t>FDLBU-CD-254-2022</t>
  </si>
  <si>
    <t>https://community.secop.gov.co/Public/Tendering/ContractNoticePhases/View?PPI=CO1.PPI.20576214&amp;isFromPublicArea=True&amp;isModal=False</t>
  </si>
  <si>
    <t>PRESTAR SERVICIOS PROFESIONALES AL ÁREA DE GESTIÓN DEL DESARROLLO ADMINISTRATIVA Y FINANCIERA PARA APOYAR LA PROMOCIÓN, DIVULGACIÓN Y POSICIONAMIENTO DEL PROYECTO EDUCACIÓN PARA DECIDIR SUS LOGROS Y RESULTADOS.</t>
  </si>
  <si>
    <t>FDLBU-CD-256-2022</t>
  </si>
  <si>
    <t>https://community.secop.gov.co/Public/Tendering/ContractNoticePhases/View?PPI=CO1.PPI.20583476&amp;isFromPublicArea=True&amp;isModal=False</t>
  </si>
  <si>
    <t>FDLBU-CD- 257-2022</t>
  </si>
  <si>
    <t>https://community.secop.gov.co/Public/Tendering/ContractNoticePhases/View?PPI=CO1.PPI.20584117&amp;isFromPublicArea=True&amp;isModal=False</t>
  </si>
  <si>
    <t>PRESTAR SERVICIOS DE APOYO TÉCNICO AL AREA GESTIÓN DEL DESARROLLO ADMINISTRATIVA Y FINANCIERA PARA IMPULSAR LAS ACTIVIDADES NECESARIAS DE LOS PROYECTOS DE INVERSIÓN PARA LAS COMUNIDADES NEGRAS, AFRO, RAIZALES Y PALENQUERAS DE LA LOCALIDAD DE BARRIOS UNIDOS</t>
  </si>
  <si>
    <t>FDLBU-CD-255-2022</t>
  </si>
  <si>
    <t>https://community.secop.gov.co/Public/Tendering/ContractNoticePhases/View?PPI=CO1.PPI.20593504&amp;isFromPublicArea=True&amp;isModal=False</t>
  </si>
  <si>
    <t>FDLBU-CD-251-2022</t>
  </si>
  <si>
    <t>https://community.secop.gov.co/Public/Tendering/ContractNoticePhases/View?PPI=CO1.PPI.20550084&amp;isFromPublicArea=True&amp;isModal=False</t>
  </si>
  <si>
    <t>APOYAR JURIDICAMENTE LA ATENCIÓN LOS DESPACHOS COMISORIOS, EN LOS QUE EL ALCALDE LOCAL DE BARRIOS UNIDOS SEA COMISIONADO POR PARTE DE LAS AUTORIDADES JUDICIALES, ASÍ COMO EN LOS ASUNTOS JURÍDICOS DE RELEVANCIA PARA EL DESPACHO</t>
  </si>
  <si>
    <t>FDLBU-SAMC-228-2022</t>
  </si>
  <si>
    <t xml:space="preserve">https://community.secop.gov.co/Public/Tendering/ContractNoticePhases/View?PPI=CO1.PPI.20031743&amp;isFromPublicArea=True&amp;isModal=False
</t>
  </si>
  <si>
    <t>PRESTAR SERVICIOS A MONTO AGOTABLE DE LOS INSUMOS NECESARIOS PARA EL DESARROLLO DE LAS ACTIVIDADES PARA LA PREVENCIÓN DEL FEMINICIDIO Y LA VIOLENCIA CONTRA LAS MUJERES EN EL MARCO DEL PROYECTO 2057 “YULIANA SAMBONI”</t>
  </si>
  <si>
    <t xml:space="preserve">FDLBU-RE-258-2022 </t>
  </si>
  <si>
    <t>https://community.secop.gov.co/Public/Tendering/ContractNoticePhases/View?PPI=CO1.PPI.20608459&amp;isFromPublicArea=True&amp;isModal=False</t>
  </si>
  <si>
    <t>AUNAR ESFUERZOS PARA DESARROLLAR EL PROGRAMA ¿IMPULSAMOS LA ECONOMÍA LOCAL QUE BUSCA FORTALECER INICIATIVAS
PRODUCTIVAS DE EMPRENDIMIENTOS Y/O MIPYMES, A TRAVÉS DE FORMACIÓN Y LA GENERACIÓN DE CAPACIDADES DURAS Y BLANDAS EN LOS BENEFICIARIOS, ACOMPAÑAMIENTO PERSONALIZADO Y LA ENTREGA DE RECURSOS DE CAPITALIZACIÓN.</t>
  </si>
  <si>
    <t xml:space="preserve">FDLBU-RE-259-2022 </t>
  </si>
  <si>
    <t>https://community.secop.gov.co/Public/Tendering/ContractNoticePhases/View?PPI=CO1.PPI.20608855&amp;isFromPublicArea=True&amp;isModal=False</t>
  </si>
  <si>
    <t>AUNAR ESFUERZOS TÉCNICOS, JURÍDICOS,ADMINISTRATIVOS Y FINANCIEROS ENTRE EL PROGRAMA DE LAS NACIONES UNIDASPARA EL DESARROLLO Y EL FONDO DE DESARROLLO LOCAL DE BARRIOS UNIDOS PARAFORTALECER LA CONSTRUCCIÓN DE LA CIUDADANÍA Y EL DESARROLLO DECAPACIDADES PARA EL EJERCICIO DE LOS DERECHOS DE LAS MUJERES EN LALOCALIDAD DE BARRIOS UNIDOS EN EL MARCO DEL PROYECTO 2057 – YULIANA SAMBONÍ</t>
  </si>
  <si>
    <t xml:space="preserve">FDLBU-CD-260-2022 </t>
  </si>
  <si>
    <t>https://community.secop.gov.co/Public/Tendering/ContractNoticePhases/View?PPI=CO1.PPI.21030834&amp;isFromPublicArea=True&amp;isModal=False</t>
  </si>
  <si>
    <t>FDLBU-CD- 266-2022</t>
  </si>
  <si>
    <t>https://community.secop.gov.co/Public/Tendering/ContractNoticePhases/View?PPI=CO1.PPI.21206302&amp;isFromPublicArea=True&amp;isModal=False</t>
  </si>
  <si>
    <t>PRESTAR SERVICIOS PROFESIONALES AL ÁREA DE GESTIÓN DEL DESARROLLO LOCAL PARA APOYAR LAS ACTIVIDADES DE CONTRATACIÓN EN LO REFERENTE A ELABORACIÓN DE REPORTES Y RESPUESTAS A ORGANISMOS Y ENTES DE CONTROL Y REALIZAR SEGUIMIENTO A LOS PROCESOS ADELANTADOS POR EL FDLBU EN LAS DIFERENTES PLATAFORMAS.</t>
  </si>
  <si>
    <t>FDLBU-CD-264-2022</t>
  </si>
  <si>
    <t>https://community.secop.gov.co/Public/Tendering/ContractNoticePhases/View?PPI=CO1.PPI.21174870&amp;isFromPublicArea=True&amp;isModal=False</t>
  </si>
  <si>
    <t>FDLBU-CD-265-2022</t>
  </si>
  <si>
    <t>https://community.secop.gov.co/Public/Tendering/ContractNoticePhases/View?PPI=CO1.PPI.21220850&amp;isFromPublicArea=True&amp;isModal=False</t>
  </si>
  <si>
    <t>DESARROLLAR ASPECTOS TÉCNICOS, FINANCIEROS Y ADMINISTRATIVOS PARA REALIZAR LA IMPLEMENTACIÓN DE PROCESOS COMUNITARIOS DE EDUCACIÓN AMBIENTAL – PROCEDA EN LA LOCALIDAD DE BARRIOS UNIDOS EN EL MARCO DEL PROYECTO DE INVERSIÓN 2011</t>
  </si>
  <si>
    <t>FDLBU-LP-229-2022</t>
  </si>
  <si>
    <t xml:space="preserve">https://community.secop.gov.co/Public/Tendering/OpportunityDetail/Index?noticeUID=CO1.NTC.3286206&amp;isFromPublicArea=True&amp;isModal=False
</t>
  </si>
  <si>
    <t>PRESTAR LOS SERVICIOS DE OPERADOR LOGÍSTICO PARA REALIZAR LOS ACUERDOS NECESARIOS QUE PROMUEVAN LA FORMALIZACIÓN DE LOS VENDEDORES INFORMALES DE LA LOCALIDAD DE BARRIOS UNIDOS EN EL MARCO DEL PROYECTO 2038 ACUERDOS EN COMUNIDAD</t>
  </si>
  <si>
    <t>FDLBU-CD-270-2022</t>
  </si>
  <si>
    <t>https://community.secop.gov.co/Public/Tendering/ContractNoticePhases/View?PPI=CO1.PPI.21382939&amp;isFromPublicArea=True&amp;isModal=False</t>
  </si>
  <si>
    <t>PRESTAR SERVICIOS PROFESIONALES AL ÁREA DE GESTIÓN DEL DESARROLLO ADMINISTRATIVA Y FINANCIERA PARA APOYAR LA IMPLEMENTACIÓN Y SEGUIMIENTO DE LOS PROYECTOS Y CONTRATOS SUSCRITOS POR EL FDLBU DIRIGIDOS AL CUMPLIMIENTO DE LAS METAS DE PARTICIPACIÓN</t>
  </si>
  <si>
    <t>FDLBU-MC-261-2022</t>
  </si>
  <si>
    <t xml:space="preserve">https://community.secop.gov.co/Public/Tendering/OpportunityDetail/Index?noticeUID=CO1.NTC.3414951&amp;isFromPublicArea=True&amp;isModal=False
</t>
  </si>
  <si>
    <t>PRESTAR EL SERVICIO DE MANTENIMIENTO PREVENTIVO Y CORRECTIVO INCLUIDA LA MANO DE OBRA, AUTOPARTES Y ACCESORIOS ORIGINALES, A MONTO AGOTABLE PARA LOS VEHICULOS DEL FONDO DE DESARROLLO LOCAL DE BARRIOS UNIDOS O LOS QUE LLEGARE A SER RESPONSABLE DURANTE LA VIGENCIA DEL CONTRATO</t>
  </si>
  <si>
    <t>FDLBU-MC-262-2022</t>
  </si>
  <si>
    <t>https://community.secop.gov.co/Public/Tendering/ContractNoticePhases/View?PPI=CO1.PPI.21148168&amp;isFromPublicArea=True&amp;isModal=False</t>
  </si>
  <si>
    <t>REALIZAR LA MEDICIÓN POSTERIOR A TODOS LOS BIENES MUEBLES E INMUEBLES PROPIEDAD DEL FONDO DE DESARROLLO LOCAL DE BARRIOS UNIDOS REGISTRADOS EN LA CUENTA  ONTABLE 16 PROPIEDAD PLANTA Y EQUIPO Y BIENES EN COMODATO, ASI COMO EL CÁLCULO DE DETERIORO A LOS BIENES MUEBLES E INMUEBLES REGISTRADOS EN LA MISMA CUENTA CUYO VALOR SEA IGUAL O SUPERIOR A TREINTA Y CINCO (35) SMMLV, Y AQUELLOS DE LOS CUALES EL FONDO DE DESARROLLO LOCAL ES LEGALEMNTE RESPONSABLE, TAL COMO LO EXPRESAN LAS NORMAS INTERNACIONALES, CONTABLES, SECTOR PUBLICO -NICSP Y EL MANUAL DE POLÍTICAS DE OPERACIÓN CONTABLE DE LA SECRETARIA DISTRITAL DE GOBIERNO Y FONDOS DE DESARROLLO LOCAL, DE ACUERDO CON LOS ESTUDIOS PREVIOS Y LA PROPUESTA PRESENTADA”</t>
  </si>
  <si>
    <t>FDLBU-MC-263-2022</t>
  </si>
  <si>
    <t>https://community.secop.gov.co/Public/Tendering/ContractNoticePhases/View?PPI=CO1.PPI.21223027&amp;isFromPublicArea=True&amp;isModal=False</t>
  </si>
  <si>
    <t>ADQUISICIÓN E INSTALACIÓN DEL SISTEMA DE AIRE ACONDICIONADO PARA EL DATACENTER DE LA ALCALDÍA LOCAL DE BARRIOS UNIDOS</t>
  </si>
  <si>
    <t>FDLBU-CD-273-2022</t>
  </si>
  <si>
    <t>https://community.secop.gov.co/Public/Tendering/ContractNoticePhases/View?PPI=CO1.PPI.21474951&amp;isFromPublicArea=True&amp;isModal=False</t>
  </si>
  <si>
    <t>“PRESTAR SERVICIOS PROFESIONALES AL ÁREA DE GESTIÓN DEL DESARROLLO LOCAL EN LOS ASUNTOS RELATIVOS A LA PLANEACIÓN LOCAL EN LOS PROYECTOS DE INVERSIÓN, ASÍ COMO EL APOYO A LA SUPERVISIÓN DE CONTRATOS SUSCRITOS POR LA ALCALDÍA LOCAL DE BARRIOS UNIDOS PARA EL CUMPLIMIENTO DE META DEL PROYECTO 2022 MEJORES VÍAS PARA UNA MEJOR CALIDAD DE VIDA”.</t>
  </si>
  <si>
    <t>FDLBU-MC-271-2022</t>
  </si>
  <si>
    <t>https://community.secop.gov.co/Public/Tendering/ContractNoticePhases/View?PPI=CO1.PPI.20198219&amp;isFromPublicArea=True&amp;isModal=False</t>
  </si>
  <si>
    <t>CONTRATAR A MONTO AGOTABLE EL SERVICIO DE MATERIAL LITOGRÁFICO Y ELEMENTOS DE PUBLICIDAD, INCLUIDOS IMPRESOS, ARTÍCULOS PROMOCIONALES, PUBLICACIONES Y SEÑALIZACIÓN INSTITUCIONAL PARA LA ALCALDÍA LOCAL DE BARRIOS UNIDOS</t>
  </si>
  <si>
    <t>FDLBU-CD-277-2022</t>
  </si>
  <si>
    <t>https://community.secop.gov.co/Public/Tendering/ContractNoticePhases/View?PPI=CO1.PPI.21810594&amp;isFromPublicArea=True&amp;isModal=False</t>
  </si>
  <si>
    <t>FDLBU- CD-278-2022</t>
  </si>
  <si>
    <t>https://community.secop.gov.co/Public/Tendering/ContractNoticePhases/View?PPI=CO1.PPI.21882679&amp;isFromPublicArea=True&amp;isModal=False</t>
  </si>
  <si>
    <t>FDLBU- CD-279-2022</t>
  </si>
  <si>
    <t>https://community.secop.gov.co/Public/Tendering/ContractNoticePhases/View?PPI=CO1.PPI.21881527&amp;isFromPublicArea=True&amp;isModal=False</t>
  </si>
  <si>
    <t>FDLBU-CD-280-2022</t>
  </si>
  <si>
    <t>https://community.secop.gov.co/Public/Tendering/ContractNoticePhases/View?PPI=CO1.PPI.21914709&amp;isFromPublicArea=True&amp;isModal=False</t>
  </si>
  <si>
    <t>PRESTAR SERVICIOS PROFESIONALES AL ÁREA DE GESTIÓN DEL DESARROLLO LOCAL EN LA ELABORACIÓN Y ESTRUCTURACIÓN DE LOS PROCESOS PRECONTRACTUALES QUE SEAN ADELANTADOS POR EL FDLBU PARA ALCANZAR LAS METAS DEL PROYECTO 2044 DEPORTE PARA EL DESARROLLO SOCIAL</t>
  </si>
  <si>
    <t>FDLBU-MC-272-2022</t>
  </si>
  <si>
    <t>https://community.secop.gov.co/Public/Tendering/ContractNoticePhases/View?PPI=CO1.PPI.21480162&amp;isFromPublicArea=True&amp;isModal=False</t>
  </si>
  <si>
    <t>ADQUISICIÓN E INSTALACIÓN DE PERIFÉRICOS TECNOLÓGICOS DE AUDIO PARA EL SISTEMA DE AUDIO CONFERENCIAS DE LA JUNTA ADMINISTRADORA LOCAL DE BARRIOS UNIDOS.</t>
  </si>
  <si>
    <t>FDLBU-CD-281-2022</t>
  </si>
  <si>
    <t>https://www.contratos.gov.co/consultas/detalleProceso.do?numConstancia=22-22-51328&amp;g-recaptcha-response=03AEkXODCDLq0xOSgyWih_NqJnb-uuAhfXKeWVVWW8QBVx4cGCKrBdip_bPYaZOZi22X6bKEH92D6SADmcyydjy_dGlRL6eBZv0nifd5dzuUgiuFSheiqtsnfWiChdunhJUH2CH7AtlE-mT4NGlaZz9BbvRHexQU25_yUUjGMZWtVlcMcaOmrgCrVih-I6Mu_HBIScKgU1CWxzaSmP0G0HrSMLMN4cdNIamw5jE-YjzBy7NR-9ItJ-aQlsY0R3p_qiAuKrzb40IVsNEmi7w2ViLDvahps-rnWYj61QNcSSRerCjZm65ePsqa4-oH_6VC6JB-puoLQKGPpAkWiWr5lAadFgTRxhRwUXyVoGzZHVVENAzf4HUhpFfdUUzyIKkY7b-QrYP2cCEKUWdHNYsqhtwZaMrpV7JeJF6ku8Nl9S9KarWYyx2eGuH1o1fPsJ3BBcQVL4tqTxilTM_SBlBCIdXCAuBclTW3l2ACMvB1DwfRkQ2i2W9HSbBOL2GaKqibV1Aa6qbzMPXRFBeeZEETpjRuanRJxjbXDx7g</t>
  </si>
  <si>
    <t>ADHESIÓN AL CONTRATO QUE TIENE POR OBJETO: Prestar los servicios de planeación, ejecución y divulgación de las actividades a desarrollarse en el marco de la acción de ciudad NAVIDAD 2022 relacionadas con la generación de los entornos lumínicos y difusión de los actos principales que harán parte de la estrategia comunicacional a cargo de la Oficina Consejería de Comunicaciones de la Secretaría General de la Alcaldía Mayor de Bogotá.</t>
  </si>
  <si>
    <t>FDLBU-MC-275-2022</t>
  </si>
  <si>
    <t>https://community.secop.gov.co/Public/Tendering/ContractNoticePhases/View?PPI=CO1.PPI.21689080&amp;isFromPublicArea=True&amp;isModal=False</t>
  </si>
  <si>
    <t>CONTRATAR EL MANTENIMIENTO PREVENTIVO Y CORRECTIVO CON BOLSA DE REPUESTOS PARA LOS EQUIPOS Y RED TELEFONICA DE LA ALCALDIA LOCAL DE BARRIOS UNIDOS</t>
  </si>
  <si>
    <t>OC-101096</t>
  </si>
  <si>
    <t>https://www.colombiacompra.gov.co/tienda-virtual-del-estado-colombiano/ordenes-compra/101096</t>
  </si>
  <si>
    <t>SUMINISTRO DE MATERIALES E INSUMOS DE FERRETERIA PARA LA INTERVENCIÓN DEL ESPACIO PÚBLICO DE LA LOCALIDAD DE BARRIOS UNIDOS</t>
  </si>
  <si>
    <t>FDLBU-CD-282-2022</t>
  </si>
  <si>
    <t>https://community.secop.gov.co/Public/Tendering/ContractNoticePhases/View?PPI=CO1.PPI.22022431&amp;isFromPublicArea=True&amp;isModal=False</t>
  </si>
  <si>
    <t>PRESTAR SERVICIOS PROFESIONALES AL ÁREA
DE GESTIÓN DEL DESARROLLO ADMINISTRATIVA Y FINANCIERA PARA APOYAR LA IMPLEMENTACIÓN Y SEGUIMIENTO DE LOS PROYECTOS Y CONTRATOS SUSCRITOS POR EL FDLBU DIRIGIDOS AL CUMPLIMIENTO
DE LAS METAS DE LOS PROYECTOS DE EDUCACIÓN SUPERIOR Y PRIMERA INFANCIA</t>
  </si>
  <si>
    <t>OC- 101089</t>
  </si>
  <si>
    <t>https://www.colombiacompra.gov.co/tienda-virtual-del-estado-colombiano/ordenes-compra/101089</t>
  </si>
  <si>
    <t>CONTRATAR EL SERVICIO DE ALQUILER DE ESCÁNER CON DESTINO A LASDIFERENTES DEPENDENCIAS DEL FONDO DEDESARROLLO DE BARRIOS UNIDOS</t>
  </si>
  <si>
    <t>FDLBU-CD-285-2022</t>
  </si>
  <si>
    <t>https://community.secop.gov.co/Public/Tendering/ContractNoticePhases/View?PPI=CO1.PPI.22156098&amp;isFromPublicArea=True&amp;isModal=False</t>
  </si>
  <si>
    <t>FDLBU-CD-286-2022</t>
  </si>
  <si>
    <t>https://community.secop.gov.co/Public/Tendering/ContractNoticePhases/View?PPI=CO1.PPI.22156497&amp;isFromPublicArea=True&amp;isModal=False</t>
  </si>
  <si>
    <t>FDLBU-CI-287-2022</t>
  </si>
  <si>
    <t>https://community.secop.gov.co/Public/Tendering/ContractNoticePhases/View?PPI=CO1.PPI.22193670&amp;isFromPublicArea=True&amp;isModal=False</t>
  </si>
  <si>
    <t>AUNAR ESFUERZOS ENTRE LA SUBRED INTEGRADA DE SERVICIOS DE SALUD NORTE Y EL FONDO DE DESARROLLO LOCAL DE BARRIOS UNIDOS PARA EL OTORGAMIENTO DE DISPOSITIVOS DE ASISTENCIA PERSONAL - AYUDAS TÉCNICAS, NO INCLUIDAS O NO CUBIERTAS EN EL PLAN DE BENEFICIOS DE SALUD -PBS-, COMO ACCIÓN QUE FACILITA EL MEJORAMIENTO DE LA CALIDAD DE VIDA Y LA PROMOCIÓN DEL BIENESTAR PARA LAS PERSONAS CON DISCAPACIDAD, RESIDENTES EN LA LOCALIDAD DE BARRIOS UNIDOS, EN EL DESARROLLO DE LA POLÍTICA PÚBLICA DISTRITAL</t>
  </si>
  <si>
    <t>FDLBU- LP-267-2022</t>
  </si>
  <si>
    <t>https://community.secop.gov.co/Public/Tendering/ContractNoticePhases/View?PPI=CO1.PPI.21384097&amp;isFromPublicArea=True&amp;isModal=False</t>
  </si>
  <si>
    <t>REALIZAR ACCIONES ENCAMINADAS A FOMENTAR ACTIVIDADES ALTERNATIVAS Y DE COINVERSIÓN EN SALUD;  ASÍ COMO  ACCIONES DE RECONOCIMIENTO,  REDISTRIBUCIÓN Y REDUCCIÓN DE LAS LABORES DEL CUIDADO, ACTIVIDADES DE  RESPIRO Y CAPACITACIONES DESDE LOS ENFOQUES DEL BUEN VIVIR, SOCIAL Y DE DERECHOS, QUE FAVOREZCAN LA INDEPENDENCIA Y EL BIENESTAR FÍSICO Y EMOCIONAL, Y LA  INTEGRACIÓN SOCIAL DE LAS  PERSONAS CON DISCAPACIDAD, CUIDADORAS Y CUIDADORES, E IMPULSAR EL FORTALECIMIENTO DE DISPOSITIVOS COMUNITARIOS  EN RESPUESTA AL CONSUMO DE SPA”, EN LA LOCALIDAD DE BARRIOS UNIDOS EN EL MARCO DEL PROYECTO 2062 SISTEMA LOCAL DEL CUIDADO</t>
  </si>
  <si>
    <t>FDLBU-MC-283-2022</t>
  </si>
  <si>
    <t>https://community.secop.gov.co/Public/Tendering/ContractNoticePhases/View?PPI=CO1.PPI.22108767&amp;isFromPublicArea=True&amp;isModal=False</t>
  </si>
  <si>
    <t>CONTRATAR EL SUMINISTRO DE CAJAS PARA ARCHIVO, CARPETAS DE CONTRATOS Y GESTIÓN, ELEMENTOS DE PAPELERÍA Y ÚTILES DE OFICINA, PARA LAS DIFERENTES DEPENDENCIAS DE LA ALCALDÍA LOCAL DE BARRIOS UNIDOS A MONTO AGOTABLE, MEDIANTE EL SISTEMA DE PRECIOS UNITARIOS FIJOS</t>
  </si>
  <si>
    <t>FDLBU-SASI-274-2022</t>
  </si>
  <si>
    <t>https://community.secop.gov.co/Public/Tendering/ContractNoticePhases/View?PPI=CO1.PPI.21482860&amp;isFromPublicArea=True&amp;isModal=False</t>
  </si>
  <si>
    <t>ADQUISICIÓN DE INSUMOS PEDAGÓGICOS, LITERARIOS, MOBILIARIOS, MUSICALES Y TECNOLÓGICOS PARA LA DOTACIÓN DE AULAS DE EDUCACIÓN INICIAL EN INSTITUCIONES EDUCATIVAS DISTRITALES DE BARRIOS UNIDOS QUE PERMITAN LA EJECUCIÓN DE PROYECTOS A FAVOR DEL DESARROLLO INTEGRAL PARA PRIMERA INFANCIA”, Lote 1</t>
  </si>
  <si>
    <t>ADQUISICIÓN DE INSUMOS PEDAGÓGICOS, LITERARIOS, MOBILIARIOS, MUSICALES Y TECNOLÓGICOS PARA LA DOTACIÓN DE AULAS DE EDUCACIÓN INICIAL EN INSTITUCIONES EDUCATIVAS DISTRITALES DE BARRIOS UNIDOS QUE PERMITAN LA EJECUCIÓN DE PROYECTOS A FAVOR DEL DESARROLLO INTEGRAL PARA PRIMERA INFANCIA”, Lote 2</t>
  </si>
  <si>
    <t>ADQUISICIÓN DE INSUMOS PEDAGÓGICOS, LITERARIOS, MOBILIARIOS, MUSICALES Y TECNOLÓGICOS PARA LA DOTACIÓN DE AULAS DE EDUCACIÓN INICIAL EN INSTITUCIONES EDUCATIVAS DISTRITALES DE BARRIOS UNIDOS QUE PERMITAN LA EJECUCIÓN DE PROYECTOS A FAVOR DEL DESARROLLO INTEGRAL PARA PRIMERA INFANCIA”, Lote 3</t>
  </si>
  <si>
    <t>ADQUISICIÓN DE INSUMOS PEDAGÓGICOS, LITERARIOS, MOBILIARIOS, MUSICALES Y TECNOLÓGICOS PARA LA DOTACIÓN DE AULAS DE EDUCACIÓN INICIAL EN INSTITUCIONES EDUCATIVAS DISTRITALES DE BARRIOS UNIDOS QUE PERMITAN LA EJECUCIÓN DE PROYECTOS A FAVOR DEL DESARROLLO INTEGRAL PARA PRIMERA INFANCIA”, Lote 4</t>
  </si>
  <si>
    <t>ADQUISICIÓN DE INSUMOS PEDAGÓGICOS, LITERARIOS, MOBILIARIOS, MUSICALES Y TECNOLÓGICOS PARA LA DOTACIÓN DE AULAS DE EDUCACIÓN INICIAL EN INSTITUCIONES EDUCATIVAS DISTRITALES DE BARRIOS UNIDOS QUE PERMITAN LA EJECUCIÓN DE PROYECTOS A FAVOR DEL DESARROLLO INTEGRAL PARA PRIMERA INFANCIA”, Lote 5</t>
  </si>
  <si>
    <t>FDLBU-SASI-276-2022</t>
  </si>
  <si>
    <t>https://community.secop.gov.co/Public/Tendering/ContractNoticePhases/View?PPI=CO1.PPI.21691219&amp;isFromPublicArea=True&amp;isModal=False</t>
  </si>
  <si>
    <t>SUMINISTRAR LA DOTACIÓN LOGÍSTICA PARA LA ESTACIÓN DE POLICÍA Y CAÍ (ORGANISMOS DE SEGURIDAD) DE LA LOCALIDAD DE BARRIOS UNIDOS, EN EL MARCO DEL PROYECTO 2153 INSTITUCIONES FUERTES Y EFECTIVAS</t>
  </si>
  <si>
    <t>INEICA LIMITADA</t>
  </si>
  <si>
    <t>JMELO INGENIERIA DE PROYECTOS S.A.S</t>
  </si>
  <si>
    <t>MT PROJECTS S.A.S</t>
  </si>
  <si>
    <t xml:space="preserve">LAURA CATALINA CASTAÑEDA </t>
  </si>
  <si>
    <t>LOGÍSTICA Y GESTIÓN DE NEGOCIOS S.A.S.</t>
  </si>
  <si>
    <t>SERVICIOS POSTALES NACIONALES  S.A.S</t>
  </si>
  <si>
    <t xml:space="preserve">IVONNE SANCHEZ MORERO </t>
  </si>
  <si>
    <t>AGENCIA DISTRITAL PARA LA EDUCACIÓN SUPERIOR, LA CIENCIA Y LA TECNOLOGÍA – ATENEA</t>
  </si>
  <si>
    <t xml:space="preserve">FABIO DAVID SANCHEZ DURAN </t>
  </si>
  <si>
    <t>CLAUDIA STEPHANIA MICHELSEN</t>
  </si>
  <si>
    <t>GIZZEL AMPARO RODRIGUEZ RAMOS</t>
  </si>
  <si>
    <t>DISCOMPUCOL S.A.S</t>
  </si>
  <si>
    <t>RICARDO PEREZ ERAZO</t>
  </si>
  <si>
    <t>SALOME VEGA MEJIA</t>
  </si>
  <si>
    <t>PROGAMA DE LAS NACIONES UNIDAS PARA EL DESARROLLO - PNUD</t>
  </si>
  <si>
    <t>PROGRAMA DE LAS NACIONES UNIDAS PARA EL DESARROLLO - PNUD</t>
  </si>
  <si>
    <t xml:space="preserve">ROBERT HERNANDO VALENCIA CONTO </t>
  </si>
  <si>
    <t>UNIVERSIDAD NACIONAL</t>
  </si>
  <si>
    <t>CAR SCANNER S.A.S.</t>
  </si>
  <si>
    <t>LUIS EDUARDO CARVAJALINO SÁNCHEZ</t>
  </si>
  <si>
    <t>GRUPO ARKS PREMIER S.A.S</t>
  </si>
  <si>
    <t>CONSUELO DEL MILAGRO CHAVARRO</t>
  </si>
  <si>
    <t>JOSE JOAQUIN BARRERA CARILLO</t>
  </si>
  <si>
    <t>COLOMBIANA DE TELEFONOS Y SISTEMAS LTDA 049</t>
  </si>
  <si>
    <t>COMERCIALIZADORA FF SAS</t>
  </si>
  <si>
    <t>SUBRED INTEGRADA DE SERVICIOS DE SALUD NORTE E.S.E</t>
  </si>
  <si>
    <t>FUNDACION SOCIAL VIVE COLOMBIA – FUNVIVE 2.0</t>
  </si>
  <si>
    <t>GRUPO LOS LAGOS SAS</t>
  </si>
  <si>
    <t>SECURITY VIDEO EQUIPMENT SAS.</t>
  </si>
  <si>
    <t>UT PROYECTO EDUCATIVO</t>
  </si>
  <si>
    <t xml:space="preserve">HB DISTRIBUCIONES S.A.S. </t>
  </si>
  <si>
    <t>GUSTAVO DE JESUS RIOS LÓPEZ</t>
  </si>
  <si>
    <t>CLARYICON SAS</t>
  </si>
  <si>
    <t xml:space="preserve">CONCOLDI SAS </t>
  </si>
  <si>
    <t>FDLBU-LP-265-2020</t>
  </si>
  <si>
    <t>https://community.secop.gov.co/Public/Tendering/ContractNoticePhases/View?PPI=CO1.PPI.10837352&amp;isFromPublicArea=True&amp;isModal=False</t>
  </si>
  <si>
    <t>085-2020</t>
  </si>
  <si>
    <t>015-2021</t>
  </si>
  <si>
    <t>017-2021</t>
  </si>
  <si>
    <t>018-2021</t>
  </si>
  <si>
    <t>019-2021</t>
  </si>
  <si>
    <t>020-2021</t>
  </si>
  <si>
    <t>021-2021</t>
  </si>
  <si>
    <t>022-2021</t>
  </si>
  <si>
    <t>023-2021</t>
  </si>
  <si>
    <t>024-2021</t>
  </si>
  <si>
    <t>025-2021</t>
  </si>
  <si>
    <t>026-2021</t>
  </si>
  <si>
    <t>027-2021</t>
  </si>
  <si>
    <t>028-2021</t>
  </si>
  <si>
    <t>029-2021</t>
  </si>
  <si>
    <t>030-2021</t>
  </si>
  <si>
    <t>031-2021</t>
  </si>
  <si>
    <t>032-2021</t>
  </si>
  <si>
    <t>033-2021</t>
  </si>
  <si>
    <t>034-2021</t>
  </si>
  <si>
    <t>035-2021</t>
  </si>
  <si>
    <t>036-2021</t>
  </si>
  <si>
    <t>037-2021</t>
  </si>
  <si>
    <t>038-2021</t>
  </si>
  <si>
    <t>039-2021</t>
  </si>
  <si>
    <t>040-2021</t>
  </si>
  <si>
    <t>041-2021</t>
  </si>
  <si>
    <t>043-2021</t>
  </si>
  <si>
    <t>044-2021</t>
  </si>
  <si>
    <t>045-2021</t>
  </si>
  <si>
    <t>046-2021</t>
  </si>
  <si>
    <t>047-2021</t>
  </si>
  <si>
    <t>048-2021</t>
  </si>
  <si>
    <t>049-2021</t>
  </si>
  <si>
    <t>050-2021</t>
  </si>
  <si>
    <t>053-2021</t>
  </si>
  <si>
    <t>055-2021</t>
  </si>
  <si>
    <t>057-2021</t>
  </si>
  <si>
    <t>058-2021</t>
  </si>
  <si>
    <t>063-2021</t>
  </si>
  <si>
    <t>065-2021</t>
  </si>
  <si>
    <t>066-2021</t>
  </si>
  <si>
    <t>068-2021</t>
  </si>
  <si>
    <t>069-2021</t>
  </si>
  <si>
    <t>071-2021</t>
  </si>
  <si>
    <t>072-2021</t>
  </si>
  <si>
    <t>077-2021</t>
  </si>
  <si>
    <t>079-2021</t>
  </si>
  <si>
    <t>081-2021</t>
  </si>
  <si>
    <t>083-2021</t>
  </si>
  <si>
    <t>084-2021</t>
  </si>
  <si>
    <t>086-2021</t>
  </si>
  <si>
    <t>089-2021</t>
  </si>
  <si>
    <t>090-2021</t>
  </si>
  <si>
    <t>093-2021</t>
  </si>
  <si>
    <t>094-2021</t>
  </si>
  <si>
    <t>095-2021</t>
  </si>
  <si>
    <t>096-2021</t>
  </si>
  <si>
    <t>097-2021</t>
  </si>
  <si>
    <t>098-2021</t>
  </si>
  <si>
    <t>099-2021</t>
  </si>
  <si>
    <t>OC80896</t>
  </si>
  <si>
    <t>OC82571</t>
  </si>
  <si>
    <t>FDLBU-CD-001-2021</t>
  </si>
  <si>
    <t>FDLBU-CD-003-2021</t>
  </si>
  <si>
    <t>FDLBU-CD-019-2021</t>
  </si>
  <si>
    <t>FDLBU-CD-026-2021</t>
  </si>
  <si>
    <t>FDLBU-CD-033-2021</t>
  </si>
  <si>
    <t>FDLBU-CD-055-2021</t>
  </si>
  <si>
    <t>FDLBU-CD-002-2021</t>
  </si>
  <si>
    <t>FDLBU-CD-032-2021</t>
  </si>
  <si>
    <t>FDLBU-CD-035-2021</t>
  </si>
  <si>
    <t>FDLBU-CD-050-2021</t>
  </si>
  <si>
    <t>FDLBU-CD-004-2021</t>
  </si>
  <si>
    <t>FDLBU-CD-012-2021</t>
  </si>
  <si>
    <t>FDLBU-CD-038-2021</t>
  </si>
  <si>
    <t>FDLBU-CD-053-2021</t>
  </si>
  <si>
    <t>FDLBU-CD-057-2021</t>
  </si>
  <si>
    <t>FDLBU-CD-072-2021</t>
  </si>
  <si>
    <t>FDLBU-CD-016-2021</t>
  </si>
  <si>
    <t>FDLBU-CD-044-2021</t>
  </si>
  <si>
    <t>FDLBU-CD-100-2021</t>
  </si>
  <si>
    <t>FDLBU-CD-049-2021</t>
  </si>
  <si>
    <t>FDLBU-CD-056-2021</t>
  </si>
  <si>
    <t>FDLBU-CD-008-2021</t>
  </si>
  <si>
    <t>FDLBU-CD-005-2021</t>
  </si>
  <si>
    <t>FDLBU-CD-083-2021</t>
  </si>
  <si>
    <t>FDLBU-CD-063-2021</t>
  </si>
  <si>
    <t>FDLBU-CD-018-2021</t>
  </si>
  <si>
    <t>FDLBU-CD-092-2021</t>
  </si>
  <si>
    <t>FDLBU-CD-037-2021</t>
  </si>
  <si>
    <t>FDLBU-CD-046-2021</t>
  </si>
  <si>
    <t>FDLBU-CD-007-2021</t>
  </si>
  <si>
    <t>FDLBU-CD-009-2021</t>
  </si>
  <si>
    <t>FDLBU-CD-052-2021</t>
  </si>
  <si>
    <t>FDLBU-CD-020-2021</t>
  </si>
  <si>
    <t>FDLBU-CD-017-2021</t>
  </si>
  <si>
    <t>FDLBU-CD-098-2021</t>
  </si>
  <si>
    <t>FDLBU-CD-048-2021</t>
  </si>
  <si>
    <t>FDLBU-CD-010-2021</t>
  </si>
  <si>
    <t>FDLBU-CD-054-2021</t>
  </si>
  <si>
    <t>FDLBU-CD-078-2021</t>
  </si>
  <si>
    <t>FDLBU-CD-099-2021</t>
  </si>
  <si>
    <t>FDLBU-CD-070-2021</t>
  </si>
  <si>
    <t>FDLBU-CD-085-2021</t>
  </si>
  <si>
    <t>FDLBU-CD-073-2021</t>
  </si>
  <si>
    <t>FDLBU-CD-067-2021</t>
  </si>
  <si>
    <t>FDLBU-CD-093-2021</t>
  </si>
  <si>
    <t>FDLBU-CD-102-2021</t>
  </si>
  <si>
    <t>FDLBU-CD-090-2021</t>
  </si>
  <si>
    <t>FDLBU-CD-117-2021</t>
  </si>
  <si>
    <t>FDLBU-CD-105-2021</t>
  </si>
  <si>
    <t>FDLBU-CD-058-2021</t>
  </si>
  <si>
    <t>FDLBU-CD-060-2021</t>
  </si>
  <si>
    <t>FDLBUCD-113-2021</t>
  </si>
  <si>
    <t>FDLBU-CD-059-2021</t>
  </si>
  <si>
    <t>FDLBU-CD-069-2021</t>
  </si>
  <si>
    <t>FDLBU-CD-006-2021</t>
  </si>
  <si>
    <t>FDLBU-CD-071-2021</t>
  </si>
  <si>
    <t>FDLBU-CD-106-2021</t>
  </si>
  <si>
    <t>FDLBUCD-151-2021</t>
  </si>
  <si>
    <t>FDLBUCD-149-2021</t>
  </si>
  <si>
    <t>FDLBUCD-111-2021</t>
  </si>
  <si>
    <t>FDLBU-CD-029-2021</t>
  </si>
  <si>
    <t>FDLBUCD-124-2021</t>
  </si>
  <si>
    <t>FDLBUCD-125-2021</t>
  </si>
  <si>
    <t>FDLBUCD-084-2021</t>
  </si>
  <si>
    <t>FDLBU-CD-082-2021</t>
  </si>
  <si>
    <t>FDLBUCD-130-2021</t>
  </si>
  <si>
    <t>FDLBUCD-159-2021</t>
  </si>
  <si>
    <t>FDLBUCD-120-2021</t>
  </si>
  <si>
    <t>FDLBUCD-115-2021</t>
  </si>
  <si>
    <t>FDLBUCD-132-2021</t>
  </si>
  <si>
    <t>FDLBUCD-123-2021</t>
  </si>
  <si>
    <t>FDLBUCD-140-2021</t>
  </si>
  <si>
    <t>FDLBUCD-141-2021</t>
  </si>
  <si>
    <t>FDLBUCD-081-2021</t>
  </si>
  <si>
    <t>FDLBUCD-119-2021</t>
  </si>
  <si>
    <t>FDLBUCD-142-2021</t>
  </si>
  <si>
    <t>FDLBUCD-160-2021</t>
  </si>
  <si>
    <t>FDLBUCD-165-2021</t>
  </si>
  <si>
    <t>FDLBUCD-080-2021</t>
  </si>
  <si>
    <t>FDLBUCD-104-2021</t>
  </si>
  <si>
    <t>FDLBUCD-133-2021</t>
  </si>
  <si>
    <t>FDLBUCD-146-2021</t>
  </si>
  <si>
    <t>FDLBUCD-138-2021</t>
  </si>
  <si>
    <t>FDLBUCD-110-2021</t>
  </si>
  <si>
    <t>FDLBUCD-158-2021</t>
  </si>
  <si>
    <t>FDLBUCD-145-2021</t>
  </si>
  <si>
    <t>FDLBUCD-150-2021</t>
  </si>
  <si>
    <t>FDLBU-CD-091-2021</t>
  </si>
  <si>
    <t>FDLBUCD-161-2021</t>
  </si>
  <si>
    <t>FDLBUCD-184-2021</t>
  </si>
  <si>
    <t>FDLBUCD-126-2021</t>
  </si>
  <si>
    <t>FDLBUCD-127-2021</t>
  </si>
  <si>
    <t>FDLBUCD-129-2021</t>
  </si>
  <si>
    <t>FDLBUCD-144-2021</t>
  </si>
  <si>
    <t>FDLBUCD-147-2021</t>
  </si>
  <si>
    <t>FDLBUCD-153-2021</t>
  </si>
  <si>
    <t>FDLBUCD-162-2021</t>
  </si>
  <si>
    <t>FDLBUCD-163-2021</t>
  </si>
  <si>
    <t>FDLBU-CD-036-2021</t>
  </si>
  <si>
    <t>FDLBUCD-139-2021</t>
  </si>
  <si>
    <t>FDLBUCD-148-2021</t>
  </si>
  <si>
    <t>FDLBUCD-152-2021</t>
  </si>
  <si>
    <t>FDLBUCD-181-2021</t>
  </si>
  <si>
    <t>FDLBUCD-173-2021</t>
  </si>
  <si>
    <t>FDLBUCD-176-2021</t>
  </si>
  <si>
    <t>FDLBU-CD-075-2021</t>
  </si>
  <si>
    <t>FDLBUCD-179-2021</t>
  </si>
  <si>
    <t>FDLBUCD-136-2021</t>
  </si>
  <si>
    <t>FDLBUCD-137-2021</t>
  </si>
  <si>
    <t>FDLBUCD-064-2021</t>
  </si>
  <si>
    <t>FDLBUCD-168-2021</t>
  </si>
  <si>
    <t>FDLBUCD-164-2021</t>
  </si>
  <si>
    <t>FDLBUCD-155-2021</t>
  </si>
  <si>
    <t>FDLBUCD-134-2021</t>
  </si>
  <si>
    <t>FDLBUCD-171-2021</t>
  </si>
  <si>
    <t>FDLBUCD-169-2021</t>
  </si>
  <si>
    <t>FDLBUCD-135-2021</t>
  </si>
  <si>
    <t>FDLBUCD-178-2021</t>
  </si>
  <si>
    <t>FDLBUCD-116-2021</t>
  </si>
  <si>
    <t>FDLBUCD-175-2021</t>
  </si>
  <si>
    <t>FDLBUCD-172-2021</t>
  </si>
  <si>
    <t>FDLBUCD-177-2021</t>
  </si>
  <si>
    <t>FDLBUCD-166-2021</t>
  </si>
  <si>
    <t>FDLBUCD-156-2021</t>
  </si>
  <si>
    <t>FDLBUCD-183-2021</t>
  </si>
  <si>
    <t>FDLBUCD-187-2021</t>
  </si>
  <si>
    <t>FDLBUCD-185-2021</t>
  </si>
  <si>
    <t>FDLBUCD-180-2021</t>
  </si>
  <si>
    <t>FDLBUCD-186-2021</t>
  </si>
  <si>
    <t>FDLBUCD-128-2021</t>
  </si>
  <si>
    <t>FDLBUCD-188-2021</t>
  </si>
  <si>
    <t>FDLBUCD-190-2021</t>
  </si>
  <si>
    <t>FDLBUCD-191-2021</t>
  </si>
  <si>
    <t>FDLBUCD-109-2021</t>
  </si>
  <si>
    <t>FDLBUCD-192-2021</t>
  </si>
  <si>
    <t>FDLBUCD-157-2021</t>
  </si>
  <si>
    <t>FDLBUSASI-182-2021</t>
  </si>
  <si>
    <t>https://community.secop.gov.co/Public/Tendering/ContractNoticePhases/View?PPI=CO1.PPI.11953361&amp;isFromPublicArea=True&amp;isModal=False</t>
  </si>
  <si>
    <t>https://community.secop.gov.co/Public/Tendering/ContractNoticePhases/View?PPI=CO1.PPI.11967321&amp;isFromPublicArea=True&amp;isModal=False</t>
  </si>
  <si>
    <t>https://community.secop.gov.co/Public/Tendering/ContractNoticePhases/View?PPI=CO1.PPI.12065350&amp;isFromPublicArea=True&amp;isModal=False</t>
  </si>
  <si>
    <t>https://community.secop.gov.co/Public/Tendering/ContractNoticePhases/View?PPI=CO1.PPI.12075161&amp;isFromPublicArea=True&amp;isModal=False</t>
  </si>
  <si>
    <t>https://community.secop.gov.co/Public/Tendering/ContractNoticePhases/View?PPI=CO1.PPI.12092557&amp;isFromPublicArea=True&amp;isModal=False</t>
  </si>
  <si>
    <t>https://community.secop.gov.co/Public/Tendering/ContractNoticePhases/View?PPI=CO1.PPI.12123685&amp;isFromPublicArea=True&amp;isModal=False</t>
  </si>
  <si>
    <t>https://community.secop.gov.co/Public/Tendering/ContractNoticePhases/View?PPI=CO1.PPI.12107287&amp;isFromPublicArea=True&amp;isModal=False</t>
  </si>
  <si>
    <t>https://community.secop.gov.co/Public/Tendering/ContractNoticePhases/View?PPI=CO1.PPI.12088032&amp;isFromPublicArea=True&amp;isModal=False</t>
  </si>
  <si>
    <t>https://community.secop.gov.co/Public/Tendering/ContractNoticePhases/View?PPI=CO1.PPI.12098712&amp;isFromPublicArea=True&amp;isModal=False</t>
  </si>
  <si>
    <t>https://community.secop.gov.co/Public/Tendering/ContractNoticePhases/View?PPI=CO1.PPI.12107103&amp;isFromPublicArea=True&amp;isModal=False</t>
  </si>
  <si>
    <t>https://community.secop.gov.co/Public/Tendering/ContractNoticePhases/View?PPI=CO1.PPI.12220908&amp;isFromPublicArea=True&amp;isModal=False</t>
  </si>
  <si>
    <t>https://community.secop.gov.co/Public/Tendering/ContractNoticePhases/View?PPI=CO1.PPI.12091808&amp;isFromPublicArea=True&amp;isModal=False</t>
  </si>
  <si>
    <t>https://community.secop.gov.co/Public/Tendering/ContractNoticePhases/View?PPI=CO1.PPI.12092946&amp;isFromPublicArea=True&amp;isModal=False</t>
  </si>
  <si>
    <t>https://community.secop.gov.co/Public/Tendering/ContractNoticePhases/View?PPI=CO1.PPI.12187083&amp;isFromPublicArea=True&amp;isModal=False</t>
  </si>
  <si>
    <t xml:space="preserve">https://community.secop.gov.co/Public/Tendering/ContractNoticePhases/View?PPI=CO1.PPI.12204795&amp;isFromPublicArea=True&amp;isModal=False
</t>
  </si>
  <si>
    <t xml:space="preserve">https://community.secop.gov.co/Public/Tendering/ContractNoticePhases/View?PPI=CO1.PPI.12206224&amp;isFromPublicArea=True&amp;isModal=False
</t>
  </si>
  <si>
    <t>https://community.secop.gov.co/Public/Tendering/ContractNoticePhases/View?PPI=CO1.PPI.12097715&amp;isFromPublicArea=True&amp;isModal=False</t>
  </si>
  <si>
    <t>https://community.secop.gov.co/Public/Tendering/ContractNoticePhases/View?PPI=CO1.PPI.12255216&amp;isFromPublicArea=True&amp;isModal=False</t>
  </si>
  <si>
    <t>https://community.secop.gov.co/Public/Tendering/ContractNoticePhases/View?PPI=CO1.PPI.12251510&amp;isFromPublicArea=True&amp;isModal=False</t>
  </si>
  <si>
    <t xml:space="preserve">https://community.secop.gov.co/Public/Tendering/ContractNoticePhases/View?PPI=CO1.PPI.12187041&amp;isFromPublicArea=True&amp;isModal=False
</t>
  </si>
  <si>
    <t>https://community.secop.gov.co/Public/Tendering/ContractNoticePhases/View?PPI=CO1.PPI.12262941&amp;isFromPublicArea=True&amp;isModal=False</t>
  </si>
  <si>
    <t>https://community.secop.gov.co/Public/Tendering/ContractNoticePhases/View?PPI=CO1.PPI.12096669&amp;isFromPublicArea=True&amp;isModal=False</t>
  </si>
  <si>
    <t xml:space="preserve">https://community.secop.gov.co/Public/Tendering/ContractNoticePhases/View?PPI=CO1.PPI.12268215&amp;isFromPublicArea=True&amp;isModal=False
</t>
  </si>
  <si>
    <t>https://community.secop.gov.co/Public/Tendering/ContractNoticePhases/View?PPI=CO1.PPI.12250822&amp;isFromPublicArea=True&amp;isModal=False</t>
  </si>
  <si>
    <t>https://community.secop.gov.co/Public/Tendering/ContractNoticePhases/View?PPI=CO1.PPI.12194865&amp;isFromPublicArea=True&amp;isModal=False</t>
  </si>
  <si>
    <t xml:space="preserve">https://community.secop.gov.co/Public/Tendering/ContractNoticePhases/View?PPI=CO1.PPI.12091842&amp;isFromPublicArea=True&amp;isModal=False
</t>
  </si>
  <si>
    <t>https://community.secop.gov.co/Public/Tendering/ContractNoticePhases/View?PPI=CO1.PPI.12255298&amp;isFromPublicArea=True&amp;isModal=False</t>
  </si>
  <si>
    <t>https://community.secop.gov.co/Public/Tendering/ContractNoticePhases/View?PPI=CO1.PPI.12159478&amp;isFromPublicArea=True&amp;isModal=False</t>
  </si>
  <si>
    <t>https://community.secop.gov.co/Public/Tendering/ContractNoticePhases/View?PPI=CO1.PPI.12230662&amp;isFromPublicArea=True&amp;isModal=False</t>
  </si>
  <si>
    <t>https://community.secop.gov.co/Public/Tendering/ContractNoticePhases/View?PPI=CO1.PPI.12097054&amp;isFromPublicArea=True&amp;isModal=False</t>
  </si>
  <si>
    <t>https://community.secop.gov.co/Public/Tendering/ContractNoticePhases/View?PPI=CO1.PPI.12078189&amp;isFromPublicArea=True&amp;isModal=False</t>
  </si>
  <si>
    <t>https://community.secop.gov.co/Public/Tendering/ContractNoticePhases/View?PPI=CO1.PPI.12212618&amp;isFromPublicArea=True&amp;isModal=False</t>
  </si>
  <si>
    <t>https://community.secop.gov.co/Public/Tendering/ContractNoticePhases/View?PPI=CO1.PPI.12096803&amp;isFromPublicArea=True&amp;isModal=False</t>
  </si>
  <si>
    <t>https://community.secop.gov.co/Public/Tendering/ContractNoticePhases/View?PPI=CO1.PPI.12097729&amp;isFromPublicArea=True&amp;isModal=False</t>
  </si>
  <si>
    <t>https://community.secop.gov.co/Public/Tendering/ContractNoticePhases/View?PPI=CO1.PPI.12294624&amp;isFromPublicArea=True&amp;isModal=False</t>
  </si>
  <si>
    <t>https://community.secop.gov.co/Public/Tendering/ContractNoticePhases/View?PPI=CO1.PPI.12165310&amp;isFromPublicArea=True&amp;isModal=False</t>
  </si>
  <si>
    <t>https://community.secop.gov.co/Public/Tendering/ContractNoticePhases/View?PPI=CO1.PPI.12299045&amp;isFromPublicArea=True&amp;isModal=False</t>
  </si>
  <si>
    <t>https://community.secop.gov.co/Public/Tendering/ContractNoticePhases/View?PPI=CO1.PPI.12280673&amp;isFromPublicArea=True&amp;isModal=False</t>
  </si>
  <si>
    <t>https://community.secop.gov.co/Public/Tendering/ContractNoticePhases/View?PPI=CO1.PPI.12312251&amp;isFromPublicArea=True&amp;isModal=False</t>
  </si>
  <si>
    <t>https://community.secop.gov.co/Public/Tendering/ContractNoticePhases/View?PPI=CO1.PPI.12224833&amp;isFromPublicArea=True&amp;isModal=False</t>
  </si>
  <si>
    <t xml:space="preserve">https://community.secop.gov.co/Public/Tendering/ContractNoticePhases/View?PPI=CO1.PPI.12205571&amp;isFromPublicArea=True&amp;isModal=False 
</t>
  </si>
  <si>
    <t>https://community.secop.gov.co/Public/Tendering/ContractNoticePhases/View?PPI=CO1.PPI.12206271&amp;isFromPublicArea=True&amp;isModal=False</t>
  </si>
  <si>
    <t>https://community.secop.gov.co/Public/Tendering/ContractNoticePhases/View?PPI=CO1.PPI.12285330&amp;isFromPublicArea=True&amp;isModal=False</t>
  </si>
  <si>
    <t>https://community.secop.gov.co/Public/Tendering/ContractNoticePhases/View?PPI=CO1.PPI.12285424&amp;isFromPublicArea=True&amp;isModal=False</t>
  </si>
  <si>
    <t>https://community.secop.gov.co/Public/Tendering/ContractNoticePhases/View?PPI=CO1.PPI.12351435&amp;isFromPublicArea=True&amp;isModal=False</t>
  </si>
  <si>
    <t>https://community.secop.gov.co/Public/Tendering/ContractNoticePhases/View?PPI=CO1.PPI.12353710&amp;isFromPublicArea=True&amp;isModal=False</t>
  </si>
  <si>
    <t>https://community.secop.gov.co/Public/Tendering/ContractNoticePhases/View?PPI=CO1.PPI.12269784&amp;isFromPublicArea=True&amp;isModal=False</t>
  </si>
  <si>
    <t>https://community.secop.gov.co/Public/Tendering/ContractNoticePhases/View?PPI=CO1.PPI.12385892&amp;isFromPublicArea=True&amp;isModal=False</t>
  </si>
  <si>
    <t>https://community.secop.gov.co/Public/Tendering/ContractNoticePhases/View?PPI=CO1.PPI.12408901&amp;isFromPublicArea=True&amp;isModal=False</t>
  </si>
  <si>
    <t>https://community.secop.gov.co/Public/Tendering/ContractNoticePhases/View?PPI=CO1.PPI.12369357&amp;isFromPublicArea=True&amp;isModal=False</t>
  </si>
  <si>
    <t>https://community.secop.gov.co/Public/Tendering/ContractNoticePhases/View?PPI=CO1.PPI.12389588&amp;isFromPublicArea=True&amp;isModal=False</t>
  </si>
  <si>
    <t>https://community.secop.gov.co/Public/Tendering/ContractNoticePhases/View?PPI=CO1.PPI.12448272&amp;isFromPublicArea=True&amp;isModal=False</t>
  </si>
  <si>
    <t>https://community.secop.gov.co/Public/Tendering/ContractNoticePhases/View?PPI=CO1.PPI.12390157&amp;isFromPublicArea=True&amp;isModal=False</t>
  </si>
  <si>
    <t>https://community.secop.gov.co/Public/Tendering/ContractNoticePhases/View?PPI=CO1.PPI.12357864&amp;isFromPublicArea=True&amp;isModal=False</t>
  </si>
  <si>
    <t>https://community.secop.gov.co/Public/Tendering/ContractNoticePhases/View?PPI=CO1.PPI.11990700&amp;isFromPublicArea=True&amp;isModal=False</t>
  </si>
  <si>
    <t>https://community.secop.gov.co/Public/Tendering/ContractNoticePhases/View?PPI=CO1.PPI.12402422&amp;isFromPublicArea=True&amp;isModal=False</t>
  </si>
  <si>
    <t>https://community.secop.gov.co/Public/Tendering/ContractNoticePhases/View?PPI=CO1.PPI.12377765&amp;isFromPublicArea=True&amp;isModal=False</t>
  </si>
  <si>
    <t>https://community.secop.gov.co/Public/Tendering/ContractNoticePhases/View?PPI=CO1.PPI.12494874&amp;isFromPublicArea=True&amp;isModal=False</t>
  </si>
  <si>
    <t>https://community.secop.gov.co/Public/Tendering/ContractNoticePhases/View?PPI=CO1.PPI.12464985&amp;isFromPublicArea=True&amp;isModal=False</t>
  </si>
  <si>
    <t xml:space="preserve">
https://community.secop.gov.co/Public/Tendering/ContractNoticePhases/View?PPI=CO1.PPI.12396834&amp;isFromPublicArea=True&amp;isModal=False</t>
  </si>
  <si>
    <t>https://community.secop.gov.co/Public/Tendering/ContractNoticePhases/View?PPI=CO1.PPI.12378330&amp;isFromPublicArea=True&amp;isModal=False</t>
  </si>
  <si>
    <t>https://community.secop.gov.co/Public/Tendering/ContractNoticePhases/View?PPI=CO1.PPI.12463356&amp;isFromPublicArea=True&amp;isModal=False</t>
  </si>
  <si>
    <t>https://community.secop.gov.co/Public/Tendering/ContractNoticePhases/View?PPI=CO1.PPI.12463394&amp;isFromPublicArea=True&amp;isModal=False</t>
  </si>
  <si>
    <t>https://community.secop.gov.co/Public/Tendering/ContractNoticePhases/View?PPI=CO1.PPI.12312562&amp;isFromPublicArea=True&amp;isModal=False</t>
  </si>
  <si>
    <t>https://community.secop.gov.co/Public/Tendering/ContractNoticePhases/View?PPI=CO1.PPI.12462673&amp;isFromPublicArea=True&amp;isModal=False</t>
  </si>
  <si>
    <t>https://community.secop.gov.co/Public/Tendering/ContractNoticePhases/View?PPI=CO1.PPI.12531960&amp;isFromPublicArea=True&amp;isModal=False</t>
  </si>
  <si>
    <t>https://community.secop.gov.co/Public/Tendering/ContractNoticePhases/View?PPI=CO1.PPI.12562934&amp;isFromPublicArea=True&amp;isModal=False</t>
  </si>
  <si>
    <t>https://community.secop.gov.co/Public/Tendering/ContractNoticePhases/View?PPI=CO1.PPI.12496876&amp;isFromPublicArea=True&amp;isModal=False</t>
  </si>
  <si>
    <t>https://community.secop.gov.co/Public/Tendering/ContractNoticePhases/View?PPI=CO1.PPI.12519096&amp;isFromPublicArea=True&amp;isModal=False</t>
  </si>
  <si>
    <t>https://community.secop.gov.co/Public/Tendering/ContractNoticePhases/View?PPI=CO1.PPI.12549740&amp;isFromPublicArea=True&amp;isModal=False</t>
  </si>
  <si>
    <t>https://community.secop.gov.co/Public/Tendering/ContractNoticePhases/View?PPI=CO1.PPI.12570418&amp;isFromPublicArea=True&amp;isModal=False</t>
  </si>
  <si>
    <t>https://community.secop.gov.co/Public/Tendering/ContractNoticePhases/View?PPI=CO1.PPI.12518489&amp;isFromPublicArea=True&amp;isModal=False</t>
  </si>
  <si>
    <t>https://community.secop.gov.co/Public/Tendering/ContractNoticePhases/View?PPI=CO1.PPI.12569343&amp;isFromPublicArea=True&amp;isModal=False</t>
  </si>
  <si>
    <t>https://community.secop.gov.co/Public/Tendering/ContractNoticePhases/View?PPI=CO1.PPI.12600397&amp;isFromPublicArea=True&amp;isModal=False</t>
  </si>
  <si>
    <t>https://community.secop.gov.co/Public/Tendering/ContractNoticePhases/View?PPI=CO1.PPI.12518400&amp;isFromPublicArea=True&amp;isModal=False</t>
  </si>
  <si>
    <t>https://community.secop.gov.co/Public/Tendering/ContractNoticePhases/View?PPI=CO1.PPI.12644600&amp;isFromPublicArea=True&amp;isModal=False</t>
  </si>
  <si>
    <t>https://community.secop.gov.co/Public/Tendering/ContractNoticePhases/View?PPI=CO1.PPI.12646986&amp;isFromPublicArea=True&amp;isModal=False</t>
  </si>
  <si>
    <t>https://community.secop.gov.co/Public/Tendering/ContractNoticePhases/View?PPI=CO1.PPI.12652874&amp;isFromPublicArea=True&amp;isModal=False</t>
  </si>
  <si>
    <t>https://community.secop.gov.co/Public/Tendering/ContractNoticePhases/View?PPI=CO1.PPI.12580950&amp;isFromPublicArea=True&amp;isModal=False</t>
  </si>
  <si>
    <t>https://community.secop.gov.co/Public/Tendering/ContractNoticePhases/View?PPI=CO1.PPI.12658736&amp;isFromPublicArea=True&amp;isModal=False</t>
  </si>
  <si>
    <t>https://community.secop.gov.co/Public/Tendering/ContractNoticePhases/View?PPI=CO1.PPI.12549848&amp;isFromPublicArea=True&amp;isModal=False</t>
  </si>
  <si>
    <t>https://community.secop.gov.co/Public/Tendering/ContractNoticePhases/View?PPI=CO1.PPI.12838922&amp;isFromPublicArea=True&amp;isModal=False</t>
  </si>
  <si>
    <t>https://community.secop.gov.co/Public/Tendering/ContractNoticePhases/View?PPI=CO1.PPI.12562831&amp;isFromPublicArea=True&amp;isModal=False</t>
  </si>
  <si>
    <t>https://community.secop.gov.co/Public/Tendering/ContractNoticePhases/View?PPI=CO1.PPI.12653922&amp;isFromPublicArea=True&amp;isModal=False</t>
  </si>
  <si>
    <t>https://community.secop.gov.co/Public/Tendering/ContractNoticePhases/View?PPI=CO1.PPI.12663931&amp;isFromPublicArea=True&amp;isModal=False</t>
  </si>
  <si>
    <t>https://community.secop.gov.co/Public/Tendering/ContractNoticePhases/View?PPI=CO1.PPI.12645945&amp;isFromPublicArea=True&amp;isModal=False</t>
  </si>
  <si>
    <t>https://community.secop.gov.co/Public/Tendering/ContractNoticePhases/View?PPI=CO1.PPI.12604922&amp;isFromPublicArea=True&amp;isModal=False</t>
  </si>
  <si>
    <t>https://community.secop.gov.co/Public/Tendering/ContractNoticePhases/View?PPI=CO1.PPI.12306352&amp;isFromPublicArea=True&amp;isModal=False</t>
  </si>
  <si>
    <t xml:space="preserve">https://community.secop.gov.co/Public/Tendering/ContractNoticePhases/View?PPI=CO1.PPI.12726082&amp;isFromPublicArea=True&amp;isModal=False
</t>
  </si>
  <si>
    <t>https://community.secop.gov.co/Public/Tendering/ContractNoticePhases/View?PPI=CO1.PPI.12848010&amp;isFromPublicArea=True&amp;isModal=False</t>
  </si>
  <si>
    <t>https://community.secop.gov.co/Public/Tendering/ContractNoticePhases/View?PPI=CO1.PPI.12601429&amp;isFromPublicArea=True&amp;isModal=False</t>
  </si>
  <si>
    <t>https://community.secop.gov.co/Public/Tendering/ContractNoticePhases/View?PPI=CO1.PPI.12606666&amp;isFromPublicArea=True&amp;isModal=False</t>
  </si>
  <si>
    <t xml:space="preserve">
https://community.secop.gov.co/Public/Tendering/ContractNoticePhases/View?PPI=CO1.PPI.12615610&amp;isFromPublicArea=True&amp;isModal=False
</t>
  </si>
  <si>
    <t>ttps://community.secop.gov.co/Public/Tendering/ContractNoticePhases/View?PPI=CO1.PPI.12720518&amp;isFromPublicArea=True&amp;isModal=False</t>
  </si>
  <si>
    <t>https://community.secop.gov.co/Public/Tendering/ContractNoticePhases/View?PPI=CO1.PPI.12720519&amp;isFromPublicArea=True&amp;isModal=False</t>
  </si>
  <si>
    <t>https://community.secop.gov.co/Public/Tendering/ContractNoticePhases/View?PPI=CO1.PPI.12679005&amp;isFromPublicArea=True&amp;isModal=False</t>
  </si>
  <si>
    <t>https://community.secop.gov.co/Public/Tendering/ContractNoticePhases/View?PPI=CO1.PPI.12756109&amp;isFromPublicArea=True&amp;isModal=False</t>
  </si>
  <si>
    <t>https://community.secop.gov.co/Public/Tendering/ContractNoticePhases/View?PPI=CO1.PPI.12756003&amp;isFromPublicArea=True&amp;isModal=False</t>
  </si>
  <si>
    <t>https://community.secop.gov.co/Public/Tendering/ContractNoticePhases/View?PPI=CO1.PPI.12088823&amp;isFromPublicArea=True&amp;isModal=False</t>
  </si>
  <si>
    <t>https://community.secop.gov.co/Public/Tendering/ContractNoticePhases/View?PPI=CO1.PPI.12757239&amp;isFromPublicArea=True&amp;isModal=False</t>
  </si>
  <si>
    <t>https://community.secop.gov.co/Public/Tendering/ContractNoticePhases/View?PPI=CO1.PPI.12756062&amp;isFromPublicArea=True&amp;isModal=False</t>
  </si>
  <si>
    <t>https://community.secop.gov.co/Public/Tendering/ContractNoticePhases/View?PPI=CO1.PPI.12776736&amp;isFromPublicArea=True&amp;isModal=False</t>
  </si>
  <si>
    <t xml:space="preserve">
https://community.secop.gov.co/Public/Tendering/ContractNoticePhases/View?PPI=CO1.PPI.12747194&amp;isFromPublicArea=True&amp;isModal=False</t>
  </si>
  <si>
    <t>https://community.secop.gov.co/Public/Tendering/ContractNoticePhases/View?PPI=CO1.PPI.12819665&amp;isFromPublicArea=True&amp;isModal=False</t>
  </si>
  <si>
    <t>https://community.secop.gov.co/Public/Tendering/ContractNoticePhases/View?PPI=CO1.PPI.12753677&amp;isFromPublicArea=True&amp;isModal=False</t>
  </si>
  <si>
    <t xml:space="preserve">https://community.secop.gov.co/Public/Tendering/ContractNoticePhases/View?PPI=CO1.PPI.12776780&amp;isFromPublicArea=True&amp;isModal=False
</t>
  </si>
  <si>
    <t>https://community.secop.gov.co/Public/Tendering/ContractNoticePhases/View?PPI=CO1.PPI.12358694&amp;isFromPublicArea=True&amp;isModal=False</t>
  </si>
  <si>
    <t>https://community.secop.gov.co/Public/Tendering/ContractNoticePhases/View?PPI=CO1.PPI.12840418&amp;isFromPublicArea=True&amp;isModal=False</t>
  </si>
  <si>
    <t>https://community.secop.gov.co/Public/Tendering/ContractNoticePhases/View?PPI=CO1.PPI.12802738&amp;isFromPublicArea=True&amp;isModal=False</t>
  </si>
  <si>
    <t>https://community.secop.gov.co/Public/Tendering/ContractNoticePhases/View?PPI=CO1.PPI.12581748&amp;isFromPublicArea=True&amp;isModal=False</t>
  </si>
  <si>
    <t xml:space="preserve">https://community.secop.gov.co/Public/Tendering/ContractNoticePhases/View?PPI=CO1.PPI.12669365&amp;isFromPublicArea=True&amp;isModal=False </t>
  </si>
  <si>
    <t xml:space="preserve">https://community.secop.gov.co/Public/Tendering/ContractNoticePhases/View?PPI=CO1.PPI.12747339&amp;isFromPublicArea=True&amp;isModal=False
</t>
  </si>
  <si>
    <t>https://community.secop.gov.co/Public/Tendering/ContractNoticePhases/View?PPI=CO1.PPI.12747143&amp;isFromPublicArea=True&amp;isModal=False</t>
  </si>
  <si>
    <t>https://community.secop.gov.co/Public/Tendering/ContractNoticePhases/View?PPI=CO1.PPI.12756091&amp;isFromPublicArea=True&amp;isModal=False</t>
  </si>
  <si>
    <t>https://community.secop.gov.co/Public/Tendering/ContractNoticePhases/View?PPI=CO1.PPI.12877489&amp;isFromPublicArea=True&amp;isModal=False</t>
  </si>
  <si>
    <t>https://community.secop.gov.co/Public/Tendering/ContractNoticePhases/View?PPI=CO1.PPI.12797261&amp;isFromPublicArea=True&amp;isModal=False</t>
  </si>
  <si>
    <t>https://community.secop.gov.co/Public/Tendering/ContractNoticePhases/View?PPI=CO1.PPI.12885876&amp;isFromPublicArea=True&amp;isModal=False</t>
  </si>
  <si>
    <t>https://community.secop.gov.co/Public/Tendering/ContractNoticePhases/View?PPI=CO1.PPI.12890736&amp;isFromPublicArea=True&amp;isModal=False</t>
  </si>
  <si>
    <t>https://community.secop.gov.co/Public/Tendering/ContractNoticePhases/View?PPI=CO1.PPI.12840318&amp;isFromPublicArea=True&amp;isModal=False</t>
  </si>
  <si>
    <t>https://community.secop.gov.co/Public/Tendering/ContractNoticePhases/View?PPI=CO1.PPI.12654342&amp;isFromPublicArea=True&amp;isModal=False</t>
  </si>
  <si>
    <t>https://community.secop.gov.co/Public/Tendering/ContractNoticePhases/View?PPI=CO1.PPI.12880908&amp;isFromPublicArea=True&amp;isModal=False</t>
  </si>
  <si>
    <t xml:space="preserve">https://community.secop.gov.co/Public/Tendering/ContractNoticePhases/View?PPI=CO1.PPI.12870252&amp;isFromPublicArea=True&amp;isModal=False
</t>
  </si>
  <si>
    <t>https://www.colombiacompra.gov.co/tienda-virtual-del-estado-colombiano/ordenes-compra/66323</t>
  </si>
  <si>
    <t>https://community.secop.gov.co/Public/Tendering/ContractNoticePhases/View?PPI=CO1.PPI.12842500&amp;isFromPublicArea=True&amp;isModal=False</t>
  </si>
  <si>
    <t>https://community.secop.gov.co/Public/Tendering/ContractNoticePhases/View?PPI=CO1.PPI.12910108&amp;isFromPublicArea=True&amp;isModal=False</t>
  </si>
  <si>
    <t xml:space="preserve">https://community.secop.gov.co/Public/Tendering/ContractNoticePhases/View?PPI=CO1.PPI.12794825&amp;isFromPublicArea=True&amp;isModal=False
</t>
  </si>
  <si>
    <t>https://community.secop.gov.co/Public/Tendering/ContractNoticePhases/View?PPI=CO1.PPI.12922331&amp;isFromPublicArea=True&amp;isModal=False</t>
  </si>
  <si>
    <t>https://community.secop.gov.co/Public/Tendering/ContractNoticePhases/View?PPI=CO1.PPI.12985948&amp;isFromPublicArea=True&amp;isModal=False</t>
  </si>
  <si>
    <t>https://community.secop.gov.co/Public/Tendering/ContractNoticePhases/View?PPI=CO1.PPI.12949315&amp;isFromPublicArea=True&amp;isModal=False</t>
  </si>
  <si>
    <t>https://community.secop.gov.co/Public/Tendering/ContractNoticePhases/View?PPI=CO1.PPI.12948292&amp;isFromPublicArea=True&amp;isModal=False</t>
  </si>
  <si>
    <t>https://community.secop.gov.co/Public/Tendering/ContractNoticePhases/View?PPI=CO1.PPI.12955244&amp;isFromPublicArea=True&amp;isModal=False</t>
  </si>
  <si>
    <t>https://community.secop.gov.co/Public/Tendering/ContractNoticePhases/View?PPI=CO1.PPI.12606749&amp;isFromPublicArea=True&amp;isModal=False</t>
  </si>
  <si>
    <t>https://community.secop.gov.co/Public/Tendering/ContractNoticePhases/View?PPI=CO1.PPI.13053257&amp;isFromPublicArea=True&amp;isModal=False</t>
  </si>
  <si>
    <t xml:space="preserve">https://community.secop.gov.co/Public/Tendering/ContractNoticePhases/View?PPI=CO1.PPI.13141221&amp;isFromPublicArea=True&amp;isModal=False
</t>
  </si>
  <si>
    <t>https://community.secop.gov.co/Public/Tendering/ContractNoticePhases/View?PPI=CO1.PPI.13156644&amp;isFromPublicArea=True&amp;isModal=False</t>
  </si>
  <si>
    <t>https://community.secop.gov.co/Public/Tendering/ContractNoticePhases/View?PPI=CO1.PPI.13031818&amp;isFromPublicArea=True&amp;isModal=False</t>
  </si>
  <si>
    <t>https://community.secop.gov.co/Public/Tendering/ContractNoticePhases/View?PPI=CO1.PPI.13311224&amp;isFromPublicArea=True&amp;isModal=False</t>
  </si>
  <si>
    <t>https://community.secop.gov.co/Public/Tendering/ContractNoticePhases/View?PPI=CO1.PPI.13410113&amp;isFromPublicArea=True&amp;isModal=False</t>
  </si>
  <si>
    <t xml:space="preserve">https://community.secop.gov.co/Public/Tendering/ContractNoticePhases/View?PPI=CO1.PPI.12838922&amp;isFromPublicArea=True&amp;isModal=False
</t>
  </si>
  <si>
    <t>Bogotá mejor para todos</t>
  </si>
  <si>
    <t>UNION TEMPORAL ESTUDIOS 049</t>
  </si>
  <si>
    <t>NELSON ORLANDO ESPITIA CAMARGO</t>
  </si>
  <si>
    <t>SOLOASEO DISTRIBUCIONES SAS</t>
  </si>
  <si>
    <t>EMINSER SAS</t>
  </si>
  <si>
    <t>https://community.secop.gov.co/Public/Tendering/ContractNoticePhases/View?PPI=CO1.PPI.13481059&amp;isFromPublicArea=True&amp;isModal=False</t>
  </si>
  <si>
    <t xml:space="preserve">https://community.secop.gov.co/Public/Tendering/ContractNoticePhases/View?PPI=CO1.PPI.13554977&amp;isFromPublicArea=True&amp;isModal=False
</t>
  </si>
  <si>
    <t xml:space="preserve">https://community.secop.gov.co/Public/Tendering/ContractNoticePhases/View?PPI=CO1.PPI.13553306&amp;isFromPublicArea=True&amp;isModal=False
</t>
  </si>
  <si>
    <t xml:space="preserve">https://community.secop.gov.co/Public/Tendering/ContractNoticePhases/View?PPI=CO1.PPI.13556199&amp;isFromPublicArea=True&amp;isModal=False
</t>
  </si>
  <si>
    <t xml:space="preserve">https://community.secop.gov.co/Public/Tendering/ContractNoticePhases/View?PPI=CO1.PPI.14135820&amp;isFromPublicArea=True&amp;isModal=False
</t>
  </si>
  <si>
    <t>https://community.secop.gov.co/Public/Tendering/ContractNoticePhases/View?PPI=CO1.PPI.14256737&amp;isFromPublicArea=True&amp;isModal=False</t>
  </si>
  <si>
    <t>https://community.secop.gov.co/Public/Tendering/ContractNoticePhases/View?PPI=CO1.PPI.14315845&amp;isFromPublicArea=True&amp;isModal=False</t>
  </si>
  <si>
    <t>https://community.secop.gov.co/Public/Tendering/OpportunityDetail/Index?noticeUID=CO1.NTC.2113019&amp;isFromPublicArea=True&amp;isModal=False</t>
  </si>
  <si>
    <t>FDLBUCD-195-2021</t>
  </si>
  <si>
    <t>FDLBUCD-062-2021</t>
  </si>
  <si>
    <t>FDLBUCD-167-2021</t>
  </si>
  <si>
    <t>FDLBUMC-194-2021</t>
  </si>
  <si>
    <t>FDLBURE-200-2021 </t>
  </si>
  <si>
    <t>FDLBUCD-201-2021</t>
  </si>
  <si>
    <t>FDLBUCD-202-2021</t>
  </si>
  <si>
    <t>FDLBUMC-198-2021</t>
  </si>
  <si>
    <t>FDLBUCD-205-2021</t>
  </si>
  <si>
    <t>FDLBUCD-207-2021</t>
  </si>
  <si>
    <t>FDLBUCD-208-2021</t>
  </si>
  <si>
    <t>FDLBUCD-209-2021</t>
  </si>
  <si>
    <t>FDLBUCD-204-2021</t>
  </si>
  <si>
    <t>FDLBUCD-210-2021</t>
  </si>
  <si>
    <t>FDLBUCD-211-2021</t>
  </si>
  <si>
    <t>https://community.secop.gov.co/Public/Tendering/ContractNoticePhases/View?PPI=CO1.PPI.14537919&amp;isFromPublicArea=True&amp;isModal=False</t>
  </si>
  <si>
    <t xml:space="preserve">https://community.secop.gov.co/Public/Tendering/ContractNoticePhases/View?PPI=CO1.PPI.14688672&amp;isFromPublicArea=True&amp;isModal=False </t>
  </si>
  <si>
    <t>https://community.secop.gov.co/Public/Tendering/ContractNoticePhases/View?PPI=CO1.PPI.14684318&amp;isFromPublicArea=True&amp;isModal=False</t>
  </si>
  <si>
    <t>https://community.secop.gov.co/Public/Tendering/ContractNoticePhases/View?PPI=CO1.PPI.14690234&amp;isFromPublicArea=True&amp;isModal=False</t>
  </si>
  <si>
    <t>https://community.secop.gov.co/Public/Tendering/ContractNoticePhases/View?PPI=CO1.PPI.14731016&amp;isFromPublicArea=True&amp;isModal=False</t>
  </si>
  <si>
    <t>https://community.secop.gov.co/Public/Tendering/ContractNoticePhases/View?PPI=CO1.PPI.14731228&amp;isFromPublicArea=True&amp;isModal=False</t>
  </si>
  <si>
    <t>https://community.secop.gov.co/Public/Tendering/ContractNoticePhases/View?PPI=CO1.PPI.14843790&amp;isFromPublicArea=True&amp;isModal=False</t>
  </si>
  <si>
    <t>Union Temporal</t>
  </si>
  <si>
    <t>FDLBUMC-206-2021</t>
  </si>
  <si>
    <t xml:space="preserve">FDLBUSAMC-203-2021	</t>
  </si>
  <si>
    <t>FDLBUCD-213-2021</t>
  </si>
  <si>
    <t>FDLBURE-214-2021</t>
  </si>
  <si>
    <t>FDLBURE-218-2021</t>
  </si>
  <si>
    <t>FDLBUCD-219-2021</t>
  </si>
  <si>
    <t>FDLBU-CD-220-2021</t>
  </si>
  <si>
    <t>FDLBU-CD-221-2021</t>
  </si>
  <si>
    <t>FDLBU-CD-222-2021</t>
  </si>
  <si>
    <t>FDLBU-CD-223-2021</t>
  </si>
  <si>
    <t>FDLBU-CD-224-2021</t>
  </si>
  <si>
    <t>FDLBU-CD-225-2021</t>
  </si>
  <si>
    <t>FDLBUCD-226-2021</t>
  </si>
  <si>
    <t>FDLBUSAMC-216-2021</t>
  </si>
  <si>
    <t>FDLBUCD-228-2021</t>
  </si>
  <si>
    <t>FDLBUCD-229-2021</t>
  </si>
  <si>
    <t>FDLBUCD-234-2021</t>
  </si>
  <si>
    <t>FDLBUCD-235-2021</t>
  </si>
  <si>
    <t>FDLBUCD-236-2021</t>
  </si>
  <si>
    <t>FDLBU-LP-266-2020</t>
  </si>
  <si>
    <t>FDLBU-CD-237-2021</t>
  </si>
  <si>
    <t>FDLBU-CD-238-2021</t>
  </si>
  <si>
    <t>FDLBU-CD-239-2021</t>
  </si>
  <si>
    <t>FDLBU-CD-231-2021</t>
  </si>
  <si>
    <t>FDLBU-CD-240-2021</t>
  </si>
  <si>
    <t>FDLBUSASI-212-2021</t>
  </si>
  <si>
    <t>FDLBUMC-232-2021</t>
  </si>
  <si>
    <t>FDLBUSAMC-215-2021</t>
  </si>
  <si>
    <t>FDLBU-CD-241-2021</t>
  </si>
  <si>
    <t>FDLBU-CD-242-2021</t>
  </si>
  <si>
    <t>FDLBU-CD-244-2021</t>
  </si>
  <si>
    <t>FDLBUMC-243-2021</t>
  </si>
  <si>
    <t>FDLBUSASI-230-2021</t>
  </si>
  <si>
    <t>FDLBU-CD-248-2021</t>
  </si>
  <si>
    <t>FDLBUCD-254-2021</t>
  </si>
  <si>
    <t>FDLBUCD-252-2021</t>
  </si>
  <si>
    <t>FDLBUCD-253-2021</t>
  </si>
  <si>
    <t>FDLBU-CD-255-2021</t>
  </si>
  <si>
    <t>FDLBU-CD-256-2021</t>
  </si>
  <si>
    <t>FDLBU-CD-258-2021</t>
  </si>
  <si>
    <t>FDLBU-CD-260-2021</t>
  </si>
  <si>
    <t>FDLBU-CD-261-2021</t>
  </si>
  <si>
    <t>FDLBU-CD-262-2021</t>
  </si>
  <si>
    <t>FDLBUMC-247-2021</t>
  </si>
  <si>
    <t>FDLBU-CD-267-2021</t>
  </si>
  <si>
    <t>FDLBU-CD-268-2021</t>
  </si>
  <si>
    <t>FDLBU-CD-269-2021</t>
  </si>
  <si>
    <t>FDLBU-CD-271-2021</t>
  </si>
  <si>
    <t>FDLBU-CD-272</t>
  </si>
  <si>
    <t>FDLBU-CD-273-2021</t>
  </si>
  <si>
    <t>FDLBU-CMA-245-2021</t>
  </si>
  <si>
    <t>FDLBU-CD-275-2021</t>
  </si>
  <si>
    <t>FDLBU-CD-276-2021</t>
  </si>
  <si>
    <t>FDLBU-CD-277-2021</t>
  </si>
  <si>
    <t>FDLBUCD_278-2021</t>
  </si>
  <si>
    <t>FDLBUCD_279-2021</t>
  </si>
  <si>
    <t>FDLBUCD_280-2021</t>
  </si>
  <si>
    <t>FDLBUCD_281-2021</t>
  </si>
  <si>
    <t>FDLBUCD_282-2021</t>
  </si>
  <si>
    <t>FDLBU-CD-283-2021</t>
  </si>
  <si>
    <t>FDLBU-CD-284-2021</t>
  </si>
  <si>
    <t>FDLBU-CD-285-2021</t>
  </si>
  <si>
    <t>FDLBU-CD-286-2021</t>
  </si>
  <si>
    <t>FDLBU-CD-287-2021</t>
  </si>
  <si>
    <t>FDLBU-CD-288-2021</t>
  </si>
  <si>
    <t>FDLBU-CD-289-2021</t>
  </si>
  <si>
    <t>FDLBU-CD-290-2021</t>
  </si>
  <si>
    <t>FDLBUSAMC-257-2021</t>
  </si>
  <si>
    <t>FDLBU-CD-292-2021</t>
  </si>
  <si>
    <t>FDLBU-CD-293-2021</t>
  </si>
  <si>
    <t>FDLBU-SAMC-259-2021</t>
  </si>
  <si>
    <t>FDLBU-SAMC-263-2021</t>
  </si>
  <si>
    <t>FDLBUSAMC-266-2021</t>
  </si>
  <si>
    <t>FDLBULP-246-2021</t>
  </si>
  <si>
    <t>FDLBUMC-294-2021</t>
  </si>
  <si>
    <t>FDLBULP-249-2021</t>
  </si>
  <si>
    <t>FDLBU-CMA-265-2021</t>
  </si>
  <si>
    <t>FDLBUMC-295-2021</t>
  </si>
  <si>
    <t>FDLBULP-251-2021</t>
  </si>
  <si>
    <t>FDLBULP-250-2021</t>
  </si>
  <si>
    <t>https://community.secop.gov.co/Public/Tendering/ContractNoticePhases/View?PPI=CO1.PPI.16040478&amp;isFromPublicArea=True&amp;isModal=False</t>
  </si>
  <si>
    <t>https://community.secop.gov.co/Public/Tendering/OpportunityDetail/Index?noticeUID=CO1.NTC.2466829&amp;isFromPublicArea=True&amp;isModal=False</t>
  </si>
  <si>
    <t>https://community.secop.gov.co/Public/Tendering/OpportunityDetail/Index?noticeUID=CO1.NTC.2425721&amp;isFromPublicArea=True&amp;isModal=False</t>
  </si>
  <si>
    <t>https://community.secop.gov.co/Public/Tendering/ContractNoticePhases/View?PPI=CO1.PPI.15893276&amp;isFromPublicArea=True&amp;isModal=False</t>
  </si>
  <si>
    <t xml:space="preserve">https://community.secop.gov.co/Public/Tendering/ContractNoticePhases/View?PPI=CO1.PPI.15837641&amp;isFromPublicArea=True&amp;isModal=False  </t>
  </si>
  <si>
    <t>https://community.secop.gov.co/Public/Tendering/ContractNoticePhases/View?PPI=CO1.PPI.14511419&amp;isFromPublicArea=True&amp;isModal=False</t>
  </si>
  <si>
    <t>https://community.secop.gov.co/Public/Tendering/ContractNoticePhases/View?PPI=CO1.PPI.14437322&amp;isFromPublicArea=True&amp;isModal=False</t>
  </si>
  <si>
    <t>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t>
  </si>
  <si>
    <t>https://community.secop.gov.co/Public/Tendering/ContractNoticePhases/View?PPI=CO1.PPI.14951982&amp;isFromPublicArea=True&amp;isModal=False</t>
  </si>
  <si>
    <t>https://community.secop.gov.co/Public/Tendering/ContractNoticePhases/View?PPI=CO1.PPI.14984577&amp;isFromPublicArea=True&amp;isModal=False</t>
  </si>
  <si>
    <t>https://community.secop.gov.co/Public/Tendering/ContractNoticePhases/View?PPI=CO1.PPI.15071729&amp;isFromPublicArea=True&amp;isModal=False</t>
  </si>
  <si>
    <t>https://community.secop.gov.co/Public/Tendering/ContractNoticePhases/View?PPI=CO1.PPI.15111237&amp;isFromPublicArea=True&amp;isModal=False</t>
  </si>
  <si>
    <t>https://community.secop.gov.co/Public/Tendering/ContractNoticePhases/View?PPI=CO1.PPI.15111661&amp;isFromPublicArea=True&amp;isModal=False</t>
  </si>
  <si>
    <t>https://community.secop.gov.co/Public/Tendering/ContractNoticePhases/View?PPI=CO1.PPI.15112810&amp;isFromPublicArea=True&amp;isModal=False</t>
  </si>
  <si>
    <t>https://community.secop.gov.co/Public/Tendering/ContractNoticePhases/View?PPI=CO1.PPI.15115510&amp;isFromPublicArea=True&amp;isModal=False</t>
  </si>
  <si>
    <t>https://community.secop.gov.co/Public/Tendering/ContractNoticePhases/View?PPI=CO1.PPI.15115536&amp;isFromPublicArea=True&amp;isModal=False</t>
  </si>
  <si>
    <t>https://community.secop.gov.co/Public/Tendering/ContractNoticePhases/View?PPI=CO1.PPI.15115801&amp;isFromPublicArea=True&amp;isModal=False</t>
  </si>
  <si>
    <t>https://community.secop.gov.co/Public/Tendering/ContractNoticePhases/View?PPI=CO1.PPI.15161615&amp;isFromPublicArea=True&amp;isModal=False</t>
  </si>
  <si>
    <t>https://community.secop.gov.co/Public/Tendering/ContractNoticePhases/View?PPI=CO1.PPI.14893443&amp;isFromPublicArea=True&amp;isModal=False</t>
  </si>
  <si>
    <t>https://community.secop.gov.co/Public/Tendering/ContractNoticePhases/View?PPI=CO1.PPI.15265016&amp;isFromPublicArea=True&amp;isModal=False</t>
  </si>
  <si>
    <t xml:space="preserve">https://community.secop.gov.co/Public/Tendering/ContractNoticePhases/View?PPI=CO1.PPI.15265068&amp;isFromPublicArea=True&amp;isModal=False
</t>
  </si>
  <si>
    <t>https://community.secop.gov.co/Public/Tendering/ContractNoticePhases/View?PPI=CO1.PPI.15357484&amp;isFromPublicArea=True&amp;isModal=False</t>
  </si>
  <si>
    <t>https://community.secop.gov.co/Public/Tendering/ContractNoticePhases/View?PPI=CO1.PPI.15375565&amp;isFromPublicArea=True&amp;isModal=False</t>
  </si>
  <si>
    <t>https://community.secop.gov.co/Public/Tendering/ContractNoticePhases/View?PPI=CO1.PPI.15375953&amp;isFromPublicArea=True&amp;isModal=False</t>
  </si>
  <si>
    <t>https://community.secop.gov.co/Public/Tendering/ContractNoticePhases/View?PPI=CO1.PPI.10844316&amp;isFromPublicArea=True&amp;isModal=False</t>
  </si>
  <si>
    <t>http://community.secop.gov.co/Public/Tendering/ContractNoticePhases/View?PPI=CO1.PPI.15453775&amp;isFromPublicArea=True&amp;isModal=False</t>
  </si>
  <si>
    <t>http://community.secop.gov.co/Public/Tendering/ContractNoticePhases/View?PPI=CO1.PPI.15454073&amp;isFromPublicArea=True&amp;isModal=False</t>
  </si>
  <si>
    <t>http://community.secop.gov.co/Public/Tendering/ContractNoticePhases/View?PPI=CO1.PPI.15454603&amp;isFromPublicArea=True&amp;isModal=False</t>
  </si>
  <si>
    <t>http://community.secop.gov.co/Public/Tendering/ContractNoticePhases/View?PPI=CO1.PPI.15538616&amp;isFromPublicArea=True&amp;isModal=False</t>
  </si>
  <si>
    <t>http://community.secop.gov.co/Public/Tendering/ContractNoticePhases/View?PPI=CO1.PPI.15538660&amp;isFromPublicArea=True&amp;isModal=False</t>
  </si>
  <si>
    <t>https://community.secop.gov.co/Public/Tendering/ContractNoticePhases/View?PPI=CO1.PPI.14930270&amp;isFromPublicArea=True&amp;isModal=False</t>
  </si>
  <si>
    <t>https://community.secop.gov.co/Public/Tendering/ContractNoticePhases/View?PPI=CO1.PPI.15379056&amp;isFromPublicArea=True&amp;isModal=False</t>
  </si>
  <si>
    <t xml:space="preserve">https://community.secop.gov.co/Public/Tendering/ContractNoticePhases/View?PPI=CO1.PPI.14968339&amp;isFromPublicArea=True&amp;isModal=False 
</t>
  </si>
  <si>
    <t>https://community.secop.gov.co/Public/Tendering/ContractNoticePhases/View?PPI=CO1.PPI.15614781&amp;isFromPublicArea=True&amp;isModal=False</t>
  </si>
  <si>
    <t>https://community.secop.gov.co/Public/Tendering/ContractNoticePhases/View?PPI=CO1.PPI.15615014&amp;isFromPublicArea=True&amp;isModal=False</t>
  </si>
  <si>
    <t>https://community.secop.gov.co/Public/Tendering/ContractNoticePhases/View?PPI=CO1.PPI.15778602&amp;isFromPublicArea=True&amp;isModal=False</t>
  </si>
  <si>
    <t>https://community.secop.gov.co/Public/Tendering/ContractNoticePhases/View?PPI=CO1.PPI.15664215&amp;isFromPublicArea=True&amp;isModal=False</t>
  </si>
  <si>
    <t>https://colombiacompra.gov.co/tienda-virtual-del-estado-colombiano/ordenes-compra/76880</t>
  </si>
  <si>
    <t>https://community.secop.gov.co/Public/Tendering/ContractNoticePhases/View?PPI=CO1.PPI.15333002&amp;isFromPublicArea=True&amp;isModal=False</t>
  </si>
  <si>
    <t>https://community.secop.gov.co/Public/Tendering/ContractNoticePhases/View?PPI=CO1.PPI.15837362&amp;isFromPublicArea=True&amp;isModal=False</t>
  </si>
  <si>
    <t>https://community.secop.gov.co/Public/Tendering/ContractNoticePhases/View?PPI=CO1.PPI.15891812&amp;isFromPublicArea=True&amp;isModal=False</t>
  </si>
  <si>
    <t>https://community.secop.gov.co/Public/Tendering/ContractNoticePhases/View?PPI=CO1.PPI.15889307&amp;isFromPublicArea=True&amp;isModal=False</t>
  </si>
  <si>
    <t>https://community.secop.gov.co/Public/Tendering/OpportunityDetail/Index?noticeUID=CO1.NTC.2381480&amp;isFromPublicArea=True&amp;isModal=False</t>
  </si>
  <si>
    <t>https://community.secop.gov.co/Public/Tendering/ContractNoticePhases/View?PPI=CO1.PPI.15905533&amp;isFromPublicArea=True&amp;isModal=False</t>
  </si>
  <si>
    <t>https://community.secop.gov.co/Public/Tendering/ContractNoticePhases/View?PPI=CO1.PPI.15905490&amp;isFromPublicArea=True&amp;isModal=False</t>
  </si>
  <si>
    <t>https://community.secop.gov.co/Public/Tendering/ContractNoticePhases/View?PPI=CO1.PPI.15947309&amp;isFromPublicArea=True&amp;isModal=False</t>
  </si>
  <si>
    <t>https://community.secop.gov.co/Public/Tendering/ContractNoticePhases/View?PPI=CO1.PPI.16007985&amp;isFromPublicArea=True&amp;isModal=False</t>
  </si>
  <si>
    <t>https://community.secop.gov.co/Public/Tendering/ContractNoticePhases/View?PPI=CO1.PPI.16008277&amp;isFromPublicArea=True&amp;isModal=False</t>
  </si>
  <si>
    <t>https://community.secop.gov.co/Public/Tendering/ContractNoticePhases/View?PPI=CO1.PPI.16009755&amp;isFromPublicArea=True&amp;isModal=False</t>
  </si>
  <si>
    <t xml:space="preserve">https://community.secop.gov.co/Public/Tendering/ContractNoticePhases/View?PPI=CO1.PPI.15809308&amp;isFromPublicArea=True&amp;isModal=False </t>
  </si>
  <si>
    <t>https://community.secop.gov.co/Public/Tendering/ContractNoticePhases/View?PPI=CO1.PPI.16098782&amp;isFromPublicArea=True&amp;isModal=False</t>
  </si>
  <si>
    <t>https://community.secop.gov.co/Public/Tendering/ContractNoticePhases/View?PPI=CO1.PPI.16097982&amp;isFromPublicArea=True&amp;isModal=False</t>
  </si>
  <si>
    <t>https://community.secop.gov.co/Public/Tendering/ContractNoticePhases/View?PPI=CO1.PPI.16098800&amp;isFromPublicArea=True&amp;isModal=False</t>
  </si>
  <si>
    <t>http://https://community.secop.gov.co/Public/Tendering/ContractNoticePhases/View?PPI=CO1.PPI.16133372&amp;isFromPublicArea=True&amp;isModal=False</t>
  </si>
  <si>
    <t>https://community.secop.gov.co/Public/Tendering/ContractNoticePhases/View?PPI=CO1.PPI.16147030&amp;isFromPublicArea=True&amp;isModal=False</t>
  </si>
  <si>
    <t>https://community.secop.gov.co/Public/Tendering/ContractNoticePhases/View?PPI=CO1.PPI.16163040&amp;isFromPublicArea=True&amp;isModal=False</t>
  </si>
  <si>
    <t>https://colombiacompra.gov.co/tienda-virtual-del-estado-colombiano/ordenes-compra/?number_order=80896&amp;state=&amp;entity=&amp;tool=&amp;date_to&amp;date_from</t>
  </si>
  <si>
    <t>https://community.secop.gov.co/Public/Tendering/ContractNoticePhases/View?PPI=CO1.PPI.15764071&amp;isFromPublicArea=True&amp;isModal=False</t>
  </si>
  <si>
    <t>https://community.secop.gov.co/Public/Tendering/ContractNoticePhases/View?PPI=CO1.PPI.16220129&amp;isFromPublicArea=True&amp;isModal=False</t>
  </si>
  <si>
    <t>https://community.secop.gov.co/Public/Tendering/ContractNoticePhases/View?PPI=CO1.PPI.16220161&amp;isFromPublicArea=True&amp;isModal=False</t>
  </si>
  <si>
    <t>https://community.secop.gov.co/Public/Tendering/ContractNoticePhases/View?PPI=CO1.PPI.16220176&amp;isFromPublicArea=True&amp;isModal=False</t>
  </si>
  <si>
    <t>https://community.secop.gov.co/Public/Tendering/ContractNoticePhases/View?PPI=CO1.PPI.16239491&amp;isFromPublicArea=True&amp;isModal=False</t>
  </si>
  <si>
    <t>https://community.secop.gov.co/Public/Tendering/ContractNoticePhases/View?PPI=CO1.PPI.16244048&amp;isFromPublicArea=True&amp;isModal=False</t>
  </si>
  <si>
    <t>https://community.secop.gov.co/Public/Tendering/ContractNoticePhases/View?PPI=CO1.PPI.16244062&amp;isFromPublicArea=True&amp;isModal=False</t>
  </si>
  <si>
    <t>https://community.secop.gov.co/Public/Tendering/ContractNoticePhases/View?PPI=CO1.PPI.16244067&amp;isFromPublicArea=True&amp;isModal=False</t>
  </si>
  <si>
    <t>https://community.secop.gov.co/Public/Tendering/ContractNoticePhases/View?PPI=CO1.PPI.16244333&amp;isFromPublicArea=True&amp;isModal=False</t>
  </si>
  <si>
    <t>https://community.secop.gov.co/Public/Tendering/ContractNoticePhases/View?PPI=CO1.PPI.16243447&amp;isFromPublicArea=True&amp;isModal=False</t>
  </si>
  <si>
    <t>https://community.secop.gov.co/Public/Tendering/ContractNoticePhases/View?PPI=CO1.PPI.16243471&amp;isFromPublicArea=True&amp;isModal=False</t>
  </si>
  <si>
    <t>https://community.secop.gov.co/Public/Tendering/ContractNoticePhases/View?PPI=CO1.PPI.16243284&amp;isFromPublicArea=True&amp;isModal=False</t>
  </si>
  <si>
    <t xml:space="preserve"> https://community.secop.gov.co/Public/Tendering/ContractNoticePhases/View?PPI=CO1.PPI.16243293&amp;isFromPublicArea=True&amp;isModal=False</t>
  </si>
  <si>
    <t>https://community.secop.gov.co/Public/Tendering/ContractNoticePhases/View?PPI=CO1.PPI.16296978&amp;isFromPublicArea=True&amp;isModal=False</t>
  </si>
  <si>
    <t>https://community.secop.gov.co/Public/Tendering/ContractNoticePhases/View?PPI=CO1.PPI.16297522&amp;isFromPublicArea=True&amp;isModal=False</t>
  </si>
  <si>
    <t>https://community.secop.gov.co/Public/Tendering/ContractNoticePhases/View?PPI=CO1.PPI.16297548&amp;isFromPublicArea=True&amp;isModal=False</t>
  </si>
  <si>
    <t>https://community.secop.gov.co/Public/Tendering/ContractNoticePhases/View?PPI=CO1.PPI.16297570&amp;isFromPublicArea=True&amp;isModal=False</t>
  </si>
  <si>
    <t>https://community.secop.gov.co/Public/Tendering/OpportunityDetail/Index?noticeUID=CO1.NTC.2420031&amp;isFromPublicArea=True&amp;isModal=False</t>
  </si>
  <si>
    <t>https://community.secop.gov.co/Public/Tendering/ContractNoticePhases/View?PPI=CO1.PPI.16381959&amp;isFromPublicArea=True&amp;isModal=False</t>
  </si>
  <si>
    <t>https://community.secop.gov.co/Public/Tendering/ContractNoticePhases/View?PPI=CO1.PPI.16382000&amp;isFromPublicArea=True&amp;isModal=False</t>
  </si>
  <si>
    <t>https://colombiacompra.gov.co/tienda-virtual-del-estado-colombiano/ordenes-compra/82571</t>
  </si>
  <si>
    <t>https://community.secop.gov.co/Public/Tendering/ContractNoticePhases/View?PPI=CO1.PPI.15978405&amp;isFromPublicArea=True&amp;isModal=False</t>
  </si>
  <si>
    <t>https://community.secop.gov.co/Public/Tendering/ContractNoticePhases/View?PPI=CO1.PPI.16011894&amp;isFromPublicArea=True&amp;isModal=False</t>
  </si>
  <si>
    <t>https://community.secop.gov.co/Public/Tendering/ContractNoticePhases/View?PPI=CO1.PPI.16047246&amp;isFromPublicArea=True&amp;isModal=False</t>
  </si>
  <si>
    <t>https://community.secop.gov.co/Public/Tendering/ContractNoticePhases/View?PPI=CO1.PPI.15806806&amp;isFromPublicArea=True&amp;isModal=False</t>
  </si>
  <si>
    <t>https://community.secop.gov.co/Public/Tendering/OpportunityDetail/Index?noticeUID=CO1.NTC.2462273&amp;isFromPublicArea=True&amp;isModal=False</t>
  </si>
  <si>
    <t>ADRIANA LUCIA ROA VANEGAS</t>
  </si>
  <si>
    <t>ALEX DIDIER CARMAGO</t>
  </si>
  <si>
    <t>GUSTAVO HERNAN JIMENEZ SANDOVAL</t>
  </si>
  <si>
    <t xml:space="preserve">HARRY ANTONIO LIZARAZO </t>
  </si>
  <si>
    <t>JOSE LUIS BLANCO AVENDAÑO</t>
  </si>
  <si>
    <t xml:space="preserve"> JHONATAN DUCUARA CAITA </t>
  </si>
  <si>
    <t>MARIA MAGDALENA POLANCO</t>
  </si>
  <si>
    <t>MAGDA SOFIA HERNANDEZ</t>
  </si>
  <si>
    <t>CARLOS FERNANDO CORDOBA  AVILES</t>
  </si>
  <si>
    <t>13010352</t>
  </si>
  <si>
    <t>HERMES MAURICIO GARCIA BELTRAN</t>
  </si>
  <si>
    <t>79574741</t>
  </si>
  <si>
    <t>MARTINEZ OSPINA SAS</t>
  </si>
  <si>
    <t>CESAR AUGUSTO MARTINEZ GIRALDO</t>
  </si>
  <si>
    <t>900105523</t>
  </si>
  <si>
    <t>1088260821</t>
  </si>
  <si>
    <t>En Ejecución</t>
  </si>
  <si>
    <t>15/12/2021</t>
  </si>
  <si>
    <t>“Contratar mediante el sistema de precios unitarios fijos sin formula deajuste, a monto agotable, el diagnóstico, mantenimiento y/o dotación delmobiliario de los parques vecinales y de bolsillo, de la localidad debarrios unidos en Bogotá D.C” segun contrato de obr a publica 264 de 2020. REEMPLAZA EL CRP 748 POR CONSTITUIR OBLIGACIONES POR PAGAR REEMPLAZA CDP 206 Y CRP 32 POR CONSTITUIRSE OBLIGA CIONES POR PAGAR.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</si>
</sst>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164" formatCode="_(* #,##0.00_);_(* \(#,##0.00\);_(* &quot;-&quot;??_);_(@_)"/>
    <numFmt numFmtId="165" formatCode="&quot;$&quot;\ #,##0.00"/>
    <numFmt numFmtId="166" formatCode="0.0"/>
    <numFmt numFmtId="167" formatCode="&quot;$&quot;\ #,##0"/>
    <numFmt numFmtId="168" formatCode="[$$-240A]\ #,##0"/>
    <numFmt numFmtId="169" formatCode="&quot;$&quot;#,##0"/>
    <numFmt numFmtId="170" formatCode="d/m/yyyy"/>
  </numFmts>
  <fonts count="40" x14ac:knownFonts="1">
    <font>
      <sz val="11"/>
      <color theme="1"/>
      <name val="Calibri"/>
      <family val="2"/>
      <scheme val="minor"/>
    </font>
    <font>
      <sz val="11"/>
      <color theme="1"/>
      <name val="Calibri"/>
      <family val="2"/>
      <scheme val="minor"/>
    </font>
    <font>
      <b/>
      <sz val="10"/>
      <name val="Times New Roman"/>
      <family val="1"/>
    </font>
    <font>
      <sz val="10"/>
      <color rgb="FF000000"/>
      <name val="Arial"/>
      <family val="2"/>
    </font>
    <font>
      <b/>
      <sz val="11"/>
      <color theme="1"/>
      <name val="Calibri"/>
      <family val="2"/>
      <scheme val="minor"/>
    </font>
    <font>
      <sz val="10"/>
      <name val="Times New Roman"/>
      <family val="1"/>
    </font>
    <font>
      <sz val="10"/>
      <color theme="1"/>
      <name val="Times New Roman"/>
      <family val="1"/>
    </font>
    <font>
      <sz val="11"/>
      <color theme="1"/>
      <name val="Arial Narrow"/>
      <family val="2"/>
    </font>
    <font>
      <b/>
      <sz val="11"/>
      <name val="Arial Narrow"/>
      <family val="2"/>
    </font>
    <font>
      <b/>
      <sz val="11"/>
      <color theme="1"/>
      <name val="Arial Narrow"/>
      <family val="2"/>
    </font>
    <font>
      <b/>
      <sz val="12"/>
      <name val="Arial Narrow"/>
      <family val="2"/>
    </font>
    <font>
      <u/>
      <sz val="11"/>
      <color theme="10"/>
      <name val="Calibri"/>
      <family val="2"/>
      <scheme val="minor"/>
    </font>
    <font>
      <sz val="11"/>
      <color theme="0"/>
      <name val="Calibri"/>
      <family val="2"/>
      <scheme val="minor"/>
    </font>
    <font>
      <sz val="11"/>
      <color theme="1"/>
      <name val="Times New Roman"/>
      <family val="1"/>
    </font>
    <font>
      <sz val="11"/>
      <color rgb="FFFF0000"/>
      <name val="Calibri"/>
      <family val="2"/>
      <scheme val="minor"/>
    </font>
    <font>
      <sz val="11"/>
      <name val="Calibri"/>
      <family val="2"/>
      <scheme val="minor"/>
    </font>
    <font>
      <b/>
      <sz val="10"/>
      <color rgb="FFFF0000"/>
      <name val="Times New Roman"/>
      <family val="1"/>
    </font>
    <font>
      <sz val="10"/>
      <color rgb="FFFF0000"/>
      <name val="Times New Roman"/>
      <family val="1"/>
    </font>
    <font>
      <b/>
      <sz val="11"/>
      <color theme="1"/>
      <name val="Times New Roman"/>
      <family val="1"/>
    </font>
    <font>
      <sz val="11"/>
      <color rgb="FFFF0000"/>
      <name val="Times New Roman"/>
      <family val="1"/>
    </font>
    <font>
      <b/>
      <sz val="11"/>
      <color rgb="FFFF0000"/>
      <name val="Times New Roman"/>
      <family val="1"/>
    </font>
    <font>
      <sz val="9"/>
      <color theme="1"/>
      <name val="Times New Roman"/>
      <family val="1"/>
    </font>
    <font>
      <u/>
      <sz val="10"/>
      <color theme="10"/>
      <name val="Times New Roman"/>
      <family val="1"/>
    </font>
    <font>
      <sz val="10"/>
      <color theme="0"/>
      <name val="Times New Roman"/>
      <family val="1"/>
    </font>
    <font>
      <b/>
      <sz val="10"/>
      <color theme="5" tint="-0.499984740745262"/>
      <name val="Times New Roman"/>
      <family val="1"/>
    </font>
    <font>
      <sz val="10"/>
      <color indexed="8"/>
      <name val="Times New Roman"/>
      <family val="1"/>
    </font>
    <font>
      <u/>
      <sz val="11"/>
      <color theme="10"/>
      <name val="Calibri"/>
      <family val="2"/>
    </font>
    <font>
      <b/>
      <sz val="10"/>
      <name val="Calibri"/>
      <family val="2"/>
      <scheme val="minor"/>
    </font>
    <font>
      <sz val="10"/>
      <color theme="1"/>
      <name val="Calibri"/>
      <family val="2"/>
      <scheme val="minor"/>
    </font>
    <font>
      <b/>
      <sz val="10"/>
      <color theme="1"/>
      <name val="Calibri"/>
      <family val="2"/>
      <scheme val="minor"/>
    </font>
    <font>
      <sz val="10"/>
      <name val="Calibri"/>
      <family val="2"/>
      <scheme val="minor"/>
    </font>
    <font>
      <b/>
      <i/>
      <sz val="11"/>
      <color theme="0"/>
      <name val="Times New Roman"/>
      <family val="1"/>
    </font>
    <font>
      <sz val="11"/>
      <name val="Times New Roman"/>
      <family val="1"/>
    </font>
    <font>
      <b/>
      <i/>
      <sz val="11"/>
      <color theme="1"/>
      <name val="Times New Roman"/>
      <family val="1"/>
    </font>
    <font>
      <b/>
      <sz val="11"/>
      <name val="Times New Roman"/>
      <family val="1"/>
    </font>
    <font>
      <sz val="11"/>
      <color rgb="FF202124"/>
      <name val="Times New Roman"/>
      <family val="1"/>
    </font>
    <font>
      <sz val="11"/>
      <color theme="0"/>
      <name val="Times New Roman"/>
      <family val="1"/>
    </font>
    <font>
      <sz val="10"/>
      <color rgb="FF000000"/>
      <name val="Times New Roman"/>
      <family val="1"/>
    </font>
    <font>
      <sz val="10"/>
      <color rgb="FF333333"/>
      <name val="Times New Roman"/>
      <family val="1"/>
    </font>
    <font>
      <u/>
      <sz val="10"/>
      <color rgb="FF1155CC"/>
      <name val="Times New Roman"/>
      <family val="1"/>
    </font>
  </fonts>
  <fills count="2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9"/>
        <bgColor indexed="64"/>
      </patternFill>
    </fill>
    <fill>
      <patternFill patternType="solid">
        <fgColor rgb="FFFFC00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bgColor indexed="64"/>
      </patternFill>
    </fill>
    <fill>
      <patternFill patternType="solid">
        <fgColor rgb="FFFF0000"/>
        <bgColor indexed="64"/>
      </patternFill>
    </fill>
    <fill>
      <patternFill patternType="solid">
        <fgColor theme="9" tint="0.59999389629810485"/>
        <bgColor indexed="64"/>
      </patternFill>
    </fill>
    <fill>
      <patternFill patternType="solid">
        <fgColor rgb="FF002060"/>
        <bgColor rgb="FF7F7F7F"/>
      </patternFill>
    </fill>
    <fill>
      <patternFill patternType="solid">
        <fgColor rgb="FF002060"/>
        <bgColor indexed="64"/>
      </patternFill>
    </fill>
    <fill>
      <patternFill patternType="solid">
        <fgColor theme="8" tint="0.39997558519241921"/>
        <bgColor rgb="FFD8D8D8"/>
      </patternFill>
    </fill>
    <fill>
      <patternFill patternType="solid">
        <fgColor theme="8" tint="0.39997558519241921"/>
        <bgColor indexed="64"/>
      </patternFill>
    </fill>
    <fill>
      <patternFill patternType="solid">
        <fgColor theme="5" tint="0.79998168889431442"/>
        <bgColor rgb="FFD8D8D8"/>
      </patternFill>
    </fill>
    <fill>
      <patternFill patternType="solid">
        <fgColor theme="9" tint="0.79998168889431442"/>
        <bgColor rgb="FFD8D8D8"/>
      </patternFill>
    </fill>
    <fill>
      <patternFill patternType="solid">
        <fgColor rgb="FFFDE9D9"/>
        <bgColor rgb="FF000000"/>
      </patternFill>
    </fill>
    <fill>
      <patternFill patternType="solid">
        <fgColor rgb="FFEEECE1"/>
        <bgColor rgb="FF000000"/>
      </patternFill>
    </fill>
    <fill>
      <patternFill patternType="solid">
        <fgColor rgb="FF00B0F0"/>
        <bgColor indexed="64"/>
      </patternFill>
    </fill>
  </fills>
  <borders count="59">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auto="1"/>
      </right>
      <top style="medium">
        <color indexed="64"/>
      </top>
      <bottom style="thin">
        <color auto="1"/>
      </bottom>
      <diagonal/>
    </border>
    <border>
      <left style="medium">
        <color indexed="64"/>
      </left>
      <right style="thin">
        <color indexed="64"/>
      </right>
      <top/>
      <bottom style="thin">
        <color indexed="64"/>
      </bottom>
      <diagonal/>
    </border>
    <border>
      <left style="thin">
        <color auto="1"/>
      </left>
      <right/>
      <top style="medium">
        <color indexed="64"/>
      </top>
      <bottom style="thin">
        <color auto="1"/>
      </bottom>
      <diagonal/>
    </border>
    <border>
      <left style="thin">
        <color indexed="64"/>
      </left>
      <right/>
      <top style="thin">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medium">
        <color rgb="FF000000"/>
      </left>
      <right style="thin">
        <color rgb="FF000000"/>
      </right>
      <top style="thin">
        <color indexed="64"/>
      </top>
      <bottom/>
      <diagonal/>
    </border>
    <border>
      <left style="medium">
        <color rgb="FF000000"/>
      </left>
      <right/>
      <top style="thin">
        <color rgb="FF000000"/>
      </top>
      <bottom/>
      <diagonal/>
    </border>
    <border>
      <left/>
      <right/>
      <top style="thin">
        <color indexed="64"/>
      </top>
      <bottom/>
      <diagonal/>
    </border>
    <border>
      <left style="medium">
        <color rgb="FF000000"/>
      </left>
      <right/>
      <top/>
      <bottom/>
      <diagonal/>
    </border>
    <border>
      <left style="medium">
        <color rgb="FF000000"/>
      </left>
      <right/>
      <top/>
      <bottom style="thin">
        <color rgb="FF000000"/>
      </bottom>
      <diagonal/>
    </border>
  </borders>
  <cellStyleXfs count="7">
    <xf numFmtId="0" fontId="0"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26" fillId="0" borderId="0" applyNumberFormat="0" applyFill="0" applyBorder="0" applyAlignment="0" applyProtection="0">
      <alignment vertical="top"/>
      <protection locked="0"/>
    </xf>
  </cellStyleXfs>
  <cellXfs count="317">
    <xf numFmtId="0" fontId="0" fillId="0" borderId="0" xfId="0"/>
    <xf numFmtId="0" fontId="12" fillId="0" borderId="0" xfId="0" applyFont="1"/>
    <xf numFmtId="0" fontId="2" fillId="0" borderId="25" xfId="0" applyFont="1" applyBorder="1" applyAlignment="1">
      <alignment horizontal="left" vertical="center" wrapText="1"/>
    </xf>
    <xf numFmtId="0" fontId="2" fillId="0" borderId="18" xfId="0" applyFont="1" applyBorder="1" applyAlignment="1">
      <alignment horizontal="left" vertical="center" wrapText="1"/>
    </xf>
    <xf numFmtId="0" fontId="0" fillId="2" borderId="0" xfId="0" applyFill="1"/>
    <xf numFmtId="0" fontId="8" fillId="5" borderId="9" xfId="0" applyFont="1" applyFill="1" applyBorder="1" applyAlignment="1">
      <alignment horizontal="center"/>
    </xf>
    <xf numFmtId="0" fontId="9" fillId="5" borderId="10" xfId="0" applyFont="1" applyFill="1" applyBorder="1" applyAlignment="1">
      <alignment horizontal="center"/>
    </xf>
    <xf numFmtId="0" fontId="4" fillId="5" borderId="3" xfId="0" applyFont="1" applyFill="1" applyBorder="1" applyAlignment="1">
      <alignment horizontal="center"/>
    </xf>
    <xf numFmtId="0" fontId="4" fillId="6" borderId="5" xfId="0" applyFont="1" applyFill="1" applyBorder="1" applyAlignment="1">
      <alignment horizontal="center" vertical="center"/>
    </xf>
    <xf numFmtId="0" fontId="7" fillId="6" borderId="5" xfId="0" applyFont="1" applyFill="1" applyBorder="1" applyAlignment="1">
      <alignment horizontal="justify" vertical="center" wrapText="1"/>
    </xf>
    <xf numFmtId="0" fontId="4" fillId="7" borderId="5" xfId="0" applyFont="1" applyFill="1" applyBorder="1" applyAlignment="1">
      <alignment horizontal="center"/>
    </xf>
    <xf numFmtId="0" fontId="7" fillId="7" borderId="5" xfId="0" applyFont="1" applyFill="1" applyBorder="1" applyAlignment="1">
      <alignment horizontal="justify" vertical="center" wrapText="1"/>
    </xf>
    <xf numFmtId="0" fontId="4" fillId="8" borderId="5" xfId="0" applyFont="1" applyFill="1" applyBorder="1" applyAlignment="1">
      <alignment horizontal="center"/>
    </xf>
    <xf numFmtId="0" fontId="7" fillId="8" borderId="5" xfId="0" applyFont="1" applyFill="1" applyBorder="1" applyAlignment="1">
      <alignment horizontal="justify" vertical="center" wrapText="1"/>
    </xf>
    <xf numFmtId="0" fontId="4" fillId="9" borderId="5" xfId="0" applyFont="1" applyFill="1" applyBorder="1" applyAlignment="1">
      <alignment horizontal="center" vertical="center"/>
    </xf>
    <xf numFmtId="0" fontId="7" fillId="9" borderId="5" xfId="0" applyFont="1" applyFill="1" applyBorder="1" applyAlignment="1">
      <alignment horizontal="justify" vertical="center" wrapText="1"/>
    </xf>
    <xf numFmtId="0" fontId="14" fillId="0" borderId="0" xfId="0" applyFont="1"/>
    <xf numFmtId="0" fontId="13" fillId="0" borderId="0" xfId="0" applyFont="1"/>
    <xf numFmtId="0" fontId="2" fillId="10" borderId="1" xfId="0" applyFont="1" applyFill="1" applyBorder="1" applyAlignment="1">
      <alignment horizontal="left" vertical="center" wrapText="1"/>
    </xf>
    <xf numFmtId="0" fontId="0" fillId="4" borderId="4" xfId="0" applyFill="1" applyBorder="1" applyAlignment="1">
      <alignment horizontal="left" vertical="center" wrapText="1"/>
    </xf>
    <xf numFmtId="0" fontId="0" fillId="6" borderId="8" xfId="0" applyFill="1" applyBorder="1" applyAlignment="1">
      <alignment horizontal="justify" vertical="center"/>
    </xf>
    <xf numFmtId="0" fontId="0" fillId="7" borderId="8" xfId="0" applyFill="1" applyBorder="1" applyAlignment="1">
      <alignment horizontal="justify" vertical="center" wrapText="1"/>
    </xf>
    <xf numFmtId="0" fontId="0" fillId="8" borderId="8" xfId="0" applyFill="1" applyBorder="1" applyAlignment="1">
      <alignment horizontal="justify" vertical="center"/>
    </xf>
    <xf numFmtId="0" fontId="0" fillId="9" borderId="8" xfId="0" applyFill="1" applyBorder="1" applyAlignment="1">
      <alignment horizontal="justify" vertical="center"/>
    </xf>
    <xf numFmtId="0" fontId="0" fillId="4" borderId="14" xfId="0" applyFill="1" applyBorder="1" applyAlignment="1">
      <alignment horizontal="left" vertical="center" wrapText="1"/>
    </xf>
    <xf numFmtId="0" fontId="8" fillId="5" borderId="9" xfId="0" applyFont="1" applyFill="1" applyBorder="1" applyAlignment="1">
      <alignment horizontal="center" wrapText="1"/>
    </xf>
    <xf numFmtId="0" fontId="10" fillId="5" borderId="5" xfId="0" applyFont="1" applyFill="1" applyBorder="1" applyAlignment="1">
      <alignment horizontal="center" vertical="center"/>
    </xf>
    <xf numFmtId="0" fontId="7" fillId="5" borderId="5" xfId="0" applyFont="1" applyFill="1" applyBorder="1" applyAlignment="1">
      <alignment horizontal="left" vertical="center" wrapText="1"/>
    </xf>
    <xf numFmtId="0" fontId="0" fillId="5" borderId="8" xfId="0" applyFill="1" applyBorder="1" applyAlignment="1">
      <alignment horizontal="justify" vertical="center"/>
    </xf>
    <xf numFmtId="0" fontId="4" fillId="5" borderId="5" xfId="0" applyFont="1" applyFill="1" applyBorder="1" applyAlignment="1">
      <alignment horizontal="center" vertical="center"/>
    </xf>
    <xf numFmtId="0" fontId="0" fillId="5" borderId="5" xfId="0" applyFill="1" applyBorder="1" applyAlignment="1">
      <alignment horizontal="left" vertical="center"/>
    </xf>
    <xf numFmtId="0" fontId="0" fillId="5" borderId="15" xfId="0" applyFill="1" applyBorder="1" applyAlignment="1">
      <alignment horizontal="left" vertical="center"/>
    </xf>
    <xf numFmtId="0" fontId="0" fillId="5" borderId="16" xfId="0" applyFill="1" applyBorder="1" applyAlignment="1">
      <alignment horizontal="justify" vertical="center"/>
    </xf>
    <xf numFmtId="0" fontId="20" fillId="3" borderId="0" xfId="0" applyFont="1" applyFill="1"/>
    <xf numFmtId="0" fontId="16" fillId="3" borderId="5" xfId="0" applyFont="1" applyFill="1" applyBorder="1" applyAlignment="1">
      <alignment vertical="center"/>
    </xf>
    <xf numFmtId="0" fontId="18" fillId="0" borderId="0" xfId="0" applyFont="1"/>
    <xf numFmtId="0" fontId="6" fillId="0" borderId="0" xfId="0" applyFont="1"/>
    <xf numFmtId="0" fontId="5" fillId="0" borderId="15" xfId="0" applyFont="1" applyBorder="1" applyAlignment="1">
      <alignment vertical="center"/>
    </xf>
    <xf numFmtId="166" fontId="13" fillId="0" borderId="0" xfId="0" applyNumberFormat="1" applyFont="1" applyProtection="1">
      <protection hidden="1"/>
    </xf>
    <xf numFmtId="0" fontId="6" fillId="0" borderId="0" xfId="0" applyFont="1" applyAlignment="1">
      <alignment horizontal="left"/>
    </xf>
    <xf numFmtId="0" fontId="13" fillId="0" borderId="0" xfId="0" applyFont="1" applyProtection="1">
      <protection hidden="1"/>
    </xf>
    <xf numFmtId="0" fontId="21" fillId="0" borderId="0" xfId="0" applyFont="1"/>
    <xf numFmtId="0" fontId="6" fillId="0" borderId="0" xfId="0" applyFont="1" applyAlignment="1">
      <alignment wrapText="1"/>
    </xf>
    <xf numFmtId="0" fontId="13" fillId="0" borderId="0" xfId="0" applyFont="1" applyAlignment="1" applyProtection="1">
      <alignment wrapText="1"/>
      <protection hidden="1"/>
    </xf>
    <xf numFmtId="0" fontId="20" fillId="3" borderId="0" xfId="0" applyFont="1" applyFill="1" applyAlignment="1" applyProtection="1">
      <alignment wrapText="1"/>
      <protection hidden="1"/>
    </xf>
    <xf numFmtId="0" fontId="13" fillId="0" borderId="0" xfId="0" applyFont="1" applyAlignment="1">
      <alignment vertical="top"/>
    </xf>
    <xf numFmtId="0" fontId="13" fillId="0" borderId="0" xfId="0" applyFont="1" applyAlignment="1" applyProtection="1">
      <alignment vertical="top" wrapText="1"/>
      <protection hidden="1"/>
    </xf>
    <xf numFmtId="0" fontId="19" fillId="3" borderId="0" xfId="0" applyFont="1" applyFill="1" applyAlignment="1">
      <alignment vertical="top"/>
    </xf>
    <xf numFmtId="0" fontId="13" fillId="0" borderId="0" xfId="0" applyFont="1" applyAlignment="1">
      <alignment vertical="center" wrapText="1"/>
    </xf>
    <xf numFmtId="0" fontId="5" fillId="10" borderId="3" xfId="0" applyFont="1" applyFill="1" applyBorder="1" applyAlignment="1" applyProtection="1">
      <alignment horizontal="left" vertical="center" wrapText="1"/>
      <protection locked="0"/>
    </xf>
    <xf numFmtId="0" fontId="6" fillId="0" borderId="0" xfId="0" applyFont="1" applyAlignment="1">
      <alignment horizontal="left" vertical="center"/>
    </xf>
    <xf numFmtId="0" fontId="2" fillId="0" borderId="0" xfId="0" applyFont="1" applyAlignment="1" applyProtection="1">
      <alignment horizontal="left" vertical="center" wrapText="1"/>
      <protection locked="0"/>
    </xf>
    <xf numFmtId="0" fontId="6" fillId="0" borderId="0" xfId="0" applyFont="1" applyAlignment="1" applyProtection="1">
      <alignment horizontal="left" vertical="center"/>
      <protection locked="0"/>
    </xf>
    <xf numFmtId="0" fontId="22" fillId="0" borderId="0" xfId="4" applyFont="1" applyAlignment="1" applyProtection="1">
      <alignment horizontal="left" vertical="center"/>
    </xf>
    <xf numFmtId="168" fontId="6" fillId="0" borderId="0" xfId="0" applyNumberFormat="1" applyFont="1" applyAlignment="1">
      <alignment horizontal="left" vertical="center"/>
    </xf>
    <xf numFmtId="14" fontId="6" fillId="0" borderId="0" xfId="0" applyNumberFormat="1" applyFont="1" applyAlignment="1">
      <alignment horizontal="left" vertical="center"/>
    </xf>
    <xf numFmtId="0" fontId="23" fillId="0" borderId="0" xfId="0" applyFont="1" applyAlignment="1">
      <alignment horizontal="left" vertical="center"/>
    </xf>
    <xf numFmtId="0" fontId="2" fillId="0" borderId="0" xfId="0" applyFont="1" applyAlignment="1">
      <alignment horizontal="left" vertical="center" wrapText="1"/>
    </xf>
    <xf numFmtId="0" fontId="5" fillId="0" borderId="0" xfId="0" applyFont="1" applyAlignment="1">
      <alignment horizontal="left" vertical="center" wrapText="1"/>
    </xf>
    <xf numFmtId="0" fontId="16" fillId="0" borderId="0" xfId="0" applyFont="1" applyAlignment="1">
      <alignment horizontal="left" vertical="center" wrapText="1"/>
    </xf>
    <xf numFmtId="3" fontId="2" fillId="0" borderId="0" xfId="0" applyNumberFormat="1" applyFont="1" applyAlignment="1">
      <alignment horizontal="left" vertical="center" wrapText="1"/>
    </xf>
    <xf numFmtId="167" fontId="5" fillId="0" borderId="8" xfId="0" applyNumberFormat="1" applyFont="1" applyBorder="1" applyAlignment="1" applyProtection="1">
      <alignment horizontal="left" vertical="center" wrapText="1"/>
      <protection locked="0"/>
    </xf>
    <xf numFmtId="165" fontId="2" fillId="0" borderId="0" xfId="0" applyNumberFormat="1" applyFont="1" applyAlignment="1" applyProtection="1">
      <alignment horizontal="left" vertical="center" wrapText="1"/>
      <protection locked="0"/>
    </xf>
    <xf numFmtId="165" fontId="2" fillId="0" borderId="0" xfId="0" applyNumberFormat="1" applyFont="1" applyAlignment="1">
      <alignment horizontal="left" vertical="center" wrapText="1"/>
    </xf>
    <xf numFmtId="14" fontId="2" fillId="0" borderId="0" xfId="0" applyNumberFormat="1" applyFont="1" applyAlignment="1" applyProtection="1">
      <alignment horizontal="left" vertical="center" wrapText="1"/>
      <protection locked="0"/>
    </xf>
    <xf numFmtId="167" fontId="5" fillId="0" borderId="16" xfId="0" applyNumberFormat="1" applyFont="1" applyBorder="1" applyAlignment="1" applyProtection="1">
      <alignment horizontal="left" vertical="center" wrapText="1"/>
      <protection locked="0"/>
    </xf>
    <xf numFmtId="167" fontId="6" fillId="0" borderId="0" xfId="0" applyNumberFormat="1" applyFont="1" applyAlignment="1">
      <alignment horizontal="left" vertical="center"/>
    </xf>
    <xf numFmtId="0" fontId="12" fillId="0" borderId="0" xfId="0" applyFont="1" applyAlignment="1">
      <alignment horizontal="center"/>
    </xf>
    <xf numFmtId="0" fontId="0" fillId="0" borderId="0" xfId="0" applyAlignment="1">
      <alignment horizontal="center"/>
    </xf>
    <xf numFmtId="0" fontId="14" fillId="0" borderId="0" xfId="0" applyFont="1" applyAlignment="1">
      <alignment horizontal="center"/>
    </xf>
    <xf numFmtId="0" fontId="2" fillId="0" borderId="0" xfId="0" applyFont="1" applyAlignment="1">
      <alignment vertical="center" wrapText="1"/>
    </xf>
    <xf numFmtId="0" fontId="24" fillId="0" borderId="0" xfId="0" applyFont="1" applyAlignment="1">
      <alignment vertical="center" wrapText="1"/>
    </xf>
    <xf numFmtId="0" fontId="6" fillId="0" borderId="0" xfId="0" applyFont="1" applyAlignment="1">
      <alignment horizontal="center" vertical="center"/>
    </xf>
    <xf numFmtId="3" fontId="2" fillId="0" borderId="0" xfId="0" applyNumberFormat="1" applyFont="1" applyAlignment="1">
      <alignment horizontal="center" vertical="center" wrapText="1"/>
    </xf>
    <xf numFmtId="0" fontId="2" fillId="11" borderId="0" xfId="0" applyFont="1" applyFill="1" applyAlignment="1">
      <alignment horizontal="left" vertical="center" wrapText="1"/>
    </xf>
    <xf numFmtId="0" fontId="2" fillId="11" borderId="0" xfId="0" applyFont="1" applyFill="1" applyAlignment="1">
      <alignment horizontal="center" vertical="center" wrapText="1"/>
    </xf>
    <xf numFmtId="168" fontId="2" fillId="11" borderId="0" xfId="0" applyNumberFormat="1" applyFont="1" applyFill="1" applyAlignment="1">
      <alignment horizontal="left" vertical="center" wrapText="1"/>
    </xf>
    <xf numFmtId="14" fontId="2" fillId="11" borderId="0" xfId="0" applyNumberFormat="1" applyFont="1" applyFill="1" applyAlignment="1">
      <alignment horizontal="left" vertical="center" wrapText="1"/>
    </xf>
    <xf numFmtId="167" fontId="2" fillId="11" borderId="0" xfId="0" applyNumberFormat="1" applyFont="1" applyFill="1" applyAlignment="1">
      <alignment horizontal="left" vertical="center" wrapText="1"/>
    </xf>
    <xf numFmtId="0" fontId="23" fillId="11" borderId="0" xfId="0" applyFont="1" applyFill="1" applyAlignment="1">
      <alignment horizontal="left" vertical="center"/>
    </xf>
    <xf numFmtId="0" fontId="2" fillId="12" borderId="27" xfId="0" applyFont="1" applyFill="1" applyBorder="1" applyAlignment="1">
      <alignment horizontal="center" vertical="center"/>
    </xf>
    <xf numFmtId="0" fontId="2" fillId="12" borderId="22" xfId="0" applyFont="1" applyFill="1" applyBorder="1" applyAlignment="1">
      <alignment horizontal="center" vertical="center"/>
    </xf>
    <xf numFmtId="0" fontId="2" fillId="12" borderId="20" xfId="0" applyFont="1" applyFill="1" applyBorder="1" applyAlignment="1">
      <alignment horizontal="center" vertical="center"/>
    </xf>
    <xf numFmtId="0" fontId="2" fillId="12" borderId="22" xfId="0" applyFont="1" applyFill="1" applyBorder="1" applyAlignment="1">
      <alignment horizontal="center" vertical="center" wrapText="1"/>
    </xf>
    <xf numFmtId="0" fontId="2" fillId="12" borderId="21" xfId="0" applyFont="1" applyFill="1" applyBorder="1" applyAlignment="1">
      <alignment horizontal="center" vertical="center"/>
    </xf>
    <xf numFmtId="0" fontId="2" fillId="13" borderId="20" xfId="0" applyFont="1" applyFill="1" applyBorder="1" applyAlignment="1">
      <alignment horizontal="center" vertical="center"/>
    </xf>
    <xf numFmtId="0" fontId="2" fillId="14" borderId="20" xfId="0" applyFont="1" applyFill="1" applyBorder="1" applyAlignment="1">
      <alignment horizontal="center" vertical="center"/>
    </xf>
    <xf numFmtId="0" fontId="2" fillId="15" borderId="20" xfId="0" applyFont="1" applyFill="1" applyBorder="1" applyAlignment="1">
      <alignment horizontal="center" vertical="center"/>
    </xf>
    <xf numFmtId="0" fontId="2" fillId="4" borderId="12" xfId="0" applyFont="1" applyFill="1" applyBorder="1" applyAlignment="1">
      <alignment horizontal="center" vertical="center" wrapText="1"/>
    </xf>
    <xf numFmtId="0" fontId="2" fillId="4" borderId="20" xfId="0" applyFont="1" applyFill="1" applyBorder="1" applyAlignment="1">
      <alignment horizontal="center" vertical="center"/>
    </xf>
    <xf numFmtId="10" fontId="2" fillId="16" borderId="30" xfId="0" applyNumberFormat="1" applyFont="1" applyFill="1" applyBorder="1" applyAlignment="1">
      <alignment horizontal="center" vertical="center" wrapText="1"/>
    </xf>
    <xf numFmtId="0" fontId="2" fillId="16" borderId="20" xfId="0" applyFont="1" applyFill="1" applyBorder="1" applyAlignment="1">
      <alignment horizontal="center" vertical="center"/>
    </xf>
    <xf numFmtId="0" fontId="2" fillId="16" borderId="5" xfId="0" applyFont="1" applyFill="1" applyBorder="1" applyAlignment="1" applyProtection="1">
      <alignment horizontal="center" vertical="center" wrapText="1"/>
      <protection locked="0"/>
    </xf>
    <xf numFmtId="0" fontId="2" fillId="4" borderId="6" xfId="0" applyFont="1" applyFill="1" applyBorder="1" applyAlignment="1" applyProtection="1">
      <alignment horizontal="center" vertical="center" wrapText="1"/>
      <protection locked="0"/>
    </xf>
    <xf numFmtId="0" fontId="2" fillId="15" borderId="5" xfId="0" applyFont="1" applyFill="1" applyBorder="1" applyAlignment="1" applyProtection="1">
      <alignment horizontal="center" vertical="center" wrapText="1"/>
      <protection locked="0"/>
    </xf>
    <xf numFmtId="14" fontId="2" fillId="15" borderId="5" xfId="0" applyNumberFormat="1" applyFont="1" applyFill="1" applyBorder="1" applyAlignment="1" applyProtection="1">
      <alignment horizontal="center" vertical="center" wrapText="1"/>
      <protection locked="0"/>
    </xf>
    <xf numFmtId="167" fontId="2" fillId="15" borderId="5" xfId="0" applyNumberFormat="1" applyFont="1" applyFill="1" applyBorder="1" applyAlignment="1" applyProtection="1">
      <alignment horizontal="center" vertical="center" wrapText="1"/>
      <protection locked="0"/>
    </xf>
    <xf numFmtId="14" fontId="2" fillId="14" borderId="5" xfId="0" applyNumberFormat="1" applyFont="1" applyFill="1" applyBorder="1" applyAlignment="1" applyProtection="1">
      <alignment horizontal="center" vertical="center" wrapText="1"/>
      <protection locked="0"/>
    </xf>
    <xf numFmtId="0" fontId="2" fillId="14" borderId="5" xfId="0" applyFont="1" applyFill="1" applyBorder="1" applyAlignment="1" applyProtection="1">
      <alignment horizontal="center" vertical="center" wrapText="1"/>
      <protection locked="0"/>
    </xf>
    <xf numFmtId="3" fontId="2" fillId="14" borderId="5" xfId="0" applyNumberFormat="1" applyFont="1" applyFill="1" applyBorder="1" applyAlignment="1" applyProtection="1">
      <alignment horizontal="center" vertical="center" wrapText="1"/>
      <protection locked="0"/>
    </xf>
    <xf numFmtId="0" fontId="2" fillId="13" borderId="5" xfId="0" applyFont="1" applyFill="1" applyBorder="1" applyAlignment="1" applyProtection="1">
      <alignment horizontal="center" vertical="center" wrapText="1"/>
      <protection locked="0"/>
    </xf>
    <xf numFmtId="168" fontId="2" fillId="13" borderId="5" xfId="0" applyNumberFormat="1" applyFont="1" applyFill="1" applyBorder="1" applyAlignment="1" applyProtection="1">
      <alignment horizontal="center" vertical="center" wrapText="1"/>
      <protection locked="0"/>
    </xf>
    <xf numFmtId="3" fontId="2" fillId="13" borderId="5" xfId="0" applyNumberFormat="1" applyFont="1" applyFill="1" applyBorder="1" applyAlignment="1" applyProtection="1">
      <alignment horizontal="center" vertical="center" wrapText="1"/>
      <protection locked="0"/>
    </xf>
    <xf numFmtId="0" fontId="2" fillId="12" borderId="5" xfId="0" applyFont="1" applyFill="1" applyBorder="1" applyAlignment="1" applyProtection="1">
      <alignment horizontal="center" vertical="center" wrapText="1"/>
      <protection locked="0"/>
    </xf>
    <xf numFmtId="0" fontId="22" fillId="0" borderId="5" xfId="5" applyFont="1" applyFill="1" applyBorder="1" applyAlignment="1">
      <alignment wrapText="1"/>
    </xf>
    <xf numFmtId="0" fontId="6" fillId="0" borderId="5" xfId="0" applyFont="1" applyBorder="1" applyAlignment="1" applyProtection="1">
      <alignment horizontal="center" vertical="center"/>
      <protection locked="0"/>
    </xf>
    <xf numFmtId="168" fontId="6" fillId="17" borderId="0" xfId="0" applyNumberFormat="1" applyFont="1" applyFill="1" applyAlignment="1">
      <alignment horizontal="left" vertical="center"/>
    </xf>
    <xf numFmtId="168" fontId="2" fillId="17" borderId="0" xfId="0" applyNumberFormat="1" applyFont="1" applyFill="1" applyAlignment="1">
      <alignment horizontal="left" vertical="center" wrapText="1"/>
    </xf>
    <xf numFmtId="0" fontId="2" fillId="17" borderId="0" xfId="0" applyFont="1" applyFill="1" applyAlignment="1">
      <alignment vertical="center" wrapText="1"/>
    </xf>
    <xf numFmtId="168" fontId="2" fillId="17" borderId="0" xfId="0" applyNumberFormat="1" applyFont="1" applyFill="1" applyAlignment="1" applyProtection="1">
      <alignment horizontal="left" vertical="center" wrapText="1"/>
      <protection locked="0"/>
    </xf>
    <xf numFmtId="0" fontId="2" fillId="17" borderId="20" xfId="0" applyFont="1" applyFill="1" applyBorder="1" applyAlignment="1">
      <alignment horizontal="center" vertical="center"/>
    </xf>
    <xf numFmtId="168" fontId="2" fillId="17" borderId="5" xfId="0" applyNumberFormat="1" applyFont="1" applyFill="1" applyBorder="1" applyAlignment="1" applyProtection="1">
      <alignment horizontal="center" vertical="center" wrapText="1"/>
      <protection locked="0"/>
    </xf>
    <xf numFmtId="9" fontId="6" fillId="0" borderId="5" xfId="3" applyFont="1" applyFill="1" applyBorder="1" applyAlignment="1" applyProtection="1">
      <alignment horizontal="center" vertical="center"/>
    </xf>
    <xf numFmtId="169" fontId="29" fillId="0" borderId="5" xfId="0" applyNumberFormat="1" applyFont="1" applyBorder="1" applyAlignment="1">
      <alignment horizontal="center" vertical="center" wrapText="1"/>
    </xf>
    <xf numFmtId="0" fontId="28" fillId="0" borderId="31" xfId="0" applyFont="1" applyBorder="1"/>
    <xf numFmtId="169" fontId="30" fillId="0" borderId="5" xfId="0" applyNumberFormat="1" applyFont="1" applyBorder="1" applyAlignment="1">
      <alignment horizontal="center" vertical="center"/>
    </xf>
    <xf numFmtId="169" fontId="0" fillId="0" borderId="0" xfId="0" applyNumberFormat="1"/>
    <xf numFmtId="6" fontId="28" fillId="0" borderId="5" xfId="0" applyNumberFormat="1" applyFont="1" applyBorder="1" applyAlignment="1">
      <alignment horizontal="center" vertical="center"/>
    </xf>
    <xf numFmtId="169" fontId="30" fillId="18" borderId="5" xfId="0" applyNumberFormat="1" applyFont="1" applyFill="1" applyBorder="1" applyAlignment="1">
      <alignment horizontal="center" vertical="center"/>
    </xf>
    <xf numFmtId="169" fontId="28" fillId="0" borderId="5" xfId="0" applyNumberFormat="1" applyFont="1" applyBorder="1" applyAlignment="1">
      <alignment horizontal="center" vertical="center" wrapText="1"/>
    </xf>
    <xf numFmtId="169" fontId="29" fillId="18" borderId="5" xfId="0" applyNumberFormat="1" applyFont="1" applyFill="1" applyBorder="1" applyAlignment="1">
      <alignment horizontal="center" vertical="center"/>
    </xf>
    <xf numFmtId="0" fontId="28" fillId="0" borderId="31" xfId="0" applyFont="1" applyBorder="1" applyAlignment="1">
      <alignment horizontal="center" vertical="center"/>
    </xf>
    <xf numFmtId="169" fontId="28" fillId="15" borderId="5" xfId="0" applyNumberFormat="1" applyFont="1" applyFill="1" applyBorder="1" applyAlignment="1">
      <alignment horizontal="center" vertical="center" wrapText="1"/>
    </xf>
    <xf numFmtId="0" fontId="13" fillId="20" borderId="0" xfId="0" applyFont="1" applyFill="1" applyAlignment="1">
      <alignment wrapText="1"/>
    </xf>
    <xf numFmtId="0" fontId="13" fillId="20" borderId="0" xfId="0" applyFont="1" applyFill="1"/>
    <xf numFmtId="0" fontId="33" fillId="21" borderId="35" xfId="0" applyFont="1" applyFill="1" applyBorder="1" applyAlignment="1">
      <alignment horizontal="center" vertical="center" wrapText="1"/>
    </xf>
    <xf numFmtId="0" fontId="33" fillId="21" borderId="36" xfId="0" applyFont="1" applyFill="1" applyBorder="1" applyAlignment="1">
      <alignment horizontal="center" vertical="center" wrapText="1"/>
    </xf>
    <xf numFmtId="0" fontId="33" fillId="21" borderId="37" xfId="0" applyFont="1" applyFill="1" applyBorder="1" applyAlignment="1">
      <alignment horizontal="center" vertical="center" wrapText="1"/>
    </xf>
    <xf numFmtId="0" fontId="13" fillId="22" borderId="0" xfId="0" applyFont="1" applyFill="1" applyAlignment="1">
      <alignment horizontal="center" vertical="center" wrapText="1"/>
    </xf>
    <xf numFmtId="0" fontId="13" fillId="22" borderId="0" xfId="0" applyFont="1" applyFill="1" applyAlignment="1">
      <alignment horizontal="center" vertical="center"/>
    </xf>
    <xf numFmtId="0" fontId="34" fillId="12" borderId="27" xfId="0" applyFont="1" applyFill="1" applyBorder="1" applyAlignment="1">
      <alignment horizontal="center" vertical="center"/>
    </xf>
    <xf numFmtId="0" fontId="18" fillId="23" borderId="36" xfId="0" applyFont="1" applyFill="1" applyBorder="1" applyAlignment="1">
      <alignment horizontal="center" vertical="center" wrapText="1"/>
    </xf>
    <xf numFmtId="0" fontId="13" fillId="0" borderId="38" xfId="0" applyFont="1" applyBorder="1" applyAlignment="1">
      <alignment horizontal="left" vertical="top" wrapText="1"/>
    </xf>
    <xf numFmtId="0" fontId="13" fillId="0" borderId="5" xfId="0" applyFont="1" applyBorder="1" applyAlignment="1">
      <alignment horizontal="left" vertical="center" wrapText="1"/>
    </xf>
    <xf numFmtId="0" fontId="13" fillId="0" borderId="0" xfId="0" applyFont="1" applyAlignment="1">
      <alignment wrapText="1"/>
    </xf>
    <xf numFmtId="0" fontId="34" fillId="12" borderId="0" xfId="0" applyFont="1" applyFill="1" applyAlignment="1">
      <alignment horizontal="center" vertical="center"/>
    </xf>
    <xf numFmtId="0" fontId="18" fillId="23" borderId="35" xfId="0" applyFont="1" applyFill="1" applyBorder="1" applyAlignment="1">
      <alignment horizontal="center" vertical="center" wrapText="1"/>
    </xf>
    <xf numFmtId="0" fontId="18" fillId="12" borderId="0" xfId="0" applyFont="1" applyFill="1" applyAlignment="1">
      <alignment horizontal="center" vertical="center"/>
    </xf>
    <xf numFmtId="0" fontId="13" fillId="0" borderId="6" xfId="0" applyFont="1" applyBorder="1" applyAlignment="1">
      <alignment horizontal="left" vertical="top" wrapText="1"/>
    </xf>
    <xf numFmtId="0" fontId="13" fillId="3" borderId="6" xfId="0" applyFont="1" applyFill="1" applyBorder="1" applyAlignment="1">
      <alignment horizontal="left" vertical="top" wrapText="1"/>
    </xf>
    <xf numFmtId="0" fontId="18" fillId="23" borderId="51" xfId="0" applyFont="1" applyFill="1" applyBorder="1" applyAlignment="1">
      <alignment horizontal="center" vertical="center" wrapText="1"/>
    </xf>
    <xf numFmtId="0" fontId="34" fillId="12" borderId="5" xfId="0" applyFont="1" applyFill="1" applyBorder="1" applyAlignment="1" applyProtection="1">
      <alignment horizontal="center" vertical="center" wrapText="1"/>
      <protection locked="0"/>
    </xf>
    <xf numFmtId="0" fontId="6" fillId="0" borderId="5" xfId="0" applyFont="1" applyBorder="1" applyAlignment="1" applyProtection="1">
      <alignment horizontal="left" vertical="top" wrapText="1"/>
      <protection locked="0"/>
    </xf>
    <xf numFmtId="0" fontId="13" fillId="0" borderId="5" xfId="0" applyFont="1" applyBorder="1" applyAlignment="1">
      <alignment horizontal="left" vertical="top" wrapText="1"/>
    </xf>
    <xf numFmtId="0" fontId="18" fillId="24" borderId="35" xfId="0" applyFont="1" applyFill="1" applyBorder="1" applyAlignment="1">
      <alignment horizontal="center" vertical="center" wrapText="1"/>
    </xf>
    <xf numFmtId="0" fontId="18" fillId="24" borderId="36" xfId="0" applyFont="1" applyFill="1" applyBorder="1" applyAlignment="1">
      <alignment horizontal="center" vertical="center" wrapText="1"/>
    </xf>
    <xf numFmtId="0" fontId="18" fillId="24" borderId="47" xfId="0" applyFont="1" applyFill="1" applyBorder="1" applyAlignment="1">
      <alignment horizontal="center" vertical="center" wrapText="1"/>
    </xf>
    <xf numFmtId="0" fontId="13" fillId="0" borderId="32" xfId="0" applyFont="1" applyBorder="1" applyAlignment="1">
      <alignment horizontal="left" vertical="top" wrapText="1"/>
    </xf>
    <xf numFmtId="0" fontId="18" fillId="24" borderId="37" xfId="0" applyFont="1" applyFill="1" applyBorder="1" applyAlignment="1">
      <alignment horizontal="center" vertical="center" wrapText="1"/>
    </xf>
    <xf numFmtId="0" fontId="13" fillId="0" borderId="0" xfId="0" applyFont="1" applyAlignment="1">
      <alignment horizontal="left" vertical="top" wrapText="1"/>
    </xf>
    <xf numFmtId="0" fontId="13" fillId="3" borderId="0" xfId="0" applyFont="1" applyFill="1" applyAlignment="1">
      <alignment horizontal="left" vertical="top" wrapText="1"/>
    </xf>
    <xf numFmtId="0" fontId="13" fillId="3" borderId="38" xfId="0" applyFont="1" applyFill="1" applyBorder="1" applyAlignment="1">
      <alignment horizontal="left" vertical="top" wrapText="1"/>
    </xf>
    <xf numFmtId="0" fontId="34" fillId="25" borderId="41" xfId="0" applyFont="1" applyFill="1" applyBorder="1" applyAlignment="1">
      <alignment horizontal="center" vertical="center" wrapText="1"/>
    </xf>
    <xf numFmtId="0" fontId="13" fillId="0" borderId="41" xfId="0" applyFont="1" applyBorder="1" applyAlignment="1">
      <alignment horizontal="left" vertical="center" wrapText="1"/>
    </xf>
    <xf numFmtId="0" fontId="35" fillId="0" borderId="0" xfId="0" applyFont="1" applyAlignment="1">
      <alignment wrapText="1"/>
    </xf>
    <xf numFmtId="0" fontId="34" fillId="26" borderId="5" xfId="0" applyFont="1" applyFill="1" applyBorder="1" applyAlignment="1" applyProtection="1">
      <alignment horizontal="center" vertical="center" wrapText="1"/>
      <protection locked="0"/>
    </xf>
    <xf numFmtId="0" fontId="18" fillId="0" borderId="0" xfId="0" applyFont="1" applyAlignment="1">
      <alignment horizontal="center" vertical="center" wrapText="1"/>
    </xf>
    <xf numFmtId="0" fontId="13" fillId="0" borderId="0" xfId="0" applyFont="1" applyAlignment="1">
      <alignment horizontal="left" vertical="center" wrapText="1"/>
    </xf>
    <xf numFmtId="0" fontId="18" fillId="0" borderId="0" xfId="0" applyFont="1" applyAlignment="1">
      <alignment horizontal="center"/>
    </xf>
    <xf numFmtId="0" fontId="36" fillId="0" borderId="0" xfId="0" applyFont="1" applyAlignment="1">
      <alignment horizontal="left" wrapText="1"/>
    </xf>
    <xf numFmtId="0" fontId="36" fillId="0" borderId="0" xfId="0" applyFont="1" applyAlignment="1">
      <alignment horizontal="center" wrapText="1"/>
    </xf>
    <xf numFmtId="0" fontId="13" fillId="0" borderId="0" xfId="0" applyFont="1" applyAlignment="1">
      <alignment horizontal="left" wrapText="1"/>
    </xf>
    <xf numFmtId="0" fontId="36" fillId="0" borderId="0" xfId="0" applyFont="1" applyAlignment="1">
      <alignment wrapText="1"/>
    </xf>
    <xf numFmtId="0" fontId="13" fillId="0" borderId="0" xfId="0" applyFont="1" applyAlignment="1">
      <alignment horizontal="left" vertical="top"/>
    </xf>
    <xf numFmtId="0" fontId="0" fillId="12" borderId="0" xfId="0" applyFill="1"/>
    <xf numFmtId="14" fontId="0" fillId="0" borderId="0" xfId="0" applyNumberFormat="1"/>
    <xf numFmtId="6" fontId="0" fillId="0" borderId="0" xfId="0" applyNumberFormat="1"/>
    <xf numFmtId="6" fontId="0" fillId="12" borderId="0" xfId="0" applyNumberFormat="1" applyFill="1"/>
    <xf numFmtId="0" fontId="0" fillId="3" borderId="0" xfId="0" applyFill="1"/>
    <xf numFmtId="14" fontId="0" fillId="3" borderId="0" xfId="0" applyNumberFormat="1" applyFill="1"/>
    <xf numFmtId="6" fontId="0" fillId="3" borderId="0" xfId="0" applyNumberFormat="1" applyFill="1"/>
    <xf numFmtId="0" fontId="22" fillId="0" borderId="5" xfId="6" applyFont="1" applyFill="1" applyBorder="1" applyAlignment="1" applyProtection="1">
      <alignment wrapText="1"/>
    </xf>
    <xf numFmtId="168" fontId="25" fillId="0" borderId="5" xfId="1" applyNumberFormat="1" applyFont="1" applyFill="1" applyBorder="1" applyAlignment="1" applyProtection="1">
      <alignment horizontal="left"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3" fontId="6" fillId="0" borderId="0" xfId="0" applyNumberFormat="1" applyFont="1" applyAlignment="1">
      <alignment horizontal="center" vertical="center"/>
    </xf>
    <xf numFmtId="0" fontId="22" fillId="0" borderId="5" xfId="4" applyFont="1" applyFill="1" applyBorder="1" applyAlignment="1">
      <alignment wrapText="1"/>
    </xf>
    <xf numFmtId="0" fontId="22" fillId="0" borderId="5" xfId="5" applyFont="1" applyFill="1" applyBorder="1" applyAlignment="1">
      <alignment horizontal="center" vertical="center" wrapText="1"/>
    </xf>
    <xf numFmtId="0" fontId="22" fillId="0" borderId="5" xfId="5" applyFont="1" applyFill="1" applyBorder="1" applyAlignment="1">
      <alignment vertical="top" wrapText="1"/>
    </xf>
    <xf numFmtId="168" fontId="6" fillId="0" borderId="0" xfId="0" applyNumberFormat="1" applyFont="1" applyAlignment="1">
      <alignment horizontal="center" vertical="center"/>
    </xf>
    <xf numFmtId="168" fontId="2" fillId="11" borderId="0" xfId="0" applyNumberFormat="1" applyFont="1" applyFill="1" applyAlignment="1">
      <alignment horizontal="center" vertical="center" wrapText="1"/>
    </xf>
    <xf numFmtId="168" fontId="2" fillId="0" borderId="0" xfId="0" applyNumberFormat="1" applyFont="1" applyAlignment="1">
      <alignment horizontal="center" vertical="center" wrapText="1"/>
    </xf>
    <xf numFmtId="0" fontId="2" fillId="0" borderId="0" xfId="0" applyFont="1" applyAlignment="1" applyProtection="1">
      <alignment horizontal="center" vertical="center" wrapText="1"/>
      <protection locked="0"/>
    </xf>
    <xf numFmtId="0" fontId="22" fillId="0" borderId="5" xfId="5" applyFont="1" applyFill="1" applyBorder="1" applyAlignment="1">
      <alignment vertical="center" wrapText="1"/>
    </xf>
    <xf numFmtId="0" fontId="6" fillId="0" borderId="5" xfId="0" applyFont="1" applyBorder="1" applyAlignment="1" applyProtection="1">
      <alignment horizontal="left" vertical="center"/>
      <protection locked="0"/>
    </xf>
    <xf numFmtId="0" fontId="38" fillId="0" borderId="5" xfId="0" applyFont="1" applyBorder="1" applyAlignment="1">
      <alignment horizontal="center" vertical="center" wrapText="1"/>
    </xf>
    <xf numFmtId="0" fontId="6" fillId="0" borderId="5" xfId="0" applyFont="1" applyBorder="1" applyAlignment="1">
      <alignment vertical="top"/>
    </xf>
    <xf numFmtId="0" fontId="6" fillId="0" borderId="5" xfId="0" applyFont="1" applyBorder="1" applyAlignment="1" applyProtection="1">
      <alignment horizontal="left" vertical="center" wrapText="1"/>
      <protection locked="0"/>
    </xf>
    <xf numFmtId="0" fontId="6" fillId="0" borderId="5" xfId="0" applyFont="1" applyBorder="1" applyAlignment="1">
      <alignment horizontal="center" vertical="center" wrapText="1"/>
    </xf>
    <xf numFmtId="0" fontId="17" fillId="0" borderId="5" xfId="2" applyFont="1" applyBorder="1" applyAlignment="1" applyProtection="1">
      <alignment horizontal="left" vertical="center" wrapText="1"/>
      <protection locked="0"/>
    </xf>
    <xf numFmtId="0" fontId="6" fillId="0" borderId="5" xfId="0" applyFont="1" applyBorder="1" applyAlignment="1">
      <alignment horizontal="left" vertical="center"/>
    </xf>
    <xf numFmtId="0" fontId="6" fillId="0" borderId="5" xfId="0" applyFont="1" applyBorder="1" applyAlignment="1">
      <alignment horizontal="left" vertical="center" wrapText="1"/>
    </xf>
    <xf numFmtId="0" fontId="6" fillId="0" borderId="5" xfId="0" applyFont="1" applyBorder="1" applyAlignment="1">
      <alignment horizontal="center" vertical="center"/>
    </xf>
    <xf numFmtId="1" fontId="5" fillId="0" borderId="5" xfId="0" applyNumberFormat="1" applyFont="1" applyBorder="1" applyAlignment="1" applyProtection="1">
      <alignment horizontal="center" vertical="center"/>
      <protection locked="0"/>
    </xf>
    <xf numFmtId="0" fontId="6" fillId="0" borderId="5" xfId="0" applyFont="1" applyBorder="1" applyAlignment="1" applyProtection="1">
      <alignment horizontal="center" vertical="center" wrapText="1"/>
      <protection locked="0"/>
    </xf>
    <xf numFmtId="1" fontId="6" fillId="0" borderId="5" xfId="0" applyNumberFormat="1" applyFont="1" applyBorder="1" applyAlignment="1" applyProtection="1">
      <alignment horizontal="center" vertical="center" wrapText="1"/>
      <protection locked="0"/>
    </xf>
    <xf numFmtId="49" fontId="6" fillId="0" borderId="5" xfId="0" applyNumberFormat="1" applyFont="1" applyBorder="1" applyAlignment="1" applyProtection="1">
      <alignment horizontal="left" vertical="center" wrapText="1"/>
      <protection locked="0"/>
    </xf>
    <xf numFmtId="9" fontId="6" fillId="0" borderId="5" xfId="0" applyNumberFormat="1" applyFont="1" applyBorder="1" applyAlignment="1" applyProtection="1">
      <alignment horizontal="center" vertical="center" wrapText="1"/>
      <protection locked="0"/>
    </xf>
    <xf numFmtId="1" fontId="6" fillId="0" borderId="5" xfId="0" applyNumberFormat="1" applyFont="1" applyBorder="1" applyAlignment="1">
      <alignment horizontal="center" vertical="center"/>
    </xf>
    <xf numFmtId="168" fontId="5" fillId="0" borderId="5" xfId="0" applyNumberFormat="1" applyFont="1" applyBorder="1" applyAlignment="1" applyProtection="1">
      <alignment horizontal="center" vertical="center" wrapText="1"/>
      <protection locked="0"/>
    </xf>
    <xf numFmtId="168" fontId="5" fillId="0" borderId="5" xfId="0" applyNumberFormat="1" applyFont="1" applyBorder="1" applyAlignment="1" applyProtection="1">
      <alignment horizontal="left" vertical="center"/>
      <protection locked="0"/>
    </xf>
    <xf numFmtId="168" fontId="5" fillId="0" borderId="5" xfId="0" applyNumberFormat="1" applyFont="1" applyBorder="1" applyAlignment="1" applyProtection="1">
      <alignment horizontal="center" vertical="center"/>
      <protection locked="0"/>
    </xf>
    <xf numFmtId="14" fontId="5" fillId="0" borderId="5" xfId="0" applyNumberFormat="1" applyFont="1" applyBorder="1" applyAlignment="1">
      <alignment horizontal="center" vertical="center" wrapText="1"/>
    </xf>
    <xf numFmtId="1" fontId="6" fillId="0" borderId="5" xfId="0" applyNumberFormat="1" applyFont="1" applyBorder="1" applyAlignment="1" applyProtection="1">
      <alignment horizontal="center" vertical="center"/>
      <protection locked="0"/>
    </xf>
    <xf numFmtId="3" fontId="6" fillId="0" borderId="5" xfId="0" applyNumberFormat="1" applyFont="1" applyBorder="1" applyAlignment="1" applyProtection="1">
      <alignment horizontal="center" vertical="center"/>
      <protection locked="0"/>
    </xf>
    <xf numFmtId="14" fontId="6" fillId="0" borderId="5" xfId="0" applyNumberFormat="1" applyFont="1" applyBorder="1" applyAlignment="1" applyProtection="1">
      <alignment horizontal="center" vertical="center"/>
      <protection locked="0"/>
    </xf>
    <xf numFmtId="167" fontId="6" fillId="0" borderId="5" xfId="0" applyNumberFormat="1" applyFont="1" applyBorder="1" applyAlignment="1" applyProtection="1">
      <alignment horizontal="center" vertical="center"/>
      <protection locked="0"/>
    </xf>
    <xf numFmtId="0" fontId="37" fillId="0" borderId="5" xfId="0" applyFont="1" applyBorder="1" applyAlignment="1">
      <alignment horizontal="center" vertical="center" wrapText="1"/>
    </xf>
    <xf numFmtId="0" fontId="5" fillId="0" borderId="5" xfId="0" applyFont="1" applyBorder="1" applyAlignment="1">
      <alignment horizontal="center" vertical="center" wrapText="1"/>
    </xf>
    <xf numFmtId="170" fontId="37" fillId="0" borderId="5" xfId="0" applyNumberFormat="1" applyFont="1" applyBorder="1" applyAlignment="1">
      <alignment horizontal="center" vertical="center" wrapText="1"/>
    </xf>
    <xf numFmtId="14" fontId="6" fillId="0" borderId="5" xfId="0" applyNumberFormat="1" applyFont="1" applyBorder="1" applyAlignment="1">
      <alignment horizontal="center" vertical="center"/>
    </xf>
    <xf numFmtId="0" fontId="6" fillId="0" borderId="5" xfId="0" applyFont="1" applyBorder="1" applyAlignment="1">
      <alignment horizontal="center"/>
    </xf>
    <xf numFmtId="0" fontId="5" fillId="0" borderId="5" xfId="0" applyFont="1" applyBorder="1" applyAlignment="1" applyProtection="1">
      <alignment horizontal="left" vertical="center"/>
      <protection locked="0"/>
    </xf>
    <xf numFmtId="14" fontId="6" fillId="0" borderId="5" xfId="0" applyNumberFormat="1" applyFont="1" applyBorder="1" applyAlignment="1" applyProtection="1">
      <alignment horizontal="center" vertical="center" wrapText="1"/>
      <protection locked="0"/>
    </xf>
    <xf numFmtId="14" fontId="37" fillId="0" borderId="5" xfId="0" applyNumberFormat="1" applyFont="1" applyBorder="1" applyAlignment="1">
      <alignment horizontal="center" vertical="center" wrapText="1"/>
    </xf>
    <xf numFmtId="0" fontId="15" fillId="0" borderId="0" xfId="0" applyFont="1"/>
    <xf numFmtId="0" fontId="39" fillId="0" borderId="5" xfId="0" applyFont="1" applyBorder="1" applyAlignment="1">
      <alignment horizontal="center" vertical="center" wrapText="1"/>
    </xf>
    <xf numFmtId="17" fontId="6" fillId="0" borderId="5" xfId="0" applyNumberFormat="1" applyFont="1" applyBorder="1" applyAlignment="1" applyProtection="1">
      <alignment horizontal="left" vertical="center"/>
      <protection locked="0"/>
    </xf>
    <xf numFmtId="0" fontId="5" fillId="0" borderId="5" xfId="0" applyFont="1" applyBorder="1" applyAlignment="1">
      <alignment horizontal="center"/>
    </xf>
    <xf numFmtId="0" fontId="6" fillId="0" borderId="5" xfId="0" applyFont="1" applyBorder="1" applyProtection="1">
      <protection locked="0"/>
    </xf>
    <xf numFmtId="14" fontId="6" fillId="0" borderId="5" xfId="0" applyNumberFormat="1" applyFont="1" applyBorder="1" applyProtection="1">
      <protection locked="0"/>
    </xf>
    <xf numFmtId="1" fontId="37" fillId="0" borderId="5" xfId="0" applyNumberFormat="1" applyFont="1" applyBorder="1" applyAlignment="1">
      <alignment horizontal="center" vertical="center" wrapText="1"/>
    </xf>
    <xf numFmtId="14" fontId="37" fillId="0" borderId="5" xfId="0" applyNumberFormat="1" applyFont="1" applyBorder="1" applyAlignment="1">
      <alignment horizontal="center" vertical="center"/>
    </xf>
    <xf numFmtId="1" fontId="37" fillId="0" borderId="5" xfId="0" applyNumberFormat="1" applyFont="1" applyBorder="1" applyAlignment="1">
      <alignment horizontal="center" vertical="center"/>
    </xf>
    <xf numFmtId="0" fontId="37" fillId="0" borderId="5" xfId="0" applyFont="1" applyBorder="1" applyAlignment="1">
      <alignment horizontal="center" vertical="center"/>
    </xf>
    <xf numFmtId="1" fontId="5" fillId="0" borderId="5" xfId="0" applyNumberFormat="1" applyFont="1" applyBorder="1" applyAlignment="1" applyProtection="1">
      <alignment horizontal="left" vertical="center"/>
      <protection locked="0"/>
    </xf>
    <xf numFmtId="167" fontId="6" fillId="0" borderId="5" xfId="0" applyNumberFormat="1" applyFont="1" applyBorder="1" applyAlignment="1">
      <alignment horizontal="center" vertical="center"/>
    </xf>
    <xf numFmtId="14" fontId="6" fillId="0" borderId="5" xfId="0" applyNumberFormat="1" applyFont="1" applyBorder="1" applyAlignment="1" applyProtection="1">
      <alignment horizontal="center"/>
      <protection locked="0"/>
    </xf>
    <xf numFmtId="14" fontId="6" fillId="0" borderId="5" xfId="0" applyNumberFormat="1" applyFont="1" applyBorder="1" applyAlignment="1">
      <alignment horizontal="center" vertical="center" wrapText="1"/>
    </xf>
    <xf numFmtId="0" fontId="37" fillId="0" borderId="5" xfId="0" applyFont="1" applyBorder="1" applyAlignment="1">
      <alignment wrapText="1"/>
    </xf>
    <xf numFmtId="1" fontId="6" fillId="0" borderId="5" xfId="0" applyNumberFormat="1" applyFont="1" applyBorder="1" applyAlignment="1" applyProtection="1">
      <alignment horizontal="left" vertical="center" wrapText="1"/>
      <protection locked="0"/>
    </xf>
    <xf numFmtId="6" fontId="0" fillId="27" borderId="0" xfId="0" applyNumberFormat="1" applyFill="1"/>
    <xf numFmtId="0" fontId="2" fillId="12" borderId="28" xfId="0" applyFont="1" applyFill="1" applyBorder="1" applyAlignment="1">
      <alignment horizontal="center" vertical="center"/>
    </xf>
    <xf numFmtId="0" fontId="2" fillId="12" borderId="26" xfId="0" applyFont="1" applyFill="1" applyBorder="1" applyAlignment="1">
      <alignment horizontal="center" vertical="center"/>
    </xf>
    <xf numFmtId="0" fontId="2" fillId="12" borderId="2" xfId="0" applyFont="1" applyFill="1" applyBorder="1" applyAlignment="1">
      <alignment horizontal="center" vertical="center"/>
    </xf>
    <xf numFmtId="0" fontId="2" fillId="12" borderId="11" xfId="0" applyFont="1" applyFill="1" applyBorder="1" applyAlignment="1">
      <alignment horizontal="center" vertical="center" wrapText="1"/>
    </xf>
    <xf numFmtId="0" fontId="2" fillId="12" borderId="12" xfId="0" applyFont="1" applyFill="1" applyBorder="1" applyAlignment="1">
      <alignment horizontal="center" vertical="center" wrapText="1"/>
    </xf>
    <xf numFmtId="0" fontId="2" fillId="12" borderId="13" xfId="0" applyFont="1" applyFill="1" applyBorder="1" applyAlignment="1">
      <alignment horizontal="center" vertical="center" wrapText="1"/>
    </xf>
    <xf numFmtId="0" fontId="2" fillId="10" borderId="4" xfId="0" applyFont="1" applyFill="1" applyBorder="1" applyAlignment="1">
      <alignment horizontal="left" vertical="center" wrapText="1"/>
    </xf>
    <xf numFmtId="0" fontId="2" fillId="10" borderId="8" xfId="0" applyFont="1" applyFill="1" applyBorder="1" applyAlignment="1">
      <alignment horizontal="left" vertical="center" wrapText="1"/>
    </xf>
    <xf numFmtId="0" fontId="2" fillId="10" borderId="14" xfId="0" applyFont="1" applyFill="1" applyBorder="1" applyAlignment="1">
      <alignment horizontal="left" vertical="center" wrapText="1"/>
    </xf>
    <xf numFmtId="0" fontId="2" fillId="10" borderId="16" xfId="0" applyFont="1" applyFill="1" applyBorder="1" applyAlignment="1">
      <alignment horizontal="left" vertical="center" wrapText="1"/>
    </xf>
    <xf numFmtId="0" fontId="2" fillId="14" borderId="11" xfId="0" applyFont="1" applyFill="1" applyBorder="1" applyAlignment="1">
      <alignment horizontal="center" vertical="center" wrapText="1"/>
    </xf>
    <xf numFmtId="0" fontId="2" fillId="14" borderId="12" xfId="0" applyFont="1" applyFill="1" applyBorder="1" applyAlignment="1">
      <alignment horizontal="center" vertical="center" wrapText="1"/>
    </xf>
    <xf numFmtId="0" fontId="2" fillId="14" borderId="13" xfId="0" applyFont="1" applyFill="1" applyBorder="1" applyAlignment="1">
      <alignment horizontal="center" vertical="center" wrapText="1"/>
    </xf>
    <xf numFmtId="0" fontId="2" fillId="15" borderId="11" xfId="0" applyFont="1" applyFill="1" applyBorder="1" applyAlignment="1">
      <alignment horizontal="center" vertical="center" wrapText="1"/>
    </xf>
    <xf numFmtId="0" fontId="2" fillId="15" borderId="12" xfId="0" applyFont="1" applyFill="1" applyBorder="1" applyAlignment="1">
      <alignment horizontal="center" vertical="center" wrapText="1"/>
    </xf>
    <xf numFmtId="0" fontId="2" fillId="15" borderId="13" xfId="0" applyFont="1" applyFill="1" applyBorder="1" applyAlignment="1">
      <alignment horizontal="center" vertical="center" wrapText="1"/>
    </xf>
    <xf numFmtId="0" fontId="2" fillId="13" borderId="11" xfId="0" applyFont="1" applyFill="1" applyBorder="1" applyAlignment="1">
      <alignment horizontal="center" vertical="center"/>
    </xf>
    <xf numFmtId="0" fontId="2" fillId="13" borderId="12" xfId="0" applyFont="1" applyFill="1" applyBorder="1" applyAlignment="1">
      <alignment horizontal="center" vertical="center"/>
    </xf>
    <xf numFmtId="0" fontId="2" fillId="13" borderId="13" xfId="0" applyFont="1" applyFill="1" applyBorder="1" applyAlignment="1">
      <alignment horizontal="center" vertical="center"/>
    </xf>
    <xf numFmtId="49" fontId="5" fillId="10" borderId="25" xfId="0" applyNumberFormat="1" applyFont="1" applyFill="1" applyBorder="1" applyAlignment="1" applyProtection="1">
      <alignment horizontal="center" vertical="center" wrapText="1"/>
      <protection locked="0"/>
    </xf>
    <xf numFmtId="49" fontId="5" fillId="10" borderId="7" xfId="0" applyNumberFormat="1" applyFont="1" applyFill="1" applyBorder="1" applyAlignment="1" applyProtection="1">
      <alignment horizontal="center" vertical="center" wrapText="1"/>
      <protection locked="0"/>
    </xf>
    <xf numFmtId="49" fontId="5" fillId="10" borderId="17" xfId="0" applyNumberFormat="1" applyFont="1" applyFill="1" applyBorder="1" applyAlignment="1" applyProtection="1">
      <alignment horizontal="center" vertical="center" wrapText="1"/>
      <protection locked="0"/>
    </xf>
    <xf numFmtId="49" fontId="11" fillId="10" borderId="18" xfId="4" applyNumberFormat="1" applyFill="1" applyBorder="1" applyAlignment="1" applyProtection="1">
      <alignment horizontal="center" vertical="center" wrapText="1"/>
      <protection locked="0"/>
    </xf>
    <xf numFmtId="49" fontId="22" fillId="10" borderId="19" xfId="4" applyNumberFormat="1" applyFont="1" applyFill="1" applyBorder="1" applyAlignment="1" applyProtection="1">
      <alignment horizontal="center" vertical="center" wrapText="1"/>
      <protection locked="0"/>
    </xf>
    <xf numFmtId="49" fontId="22" fillId="10" borderId="23" xfId="4" applyNumberFormat="1" applyFont="1" applyFill="1" applyBorder="1" applyAlignment="1" applyProtection="1">
      <alignment horizontal="center" vertical="center" wrapText="1"/>
      <protection locked="0"/>
    </xf>
    <xf numFmtId="0" fontId="2" fillId="0" borderId="0" xfId="0" applyFont="1" applyAlignment="1">
      <alignment horizontal="left" vertical="center" wrapText="1"/>
    </xf>
    <xf numFmtId="0" fontId="2" fillId="10" borderId="1" xfId="0" applyFont="1" applyFill="1" applyBorder="1" applyAlignment="1">
      <alignment horizontal="left" vertical="center" wrapText="1"/>
    </xf>
    <xf numFmtId="0" fontId="2" fillId="10" borderId="2" xfId="0" applyFont="1" applyFill="1" applyBorder="1" applyAlignment="1">
      <alignment horizontal="left" vertical="center" wrapText="1"/>
    </xf>
    <xf numFmtId="0" fontId="2" fillId="10" borderId="26" xfId="0" applyFont="1" applyFill="1" applyBorder="1" applyAlignment="1">
      <alignment horizontal="left" vertical="center" wrapText="1"/>
    </xf>
    <xf numFmtId="0" fontId="5" fillId="0" borderId="28" xfId="0" applyFont="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5" fillId="0" borderId="24" xfId="0" applyFont="1" applyBorder="1" applyAlignment="1" applyProtection="1">
      <alignment horizontal="left" vertical="center" wrapText="1"/>
      <protection locked="0"/>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167" fontId="5" fillId="0" borderId="6" xfId="0" applyNumberFormat="1" applyFont="1" applyBorder="1" applyAlignment="1" applyProtection="1">
      <alignment horizontal="left" vertical="center" wrapText="1"/>
      <protection locked="0"/>
    </xf>
    <xf numFmtId="167" fontId="5" fillId="0" borderId="7" xfId="0" applyNumberFormat="1" applyFont="1" applyBorder="1" applyAlignment="1" applyProtection="1">
      <alignment horizontal="left" vertical="center" wrapText="1"/>
      <protection locked="0"/>
    </xf>
    <xf numFmtId="167" fontId="5" fillId="0" borderId="17" xfId="0" applyNumberFormat="1" applyFont="1" applyBorder="1" applyAlignment="1" applyProtection="1">
      <alignment horizontal="left" vertical="center" wrapText="1"/>
      <protection locked="0"/>
    </xf>
    <xf numFmtId="0" fontId="2" fillId="10" borderId="9" xfId="0" applyFont="1" applyFill="1" applyBorder="1" applyAlignment="1">
      <alignment horizontal="left" vertical="center" wrapText="1"/>
    </xf>
    <xf numFmtId="0" fontId="2" fillId="10" borderId="3" xfId="0" applyFont="1" applyFill="1" applyBorder="1" applyAlignment="1">
      <alignment horizontal="left" vertical="center" wrapText="1"/>
    </xf>
    <xf numFmtId="49" fontId="5" fillId="10" borderId="1" xfId="0" applyNumberFormat="1" applyFont="1" applyFill="1" applyBorder="1" applyAlignment="1" applyProtection="1">
      <alignment horizontal="center" vertical="center" wrapText="1"/>
      <protection locked="0"/>
    </xf>
    <xf numFmtId="49" fontId="5" fillId="10" borderId="2" xfId="0" applyNumberFormat="1" applyFont="1" applyFill="1" applyBorder="1" applyAlignment="1" applyProtection="1">
      <alignment horizontal="center" vertical="center" wrapText="1"/>
      <protection locked="0"/>
    </xf>
    <xf numFmtId="49" fontId="5" fillId="10" borderId="24" xfId="0" applyNumberFormat="1" applyFont="1" applyFill="1" applyBorder="1" applyAlignment="1" applyProtection="1">
      <alignment horizontal="center" vertical="center" wrapText="1"/>
      <protection locked="0"/>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167" fontId="5" fillId="0" borderId="29" xfId="0" applyNumberFormat="1" applyFont="1" applyBorder="1" applyAlignment="1" applyProtection="1">
      <alignment horizontal="left" vertical="center" wrapText="1"/>
      <protection locked="0"/>
    </xf>
    <xf numFmtId="167" fontId="5" fillId="0" borderId="19" xfId="0" applyNumberFormat="1" applyFont="1" applyBorder="1" applyAlignment="1" applyProtection="1">
      <alignment horizontal="left" vertical="center" wrapText="1"/>
      <protection locked="0"/>
    </xf>
    <xf numFmtId="167" fontId="5" fillId="0" borderId="23" xfId="0" applyNumberFormat="1" applyFont="1" applyBorder="1" applyAlignment="1" applyProtection="1">
      <alignment horizontal="left" vertical="center" wrapText="1"/>
      <protection locked="0"/>
    </xf>
    <xf numFmtId="169" fontId="27" fillId="18" borderId="5" xfId="0" applyNumberFormat="1" applyFont="1" applyFill="1" applyBorder="1" applyAlignment="1">
      <alignment horizontal="center" vertical="center"/>
    </xf>
    <xf numFmtId="169" fontId="29" fillId="18" borderId="5" xfId="0" applyNumberFormat="1" applyFont="1" applyFill="1" applyBorder="1" applyAlignment="1">
      <alignment horizontal="center" vertical="center" wrapText="1"/>
    </xf>
    <xf numFmtId="0" fontId="27" fillId="0" borderId="0" xfId="0" applyFont="1" applyAlignment="1">
      <alignment horizontal="center" vertical="center"/>
    </xf>
    <xf numFmtId="0" fontId="28" fillId="0" borderId="31" xfId="0" applyFont="1" applyBorder="1" applyAlignment="1">
      <alignment horizontal="center"/>
    </xf>
    <xf numFmtId="0" fontId="28" fillId="0" borderId="32" xfId="0" applyFont="1" applyBorder="1" applyAlignment="1">
      <alignment horizontal="center"/>
    </xf>
    <xf numFmtId="0" fontId="18" fillId="24" borderId="55" xfId="0" applyFont="1" applyFill="1" applyBorder="1" applyAlignment="1">
      <alignment horizontal="center" vertical="center" wrapText="1"/>
    </xf>
    <xf numFmtId="0" fontId="18" fillId="24" borderId="57" xfId="0" applyFont="1" applyFill="1" applyBorder="1" applyAlignment="1">
      <alignment horizontal="center" vertical="center" wrapText="1"/>
    </xf>
    <xf numFmtId="0" fontId="18" fillId="24" borderId="58" xfId="0" applyFont="1" applyFill="1" applyBorder="1" applyAlignment="1">
      <alignment horizontal="center" vertical="center" wrapText="1"/>
    </xf>
    <xf numFmtId="0" fontId="18" fillId="24" borderId="5" xfId="0" applyFont="1" applyFill="1" applyBorder="1" applyAlignment="1">
      <alignment horizontal="center" vertical="center" wrapText="1"/>
    </xf>
    <xf numFmtId="0" fontId="18" fillId="24" borderId="56" xfId="0" applyFont="1" applyFill="1" applyBorder="1" applyAlignment="1">
      <alignment horizontal="center" vertical="center" wrapText="1"/>
    </xf>
    <xf numFmtId="0" fontId="18" fillId="24" borderId="0" xfId="0" applyFont="1" applyFill="1" applyAlignment="1">
      <alignment horizontal="center" vertical="center" wrapText="1"/>
    </xf>
    <xf numFmtId="0" fontId="13" fillId="0" borderId="41" xfId="0" applyFont="1" applyBorder="1" applyAlignment="1">
      <alignment horizontal="left" vertical="top" wrapText="1"/>
    </xf>
    <xf numFmtId="0" fontId="13" fillId="0" borderId="45" xfId="0" applyFont="1" applyBorder="1" applyAlignment="1">
      <alignment horizontal="left" vertical="top" wrapText="1"/>
    </xf>
    <xf numFmtId="0" fontId="13" fillId="0" borderId="22" xfId="0" applyFont="1" applyBorder="1" applyAlignment="1">
      <alignment horizontal="left" vertical="top" wrapText="1"/>
    </xf>
    <xf numFmtId="0" fontId="18" fillId="23" borderId="41" xfId="0" applyFont="1" applyFill="1" applyBorder="1" applyAlignment="1">
      <alignment horizontal="center" vertical="center" wrapText="1"/>
    </xf>
    <xf numFmtId="0" fontId="18" fillId="23" borderId="45" xfId="0" applyFont="1" applyFill="1" applyBorder="1" applyAlignment="1">
      <alignment horizontal="center" vertical="center" wrapText="1"/>
    </xf>
    <xf numFmtId="0" fontId="18" fillId="23" borderId="5" xfId="0" applyFont="1" applyFill="1" applyBorder="1" applyAlignment="1">
      <alignment horizontal="center" vertical="center" wrapText="1"/>
    </xf>
    <xf numFmtId="0" fontId="18" fillId="24" borderId="54" xfId="0" applyFont="1" applyFill="1" applyBorder="1" applyAlignment="1">
      <alignment horizontal="center" vertical="center" wrapText="1"/>
    </xf>
    <xf numFmtId="0" fontId="18" fillId="24" borderId="46" xfId="0" applyFont="1" applyFill="1" applyBorder="1" applyAlignment="1">
      <alignment horizontal="center" vertical="center" wrapText="1"/>
    </xf>
    <xf numFmtId="0" fontId="18" fillId="24" borderId="40" xfId="0" applyFont="1" applyFill="1" applyBorder="1" applyAlignment="1">
      <alignment horizontal="center" vertical="center" wrapText="1"/>
    </xf>
    <xf numFmtId="0" fontId="18" fillId="24" borderId="48" xfId="0" applyFont="1" applyFill="1" applyBorder="1" applyAlignment="1">
      <alignment horizontal="center" vertical="center" wrapText="1"/>
    </xf>
    <xf numFmtId="0" fontId="18" fillId="23" borderId="39" xfId="0" applyFont="1" applyFill="1" applyBorder="1" applyAlignment="1">
      <alignment horizontal="center" vertical="center" wrapText="1"/>
    </xf>
    <xf numFmtId="0" fontId="18" fillId="23" borderId="42" xfId="0" applyFont="1" applyFill="1" applyBorder="1" applyAlignment="1">
      <alignment horizontal="center" vertical="center" wrapText="1"/>
    </xf>
    <xf numFmtId="0" fontId="18" fillId="23" borderId="37" xfId="0" applyFont="1" applyFill="1" applyBorder="1" applyAlignment="1">
      <alignment horizontal="center" vertical="center" wrapText="1"/>
    </xf>
    <xf numFmtId="0" fontId="18" fillId="23" borderId="43" xfId="0" applyFont="1" applyFill="1" applyBorder="1" applyAlignment="1">
      <alignment horizontal="center" vertical="center" wrapText="1"/>
    </xf>
    <xf numFmtId="0" fontId="18" fillId="23" borderId="40" xfId="0" applyFont="1" applyFill="1" applyBorder="1" applyAlignment="1">
      <alignment horizontal="center" vertical="center" wrapText="1"/>
    </xf>
    <xf numFmtId="0" fontId="18" fillId="23" borderId="48" xfId="0" applyFont="1" applyFill="1" applyBorder="1" applyAlignment="1">
      <alignment horizontal="center" vertical="center" wrapText="1"/>
    </xf>
    <xf numFmtId="0" fontId="18" fillId="23" borderId="49" xfId="0" applyFont="1" applyFill="1" applyBorder="1" applyAlignment="1">
      <alignment horizontal="center" vertical="center" wrapText="1"/>
    </xf>
    <xf numFmtId="0" fontId="18" fillId="23" borderId="50" xfId="0" applyFont="1" applyFill="1" applyBorder="1" applyAlignment="1">
      <alignment horizontal="center" vertical="center" wrapText="1"/>
    </xf>
    <xf numFmtId="0" fontId="13" fillId="0" borderId="41" xfId="0" applyFont="1" applyBorder="1" applyAlignment="1">
      <alignment horizontal="center" vertical="center" wrapText="1"/>
    </xf>
    <xf numFmtId="0" fontId="13" fillId="0" borderId="22" xfId="0" applyFont="1" applyBorder="1" applyAlignment="1">
      <alignment horizontal="center" vertical="center" wrapText="1"/>
    </xf>
    <xf numFmtId="0" fontId="18" fillId="23" borderId="52" xfId="0" applyFont="1" applyFill="1" applyBorder="1" applyAlignment="1">
      <alignment horizontal="center" vertical="center" wrapText="1"/>
    </xf>
    <xf numFmtId="0" fontId="18" fillId="23" borderId="53" xfId="0" applyFont="1" applyFill="1" applyBorder="1" applyAlignment="1">
      <alignment horizontal="center" vertical="center" wrapText="1"/>
    </xf>
    <xf numFmtId="0" fontId="18" fillId="23" borderId="44" xfId="0" applyFont="1" applyFill="1" applyBorder="1" applyAlignment="1">
      <alignment horizontal="center" vertical="center" wrapText="1"/>
    </xf>
    <xf numFmtId="0" fontId="31" fillId="19" borderId="33" xfId="0" applyFont="1" applyFill="1" applyBorder="1" applyAlignment="1">
      <alignment horizontal="center" vertical="center" wrapText="1"/>
    </xf>
    <xf numFmtId="0" fontId="32" fillId="20" borderId="34" xfId="0" applyFont="1" applyFill="1" applyBorder="1"/>
    <xf numFmtId="0" fontId="18" fillId="23" borderId="46" xfId="0" applyFont="1" applyFill="1" applyBorder="1" applyAlignment="1">
      <alignment horizontal="center" vertical="center" wrapText="1"/>
    </xf>
    <xf numFmtId="0" fontId="18" fillId="23" borderId="47" xfId="0" applyFont="1" applyFill="1" applyBorder="1" applyAlignment="1">
      <alignment horizontal="center" vertical="center" wrapText="1"/>
    </xf>
  </cellXfs>
  <cellStyles count="7">
    <cellStyle name="Hipervínculo" xfId="4" builtinId="8"/>
    <cellStyle name="Hipervínculo 2" xfId="6" xr:uid="{C5AC69EF-CCA7-4433-BA93-E79D661C26D9}"/>
    <cellStyle name="Hyperlink" xfId="5" xr:uid="{93987F02-8569-45A8-8E67-8BB7597A0270}"/>
    <cellStyle name="Millares" xfId="1" builtinId="3"/>
    <cellStyle name="Normal" xfId="0" builtinId="0"/>
    <cellStyle name="Normal_Hoja1" xfId="2" xr:uid="{00000000-0005-0000-0000-000003000000}"/>
    <cellStyle name="Porcentaje" xfId="3"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00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1816100</xdr:colOff>
      <xdr:row>8</xdr:row>
      <xdr:rowOff>114300</xdr:rowOff>
    </xdr:from>
    <xdr:to>
      <xdr:col>7</xdr:col>
      <xdr:colOff>185876</xdr:colOff>
      <xdr:row>12</xdr:row>
      <xdr:rowOff>755926</xdr:rowOff>
    </xdr:to>
    <xdr:sp macro="" textlink="">
      <xdr:nvSpPr>
        <xdr:cNvPr id="2"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2000000}"/>
            </a:ext>
          </a:extLst>
        </xdr:cNvPr>
        <xdr:cNvSpPr/>
      </xdr:nvSpPr>
      <xdr:spPr bwMode="auto">
        <a:xfrm>
          <a:off x="8807450" y="2362200"/>
          <a:ext cx="1019175" cy="2921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1612900</xdr:colOff>
      <xdr:row>5</xdr:row>
      <xdr:rowOff>254000</xdr:rowOff>
    </xdr:from>
    <xdr:to>
      <xdr:col>7</xdr:col>
      <xdr:colOff>176351</xdr:colOff>
      <xdr:row>12</xdr:row>
      <xdr:rowOff>610152</xdr:rowOff>
    </xdr:to>
    <xdr:sp macro="" textlink="">
      <xdr:nvSpPr>
        <xdr:cNvPr id="3" name="CommandButton1" hidden="1">
          <a:extLst>
            <a:ext uri="{63B3BB69-23CF-44E3-9099-C40C66FF867C}">
              <a14:compatExt xmlns:a14="http://schemas.microsoft.com/office/drawing/2010/main" spid="_x0000_s5131"/>
            </a:ext>
            <a:ext uri="{FF2B5EF4-FFF2-40B4-BE49-F238E27FC236}">
              <a16:creationId xmlns:a16="http://schemas.microsoft.com/office/drawing/2014/main" id="{00000000-0008-0000-0000-000003000000}"/>
            </a:ext>
          </a:extLst>
        </xdr:cNvPr>
        <xdr:cNvSpPr/>
      </xdr:nvSpPr>
      <xdr:spPr bwMode="auto">
        <a:xfrm>
          <a:off x="8604250" y="1473200"/>
          <a:ext cx="917575" cy="3206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133350</xdr:colOff>
          <xdr:row>12</xdr:row>
          <xdr:rowOff>9525</xdr:rowOff>
        </xdr:from>
        <xdr:to>
          <xdr:col>6</xdr:col>
          <xdr:colOff>876300</xdr:colOff>
          <xdr:row>12</xdr:row>
          <xdr:rowOff>485775</xdr:rowOff>
        </xdr:to>
        <xdr:sp macro="" textlink="">
          <xdr:nvSpPr>
            <xdr:cNvPr id="11274" name="CommandButton1" hidden="1">
              <a:extLst>
                <a:ext uri="{63B3BB69-23CF-44E3-9099-C40C66FF867C}">
                  <a14:compatExt spid="_x0000_s11274"/>
                </a:ext>
                <a:ext uri="{FF2B5EF4-FFF2-40B4-BE49-F238E27FC236}">
                  <a16:creationId xmlns:a16="http://schemas.microsoft.com/office/drawing/2014/main" id="{00000000-0008-0000-0000-00000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Raul\Downloads\ORIGINAL%20formato_reporte_informacion_contractual2022%20(2).xlsm" TargetMode="External"/><Relationship Id="rId1" Type="http://schemas.openxmlformats.org/officeDocument/2006/relationships/externalLinkPath" Target="file:///C:\Users\Raul\Downloads\ORIGINAL%20formato_reporte_informacion_contractual2022%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INFORMACION ACUMULADA"/>
      <sheetName val="BOGDATA VS FORMATO"/>
      <sheetName val="WP REVISION"/>
      <sheetName val="BOGDATA"/>
      <sheetName val="Proposito_programa"/>
      <sheetName val="Tipo"/>
    </sheetNames>
    <sheetDataSet>
      <sheetData sheetId="0" refreshError="1"/>
      <sheetData sheetId="1" refreshError="1"/>
      <sheetData sheetId="2" refreshError="1"/>
      <sheetData sheetId="3" refreshError="1"/>
      <sheetData sheetId="4" refreshError="1">
        <row r="2">
          <cell r="C2" t="str">
            <v>No. Programa</v>
          </cell>
          <cell r="D2" t="str">
            <v>Programa</v>
          </cell>
          <cell r="E2" t="str">
            <v>Propósito</v>
          </cell>
        </row>
        <row r="3">
          <cell r="C3">
            <v>1</v>
          </cell>
          <cell r="D3" t="str">
            <v>Subsidios y transferencias para la equidad</v>
          </cell>
          <cell r="E3" t="str">
            <v>Propósito 1: Hacer un nuevo contrato social para incrementar la inclusión social, productiva y política</v>
          </cell>
        </row>
        <row r="4">
          <cell r="C4">
            <v>2</v>
          </cell>
          <cell r="D4" t="str">
            <v>Igualdad de oportunidades y desarrollo de capacidades para las mujeres</v>
          </cell>
          <cell r="E4" t="str">
            <v>Propósito 1: Hacer un nuevo contrato social para incrementar la inclusión social, productiva y política</v>
          </cell>
        </row>
        <row r="5">
          <cell r="C5">
            <v>3</v>
          </cell>
          <cell r="D5" t="str">
            <v>Movilidad social integral</v>
          </cell>
          <cell r="E5" t="str">
            <v>Propósito 1: Hacer un nuevo contrato social para incrementar la inclusión social, productiva y política</v>
          </cell>
        </row>
        <row r="6">
          <cell r="C6">
            <v>4</v>
          </cell>
          <cell r="D6" t="str">
            <v>Prevención de la exclusión por razones étnicas, religiosas, sociales, políticas y de orientación sexual</v>
          </cell>
          <cell r="E6" t="str">
            <v>Propósito 1: Hacer un nuevo contrato social para incrementar la inclusión social, productiva y política</v>
          </cell>
        </row>
        <row r="7">
          <cell r="C7">
            <v>5</v>
          </cell>
          <cell r="D7" t="str">
            <v>Promoción de la igualdad, el desarrollo de capacidades y el reconocimiento de las mujeres</v>
          </cell>
          <cell r="E7" t="str">
            <v>Propósito 1: Hacer un nuevo contrato social para incrementar la inclusión social, productiva y política</v>
          </cell>
        </row>
        <row r="8">
          <cell r="C8">
            <v>6</v>
          </cell>
          <cell r="D8" t="str">
            <v>Sistema Distrital de Cuidado</v>
          </cell>
          <cell r="E8" t="str">
            <v>Propósito 1: Hacer un nuevo contrato social para incrementar la inclusión social, productiva y política</v>
          </cell>
        </row>
        <row r="9">
          <cell r="C9">
            <v>7</v>
          </cell>
          <cell r="D9" t="str">
            <v>Mejora de la gestión de instituciones de salud</v>
          </cell>
          <cell r="E9" t="str">
            <v>Propósito 1: Hacer un nuevo contrato social para incrementar la inclusión social, productiva y política</v>
          </cell>
        </row>
        <row r="10">
          <cell r="C10">
            <v>8</v>
          </cell>
          <cell r="D10" t="str">
            <v>Prevención y atención de maternidad temprana</v>
          </cell>
          <cell r="E10" t="str">
            <v>Propósito 1: Hacer un nuevo contrato social para incrementar la inclusión social, productiva y política</v>
          </cell>
        </row>
        <row r="11">
          <cell r="C11">
            <v>9</v>
          </cell>
          <cell r="D11" t="str">
            <v>Prevención y cambios para mejorar la salud de la población</v>
          </cell>
          <cell r="E11" t="str">
            <v>Propósito 1: Hacer un nuevo contrato social para incrementar la inclusión social, productiva y política</v>
          </cell>
        </row>
        <row r="12">
          <cell r="C12">
            <v>10</v>
          </cell>
          <cell r="D12" t="str">
            <v>Salud para la vida y el bienestar</v>
          </cell>
          <cell r="E12" t="str">
            <v>Propósito 1: Hacer un nuevo contrato social para incrementar la inclusión social, productiva y política</v>
          </cell>
        </row>
        <row r="13">
          <cell r="C13">
            <v>11</v>
          </cell>
          <cell r="D13" t="str">
            <v>Salud y bienestar para niñas y niños</v>
          </cell>
          <cell r="E13" t="str">
            <v>Propósito 1: Hacer un nuevo contrato social para incrementar la inclusión social, productiva y política</v>
          </cell>
        </row>
        <row r="14">
          <cell r="C14">
            <v>12</v>
          </cell>
          <cell r="D14" t="str">
            <v>Educación inicial: Bases sólidas para la vida.</v>
          </cell>
          <cell r="E14" t="str">
            <v>Propósito 1: Hacer un nuevo contrato social para incrementar la inclusión social, productiva y política</v>
          </cell>
        </row>
        <row r="15">
          <cell r="C15">
            <v>13</v>
          </cell>
          <cell r="D15" t="str">
            <v>Educación para todos y todas: acceso y permanencia con equidad y énfasis en educación rural</v>
          </cell>
          <cell r="E15" t="str">
            <v>Propósito 1: Hacer un nuevo contrato social para incrementar la inclusión social, productiva y política</v>
          </cell>
        </row>
        <row r="16">
          <cell r="C16">
            <v>14</v>
          </cell>
          <cell r="D16" t="str">
            <v>Formación integral: más y mejor tiempo en los colegios</v>
          </cell>
          <cell r="E16" t="str">
            <v>Propósito 1: Hacer un nuevo contrato social para incrementar la inclusión social, productiva y política</v>
          </cell>
        </row>
        <row r="17">
          <cell r="C17">
            <v>15</v>
          </cell>
          <cell r="D17" t="str">
            <v>Plan Distrital de Lectura, Escritura y Oralidad: "Leer para la vida"</v>
          </cell>
          <cell r="E17" t="str">
            <v>Propósito 1: Hacer un nuevo contrato social para incrementar la inclusión social, productiva y política</v>
          </cell>
        </row>
        <row r="18">
          <cell r="C18">
            <v>16</v>
          </cell>
          <cell r="D18" t="str">
            <v>Transformación pedagógica y mejoramiento de la gestión educativa. Es con los maestros y maestras.</v>
          </cell>
          <cell r="E18" t="str">
            <v>Propósito 1: Hacer un nuevo contrato social para incrementar la inclusión social, productiva y política</v>
          </cell>
        </row>
        <row r="19">
          <cell r="C19">
            <v>17</v>
          </cell>
          <cell r="D19" t="str">
            <v>Jóvenes con capacidades: Proyecto de vida para la ciudadanía, la innovación y el trabajo del siglo XXI</v>
          </cell>
          <cell r="E19" t="str">
            <v>Propósito 1: Hacer un nuevo contrato social para incrementar la inclusión social, productiva y política</v>
          </cell>
        </row>
        <row r="20">
          <cell r="C20">
            <v>18</v>
          </cell>
          <cell r="D20" t="str">
            <v>Cierre de brechas para la inclusión productiva urbano rural</v>
          </cell>
          <cell r="E20" t="str">
            <v>Propósito 1: Hacer un nuevo contrato social para incrementar la inclusión social, productiva y política</v>
          </cell>
        </row>
        <row r="21">
          <cell r="C21">
            <v>19</v>
          </cell>
          <cell r="D21" t="str">
            <v>Vivienda y entornos dignos en el territorio urbano y rural</v>
          </cell>
          <cell r="E21" t="str">
            <v>Propósito 1: Hacer un nuevo contrato social para incrementar la inclusión social, productiva y política</v>
          </cell>
        </row>
        <row r="22">
          <cell r="C22">
            <v>20</v>
          </cell>
          <cell r="D22" t="str">
            <v>Bogotá, referente en cultura, deporte, recreación y actividad física, con parques para el desarrollo y la salud</v>
          </cell>
          <cell r="E22" t="str">
            <v>Propósito 1: Hacer un nuevo contrato social para incrementar la inclusión social, productiva y política</v>
          </cell>
        </row>
        <row r="23">
          <cell r="C23">
            <v>21</v>
          </cell>
          <cell r="D23" t="str">
            <v>Creación y vida cotidiana: Apropiación ciudadana del arte, la cultura y el patrimonio, para la democracia cultural</v>
          </cell>
          <cell r="E23" t="str">
            <v>Propósito 1: Hacer un nuevo contrato social para incrementar la inclusión social, productiva y política</v>
          </cell>
        </row>
        <row r="24">
          <cell r="C24">
            <v>22</v>
          </cell>
          <cell r="D24" t="str">
            <v>Transformación cultural para la conciencia ambiental y el cuidado de la fauna doméstica</v>
          </cell>
          <cell r="E24" t="str">
            <v>Propósito 1: Hacer un nuevo contrato social para incrementar la inclusión social, productiva y política</v>
          </cell>
        </row>
        <row r="25">
          <cell r="C25">
            <v>23</v>
          </cell>
          <cell r="D25" t="str">
            <v>Bogotá rural</v>
          </cell>
          <cell r="E25" t="str">
            <v>Propósito 1: Hacer un nuevo contrato social para incrementar la inclusión social, productiva y política</v>
          </cell>
        </row>
        <row r="26">
          <cell r="C26">
            <v>24</v>
          </cell>
          <cell r="D26" t="str">
            <v>Bogotá región emprendedora e innovadora</v>
          </cell>
          <cell r="E26" t="str">
            <v>Propósito 1: Hacer un nuevo contrato social para incrementar la inclusión social, productiva y política</v>
          </cell>
        </row>
        <row r="27">
          <cell r="C27">
            <v>25</v>
          </cell>
          <cell r="D27" t="str">
            <v>Bogotá región productiva y competitiva</v>
          </cell>
          <cell r="E27" t="str">
            <v>Propósito 1: Hacer un nuevo contrato social para incrementar la inclusión social, productiva y política</v>
          </cell>
        </row>
        <row r="28">
          <cell r="C28">
            <v>26</v>
          </cell>
          <cell r="D28" t="str">
            <v>Bogotá - región, el mejor destino para visitar</v>
          </cell>
          <cell r="E28" t="str">
            <v>Propósito 1: Hacer un nuevo contrato social para incrementar la inclusión social, productiva y política</v>
          </cell>
        </row>
        <row r="29">
          <cell r="C29">
            <v>27</v>
          </cell>
          <cell r="D29" t="str">
            <v>Cambio cultural para la gestión de la crisis climática</v>
          </cell>
          <cell r="E29" t="str">
            <v>Propósito 2 : Cambiar Nuestros Hábitos de Vida para Reverdecer a Bogotá y Adaptarnos y Mitigar la Crisis Climática</v>
          </cell>
        </row>
        <row r="30">
          <cell r="C30">
            <v>28</v>
          </cell>
          <cell r="D30" t="str">
            <v>Bogotá protectora de sus recursos naturales</v>
          </cell>
          <cell r="E30" t="str">
            <v>Propósito 2 : Cambiar Nuestros Hábitos de Vida para Reverdecer a Bogotá y Adaptarnos y Mitigar la Crisis Climática</v>
          </cell>
        </row>
        <row r="31">
          <cell r="C31">
            <v>29</v>
          </cell>
          <cell r="D31" t="str">
            <v>Asentamientos y entornos protectores</v>
          </cell>
          <cell r="E31" t="str">
            <v>Propósito 2 : Cambiar Nuestros Hábitos de Vida para Reverdecer a Bogotá y Adaptarnos y Mitigar la Crisis Climática</v>
          </cell>
        </row>
        <row r="32">
          <cell r="C32">
            <v>30</v>
          </cell>
          <cell r="D32" t="str">
            <v>Eficiencia en la atención de emergencias</v>
          </cell>
          <cell r="E32" t="str">
            <v>Propósito 2 : Cambiar Nuestros Hábitos de Vida para Reverdecer a Bogotá y Adaptarnos y Mitigar la Crisis Climática</v>
          </cell>
        </row>
        <row r="33">
          <cell r="C33">
            <v>31</v>
          </cell>
          <cell r="D33" t="str">
            <v xml:space="preserve"> Protección y valoración del patrimonio tangible e intangible en Bogotá y la región</v>
          </cell>
          <cell r="E33" t="str">
            <v>Propósito 2 : Cambiar Nuestros Hábitos de Vida para Reverdecer a Bogotá y Adaptarnos y Mitigar la Crisis Climática</v>
          </cell>
        </row>
        <row r="34">
          <cell r="C34">
            <v>32</v>
          </cell>
          <cell r="D34" t="str">
            <v>Revitalización urbana para la competitividad</v>
          </cell>
          <cell r="E34" t="str">
            <v>Propósito 2 : Cambiar Nuestros Hábitos de Vida para Reverdecer a Bogotá y Adaptarnos y Mitigar la Crisis Climática</v>
          </cell>
        </row>
        <row r="35">
          <cell r="C35">
            <v>33</v>
          </cell>
          <cell r="D35" t="str">
            <v>Más árboles y más y mejor espacio público</v>
          </cell>
          <cell r="E35" t="str">
            <v>Propósito 2 : Cambiar Nuestros Hábitos de Vida para Reverdecer a Bogotá y Adaptarnos y Mitigar la Crisis Climática</v>
          </cell>
        </row>
        <row r="36">
          <cell r="C36">
            <v>34</v>
          </cell>
          <cell r="D36" t="str">
            <v>Bogotá protectora de los animales</v>
          </cell>
          <cell r="E36" t="str">
            <v>Propósito 2 : Cambiar Nuestros Hábitos de Vida para Reverdecer a Bogotá y Adaptarnos y Mitigar la Crisis Climática</v>
          </cell>
        </row>
        <row r="37">
          <cell r="C37">
            <v>35</v>
          </cell>
          <cell r="D37" t="str">
            <v>Manejo y prevención de contaminación</v>
          </cell>
          <cell r="E37" t="str">
            <v>Propósito 2 : Cambiar Nuestros Hábitos de Vida para Reverdecer a Bogotá y Adaptarnos y Mitigar la Crisis Climática</v>
          </cell>
        </row>
        <row r="38">
          <cell r="C38">
            <v>36</v>
          </cell>
          <cell r="D38" t="str">
            <v>Manejo y saneamiento de los cuerpos de agua</v>
          </cell>
          <cell r="E38" t="str">
            <v>Propósito 2 : Cambiar Nuestros Hábitos de Vida para Reverdecer a Bogotá y Adaptarnos y Mitigar la Crisis Climática</v>
          </cell>
        </row>
        <row r="39">
          <cell r="C39">
            <v>37</v>
          </cell>
          <cell r="D39" t="str">
            <v>Provisión y mejoramiento de servicios públicos</v>
          </cell>
          <cell r="E39" t="str">
            <v>Propósito 2 : Cambiar Nuestros Hábitos de Vida para Reverdecer a Bogotá y Adaptarnos y Mitigar la Crisis Climática</v>
          </cell>
        </row>
        <row r="40">
          <cell r="C40">
            <v>38</v>
          </cell>
          <cell r="D40" t="str">
            <v>Ecoeficiencia, reciclaje, manejo de residuos e inclusión de la población recicladora</v>
          </cell>
          <cell r="E40" t="str">
            <v>Propósito 2 : Cambiar Nuestros Hábitos de Vida para Reverdecer a Bogotá y Adaptarnos y Mitigar la Crisis Climática</v>
          </cell>
        </row>
        <row r="41">
          <cell r="C41">
            <v>39</v>
          </cell>
          <cell r="D41" t="str">
            <v>Bogotá territorio de paz y atención integral a las víctimas del conflicto armado</v>
          </cell>
          <cell r="E41" t="str">
            <v>Propósito 3: Inspirar confianza y legitimidad para vivir sin miedo y ser epicentro de cultura ciudadana, paz y reconciliación</v>
          </cell>
        </row>
        <row r="42">
          <cell r="C42">
            <v>40</v>
          </cell>
          <cell r="D42" t="str">
            <v>Más mujeres viven una vida libre de violencias, se sienten seguras y acceden con confianza al sistema de justicia</v>
          </cell>
          <cell r="E42" t="str">
            <v>Propósito 3: Inspirar confianza y legitimidad para vivir sin miedo y ser epicentro de cultura ciudadana, paz y reconciliación</v>
          </cell>
        </row>
        <row r="43">
          <cell r="C43">
            <v>41</v>
          </cell>
          <cell r="D43" t="str">
            <v>Sin machismo ni violencias contra las mujeres, las niñas y los niños</v>
          </cell>
          <cell r="E43" t="str">
            <v>Propósito 3: Inspirar confianza y legitimidad para vivir sin miedo y ser epicentro de cultura ciudadana, paz y reconciliación</v>
          </cell>
        </row>
        <row r="44">
          <cell r="C44">
            <v>42</v>
          </cell>
          <cell r="D44" t="str">
            <v>Conciencia y cultura ciudadana para la seguridad, la convivencia y la construcción de confianza</v>
          </cell>
          <cell r="E44" t="str">
            <v>Propósito 3: Inspirar confianza y legitimidad para vivir sin miedo y ser epicentro de cultura ciudadana, paz y reconciliación</v>
          </cell>
        </row>
        <row r="45">
          <cell r="C45">
            <v>43</v>
          </cell>
          <cell r="D45" t="str">
            <v>Cultura ciudadana para la confianza, la convivencia y la participación desde la vida cotidiana</v>
          </cell>
          <cell r="E45" t="str">
            <v>Propósito 3: Inspirar confianza y legitimidad para vivir sin miedo y ser epicentro de cultura ciudadana, paz y reconciliación</v>
          </cell>
        </row>
        <row r="46">
          <cell r="C46">
            <v>44</v>
          </cell>
          <cell r="D46" t="str">
            <v>Autoconciencia, respeto y cuidado en el espacio público</v>
          </cell>
          <cell r="E46" t="str">
            <v>Propósito 3: Inspirar confianza y legitimidad para vivir sin miedo y ser epicentro de cultura ciudadana, paz y reconciliación</v>
          </cell>
        </row>
        <row r="47">
          <cell r="C47">
            <v>45</v>
          </cell>
          <cell r="D47" t="str">
            <v>Espacio público más seguro y construido colectivamente</v>
          </cell>
          <cell r="E47" t="str">
            <v>Propósito 3: Inspirar confianza y legitimidad para vivir sin miedo y ser epicentro de cultura ciudadana, paz y reconciliación</v>
          </cell>
        </row>
        <row r="48">
          <cell r="C48">
            <v>46</v>
          </cell>
          <cell r="D48" t="str">
            <v>Atención a jóvenes y adultos infractores con impacto en su proyecto de vida</v>
          </cell>
          <cell r="E48" t="str">
            <v>Propósito 3: Inspirar confianza y legitimidad para vivir sin miedo y ser epicentro de cultura ciudadana, paz y reconciliación</v>
          </cell>
        </row>
        <row r="49">
          <cell r="C49">
            <v>47</v>
          </cell>
          <cell r="D49" t="str">
            <v>Calidad de Vida y Derechos de la Población privada de la libertad</v>
          </cell>
          <cell r="E49" t="str">
            <v>Propósito 3: Inspirar confianza y legitimidad para vivir sin miedo y ser epicentro de cultura ciudadana, paz y reconciliación</v>
          </cell>
        </row>
        <row r="50">
          <cell r="C50">
            <v>48</v>
          </cell>
          <cell r="D50" t="str">
            <v>Plataforma institucional para la seguridad y justicia</v>
          </cell>
          <cell r="E50" t="str">
            <v>Propósito 3: Inspirar confianza y legitimidad para vivir sin miedo y ser epicentro de cultura ciudadana, paz y reconciliación</v>
          </cell>
        </row>
        <row r="51">
          <cell r="C51">
            <v>49</v>
          </cell>
          <cell r="D51" t="str">
            <v>Movilidad segura, sostenible y accesible</v>
          </cell>
          <cell r="E51" t="str">
            <v>Propósito 4: Hacer de Bogotá Región un modelo de movilidad multimodal, incluyente y sostenible</v>
          </cell>
        </row>
        <row r="52">
          <cell r="C52">
            <v>50</v>
          </cell>
          <cell r="D52" t="str">
            <v>Red de metros</v>
          </cell>
          <cell r="E52" t="str">
            <v>Propósito 4: Hacer de Bogotá Región un modelo de movilidad multimodal, incluyente y sostenible</v>
          </cell>
        </row>
        <row r="53">
          <cell r="C53">
            <v>51</v>
          </cell>
          <cell r="D53" t="str">
            <v>Gobierno Abierto</v>
          </cell>
          <cell r="E53" t="str">
            <v>Propósito 5: Construir Bogotá - Región con gobierno abierto, transparente y ciudadanía consciente</v>
          </cell>
        </row>
        <row r="54">
          <cell r="C54">
            <v>52</v>
          </cell>
          <cell r="D54" t="str">
            <v>Integración regional, distrital y local</v>
          </cell>
          <cell r="E54" t="str">
            <v>Propósito 5: Construir Bogotá - Región con gobierno abierto, transparente y ciudadanía consciente</v>
          </cell>
        </row>
        <row r="55">
          <cell r="C55">
            <v>53</v>
          </cell>
          <cell r="D55" t="str">
            <v>Información para la toma de decisiones</v>
          </cell>
          <cell r="E55" t="str">
            <v>Propósito 5: Construir Bogotá - Región con gobierno abierto, transparente y ciudadanía consciente</v>
          </cell>
        </row>
        <row r="56">
          <cell r="C56">
            <v>54</v>
          </cell>
          <cell r="D56" t="str">
            <v>Transformación digital y gestión de TIC para un territorio inteligente</v>
          </cell>
          <cell r="E56" t="str">
            <v>Propósito 5: Construir Bogotá - Región con gobierno abierto, transparente y ciudadanía consciente</v>
          </cell>
        </row>
        <row r="57">
          <cell r="C57">
            <v>55</v>
          </cell>
          <cell r="D57" t="str">
            <v>Fortalecimiento de cultura ciudadana y su institucionalidad</v>
          </cell>
          <cell r="E57" t="str">
            <v>Propósito 5: Construir Bogotá - Región con gobierno abierto, transparente y ciudadanía consciente</v>
          </cell>
        </row>
        <row r="58">
          <cell r="C58">
            <v>56</v>
          </cell>
          <cell r="D58" t="str">
            <v>Gestión pública efectiva</v>
          </cell>
          <cell r="E58" t="str">
            <v>Propósito 5: Construir Bogotá - Región con gobierno abierto, transparente y ciudadanía consciente</v>
          </cell>
        </row>
        <row r="59">
          <cell r="C59">
            <v>57</v>
          </cell>
          <cell r="D59" t="str">
            <v>Gestión pública local</v>
          </cell>
          <cell r="E59" t="str">
            <v>Propósito 5: Construir Bogotá - Región con gobierno abierto, transparente y ciudadanía consciente</v>
          </cell>
        </row>
      </sheetData>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ContractNoticePhases/View?PPI=CO1.PPI.16814528&amp;isFromPublicArea=True&amp;isModal=False" TargetMode="External"/><Relationship Id="rId299" Type="http://schemas.openxmlformats.org/officeDocument/2006/relationships/hyperlink" Target="https://community.secop.gov.co/Public/Tendering/OpportunityDetail/Index?noticeUID=CO1.NTC.2466829&amp;isFromPublicArea=True&amp;isModal=False" TargetMode="External"/><Relationship Id="rId21" Type="http://schemas.openxmlformats.org/officeDocument/2006/relationships/hyperlink" Target="https://community.secop.gov.co/Public/Tendering/ContractNoticePhases/View?PPI=CO1.PPI.16692924&amp;isFromPublicArea=True&amp;isModal=False" TargetMode="External"/><Relationship Id="rId63" Type="http://schemas.openxmlformats.org/officeDocument/2006/relationships/hyperlink" Target="https://community.secop.gov.co/Public/Tendering/ContractNoticePhases/View?PPI=CO1.PPI.16663338&amp;isFromPublicArea=True&amp;isModal=False" TargetMode="External"/><Relationship Id="rId159" Type="http://schemas.openxmlformats.org/officeDocument/2006/relationships/hyperlink" Target="https://community.secop.gov.co/Public/Tendering/ContractNoticePhases/View?PPI=CO1.PPI.16677275&amp;isFromPublicArea=True&amp;isModal=False" TargetMode="External"/><Relationship Id="rId324" Type="http://schemas.openxmlformats.org/officeDocument/2006/relationships/hyperlink" Target="http://community.secop.gov.co/Public/Tendering/ContractNoticePhases/View?PPI=CO1.PPI.15454073&amp;isFromPublicArea=True&amp;isModal=False" TargetMode="External"/><Relationship Id="rId366" Type="http://schemas.openxmlformats.org/officeDocument/2006/relationships/hyperlink" Target="https://community.secop.gov.co/Public/Tendering/ContractNoticePhases/View?PPI=CO1.PPI.16243284&amp;isFromPublicArea=True&amp;isModal=False" TargetMode="External"/><Relationship Id="rId170" Type="http://schemas.openxmlformats.org/officeDocument/2006/relationships/hyperlink" Target="https://colombiacompra.gov.co/tienda-virtual-del-estado-colombiano/ordenes-compra/84870" TargetMode="External"/><Relationship Id="rId226" Type="http://schemas.openxmlformats.org/officeDocument/2006/relationships/hyperlink" Target="https://community.secop.gov.co/Public/Tendering/ContractNoticePhases/View?PPI=CO1.PPI.21384097&amp;isFromPublicArea=True&amp;isModal=False" TargetMode="External"/><Relationship Id="rId268" Type="http://schemas.openxmlformats.org/officeDocument/2006/relationships/hyperlink" Target="https://community.secop.gov.co/Public/Tendering/ContractNoticePhases/View?PPI=CO1.PPI.12776736&amp;isFromPublicArea=True&amp;isModal=False" TargetMode="External"/><Relationship Id="rId32" Type="http://schemas.openxmlformats.org/officeDocument/2006/relationships/hyperlink" Target="https://community.secop.gov.co/Public/Tendering/ContractNoticePhases/View?PPI=CO1.PPI.16663203&amp;isFromPublicArea=True&amp;isModal=False" TargetMode="External"/><Relationship Id="rId74" Type="http://schemas.openxmlformats.org/officeDocument/2006/relationships/hyperlink" Target="https://community.secop.gov.co/Public/Tendering/ContractNoticePhases/View?PPI=CO1.PPI.16746569&amp;isFromPublicArea=True&amp;isModal=False" TargetMode="External"/><Relationship Id="rId128" Type="http://schemas.openxmlformats.org/officeDocument/2006/relationships/hyperlink" Target="https://community.secop.gov.co/Public/Tendering/ContractNoticePhases/View?PPI=CO1.PPI.16814956&amp;isFromPublicArea=True&amp;isModal=False" TargetMode="External"/><Relationship Id="rId335" Type="http://schemas.openxmlformats.org/officeDocument/2006/relationships/hyperlink" Target="https://community.secop.gov.co/Public/Tendering/ContractNoticePhases/View?PPI=CO1.PPI.14930270&amp;isFromPublicArea=True&amp;isModal=False" TargetMode="External"/><Relationship Id="rId377" Type="http://schemas.openxmlformats.org/officeDocument/2006/relationships/hyperlink" Target="https://colombiacompra.gov.co/tienda-virtual-del-estado-colombiano/ordenes-compra/82571" TargetMode="External"/><Relationship Id="rId5" Type="http://schemas.openxmlformats.org/officeDocument/2006/relationships/hyperlink" Target="https://community.secop.gov.co/Public/Tendering/ContractNoticePhases/View?PPI=CO1.PPI.4665024&amp;isFromPublicArea=True&amp;isModal=False" TargetMode="External"/><Relationship Id="rId181" Type="http://schemas.openxmlformats.org/officeDocument/2006/relationships/hyperlink" Target="https://community.secop.gov.co/Public/Tendering/ContractNoticePhases/View?PPI=CO1.PPI.20109049&amp;isFromPublicArea=True&amp;isModal=False" TargetMode="External"/><Relationship Id="rId237" Type="http://schemas.openxmlformats.org/officeDocument/2006/relationships/hyperlink" Target="https://community.secop.gov.co/Public/Tendering/ContractNoticePhases/View?PPI=CO1.PPI.22022431&amp;isFromPublicArea=True&amp;isModal=False" TargetMode="External"/><Relationship Id="rId279" Type="http://schemas.openxmlformats.org/officeDocument/2006/relationships/hyperlink" Target="https://community.secop.gov.co/Public/Tendering/ContractNoticePhases/View?PPI=CO1.PPI.12088823&amp;isFromPublicArea=True&amp;isModal=False" TargetMode="External"/><Relationship Id="rId43" Type="http://schemas.openxmlformats.org/officeDocument/2006/relationships/hyperlink" Target="https://community.secop.gov.co/Public/Tendering/ContractNoticePhases/View?PPI=CO1.PPI.16662022&amp;isFromPublicArea=True&amp;isModal=False" TargetMode="External"/><Relationship Id="rId139" Type="http://schemas.openxmlformats.org/officeDocument/2006/relationships/hyperlink" Target="https://community.secop.gov.co/Public/Tendering/OpportunityDetail/Index?noticeUID=CO1.NTC.2764984&amp;isFromPublicArea=True&amp;isModal=False" TargetMode="External"/><Relationship Id="rId290" Type="http://schemas.openxmlformats.org/officeDocument/2006/relationships/hyperlink" Target="https://community.secop.gov.co/Public/Tendering/OpportunityDetail/Index?noticeUID=CO1.NTC.2113019&amp;isFromPublicArea=True&amp;isModal=False" TargetMode="External"/><Relationship Id="rId304" Type="http://schemas.openxmlformats.org/officeDocument/2006/relationships/hyperlink" Target="https://community.secop.gov.co/Public/Tendering/ContractNoticePhases/View?PPI=CO1.PPI.14511419&amp;isFromPublicArea=True&amp;isModal=False" TargetMode="External"/><Relationship Id="rId346" Type="http://schemas.openxmlformats.org/officeDocument/2006/relationships/hyperlink" Target="https://community.secop.gov.co/Public/Tendering/ContractNoticePhases/View?PPI=CO1.PPI.16009755&amp;isFromPublicArea=True&amp;isModal=False" TargetMode="External"/><Relationship Id="rId388" Type="http://schemas.openxmlformats.org/officeDocument/2006/relationships/hyperlink" Target="https://community.secop.gov.co/Public/Tendering/ContractNoticePhases/View?PPI=CO1.PPI.15891812&amp;isFromPublicArea=True&amp;isModal=False" TargetMode="External"/><Relationship Id="rId85" Type="http://schemas.openxmlformats.org/officeDocument/2006/relationships/hyperlink" Target="https://community.secop.gov.co/Public/Tendering/ContractNoticePhases/View?PPI=CO1.PPI.16826791&amp;isFromPublicArea=True&amp;isModal=False" TargetMode="External"/><Relationship Id="rId150" Type="http://schemas.openxmlformats.org/officeDocument/2006/relationships/hyperlink" Target="https://community.secop.gov.co/Public/Tendering/ContractNoticePhases/View?PPI=CO1.PPI.17150737&amp;isFromPublicArea=True&amp;isModal=False" TargetMode="External"/><Relationship Id="rId192" Type="http://schemas.openxmlformats.org/officeDocument/2006/relationships/hyperlink" Target="https://community.secop.gov.co/Public/Tendering/ContractNoticePhases/View?PPI=CO1.PPI.20344383&amp;isFromPublicArea=True&amp;isModal=False" TargetMode="External"/><Relationship Id="rId206" Type="http://schemas.openxmlformats.org/officeDocument/2006/relationships/hyperlink" Target="https://community.secop.gov.co/Public/Tendering/ContractNoticePhases/View?PPI=CO1.PPI.20509202&amp;isFromPublicArea=True&amp;isModal=False" TargetMode="External"/><Relationship Id="rId248" Type="http://schemas.openxmlformats.org/officeDocument/2006/relationships/hyperlink" Target="https://community.secop.gov.co/Public/Tendering/ContractNoticePhases/View?PPI=CO1.PPI.12107287&amp;isFromPublicArea=True&amp;isModal=False" TargetMode="External"/><Relationship Id="rId12" Type="http://schemas.openxmlformats.org/officeDocument/2006/relationships/hyperlink" Target="https://community.secop.gov.co/Public/Tendering/ContractNoticePhases/View?PPI=CO1.PPI.16690158&amp;isFromPublicArea=True&amp;isModal=False" TargetMode="External"/><Relationship Id="rId108" Type="http://schemas.openxmlformats.org/officeDocument/2006/relationships/hyperlink" Target="https://community.secop.gov.co/Public/Tendering/ContractNoticePhases/View?PPI=CO1.PPI.17131530&amp;isFromPublicArea=True&amp;isModal=False" TargetMode="External"/><Relationship Id="rId315" Type="http://schemas.openxmlformats.org/officeDocument/2006/relationships/hyperlink" Target="https://community.secop.gov.co/Public/Tendering/ContractNoticePhases/View?PPI=CO1.PPI.15161615&amp;isFromPublicArea=True&amp;isModal=False" TargetMode="External"/><Relationship Id="rId357" Type="http://schemas.openxmlformats.org/officeDocument/2006/relationships/hyperlink" Target="https://colombiacompra.gov.co/tienda-virtual-del-estado-colombiano/ordenes-compra/76880" TargetMode="External"/><Relationship Id="rId54" Type="http://schemas.openxmlformats.org/officeDocument/2006/relationships/hyperlink" Target="https://community.secop.gov.co/Public/Tendering/ContractNoticePhases/View?PPI=CO1.PPI.16781170&amp;isFromPublicArea=True&amp;isModal=False" TargetMode="External"/><Relationship Id="rId96" Type="http://schemas.openxmlformats.org/officeDocument/2006/relationships/hyperlink" Target="https://community.secop.gov.co/Public/Tendering/ContractNoticePhases/View?PPI=CO1.PPI.17136785&amp;isFromPublicArea=True&amp;isModal=False" TargetMode="External"/><Relationship Id="rId161" Type="http://schemas.openxmlformats.org/officeDocument/2006/relationships/hyperlink" Target="https://community.secop.gov.co/Public/Tendering/ContractNoticePhases/View?PPI=CO1.PPI.16782010&amp;isFromPublicArea=True&amp;isModal=False" TargetMode="External"/><Relationship Id="rId217" Type="http://schemas.openxmlformats.org/officeDocument/2006/relationships/hyperlink" Target="https://community.secop.gov.co/Public/Tendering/ContractNoticePhases/View?PPI=CO1.PPI.21881527&amp;isFromPublicArea=True&amp;isModal=False" TargetMode="External"/><Relationship Id="rId259" Type="http://schemas.openxmlformats.org/officeDocument/2006/relationships/hyperlink" Target="https://community.secop.gov.co/Public/Tendering/ContractNoticePhases/View?PPI=CO1.PPI.12255298&amp;isFromPublicArea=True&amp;isModal=False" TargetMode="External"/><Relationship Id="rId23" Type="http://schemas.openxmlformats.org/officeDocument/2006/relationships/hyperlink" Target="https://community.secop.gov.co/Public/Tendering/OpportunityDetail/Index?noticeUID=CO1.NTC.2526333&amp;isFromPublicArea=True&amp;isModal=False" TargetMode="External"/><Relationship Id="rId119" Type="http://schemas.openxmlformats.org/officeDocument/2006/relationships/hyperlink" Target="https://community.secop.gov.co/Public/Tendering/ContractNoticePhases/View?PPI=CO1.PPI.17340880&amp;isFromPublicArea=True&amp;isModal=False" TargetMode="External"/><Relationship Id="rId270" Type="http://schemas.openxmlformats.org/officeDocument/2006/relationships/hyperlink" Target="https://community.secop.gov.co/Public/Tendering/ContractNoticePhases/View?PPI=CO1.PPI.12494874&amp;isFromPublicArea=True&amp;isModal=False" TargetMode="External"/><Relationship Id="rId326" Type="http://schemas.openxmlformats.org/officeDocument/2006/relationships/hyperlink" Target="http://community.secop.gov.co/Public/Tendering/ContractNoticePhases/View?PPI=CO1.PPI.15538660&amp;isFromPublicArea=True&amp;isModal=False" TargetMode="External"/><Relationship Id="rId65" Type="http://schemas.openxmlformats.org/officeDocument/2006/relationships/hyperlink" Target="https://community.secop.gov.co/Public/Tendering/ContractNoticePhases/View?PPI=CO1.PPI.16677838&amp;isFromPublicArea=True&amp;isModal=False" TargetMode="External"/><Relationship Id="rId130" Type="http://schemas.openxmlformats.org/officeDocument/2006/relationships/hyperlink" Target="https://community.secop.gov.co/Public/Tendering/ContractNoticePhases/View?PPI=CO1.PPI.16677843&amp;isFromPublicArea=True&amp;isModal=False" TargetMode="External"/><Relationship Id="rId368" Type="http://schemas.openxmlformats.org/officeDocument/2006/relationships/hyperlink" Target="https://community.secop.gov.co/Public/Tendering/ContractNoticePhases/View?PPI=CO1.PPI.16244062&amp;isFromPublicArea=True&amp;isModal=False" TargetMode="External"/><Relationship Id="rId172" Type="http://schemas.openxmlformats.org/officeDocument/2006/relationships/hyperlink" Target="https://www.colombiacompra.gov.co/tienda-virtual-del-estado-colombiano/ordenes-compra/91428" TargetMode="External"/><Relationship Id="rId228" Type="http://schemas.openxmlformats.org/officeDocument/2006/relationships/hyperlink" Target="https://community.secop.gov.co/Public/Tendering/ContractNoticePhases/View?PPI=CO1.PPI.22108767&amp;isFromPublicArea=True&amp;isModal=False" TargetMode="External"/><Relationship Id="rId281" Type="http://schemas.openxmlformats.org/officeDocument/2006/relationships/hyperlink" Target="https://community.secop.gov.co/Public/Tendering/ContractNoticePhases/View?PPI=CO1.PPI.12402422&amp;isFromPublicArea=True&amp;isModal=False" TargetMode="External"/><Relationship Id="rId337" Type="http://schemas.openxmlformats.org/officeDocument/2006/relationships/hyperlink" Target="https://community.secop.gov.co/Public/Tendering/ContractNoticePhases/View?PPI=CO1.PPI.14930270&amp;isFromPublicArea=True&amp;isModal=False" TargetMode="External"/><Relationship Id="rId34" Type="http://schemas.openxmlformats.org/officeDocument/2006/relationships/hyperlink" Target="https://community.secop.gov.co/Public/Tendering/ContractNoticePhases/View?PPI=CO1.PPI.16739303&amp;isFromPublicArea=True&amp;isModal=False" TargetMode="External"/><Relationship Id="rId76" Type="http://schemas.openxmlformats.org/officeDocument/2006/relationships/hyperlink" Target="https://community.secop.gov.co/Public/Tendering/ContractNoticePhases/View?PPI=CO1.PPI.16812147&amp;isFromPublicArea=True&amp;isModal=False" TargetMode="External"/><Relationship Id="rId141" Type="http://schemas.openxmlformats.org/officeDocument/2006/relationships/hyperlink" Target="https://community.secop.gov.co/Public/Tendering/ContractNoticePhases/View?PPI=CO1.PPI.17233767&amp;isFromPublicArea=True&amp;isModal=False" TargetMode="External"/><Relationship Id="rId379" Type="http://schemas.openxmlformats.org/officeDocument/2006/relationships/hyperlink" Target="https://community.secop.gov.co/Public/Tendering/ContractNoticePhases/View?PPI=CO1.PPI.16011894&amp;isFromPublicArea=True&amp;isModal=False" TargetMode="External"/><Relationship Id="rId7" Type="http://schemas.openxmlformats.org/officeDocument/2006/relationships/hyperlink" Target="https://community.secop.gov.co/Public/Tendering/ContractNoticePhases/View?PPI=CO1.PPI.6075557&amp;isFromPublicArea=True&amp;isModal=False" TargetMode="External"/><Relationship Id="rId183" Type="http://schemas.openxmlformats.org/officeDocument/2006/relationships/hyperlink" Target="https://community.secop.gov.co/Public/Tendering/OpportunityDetail/Index?noticeUID=CO1.NTC.3081432&amp;isFromPublicArea=True&amp;isModal=False" TargetMode="External"/><Relationship Id="rId239" Type="http://schemas.openxmlformats.org/officeDocument/2006/relationships/hyperlink" Target="https://community.secop.gov.co/Public/Tendering/ContractNoticePhases/View?PPI=CO1.PPI.21482860&amp;isFromPublicArea=True&amp;isModal=False" TargetMode="External"/><Relationship Id="rId390" Type="http://schemas.openxmlformats.org/officeDocument/2006/relationships/printerSettings" Target="../printerSettings/printerSettings1.bin"/><Relationship Id="rId250" Type="http://schemas.openxmlformats.org/officeDocument/2006/relationships/hyperlink" Target="https://community.secop.gov.co/Public/Tendering/ContractNoticePhases/View?PPI=CO1.PPI.12187083&amp;isFromPublicArea=True&amp;isModal=False" TargetMode="External"/><Relationship Id="rId292" Type="http://schemas.openxmlformats.org/officeDocument/2006/relationships/hyperlink" Target="https://community.secop.gov.co/Public/Tendering/ContractNoticePhases/View?PPI=CO1.PPI.14537919&amp;isFromPublicArea=True&amp;isModal=False" TargetMode="External"/><Relationship Id="rId306" Type="http://schemas.openxmlformats.org/officeDocument/2006/relationships/hyperlink" Target="https://community.secop.gov.co/Public/Tendering/ContractNoticePhases/View?PPI=CO1.PPI.14437322&amp;isFromPublicArea=True&amp;isModal=False" TargetMode="External"/><Relationship Id="rId45" Type="http://schemas.openxmlformats.org/officeDocument/2006/relationships/hyperlink" Target="https://community.secop.gov.co/Public/Tendering/ContractNoticePhases/View?PPI=CO1.PPI.16698348&amp;isFromPublicArea=True&amp;isModal=False" TargetMode="External"/><Relationship Id="rId87" Type="http://schemas.openxmlformats.org/officeDocument/2006/relationships/hyperlink" Target="https://community.secop.gov.co/Public/Tendering/ContractNoticePhases/View?PPI=CO1.PPI.16823590&amp;isFromPublicArea=True&amp;isModal=False" TargetMode="External"/><Relationship Id="rId110" Type="http://schemas.openxmlformats.org/officeDocument/2006/relationships/hyperlink" Target="https://community.secop.gov.co/Public/Tendering/ContractNoticePhases/View?PPI=CO1.PPI.17123256&amp;isFromPublicArea=True&amp;isModal=False" TargetMode="External"/><Relationship Id="rId348" Type="http://schemas.openxmlformats.org/officeDocument/2006/relationships/hyperlink" Target="https://community.secop.gov.co/Public/Tendering/ContractNoticePhases/View?PPI=CO1.PPI.16098800&amp;isFromPublicArea=True&amp;isModal=False" TargetMode="External"/><Relationship Id="rId152" Type="http://schemas.openxmlformats.org/officeDocument/2006/relationships/hyperlink" Target="https://community.secop.gov.co/Public/Tendering/OpportunityDetail/Index?noticeUID=CO1.NTC.2637174&amp;isFromPublicArea=True&amp;isModal=False" TargetMode="External"/><Relationship Id="rId194" Type="http://schemas.openxmlformats.org/officeDocument/2006/relationships/hyperlink" Target="https://community.secop.gov.co/Public/Tendering/ContractNoticePhases/View?PPI=CO1.PPI.20449234&amp;isFromPublicArea=True&amp;isModal=False" TargetMode="External"/><Relationship Id="rId208" Type="http://schemas.openxmlformats.org/officeDocument/2006/relationships/hyperlink" Target="https://community.secop.gov.co/Public/Tendering/ContractNoticePhases/View?PPI=CO1.PPI.20608459&amp;isFromPublicArea=True&amp;isModal=False" TargetMode="External"/><Relationship Id="rId261" Type="http://schemas.openxmlformats.org/officeDocument/2006/relationships/hyperlink" Target="https://community.secop.gov.co/Public/Tendering/ContractNoticePhases/View?PPI=CO1.PPI.12230662&amp;isFromPublicArea=True&amp;isModal=False" TargetMode="External"/><Relationship Id="rId14" Type="http://schemas.openxmlformats.org/officeDocument/2006/relationships/hyperlink" Target="https://community.secop.gov.co/Public/Tendering/ContractNoticePhases/View?PPI=CO1.PPI.16691048&amp;isFromPublicArea=True&amp;isModal=False" TargetMode="External"/><Relationship Id="rId56" Type="http://schemas.openxmlformats.org/officeDocument/2006/relationships/hyperlink" Target="https://community.secop.gov.co/Public/Tendering/ContractNoticePhases/View?PPI=CO1.PPI.16779998&amp;isFromPublicArea=True&amp;isModal=False" TargetMode="External"/><Relationship Id="rId317" Type="http://schemas.openxmlformats.org/officeDocument/2006/relationships/hyperlink" Target="https://community.secop.gov.co/Public/Tendering/ContractNoticePhases/View?PPI=CO1.PPI.15375953&amp;isFromPublicArea=True&amp;isModal=False" TargetMode="External"/><Relationship Id="rId359" Type="http://schemas.openxmlformats.org/officeDocument/2006/relationships/hyperlink" Target="https://community.secop.gov.co/Public/Tendering/ContractNoticePhases/View?PPI=CO1.PPI.16244048&amp;isFromPublicArea=True&amp;isModal=False" TargetMode="External"/><Relationship Id="rId98" Type="http://schemas.openxmlformats.org/officeDocument/2006/relationships/hyperlink" Target="https://community.secop.gov.co/Public/Tendering/ContractNoticePhases/View?PPI=CO1.PPI.16904047&amp;isFromPublicArea=True&amp;isModal=False" TargetMode="External"/><Relationship Id="rId121" Type="http://schemas.openxmlformats.org/officeDocument/2006/relationships/hyperlink" Target="https://community.secop.gov.co/Public/Tendering/ContractNoticePhases/View?PPI=CO1.PPI.16893237&amp;isFromPublicArea=True&amp;isModal=False" TargetMode="External"/><Relationship Id="rId163" Type="http://schemas.openxmlformats.org/officeDocument/2006/relationships/hyperlink" Target="https://community.secop.gov.co/Public/Tendering/ContractNoticePhases/View?PPI=CO1.PPI.16775271&amp;isFromPublicArea=True&amp;isModal=False" TargetMode="External"/><Relationship Id="rId219" Type="http://schemas.openxmlformats.org/officeDocument/2006/relationships/hyperlink" Target="https://community.secop.gov.co/Public/Tendering/ContractNoticePhases/View?PPI=CO1.PPI.21810594&amp;isFromPublicArea=True&amp;isModal=False" TargetMode="External"/><Relationship Id="rId370" Type="http://schemas.openxmlformats.org/officeDocument/2006/relationships/hyperlink" Target="https://community.secop.gov.co/Public/Tendering/ContractNoticePhases/View?PPI=CO1.PPI.16244333&amp;isFromPublicArea=True&amp;isModal=False" TargetMode="External"/><Relationship Id="rId230" Type="http://schemas.openxmlformats.org/officeDocument/2006/relationships/hyperlink" Target="https://community.secop.gov.co/Public/Tendering/ContractNoticePhases/View?PPI=CO1.PPI.21482860&amp;isFromPublicArea=True&amp;isModal=False" TargetMode="External"/><Relationship Id="rId25" Type="http://schemas.openxmlformats.org/officeDocument/2006/relationships/hyperlink" Target="https://community.secop.gov.co/Public/Tendering/ContractNoticePhases/View?PPI=CO1.PPI.16585538&amp;isFromPublicArea=True&amp;isModal=False" TargetMode="External"/><Relationship Id="rId67" Type="http://schemas.openxmlformats.org/officeDocument/2006/relationships/hyperlink" Target="https://community.secop.gov.co/Public/Tendering/ContractNoticePhases/View?PPI=CO1.PPI.16812358&amp;isFromPublicArea=True&amp;isModal=False" TargetMode="External"/><Relationship Id="rId272" Type="http://schemas.openxmlformats.org/officeDocument/2006/relationships/hyperlink" Target="https://community.secop.gov.co/Public/Tendering/ContractNoticePhases/View?PPI=CO1.PPI.12312562&amp;isFromPublicArea=True&amp;isModal=False" TargetMode="External"/><Relationship Id="rId328" Type="http://schemas.openxmlformats.org/officeDocument/2006/relationships/hyperlink" Target="https://community.secop.gov.co/Public/Tendering/ContractNoticePhases/View?PPI=CO1.PPI.15614781&amp;isFromPublicArea=True&amp;isModal=False" TargetMode="External"/><Relationship Id="rId132" Type="http://schemas.openxmlformats.org/officeDocument/2006/relationships/hyperlink" Target="https://community.secop.gov.co/Public/Tendering/ContractNoticePhases/View?PPI=CO1.PPI.16815750&amp;isFromPublicArea=True&amp;isModal=False" TargetMode="External"/><Relationship Id="rId174" Type="http://schemas.openxmlformats.org/officeDocument/2006/relationships/hyperlink" Target="https://community.secop.gov.co/Public/Tendering/ContractNoticePhases/View?PPI=CO1.PPI.19579900&amp;isFromPublicArea=True&amp;isModal=False" TargetMode="External"/><Relationship Id="rId381" Type="http://schemas.openxmlformats.org/officeDocument/2006/relationships/hyperlink" Target="https://community.secop.gov.co/Public/Tendering/OpportunityDetail/Index?noticeUID=CO1.NTC.2420031&amp;isFromPublicArea=True&amp;isModal=False" TargetMode="External"/><Relationship Id="rId241" Type="http://schemas.openxmlformats.org/officeDocument/2006/relationships/hyperlink" Target="https://community.secop.gov.co/Public/Tendering/ContractNoticePhases/View?PPI=CO1.PPI.11953361&amp;isFromPublicArea=True&amp;isModal=False" TargetMode="External"/><Relationship Id="rId36" Type="http://schemas.openxmlformats.org/officeDocument/2006/relationships/hyperlink" Target="https://community.secop.gov.co/Public/Tendering/ContractNoticePhases/View?PPI=CO1.PPI.16706818&amp;isFromPublicArea=True&amp;isModal=False" TargetMode="External"/><Relationship Id="rId283" Type="http://schemas.openxmlformats.org/officeDocument/2006/relationships/hyperlink" Target="https://community.secop.gov.co/Public/Tendering/ContractNoticePhases/View?PPI=CO1.PPI.12910108&amp;isFromPublicArea=True&amp;isModal=False" TargetMode="External"/><Relationship Id="rId339" Type="http://schemas.openxmlformats.org/officeDocument/2006/relationships/hyperlink" Target="https://community.secop.gov.co/Public/Tendering/ContractNoticePhases/View?PPI=CO1.PPI.14930270&amp;isFromPublicArea=True&amp;isModal=False" TargetMode="External"/><Relationship Id="rId78" Type="http://schemas.openxmlformats.org/officeDocument/2006/relationships/hyperlink" Target="https://community.secop.gov.co/Public/Tendering/ContractNoticePhases/View?PPI=CO1.PPI.16677284&amp;isFromPublicArea=True&amp;isModal=False" TargetMode="External"/><Relationship Id="rId101" Type="http://schemas.openxmlformats.org/officeDocument/2006/relationships/hyperlink" Target="https://community.secop.gov.co/Public/Tendering/ContractNoticePhases/View?PPI=CO1.PPI.16928822&amp;isFromPublicArea=True&amp;isModal=False" TargetMode="External"/><Relationship Id="rId143" Type="http://schemas.openxmlformats.org/officeDocument/2006/relationships/hyperlink" Target="https://community.secop.gov.co/Public/Tendering/ContractNoticePhases/View?PPI=CO1.PPI.17144300&amp;isFromPublicArea=True&amp;isModal=False" TargetMode="External"/><Relationship Id="rId185" Type="http://schemas.openxmlformats.org/officeDocument/2006/relationships/hyperlink" Target="https://community.secop.gov.co/Public/Tendering/ContractNoticePhases/View?PPI=CO1.PPI.20157076&amp;isFromPublicArea=True&amp;isModal=False" TargetMode="External"/><Relationship Id="rId350" Type="http://schemas.openxmlformats.org/officeDocument/2006/relationships/hyperlink" Target="https://community.secop.gov.co/Public/Tendering/ContractNoticePhases/View?PPI=CO1.PPI.16097982&amp;isFromPublicArea=True&amp;isModal=False" TargetMode="External"/><Relationship Id="rId9" Type="http://schemas.openxmlformats.org/officeDocument/2006/relationships/hyperlink" Target="https://community.secop.gov.co/Public/Tendering/ContractNoticePhases/View?PPI=CO1.PPI.16583876&amp;isFromPublicArea=True&amp;isModal=False" TargetMode="External"/><Relationship Id="rId210" Type="http://schemas.openxmlformats.org/officeDocument/2006/relationships/hyperlink" Target="https://community.secop.gov.co/Public/Tendering/ContractNoticePhases/View?PPI=CO1.PPI.21206302&amp;isFromPublicArea=True&amp;isModal=False" TargetMode="External"/><Relationship Id="rId392" Type="http://schemas.openxmlformats.org/officeDocument/2006/relationships/vmlDrawing" Target="../drawings/vmlDrawing1.vml"/><Relationship Id="rId252" Type="http://schemas.openxmlformats.org/officeDocument/2006/relationships/hyperlink" Target="https://community.secop.gov.co/Public/Tendering/ContractNoticePhases/View?PPI=CO1.PPI.12255216&amp;isFromPublicArea=True&amp;isModal=False" TargetMode="External"/><Relationship Id="rId294" Type="http://schemas.openxmlformats.org/officeDocument/2006/relationships/hyperlink" Target="https://community.secop.gov.co/Public/Tendering/ContractNoticePhases/View?PPI=CO1.PPI.14688672&amp;isFromPublicArea=True&amp;isModal=False" TargetMode="External"/><Relationship Id="rId308" Type="http://schemas.openxmlformats.org/officeDocument/2006/relationships/hyperlink" Target="https://community.secop.gov.co/Public/Tendering/ContractNoticePhases/View?PPI=CO1.PPI.15111661&amp;isFromPublicArea=True&amp;isModal=False" TargetMode="External"/><Relationship Id="rId47" Type="http://schemas.openxmlformats.org/officeDocument/2006/relationships/hyperlink" Target="https://community.secop.gov.co/Public/Tendering/ContractNoticePhases/View?PPI=CO1.PPI.16701108&amp;isFromPublicArea=True&amp;isModal=False" TargetMode="External"/><Relationship Id="rId89" Type="http://schemas.openxmlformats.org/officeDocument/2006/relationships/hyperlink" Target="https://community.secop.gov.co/Public/Tendering/ContractNoticePhases/View?PPI=CO1.PPI.16826097&amp;isFromPublicArea=True&amp;isModal=False" TargetMode="External"/><Relationship Id="rId112" Type="http://schemas.openxmlformats.org/officeDocument/2006/relationships/hyperlink" Target="https://community.secop.gov.co/Public/Tendering/ContractNoticePhases/View?PPI=CO1.PPI.17188650&amp;isFromPublicArea=True&amp;isModal=False" TargetMode="External"/><Relationship Id="rId154" Type="http://schemas.openxmlformats.org/officeDocument/2006/relationships/hyperlink" Target="https://community.secop.gov.co/Public/Tendering/OpportunityDetail/Index?noticeUID=CO1.NTC.2636563&amp;isFromPublicArea=True&amp;isModal=False" TargetMode="External"/><Relationship Id="rId361" Type="http://schemas.openxmlformats.org/officeDocument/2006/relationships/hyperlink" Target="https://community.secop.gov.co/Public/Tendering/ContractNoticePhases/View?PPI=CO1.PPI.16220129&amp;isFromPublicArea=True&amp;isModal=False" TargetMode="External"/><Relationship Id="rId196" Type="http://schemas.openxmlformats.org/officeDocument/2006/relationships/hyperlink" Target="https://community.secop.gov.co/Public/Tendering/ContractNoticePhases/View?PPI=CO1.PPI.20474393&amp;isFromPublicArea=True&amp;isModal=False" TargetMode="External"/><Relationship Id="rId16" Type="http://schemas.openxmlformats.org/officeDocument/2006/relationships/hyperlink" Target="https://community.secop.gov.co/Public/Tendering/ContractNoticePhases/View?PPI=CO1.PPI.16633062&amp;isFromPublicArea=True&amp;isModal=False" TargetMode="External"/><Relationship Id="rId221" Type="http://schemas.openxmlformats.org/officeDocument/2006/relationships/hyperlink" Target="https://www.contratos.gov.co/consultas/detalleProceso.do?numConstancia=22-22-51328&amp;g-recaptcha-response=03AEkXODCDLq0xOSgyWih_NqJnb-uuAhfXKeWVVWW8QBVx4cGCKrBdip_bPYaZOZi22X6bKEH92D6SADmcyydjy_dGlRL6eBZv0nifd5dzuUgiuFSheiqtsnfWiChdunhJUH2CH7AtlE-mT4NGlaZz9BbvRHexQU25_yUUjGMZWtVlcMcaOmrgCrVih-I6Mu_HBIScKgU1CWxzaSmP0G0HrSMLMN4cdNIamw5jE-YjzBy7NR-9ItJ-aQlsY0R3p_qiAuKrzb40IVsNEmi7w2ViLDvahps-rnWYj61QNcSSRerCjZm65ePsqa4-oH_6VC6JB-puoLQKGPpAkWiWr5lAadFgTRxhRwUXyVoGzZHVVENAzf4HUhpFfdUUzyIKkY7b-QrYP2cCEKUWdHNYsqhtwZaMrpV7JeJF6ku8Nl9S9KarWYyx2eGuH1o1fPsJ3BBcQVL4tqTxilTM_SBlBCIdXCAuBclTW3l2ACMvB1DwfRkQ2i2W9HSbBOL2GaKqibV1Aa6qbzMPXRFBeeZEETpjRuanRJxjbXDx7g" TargetMode="External"/><Relationship Id="rId242" Type="http://schemas.openxmlformats.org/officeDocument/2006/relationships/hyperlink" Target="https://community.secop.gov.co/Public/Tendering/ContractNoticePhases/View?PPI=CO1.PPI.12075161&amp;isFromPublicArea=True&amp;isModal=False" TargetMode="External"/><Relationship Id="rId263" Type="http://schemas.openxmlformats.org/officeDocument/2006/relationships/hyperlink" Target="https://community.secop.gov.co/Public/Tendering/ContractNoticePhases/View?PPI=CO1.PPI.12098712&amp;isFromPublicArea=True&amp;isModal=False" TargetMode="External"/><Relationship Id="rId284" Type="http://schemas.openxmlformats.org/officeDocument/2006/relationships/hyperlink" Target="https://community.secop.gov.co/Public/Tendering/ContractNoticePhases/View?PPI=CO1.PPI.12562934&amp;isFromPublicArea=True&amp;isModal=False" TargetMode="External"/><Relationship Id="rId319" Type="http://schemas.openxmlformats.org/officeDocument/2006/relationships/hyperlink" Target="https://community.secop.gov.co/Public/Tendering/ContractNoticePhases/View?PPI=CO1.PPI.15357484&amp;isFromPublicArea=True&amp;isModal=False" TargetMode="External"/><Relationship Id="rId37" Type="http://schemas.openxmlformats.org/officeDocument/2006/relationships/hyperlink" Target="https://community.secop.gov.co/Public/Tendering/ContractNoticePhases/View?PPI=CO1.PPI.16705692&amp;isFromPublicArea=True&amp;isModal=False" TargetMode="External"/><Relationship Id="rId58" Type="http://schemas.openxmlformats.org/officeDocument/2006/relationships/hyperlink" Target="https://community.secop.gov.co/Public/Tendering/ContractNoticePhases/View?PPI=CO1.PPI.16744059&amp;isFromPublicArea=True&amp;isModal=False" TargetMode="External"/><Relationship Id="rId79" Type="http://schemas.openxmlformats.org/officeDocument/2006/relationships/hyperlink" Target="https://community.secop.gov.co/Public/Tendering/ContractNoticePhases/View?PPI=CO1.PPI.16777719&amp;isFromPublicArea=True&amp;isModal=False" TargetMode="External"/><Relationship Id="rId102" Type="http://schemas.openxmlformats.org/officeDocument/2006/relationships/hyperlink" Target="https://community.secop.gov.co/Public/Tendering/ContractNoticePhases/View?PPI=CO1.PPI.17211093&amp;isFromPublicArea=True&amp;isModal=False" TargetMode="External"/><Relationship Id="rId123" Type="http://schemas.openxmlformats.org/officeDocument/2006/relationships/hyperlink" Target="https://community.secop.gov.co/Public/Tendering/ContractNoticePhases/View?PPI=CO1.PPI.16874824&amp;isFromPublicArea=True&amp;isModal=False" TargetMode="External"/><Relationship Id="rId144" Type="http://schemas.openxmlformats.org/officeDocument/2006/relationships/hyperlink" Target="https://community.secop.gov.co/Public/Tendering/ContractNoticePhases/View?PPI=CO1.PPI.16909051&amp;isFromPublicArea=True&amp;isModal=False" TargetMode="External"/><Relationship Id="rId330" Type="http://schemas.openxmlformats.org/officeDocument/2006/relationships/hyperlink" Target="https://community.secop.gov.co/Public/Tendering/ContractNoticePhases/View?PPI=CO1.PPI.15379056&amp;isFromPublicArea=True&amp;isModal=False" TargetMode="External"/><Relationship Id="rId90" Type="http://schemas.openxmlformats.org/officeDocument/2006/relationships/hyperlink" Target="https://community.secop.gov.co/Public/Tendering/ContractNoticePhases/View?PPI=CO1.PPI.16841809&amp;isFromPublicArea=True&amp;isModal=False" TargetMode="External"/><Relationship Id="rId165" Type="http://schemas.openxmlformats.org/officeDocument/2006/relationships/hyperlink" Target="https://www.colombiacompra.gov.co/tienda-virtual-del-estado-colombiano/ordenes-compra/91304" TargetMode="External"/><Relationship Id="rId186" Type="http://schemas.openxmlformats.org/officeDocument/2006/relationships/hyperlink" Target="https://community.secop.gov.co/Public/Tendering/ContractNoticePhases/View?PPI=CO1.PPI.20158867&amp;isFromPublicArea=True&amp;isModal=False" TargetMode="External"/><Relationship Id="rId351" Type="http://schemas.openxmlformats.org/officeDocument/2006/relationships/hyperlink" Target="https://community.secop.gov.co/Public/Tendering/ContractNoticePhases/View?PPI=CO1.PPI.16098782&amp;isFromPublicArea=True&amp;isModal=False" TargetMode="External"/><Relationship Id="rId372" Type="http://schemas.openxmlformats.org/officeDocument/2006/relationships/hyperlink" Target="https://community.secop.gov.co/Public/Tendering/ContractNoticePhases/View?PPI=CO1.PPI.16297522&amp;isFromPublicArea=True&amp;isModal=False" TargetMode="External"/><Relationship Id="rId393" Type="http://schemas.openxmlformats.org/officeDocument/2006/relationships/control" Target="../activeX/activeX1.xml"/><Relationship Id="rId211" Type="http://schemas.openxmlformats.org/officeDocument/2006/relationships/hyperlink" Target="https://community.secop.gov.co/Public/Tendering/ContractNoticePhases/View?PPI=CO1.PPI.21220850&amp;isFromPublicArea=True&amp;isModal=False" TargetMode="External"/><Relationship Id="rId232" Type="http://schemas.openxmlformats.org/officeDocument/2006/relationships/hyperlink" Target="https://community.secop.gov.co/Public/Tendering/ContractNoticePhases/View?PPI=CO1.PPI.21482860&amp;isFromPublicArea=True&amp;isModal=False" TargetMode="External"/><Relationship Id="rId253" Type="http://schemas.openxmlformats.org/officeDocument/2006/relationships/hyperlink" Target="https://community.secop.gov.co/Public/Tendering/ContractNoticePhases/View?PPI=CO1.PPI.12251510&amp;isFromPublicArea=True&amp;isModal=False" TargetMode="External"/><Relationship Id="rId274" Type="http://schemas.openxmlformats.org/officeDocument/2006/relationships/hyperlink" Target="https://community.secop.gov.co/Public/Tendering/ContractNoticePhases/View?PPI=CO1.PPI.12819665&amp;isFromPublicArea=True&amp;isModal=False" TargetMode="External"/><Relationship Id="rId295" Type="http://schemas.openxmlformats.org/officeDocument/2006/relationships/hyperlink" Target="https://community.secop.gov.co/Public/Tendering/ContractNoticePhases/View?PPI=CO1.PPI.14731228&amp;isFromPublicArea=True&amp;isModal=False" TargetMode="External"/><Relationship Id="rId309" Type="http://schemas.openxmlformats.org/officeDocument/2006/relationships/hyperlink" Target="https://community.secop.gov.co/Public/Tendering/ContractNoticePhases/View?PPI=CO1.PPI.15112810&amp;isFromPublicArea=True&amp;isModal=False" TargetMode="External"/><Relationship Id="rId27" Type="http://schemas.openxmlformats.org/officeDocument/2006/relationships/hyperlink" Target="https://community.secop.gov.co/Public/Tendering/ContractNoticePhases/View?PPI=CO1.PPI.16633095&amp;isFromPublicArea=True&amp;isModal=False" TargetMode="External"/><Relationship Id="rId48" Type="http://schemas.openxmlformats.org/officeDocument/2006/relationships/hyperlink" Target="https://community.secop.gov.co/Public/Tendering/ContractNoticePhases/View?PPI=CO1.PPI.16732116&amp;isFromPublicArea=True&amp;isModal=False" TargetMode="External"/><Relationship Id="rId69" Type="http://schemas.openxmlformats.org/officeDocument/2006/relationships/hyperlink" Target="https://community.secop.gov.co/Public/Tendering/ContractNoticePhases/View?PPI=CO1.PPI.16744740&amp;isFromPublicArea=True&amp;isModal=False" TargetMode="External"/><Relationship Id="rId113" Type="http://schemas.openxmlformats.org/officeDocument/2006/relationships/hyperlink" Target="https://community.secop.gov.co/Public/Tendering/ContractNoticePhases/View?PPI=CO1.PPI.17212596&amp;isFromPublicArea=True&amp;isModal=False" TargetMode="External"/><Relationship Id="rId134" Type="http://schemas.openxmlformats.org/officeDocument/2006/relationships/hyperlink" Target="https://community.secop.gov.co/Public/Tendering/ContractNoticePhases/View?PPI=CO1.PPI.17126250&amp;isFromPublicArea=True&amp;isModal=False" TargetMode="External"/><Relationship Id="rId320" Type="http://schemas.openxmlformats.org/officeDocument/2006/relationships/hyperlink" Target="https://community.secop.gov.co/Public/Tendering/ContractNoticePhases/View?PPI=CO1.PPI.15265016&amp;isFromPublicArea=True&amp;isModal=False" TargetMode="External"/><Relationship Id="rId80" Type="http://schemas.openxmlformats.org/officeDocument/2006/relationships/hyperlink" Target="https://community.secop.gov.co/Public/Tendering/ContractNoticePhases/View?PPI=CO1.PPI.16669646&amp;isFromPublicArea=True&amp;isModal=False" TargetMode="External"/><Relationship Id="rId155" Type="http://schemas.openxmlformats.org/officeDocument/2006/relationships/hyperlink" Target="https://community.secop.gov.co/Public/Tendering/ContractNoticePhases/View?PPI=CO1.PPI.16874855&amp;isFromPublicArea=True&amp;isModal=False" TargetMode="External"/><Relationship Id="rId176" Type="http://schemas.openxmlformats.org/officeDocument/2006/relationships/hyperlink" Target="https://community.secop.gov.co/Public/Tendering/ContractNoticePhases/View?PPI=CO1.PPI.19794042&amp;isFromPublicArea=True&amp;isModal=False" TargetMode="External"/><Relationship Id="rId197" Type="http://schemas.openxmlformats.org/officeDocument/2006/relationships/hyperlink" Target="https://community.secop.gov.co/Public/Tendering/ContractNoticePhases/View?PPI=CO1.PPI.20526499&amp;isFromPublicArea=True&amp;isModal=False" TargetMode="External"/><Relationship Id="rId341" Type="http://schemas.openxmlformats.org/officeDocument/2006/relationships/hyperlink" Target="https://community.secop.gov.co/Public/Tendering/ContractNoticePhases/View?PPI=CO1.PPI.15889307&amp;isFromPublicArea=True&amp;isModal=False" TargetMode="External"/><Relationship Id="rId362" Type="http://schemas.openxmlformats.org/officeDocument/2006/relationships/hyperlink" Target="https://community.secop.gov.co/Public/Tendering/ContractNoticePhases/View?PPI=CO1.PPI.16220161&amp;isFromPublicArea=True&amp;isModal=False" TargetMode="External"/><Relationship Id="rId383" Type="http://schemas.openxmlformats.org/officeDocument/2006/relationships/hyperlink" Target="https://community.secop.gov.co/Public/Tendering/OpportunityDetail/Index?noticeUID=CO1.NTC.2462273&amp;isFromPublicArea=True&amp;isModal=False" TargetMode="External"/><Relationship Id="rId201" Type="http://schemas.openxmlformats.org/officeDocument/2006/relationships/hyperlink" Target="https://community.secop.gov.co/Public/Tendering/ContractNoticePhases/View?PPI=CO1.PPI.20576214&amp;isFromPublicArea=True&amp;isModal=False" TargetMode="External"/><Relationship Id="rId222" Type="http://schemas.openxmlformats.org/officeDocument/2006/relationships/hyperlink" Target="https://www.colombiacompra.gov.co/tienda-virtual-del-estado-colombiano/ordenes-compra/101096" TargetMode="External"/><Relationship Id="rId243" Type="http://schemas.openxmlformats.org/officeDocument/2006/relationships/hyperlink" Target="https://community.secop.gov.co/Public/Tendering/ContractNoticePhases/View?PPI=CO1.PPI.12206271&amp;isFromPublicArea=True&amp;isModal=False" TargetMode="External"/><Relationship Id="rId264" Type="http://schemas.openxmlformats.org/officeDocument/2006/relationships/hyperlink" Target="https://community.secop.gov.co/Public/Tendering/ContractNoticePhases/View?PPI=CO1.PPI.12652874&amp;isFromPublicArea=True&amp;isModal=False" TargetMode="External"/><Relationship Id="rId285" Type="http://schemas.openxmlformats.org/officeDocument/2006/relationships/hyperlink" Target="https://community.secop.gov.co/Public/Tendering/ContractNoticePhases/View?PPI=CO1.PPI.12353710&amp;isFromPublicArea=True&amp;isModal=False" TargetMode="External"/><Relationship Id="rId17" Type="http://schemas.openxmlformats.org/officeDocument/2006/relationships/hyperlink" Target="https://community.secop.gov.co/Public/Tendering/ContractNoticePhases/View?PPI=CO1.PPI.16636162&amp;isFromPublicArea=True&amp;isModal=False" TargetMode="External"/><Relationship Id="rId38" Type="http://schemas.openxmlformats.org/officeDocument/2006/relationships/hyperlink" Target="https://community.secop.gov.co/Public/Tendering/ContractNoticePhases/View?PPI=CO1.PPI.16704676&amp;isFromPublicArea=True&amp;isModal=False" TargetMode="External"/><Relationship Id="rId59" Type="http://schemas.openxmlformats.org/officeDocument/2006/relationships/hyperlink" Target="https://community.secop.gov.co/Public/Tendering/ContractNoticePhases/View?PPI=CO1.PPI.16740961&amp;isFromPublicArea=True&amp;isModal=False" TargetMode="External"/><Relationship Id="rId103" Type="http://schemas.openxmlformats.org/officeDocument/2006/relationships/hyperlink" Target="https://community.secop.gov.co/Public/Tendering/ContractNoticePhases/View?PPI=CO1.PPI.16978223&amp;isFromPublicArea=True&amp;isModal=False" TargetMode="External"/><Relationship Id="rId124" Type="http://schemas.openxmlformats.org/officeDocument/2006/relationships/hyperlink" Target="https://community.secop.gov.co/Public/Tendering/ContractNoticePhases/View?PPI=CO1.PPI.17284764&amp;isFromPublicArea=True&amp;isModal=False" TargetMode="External"/><Relationship Id="rId310" Type="http://schemas.openxmlformats.org/officeDocument/2006/relationships/hyperlink" Target="https://community.secop.gov.co/Public/Tendering/ContractNoticePhases/View?PPI=CO1.PPI.15115510&amp;isFromPublicArea=True&amp;isModal=False" TargetMode="External"/><Relationship Id="rId70" Type="http://schemas.openxmlformats.org/officeDocument/2006/relationships/hyperlink" Target="https://community.secop.gov.co/Public/Tendering/ContractNoticePhases/View?PPI=CO1.PPI.16744784&amp;isFromPublicArea=True&amp;isModal=False" TargetMode="External"/><Relationship Id="rId91" Type="http://schemas.openxmlformats.org/officeDocument/2006/relationships/hyperlink" Target="https://community.secop.gov.co/Public/Tendering/ContractNoticePhases/View?PPI=CO1.PPI.16914574&amp;isFromPublicArea=True&amp;isModal=False" TargetMode="External"/><Relationship Id="rId145" Type="http://schemas.openxmlformats.org/officeDocument/2006/relationships/hyperlink" Target="https://community.secop.gov.co/Public/Tendering/ContractNoticePhases/View?PPI=CO1.PPI.17141417&amp;isFromPublicArea=True&amp;isModal=False" TargetMode="External"/><Relationship Id="rId166" Type="http://schemas.openxmlformats.org/officeDocument/2006/relationships/hyperlink" Target="https://community.secop.gov.co/Public/Tendering/ContractNoticePhases/View?PPI=CO1.PPI.17941379&amp;isFromPublicArea=True&amp;isModal=False" TargetMode="External"/><Relationship Id="rId187" Type="http://schemas.openxmlformats.org/officeDocument/2006/relationships/hyperlink" Target="https://community.secop.gov.co/Public/Tendering/OpportunityDetail/Index?noticeUID=CO1.NTC.3196359&amp;isFromPublicArea=True&amp;isModal=False" TargetMode="External"/><Relationship Id="rId331" Type="http://schemas.openxmlformats.org/officeDocument/2006/relationships/hyperlink" Target="https://community.secop.gov.co/Public/Tendering/ContractNoticePhases/View?PPI=CO1.PPI.15778602&amp;isFromPublicArea=True&amp;isModal=False" TargetMode="External"/><Relationship Id="rId352" Type="http://schemas.openxmlformats.org/officeDocument/2006/relationships/hyperlink" Target="https://community.secop.gov.co/Public/Tendering/ContractNoticePhases/View?PPI=CO1.PPI.16147030&amp;isFromPublicArea=True&amp;isModal=False" TargetMode="External"/><Relationship Id="rId373" Type="http://schemas.openxmlformats.org/officeDocument/2006/relationships/hyperlink" Target="https://community.secop.gov.co/Public/Tendering/ContractNoticePhases/View?PPI=CO1.PPI.16297548&amp;isFromPublicArea=True&amp;isModal=False" TargetMode="External"/><Relationship Id="rId394" Type="http://schemas.openxmlformats.org/officeDocument/2006/relationships/image" Target="../media/image1.emf"/><Relationship Id="rId1" Type="http://schemas.openxmlformats.org/officeDocument/2006/relationships/hyperlink" Target="mailto:Ximena.Lombana@gobiernobogota.gov.co" TargetMode="External"/><Relationship Id="rId212" Type="http://schemas.openxmlformats.org/officeDocument/2006/relationships/hyperlink" Target="https://community.secop.gov.co/Public/Tendering/ContractNoticePhases/View?PPI=CO1.PPI.21174870&amp;isFromPublicArea=True&amp;isModal=False" TargetMode="External"/><Relationship Id="rId233" Type="http://schemas.openxmlformats.org/officeDocument/2006/relationships/hyperlink" Target="https://community.secop.gov.co/Public/Tendering/ContractNoticePhases/View?PPI=CO1.PPI.21482860&amp;isFromPublicArea=True&amp;isModal=False" TargetMode="External"/><Relationship Id="rId254" Type="http://schemas.openxmlformats.org/officeDocument/2006/relationships/hyperlink" Target="https://community.secop.gov.co/Public/Tendering/ContractNoticePhases/View?PPI=CO1.PPI.12262941&amp;isFromPublicArea=True&amp;isModal=False" TargetMode="External"/><Relationship Id="rId28" Type="http://schemas.openxmlformats.org/officeDocument/2006/relationships/hyperlink" Target="https://community.secop.gov.co/Public/Tendering/ContractNoticePhases/View?PPI=CO1.PPI.16655399&amp;isFromPublicArea=True&amp;isModal=False" TargetMode="External"/><Relationship Id="rId49" Type="http://schemas.openxmlformats.org/officeDocument/2006/relationships/hyperlink" Target="https://community.secop.gov.co/Public/Tendering/ContractNoticePhases/View?PPI=CO1.PPI.16738102&amp;isFromPublicArea=True&amp;isModal=False" TargetMode="External"/><Relationship Id="rId114" Type="http://schemas.openxmlformats.org/officeDocument/2006/relationships/hyperlink" Target="https://community.secop.gov.co/Public/Tendering/ContractNoticePhases/View?PPI=CO1.PPI.16839289&amp;isFromPublicArea=True&amp;isModal=False" TargetMode="External"/><Relationship Id="rId275" Type="http://schemas.openxmlformats.org/officeDocument/2006/relationships/hyperlink" Target="https://community.secop.gov.co/Public/Tendering/ContractNoticePhases/View?PPI=CO1.PPI.12224833&amp;isFromPublicArea=True&amp;isModal=False" TargetMode="External"/><Relationship Id="rId296" Type="http://schemas.openxmlformats.org/officeDocument/2006/relationships/hyperlink" Target="https://community.secop.gov.co/Public/Tendering/ContractNoticePhases/View?PPI=CO1.PPI.14731016&amp;isFromPublicArea=True&amp;isModal=False" TargetMode="External"/><Relationship Id="rId300" Type="http://schemas.openxmlformats.org/officeDocument/2006/relationships/hyperlink" Target="https://community.secop.gov.co/Public/Tendering/ContractNoticePhases/View?PPI=CO1.PPI.15893276&amp;isFromPublicArea=True&amp;isModal=False" TargetMode="External"/><Relationship Id="rId60" Type="http://schemas.openxmlformats.org/officeDocument/2006/relationships/hyperlink" Target="https://community.secop.gov.co/Public/Tendering/ContractNoticePhases/View?PPI=CO1.PPI.16742352&amp;isFromPublicArea=True&amp;isModal=False" TargetMode="External"/><Relationship Id="rId81" Type="http://schemas.openxmlformats.org/officeDocument/2006/relationships/hyperlink" Target="https://community.secop.gov.co/Public/Tendering/ContractNoticePhases/View?PPI=CO1.PPI.16677293&amp;isFromPublicArea=True&amp;isModal=False" TargetMode="External"/><Relationship Id="rId135" Type="http://schemas.openxmlformats.org/officeDocument/2006/relationships/hyperlink" Target="https://community.secop.gov.co/Public/Tendering/ContractNoticePhases/View?PPI=CO1.PPI.17132464&amp;isFromPublicArea=True&amp;isModal=False" TargetMode="External"/><Relationship Id="rId156" Type="http://schemas.openxmlformats.org/officeDocument/2006/relationships/hyperlink" Target="https://community.secop.gov.co/Public/Tendering/ContractNoticePhases/View?PPI=CO1.PPI.16894106&amp;isFromPublicArea=True&amp;isModal=False" TargetMode="External"/><Relationship Id="rId177" Type="http://schemas.openxmlformats.org/officeDocument/2006/relationships/hyperlink" Target="https://community.secop.gov.co/Public/Tendering/ContractNoticePhases/View?PPI=CO1.PPI.20051206&amp;isFromPublicArea=True&amp;isModal=False" TargetMode="External"/><Relationship Id="rId198" Type="http://schemas.openxmlformats.org/officeDocument/2006/relationships/hyperlink" Target="https://community.secop.gov.co/Public/Tendering/ContractNoticePhases/View?PPI=CO1.PPI.20557651&amp;isFromPublicArea=True&amp;isModal=False" TargetMode="External"/><Relationship Id="rId321" Type="http://schemas.openxmlformats.org/officeDocument/2006/relationships/hyperlink" Target="https://community.secop.gov.co/Public/Tendering/ContractNoticePhases/View?PPI=CO1.PPI.14984577&amp;isFromPublicArea=True&amp;isModal=False" TargetMode="External"/><Relationship Id="rId342" Type="http://schemas.openxmlformats.org/officeDocument/2006/relationships/hyperlink" Target="https://community.secop.gov.co/Public/Tendering/ContractNoticePhases/View?PPI=CO1.PPI.15891812&amp;isFromPublicArea=True&amp;isModal=False" TargetMode="External"/><Relationship Id="rId363" Type="http://schemas.openxmlformats.org/officeDocument/2006/relationships/hyperlink" Target="https://community.secop.gov.co/Public/Tendering/ContractNoticePhases/View?PPI=CO1.PPI.16220176&amp;isFromPublicArea=True&amp;isModal=False" TargetMode="External"/><Relationship Id="rId384" Type="http://schemas.openxmlformats.org/officeDocument/2006/relationships/hyperlink" Target="https://community.secop.gov.co/Public/Tendering/ContractNoticePhases/View?PPI=CO1.PPI.16047246&amp;isFromPublicArea=True&amp;isModal=False" TargetMode="External"/><Relationship Id="rId202" Type="http://schemas.openxmlformats.org/officeDocument/2006/relationships/hyperlink" Target="https://community.secop.gov.co/Public/Tendering/ContractNoticePhases/View?PPI=CO1.PPI.20583476&amp;isFromPublicArea=True&amp;isModal=False" TargetMode="External"/><Relationship Id="rId223" Type="http://schemas.openxmlformats.org/officeDocument/2006/relationships/hyperlink" Target="https://www.colombiacompra.gov.co/tienda-virtual-del-estado-colombiano/ordenes-compra/101089" TargetMode="External"/><Relationship Id="rId244" Type="http://schemas.openxmlformats.org/officeDocument/2006/relationships/hyperlink" Target="https://community.secop.gov.co/Public/Tendering/ContractNoticePhases/View?PPI=CO1.PPI.11967321&amp;isFromPublicArea=True&amp;isModal=False" TargetMode="External"/><Relationship Id="rId18" Type="http://schemas.openxmlformats.org/officeDocument/2006/relationships/hyperlink" Target="https://community.secop.gov.co/Public/Tendering/ContractNoticePhases/View?PPI=CO1.PPI.16637551&amp;isFromPublicArea=True&amp;isModal=False" TargetMode="External"/><Relationship Id="rId39" Type="http://schemas.openxmlformats.org/officeDocument/2006/relationships/hyperlink" Target="https://community.secop.gov.co/Public/Tendering/ContractNoticePhases/View?PPI=CO1.PPI.16686397&amp;isFromPublicArea=True&amp;isModal=False" TargetMode="External"/><Relationship Id="rId265" Type="http://schemas.openxmlformats.org/officeDocument/2006/relationships/hyperlink" Target="https://community.secop.gov.co/Public/Tendering/ContractNoticePhases/View?PPI=CO1.PPI.12646986&amp;isFromPublicArea=True&amp;isModal=False" TargetMode="External"/><Relationship Id="rId286" Type="http://schemas.openxmlformats.org/officeDocument/2006/relationships/hyperlink" Target="https://community.secop.gov.co/Public/Tendering/ContractNoticePhases/View?PPI=CO1.PPI.12299045&amp;isFromPublicArea=True&amp;isModal=False" TargetMode="External"/><Relationship Id="rId50" Type="http://schemas.openxmlformats.org/officeDocument/2006/relationships/hyperlink" Target="https://community.secop.gov.co/Public/Tendering/ContractNoticePhases/View?PPI=CO1.PPI.16746696&amp;isFromPublicArea=True&amp;isModal=False" TargetMode="External"/><Relationship Id="rId104" Type="http://schemas.openxmlformats.org/officeDocument/2006/relationships/hyperlink" Target="https://community.secop.gov.co/Public/Tendering/ContractNoticePhases/View?PPI=CO1.PPI.17123817&amp;isFromPublicArea=True&amp;isModal=False" TargetMode="External"/><Relationship Id="rId125" Type="http://schemas.openxmlformats.org/officeDocument/2006/relationships/hyperlink" Target="https://community.secop.gov.co/Public/Tendering/OpportunityDetail/Index?noticeUID=CO1.NTC.2705961&amp;isFromPublicArea=True&amp;isModal=False" TargetMode="External"/><Relationship Id="rId146" Type="http://schemas.openxmlformats.org/officeDocument/2006/relationships/hyperlink" Target="https://community.secop.gov.co/Public/Tendering/ContractNoticePhases/View?PPI=CO1.PPI.17121137&amp;isFromPublicArea=True&amp;isModal=False" TargetMode="External"/><Relationship Id="rId167" Type="http://schemas.openxmlformats.org/officeDocument/2006/relationships/hyperlink" Target="https://www.colombiacompra.gov.co/tienda-virtual-del-estado-colombiano/ordenes-compra/91428" TargetMode="External"/><Relationship Id="rId188" Type="http://schemas.openxmlformats.org/officeDocument/2006/relationships/hyperlink" Target="https://community.secop.gov.co/Public/Tendering/ContractNoticePhases/View?PPI=CO1.PPI.20033181&amp;isFromPublicArea=True&amp;isModal=False" TargetMode="External"/><Relationship Id="rId311" Type="http://schemas.openxmlformats.org/officeDocument/2006/relationships/hyperlink" Target="https://community.secop.gov.co/Public/Tendering/ContractNoticePhases/View?PPI=CO1.PPI.15115801&amp;isFromPublicArea=True&amp;isModal=False" TargetMode="External"/><Relationship Id="rId332" Type="http://schemas.openxmlformats.org/officeDocument/2006/relationships/hyperlink" Target="https://community.secop.gov.co/Public/Tendering/ContractNoticePhases/View?PPI=CO1.PPI.15664215&amp;isFromPublicArea=True&amp;isModal=False" TargetMode="External"/><Relationship Id="rId353" Type="http://schemas.openxmlformats.org/officeDocument/2006/relationships/hyperlink" Target="https://community.secop.gov.co/Public/Tendering/ContractNoticePhases/View?PPI=CO1.PPI.15809308&amp;isFromPublicArea=True&amp;isModal=False" TargetMode="External"/><Relationship Id="rId374" Type="http://schemas.openxmlformats.org/officeDocument/2006/relationships/hyperlink" Target="https://community.secop.gov.co/Public/Tendering/ContractNoticePhases/View?PPI=CO1.PPI.16297570&amp;isFromPublicArea=True&amp;isModal=False" TargetMode="External"/><Relationship Id="rId71" Type="http://schemas.openxmlformats.org/officeDocument/2006/relationships/hyperlink" Target="https://community.secop.gov.co/Public/Tendering/ContractNoticePhases/View?PPI=CO1.PPI.16746514&amp;isFromPublicArea=True&amp;isModal=False" TargetMode="External"/><Relationship Id="rId92" Type="http://schemas.openxmlformats.org/officeDocument/2006/relationships/hyperlink" Target="https://community.secop.gov.co/Public/Tendering/ContractNoticePhases/View?PPI=CO1.PPI.16915771&amp;isFromPublicArea=True&amp;isModal=False" TargetMode="External"/><Relationship Id="rId213" Type="http://schemas.openxmlformats.org/officeDocument/2006/relationships/hyperlink" Target="https://community.secop.gov.co/Public/Tendering/ContractNoticePhases/View?PPI=CO1.PPI.21382939&amp;isFromPublicArea=True&amp;isModal=False" TargetMode="External"/><Relationship Id="rId234" Type="http://schemas.openxmlformats.org/officeDocument/2006/relationships/hyperlink" Target="https://community.secop.gov.co/Public/Tendering/ContractNoticePhases/View?PPI=CO1.PPI.21482860&amp;isFromPublicArea=True&amp;isModal=False" TargetMode="External"/><Relationship Id="rId2" Type="http://schemas.openxmlformats.org/officeDocument/2006/relationships/hyperlink" Target="https://community.secop.gov.co/Public/Tendering/ContractNoticePhases/View?PPI=CO1.PPI.6784390&amp;isFromPublicArea=True&amp;isModal=False" TargetMode="External"/><Relationship Id="rId29" Type="http://schemas.openxmlformats.org/officeDocument/2006/relationships/hyperlink" Target="https://community.secop.gov.co/Public/Tendering/ContractNoticePhases/View?PPI=CO1.PPI.16682997&amp;isFromPublicArea=True&amp;isModal=False" TargetMode="External"/><Relationship Id="rId255" Type="http://schemas.openxmlformats.org/officeDocument/2006/relationships/hyperlink" Target="https://www.colombiacompra.gov.co/tienda-virtual-del-estado-colombiano/ordenes-compra/66323" TargetMode="External"/><Relationship Id="rId276" Type="http://schemas.openxmlformats.org/officeDocument/2006/relationships/hyperlink" Target="https://community.secop.gov.co/Public/Tendering/ContractNoticePhases/View?PPI=CO1.PPI.12464985&amp;isFromPublicArea=True&amp;isModal=False" TargetMode="External"/><Relationship Id="rId297" Type="http://schemas.openxmlformats.org/officeDocument/2006/relationships/hyperlink" Target="https://community.secop.gov.co/Public/Tendering/ContractNoticePhases/View?PPI=CO1.PPI.14843790&amp;isFromPublicArea=True&amp;isModal=False" TargetMode="External"/><Relationship Id="rId40" Type="http://schemas.openxmlformats.org/officeDocument/2006/relationships/hyperlink" Target="https://community.secop.gov.co/Public/Tendering/ContractNoticePhases/View?PPI=CO1.PPI.16687284&amp;isFromPublicArea=True&amp;isModal=False" TargetMode="External"/><Relationship Id="rId115" Type="http://schemas.openxmlformats.org/officeDocument/2006/relationships/hyperlink" Target="https://community.secop.gov.co/Public/Tendering/ContractNoticePhases/View?PPI=CO1.PPI.17183683&amp;isFromPublicArea=True&amp;isModal=False" TargetMode="External"/><Relationship Id="rId136" Type="http://schemas.openxmlformats.org/officeDocument/2006/relationships/hyperlink" Target="https://community.secop.gov.co/Public/Tendering/ContractNoticePhases/View?PPI=CO1.PPI.17149728&amp;isFromPublicArea=True&amp;isModal=False" TargetMode="External"/><Relationship Id="rId157" Type="http://schemas.openxmlformats.org/officeDocument/2006/relationships/hyperlink" Target="https://community.secop.gov.co/Public/Tendering/OpportunityDetail/Index?noticeUID=CO1.NTC.2637750&amp;isFromPublicArea=True&amp;isModal=False" TargetMode="External"/><Relationship Id="rId178" Type="http://schemas.openxmlformats.org/officeDocument/2006/relationships/hyperlink" Target="https://community.secop.gov.co/Public/Tendering/ContractNoticePhases/View?PPI=CO1.PPI.19257260&amp;isFromPublicArea=True&amp;isModal=False" TargetMode="External"/><Relationship Id="rId301" Type="http://schemas.openxmlformats.org/officeDocument/2006/relationships/hyperlink" Target="https://community.secop.gov.co/Public/Tendering/ContractNoticePhases/View?PPI=CO1.PPI.16040478&amp;isFromPublicArea=True&amp;isModal=False" TargetMode="External"/><Relationship Id="rId322" Type="http://schemas.openxmlformats.org/officeDocument/2006/relationships/hyperlink" Target="https://community.secop.gov.co/Public/Tendering/ContractNoticePhases/View?PPI=CO1.PPI.10844316&amp;isFromPublicArea=True&amp;isModal=False" TargetMode="External"/><Relationship Id="rId343" Type="http://schemas.openxmlformats.org/officeDocument/2006/relationships/hyperlink" Target="https://community.secop.gov.co/Public/Tendering/ContractNoticePhases/View?PPI=CO1.PPI.15947309&amp;isFromPublicArea=True&amp;isModal=False" TargetMode="External"/><Relationship Id="rId364" Type="http://schemas.openxmlformats.org/officeDocument/2006/relationships/hyperlink" Target="https://community.secop.gov.co/Public/Tendering/ContractNoticePhases/View?PPI=CO1.PPI.16243447&amp;isFromPublicArea=True&amp;isModal=False" TargetMode="External"/><Relationship Id="rId61" Type="http://schemas.openxmlformats.org/officeDocument/2006/relationships/hyperlink" Target="https://community.secop.gov.co/Public/Tendering/ContractNoticePhases/View?PPI=CO1.PPI.16739150&amp;isFromPublicArea=True&amp;isModal=False" TargetMode="External"/><Relationship Id="rId82" Type="http://schemas.openxmlformats.org/officeDocument/2006/relationships/hyperlink" Target="https://community.secop.gov.co/Public/Tendering/ContractNoticePhases/View?PPI=CO1.PPI.16760620&amp;isFromPublicArea=True&amp;isModal=False" TargetMode="External"/><Relationship Id="rId199" Type="http://schemas.openxmlformats.org/officeDocument/2006/relationships/hyperlink" Target="https://www.colombiacompra.gov.co/tienda-virtual-del-estado-colombiano/ordenes-compra/95954" TargetMode="External"/><Relationship Id="rId203" Type="http://schemas.openxmlformats.org/officeDocument/2006/relationships/hyperlink" Target="https://community.secop.gov.co/Public/Tendering/ContractNoticePhases/View?PPI=CO1.PPI.20584117&amp;isFromPublicArea=True&amp;isModal=False" TargetMode="External"/><Relationship Id="rId385" Type="http://schemas.openxmlformats.org/officeDocument/2006/relationships/hyperlink" Target="https://www.colombiacompra.gov.co/tienda-virtual-del-estado-colombiano/ordenes-compra/66323" TargetMode="External"/><Relationship Id="rId19" Type="http://schemas.openxmlformats.org/officeDocument/2006/relationships/hyperlink" Target="https://community.secop.gov.co/Public/Tendering/ContractNoticePhases/View?PPI=CO1.PPI.16685210&amp;isFromPublicArea=True&amp;isModal=False" TargetMode="External"/><Relationship Id="rId224" Type="http://schemas.openxmlformats.org/officeDocument/2006/relationships/hyperlink" Target="https://community.secop.gov.co/Public/Tendering/ContractNoticePhases/View?PPI=CO1.PPI.21480162&amp;isFromPublicArea=True&amp;isModal=False" TargetMode="External"/><Relationship Id="rId245" Type="http://schemas.openxmlformats.org/officeDocument/2006/relationships/hyperlink" Target="https://community.secop.gov.co/Public/Tendering/ContractNoticePhases/View?PPI=CO1.PPI.12065350&amp;isFromPublicArea=True&amp;isModal=False" TargetMode="External"/><Relationship Id="rId266" Type="http://schemas.openxmlformats.org/officeDocument/2006/relationships/hyperlink" Target="https://community.secop.gov.co/Public/Tendering/ContractNoticePhases/View?PPI=CO1.PPI.12644600&amp;isFromPublicArea=True&amp;isModal=False" TargetMode="External"/><Relationship Id="rId287" Type="http://schemas.openxmlformats.org/officeDocument/2006/relationships/hyperlink" Target="https://community.secop.gov.co/Public/Tendering/ContractNoticePhases/View?PPI=CO1.PPI.13481059&amp;isFromPublicArea=True&amp;isModal=False" TargetMode="External"/><Relationship Id="rId30" Type="http://schemas.openxmlformats.org/officeDocument/2006/relationships/hyperlink" Target="https://community.secop.gov.co/Public/Tendering/ContractNoticePhases/View?PPI=CO1.PPI.16613730&amp;isFromPublicArea=True&amp;isModal=False" TargetMode="External"/><Relationship Id="rId105" Type="http://schemas.openxmlformats.org/officeDocument/2006/relationships/hyperlink" Target="https://community.secop.gov.co/Public/Tendering/ContractNoticePhases/View?PPI=CO1.PPI.17121048&amp;isFromPublicArea=True&amp;isModal=False" TargetMode="External"/><Relationship Id="rId126" Type="http://schemas.openxmlformats.org/officeDocument/2006/relationships/hyperlink" Target="https://community.secop.gov.co/Public/Tendering/OpportunityDetail/Index?noticeUID=CO1.NTC.2714636&amp;isFromPublicArea=True&amp;isModal=False" TargetMode="External"/><Relationship Id="rId147" Type="http://schemas.openxmlformats.org/officeDocument/2006/relationships/hyperlink" Target="https://community.secop.gov.co/Public/Tendering/ContractNoticePhases/View?PPI=CO1.PPI.17139040&amp;isFromPublicArea=True&amp;isModal=False" TargetMode="External"/><Relationship Id="rId168" Type="http://schemas.openxmlformats.org/officeDocument/2006/relationships/hyperlink" Target="https://community.secop.gov.co/Public/Tendering/OpportunityDetail/Index?noticeUID=CO1.NTC.2953838&amp;isFromPublicArea=True&amp;isModal=False" TargetMode="External"/><Relationship Id="rId312" Type="http://schemas.openxmlformats.org/officeDocument/2006/relationships/hyperlink" Target="https://community.secop.gov.co/Public/Tendering/ContractNoticePhases/View?PPI=CO1.PPI.15115536&amp;isFromPublicArea=True&amp;isModal=False" TargetMode="External"/><Relationship Id="rId333" Type="http://schemas.openxmlformats.org/officeDocument/2006/relationships/hyperlink" Target="https://community.secop.gov.co/Public/Tendering/ContractNoticePhases/View?PPI=CO1.PPI.15905533&amp;isFromPublicArea=True&amp;isModal=False" TargetMode="External"/><Relationship Id="rId354" Type="http://schemas.openxmlformats.org/officeDocument/2006/relationships/hyperlink" Target="https://colombiacompra.gov.co/tienda-virtual-del-estado-colombiano/ordenes-compra/?number_order=80896&amp;state=&amp;entity=&amp;tool=&amp;date_to&amp;date_from" TargetMode="External"/><Relationship Id="rId51" Type="http://schemas.openxmlformats.org/officeDocument/2006/relationships/hyperlink" Target="https://community.secop.gov.co/Public/Tendering/ContractNoticePhases/View?PPI=CO1.PPI.16779938&amp;isFromPublicArea=True&amp;isModal=False" TargetMode="External"/><Relationship Id="rId72" Type="http://schemas.openxmlformats.org/officeDocument/2006/relationships/hyperlink" Target="https://community.secop.gov.co/Public/Tendering/ContractNoticePhases/View?PPI=CO1.PPI.16746549&amp;isFromPublicArea=True&amp;isModal=False" TargetMode="External"/><Relationship Id="rId93" Type="http://schemas.openxmlformats.org/officeDocument/2006/relationships/hyperlink" Target="https://community.secop.gov.co/Public/Tendering/ContractNoticePhases/View?PPI=CO1.PPI.16836595&amp;isFromPublicArea=True&amp;isModal=False" TargetMode="External"/><Relationship Id="rId189" Type="http://schemas.openxmlformats.org/officeDocument/2006/relationships/hyperlink" Target="https://community.secop.gov.co/Public/Tendering/ContractNoticePhases/View?PPI=CO1.PPI.20237774&amp;isFromPublicArea=True&amp;isModal=False" TargetMode="External"/><Relationship Id="rId375" Type="http://schemas.openxmlformats.org/officeDocument/2006/relationships/hyperlink" Target="https://community.secop.gov.co/Public/Tendering/ContractNoticePhases/View?PPI=CO1.PPI.16381959&amp;isFromPublicArea=True&amp;isModal=False" TargetMode="External"/><Relationship Id="rId3" Type="http://schemas.openxmlformats.org/officeDocument/2006/relationships/hyperlink" Target="https://community.secop.gov.co/Public/Tendering/ContractNoticePhases/View?PPI=CO1.PPI.10737692&amp;isFromPublicArea=True&amp;isModal=False" TargetMode="External"/><Relationship Id="rId214" Type="http://schemas.openxmlformats.org/officeDocument/2006/relationships/hyperlink" Target="https://community.secop.gov.co/Public/Tendering/ContractNoticePhases/View?PPI=CO1.PPI.21148168&amp;isFromPublicArea=True&amp;isModal=False" TargetMode="External"/><Relationship Id="rId235" Type="http://schemas.openxmlformats.org/officeDocument/2006/relationships/hyperlink" Target="https://community.secop.gov.co/Public/Tendering/ContractNoticePhases/View?PPI=CO1.PPI.22156098&amp;isFromPublicArea=True&amp;isModal=False" TargetMode="External"/><Relationship Id="rId256" Type="http://schemas.openxmlformats.org/officeDocument/2006/relationships/hyperlink" Target="https://community.secop.gov.co/Public/Tendering/ContractNoticePhases/View?PPI=CO1.PPI.12096669&amp;isFromPublicArea=True&amp;isModal=False" TargetMode="External"/><Relationship Id="rId277" Type="http://schemas.openxmlformats.org/officeDocument/2006/relationships/hyperlink" Target="https://community.secop.gov.co/Public/Tendering/ContractNoticePhases/View?PPI=CO1.PPI.12840418&amp;isFromPublicArea=True&amp;isModal=False" TargetMode="External"/><Relationship Id="rId298" Type="http://schemas.openxmlformats.org/officeDocument/2006/relationships/hyperlink" Target="https://community.secop.gov.co/Public/Tendering/ContractNoticePhases/View?PPI=CO1.PPI.16814503&amp;isFromPublicArea=True&amp;isModal=False" TargetMode="External"/><Relationship Id="rId116" Type="http://schemas.openxmlformats.org/officeDocument/2006/relationships/hyperlink" Target="https://community.secop.gov.co/Public/Tendering/ContractNoticePhases/View?PPI=CO1.PPI.17285794&amp;isFromPublicArea=True&amp;isModal=False" TargetMode="External"/><Relationship Id="rId137" Type="http://schemas.openxmlformats.org/officeDocument/2006/relationships/hyperlink" Target="https://community.secop.gov.co/Public/Tendering/OpportunityDetail/Index?noticeUID=CO1.NTC.2726694&amp;isFromPublicArea=True&amp;isModal=False" TargetMode="External"/><Relationship Id="rId158" Type="http://schemas.openxmlformats.org/officeDocument/2006/relationships/hyperlink" Target="https://community.secop.gov.co/Public/Tendering/OpportunityDetail/Index?noticeUID=CO1.NTC.2659990&amp;isFromPublicArea=True&amp;isModal=False" TargetMode="External"/><Relationship Id="rId302" Type="http://schemas.openxmlformats.org/officeDocument/2006/relationships/hyperlink" Target="https://community.secop.gov.co/Public/Tendering/OpportunityDetail/Index?noticeUID=CO1.NTC.2425721&amp;isFromPublicArea=True&amp;isModal=False" TargetMode="External"/><Relationship Id="rId323" Type="http://schemas.openxmlformats.org/officeDocument/2006/relationships/hyperlink" Target="http://community.secop.gov.co/Public/Tendering/ContractNoticePhases/View?PPI=CO1.PPI.15453775&amp;isFromPublicArea=True&amp;isModal=False" TargetMode="External"/><Relationship Id="rId344" Type="http://schemas.openxmlformats.org/officeDocument/2006/relationships/hyperlink" Target="https://community.secop.gov.co/Public/Tendering/ContractNoticePhases/View?PPI=CO1.PPI.16007985&amp;isFromPublicArea=True&amp;isModal=False" TargetMode="External"/><Relationship Id="rId20" Type="http://schemas.openxmlformats.org/officeDocument/2006/relationships/hyperlink" Target="https://community.secop.gov.co/Public/Tendering/ContractNoticePhases/View?PPI=CO1.PPI.16717964&amp;isFromPublicArea=True&amp;isModal=False" TargetMode="External"/><Relationship Id="rId41" Type="http://schemas.openxmlformats.org/officeDocument/2006/relationships/hyperlink" Target="https://community.secop.gov.co/Public/Tendering/ContractNoticePhases/View?PPI=CO1.PPI.16673602&amp;isFromPublicArea=True&amp;isModal=False" TargetMode="External"/><Relationship Id="rId62" Type="http://schemas.openxmlformats.org/officeDocument/2006/relationships/hyperlink" Target="https://community.secop.gov.co/Public/Tendering/ContractNoticePhases/View?PPI=CO1.PPI.16710994&amp;isFromPublicArea=True&amp;isModal=False" TargetMode="External"/><Relationship Id="rId83" Type="http://schemas.openxmlformats.org/officeDocument/2006/relationships/hyperlink" Target="https://community.secop.gov.co/Public/Tendering/OpportunityDetail/Index?noticeUID=CO1.NTC.2565194&amp;isFromPublicArea=True&amp;isModal=False" TargetMode="External"/><Relationship Id="rId179" Type="http://schemas.openxmlformats.org/officeDocument/2006/relationships/hyperlink" Target="https://community.secop.gov.co/Public/Tendering/ContractNoticePhases/View?PPI=CO1.PPI.20079811&amp;isFromPublicArea=True&amp;isModal=False" TargetMode="External"/><Relationship Id="rId365" Type="http://schemas.openxmlformats.org/officeDocument/2006/relationships/hyperlink" Target="https://community.secop.gov.co/Public/Tendering/ContractNoticePhases/View?PPI=CO1.PPI.16243471&amp;isFromPublicArea=True&amp;isModal=False" TargetMode="External"/><Relationship Id="rId386" Type="http://schemas.openxmlformats.org/officeDocument/2006/relationships/hyperlink" Target="https://www.colombiacompra.gov.co/tienda-virtual-del-estado-colombiano/ordenes-compra/66323" TargetMode="External"/><Relationship Id="rId190" Type="http://schemas.openxmlformats.org/officeDocument/2006/relationships/hyperlink" Target="https://community.secop.gov.co/Public/Tendering/ContractNoticePhases/View?PPI=CO1.PPI.20284078&amp;isFromPublicArea=True&amp;isModal=False" TargetMode="External"/><Relationship Id="rId204" Type="http://schemas.openxmlformats.org/officeDocument/2006/relationships/hyperlink" Target="https://community.secop.gov.co/Public/Tendering/ContractNoticePhases/View?PPI=CO1.PPI.20550084&amp;isFromPublicArea=True&amp;isModal=False" TargetMode="External"/><Relationship Id="rId225" Type="http://schemas.openxmlformats.org/officeDocument/2006/relationships/hyperlink" Target="https://community.secop.gov.co/Public/Tendering/ContractNoticePhases/View?PPI=CO1.PPI.22156497&amp;isFromPublicArea=True&amp;isModal=False" TargetMode="External"/><Relationship Id="rId246" Type="http://schemas.openxmlformats.org/officeDocument/2006/relationships/hyperlink" Target="https://community.secop.gov.co/Public/Tendering/ContractNoticePhases/View?PPI=CO1.PPI.12092557&amp;isFromPublicArea=True&amp;isModal=False" TargetMode="External"/><Relationship Id="rId267" Type="http://schemas.openxmlformats.org/officeDocument/2006/relationships/hyperlink" Target="https://community.secop.gov.co/Public/Tendering/ContractNoticePhases/View?PPI=CO1.PPI.12107103&amp;isFromPublicArea=True&amp;isModal=False" TargetMode="External"/><Relationship Id="rId288" Type="http://schemas.openxmlformats.org/officeDocument/2006/relationships/hyperlink" Target="https://community.secop.gov.co/Public/Tendering/ContractNoticePhases/View?PPI=CO1.PPI.14315845&amp;isFromPublicArea=True&amp;isModal=False" TargetMode="External"/><Relationship Id="rId106" Type="http://schemas.openxmlformats.org/officeDocument/2006/relationships/hyperlink" Target="https://community.secop.gov.co/Public/Tendering/ContractNoticePhases/View?PPI=CO1.PPI.17127988&amp;isFromPublicArea=True&amp;isModal=False" TargetMode="External"/><Relationship Id="rId127" Type="http://schemas.openxmlformats.org/officeDocument/2006/relationships/hyperlink" Target="https://community.secop.gov.co/Public/Tendering/OpportunityDetail/Index?noticeUID=CO1.NTC.2727367&amp;isFromPublicArea=True&amp;isModal=False" TargetMode="External"/><Relationship Id="rId313" Type="http://schemas.openxmlformats.org/officeDocument/2006/relationships/hyperlink" Target="https://community.secop.gov.co/Public/Tendering/ContractNoticePhases/View?PPI=CO1.PPI.14951982&amp;isFromPublicArea=True&amp;isModal=False" TargetMode="External"/><Relationship Id="rId10" Type="http://schemas.openxmlformats.org/officeDocument/2006/relationships/hyperlink" Target="https://community.secop.gov.co/Public/Tendering/ContractNoticePhases/View?PPI=CO1.PPI.16662312&amp;isFromPublicArea=True&amp;isModal=False" TargetMode="External"/><Relationship Id="rId31" Type="http://schemas.openxmlformats.org/officeDocument/2006/relationships/hyperlink" Target="https://community.secop.gov.co/Public/Tendering/OpportunityDetail/Index?noticeUID=CO1.NTC.2543523&amp;isFromPublicArea=True&amp;isModal=False" TargetMode="External"/><Relationship Id="rId52" Type="http://schemas.openxmlformats.org/officeDocument/2006/relationships/hyperlink" Target="https://community.secop.gov.co/Public/Tendering/ContractNoticePhases/View?PPI=CO1.PPI.16781186&amp;isFromPublicArea=True&amp;isModal=False" TargetMode="External"/><Relationship Id="rId73" Type="http://schemas.openxmlformats.org/officeDocument/2006/relationships/hyperlink" Target="https://community.secop.gov.co/Public/Tendering/ContractNoticePhases/View?PPI=CO1.PPI.16746560&amp;isFromPublicArea=True&amp;isModal=False" TargetMode="External"/><Relationship Id="rId94" Type="http://schemas.openxmlformats.org/officeDocument/2006/relationships/hyperlink" Target="https://community.secop.gov.co/Public/Tendering/ContractNoticePhases/View?PPI=CO1.PPI.16837367&amp;isFromPublicArea=True&amp;isModal=False" TargetMode="External"/><Relationship Id="rId148" Type="http://schemas.openxmlformats.org/officeDocument/2006/relationships/hyperlink" Target="https://community.secop.gov.co/Public/Tendering/ContractNoticePhases/View?PPI=CO1.PPI.17149161&amp;isFromPublicArea=True&amp;isModal=False" TargetMode="External"/><Relationship Id="rId169" Type="http://schemas.openxmlformats.org/officeDocument/2006/relationships/hyperlink" Target="https://www.contratos.gov.co/consultas/detalleProceso.do?numConstancia=22-22-43563&amp;g-recaptcha-response=03ANYolqvmBaCN3K7Ofv3qt4iKE7vdVfqaOQaSjyWumBRK6KRtMmBBTJOW5kF2lYSTxdGkEDD_jXXNIyowwEnL3Yg0jHnBxVmVOPOU-57p3PnD5_-quXR1ujQfOAWCaaeQMM-FjMGTemAS6gBxbo_0-fYg1_JuX77Kuvt4d1NbbWcgnutmgQxlP46XZY5ngHowG2Blv0RsAEo7jnc-6NrRD4bcN01CQquyaUab28mFnHeOwcyfP-4K7pBmi0xyCUdXqMoGlpdH_aZktyU6v2X0Xd9Hp61EBzuz-Gi6K7LDsbX58wbDx88uSV14nR1oJLd7JMiMXZGV3J7BgF_tUcihjT9XEq_cfgKHcMR7nKW_t4kLxlYOtk6p82gP2jXbpwCPgR3NlAtFJVYduCb5DDHrcgXvzu-6RPXSSg-zx6B2wjDoa74etqAwwyboS1mDM_jFdyoeeuNX0l1I5L1NQapgo17oNWeWMVNqb31fC4oJDO1Q0qlf5keaISgUyfkBR7fcFgayAid1g1I5HP488QDvmlgFtzqPfFSmRut0v2foSZdhHQb9o5qN_Kyq9jwfh2brDNM0aU61QL3sU4NL-jMbnTjP2oNQmRKNdp3_XC0ULb9-SpJBSncWNSU" TargetMode="External"/><Relationship Id="rId334" Type="http://schemas.openxmlformats.org/officeDocument/2006/relationships/hyperlink" Target="https://community.secop.gov.co/Public/Tendering/ContractNoticePhases/View?PPI=CO1.PPI.15905490&amp;isFromPublicArea=True&amp;isModal=False" TargetMode="External"/><Relationship Id="rId355" Type="http://schemas.openxmlformats.org/officeDocument/2006/relationships/hyperlink" Target="https://community.secop.gov.co/Public/Tendering/ContractNoticePhases/View?PPI=CO1.PPI.15764071&amp;isFromPublicArea=True&amp;isModal=False" TargetMode="External"/><Relationship Id="rId376" Type="http://schemas.openxmlformats.org/officeDocument/2006/relationships/hyperlink" Target="https://community.secop.gov.co/Public/Tendering/ContractNoticePhases/View?PPI=CO1.PPI.16382000&amp;isFromPublicArea=True&amp;isModal=False" TargetMode="External"/><Relationship Id="rId4" Type="http://schemas.openxmlformats.org/officeDocument/2006/relationships/hyperlink" Target="https://www.contratos.gov.co/consultas/detalleProceso.do?numConstancia=20-22-18360" TargetMode="External"/><Relationship Id="rId180" Type="http://schemas.openxmlformats.org/officeDocument/2006/relationships/hyperlink" Target="https://community.secop.gov.co/Public/Tendering/ContractNoticePhases/View?PPI=CO1.PPI.20079948&amp;isFromPublicArea=True&amp;isModal=False" TargetMode="External"/><Relationship Id="rId215" Type="http://schemas.openxmlformats.org/officeDocument/2006/relationships/hyperlink" Target="https://community.secop.gov.co/Public/Tendering/ContractNoticePhases/View?PPI=CO1.PPI.21223027&amp;isFromPublicArea=True&amp;isModal=False" TargetMode="External"/><Relationship Id="rId236" Type="http://schemas.openxmlformats.org/officeDocument/2006/relationships/hyperlink" Target="https://community.secop.gov.co/Public/Tendering/ContractNoticePhases/View?PPI=CO1.PPI.21689080&amp;isFromPublicArea=True&amp;isModal=False" TargetMode="External"/><Relationship Id="rId257" Type="http://schemas.openxmlformats.org/officeDocument/2006/relationships/hyperlink" Target="https://community.secop.gov.co/Public/Tendering/ContractNoticePhases/View?PPI=CO1.PPI.12250822&amp;isFromPublicArea=True&amp;isModal=False" TargetMode="External"/><Relationship Id="rId278" Type="http://schemas.openxmlformats.org/officeDocument/2006/relationships/hyperlink" Target="https://community.secop.gov.co/Public/Tendering/ContractNoticePhases/View?PPI=CO1.PPI.12985948&amp;isFromPublicArea=True&amp;isModal=False" TargetMode="External"/><Relationship Id="rId303" Type="http://schemas.openxmlformats.org/officeDocument/2006/relationships/hyperlink" Target="https://community.secop.gov.co/Public/Tendering/ContractNoticePhases/View?PPI=CO1.PPI.15837641&amp;isFromPublicArea=True&amp;isModal=False" TargetMode="External"/><Relationship Id="rId42" Type="http://schemas.openxmlformats.org/officeDocument/2006/relationships/hyperlink" Target="https://community.secop.gov.co/Public/Tendering/ContractNoticePhases/View?PPI=CO1.PPI.16705568&amp;isFromPublicArea=True&amp;isModal=False" TargetMode="External"/><Relationship Id="rId84" Type="http://schemas.openxmlformats.org/officeDocument/2006/relationships/hyperlink" Target="https://community.secop.gov.co/Public/Tendering/ContractNoticePhases/View?PPI=CO1.PPI.16685272&amp;isFromPublicArea=True&amp;isModal=False" TargetMode="External"/><Relationship Id="rId138" Type="http://schemas.openxmlformats.org/officeDocument/2006/relationships/hyperlink" Target="https://community.secop.gov.co/Public/Tendering/ContractNoticePhases/View?PPI=CO1.PPI.17162186&amp;isFromPublicArea=True&amp;isModal=False" TargetMode="External"/><Relationship Id="rId345" Type="http://schemas.openxmlformats.org/officeDocument/2006/relationships/hyperlink" Target="https://community.secop.gov.co/Public/Tendering/ContractNoticePhases/View?PPI=CO1.PPI.16008277&amp;isFromPublicArea=True&amp;isModal=False" TargetMode="External"/><Relationship Id="rId387" Type="http://schemas.openxmlformats.org/officeDocument/2006/relationships/hyperlink" Target="https://www.contratos.gov.co/consultas/detalleProceso.do?numConstancia=22-22-43563&amp;g-recaptcha-response=03ANYolqvmBaCN3K7Ofv3qt4iKE7vdVfqaOQaSjyWumBRK6KRtMmBBTJOW5kF2lYSTxdGkEDD_jXXNIyowwEnL3Yg0jHnBxVmVOPOU-57p3PnD5_-quXR1ujQfOAWCaaeQMM-FjMGTemAS6gBxbo_0-fYg1_JuX77Kuvt4d1NbbWcgnutmgQxlP46XZY5ngHowG2Blv0RsAEo7jnc-6NrRD4bcN01CQquyaUab28mFnHeOwcyfP-4K7pBmi0xyCUdXqMoGlpdH_aZktyU6v2X0Xd9Hp61EBzuz-Gi6K7LDsbX58wbDx88uSV14nR1oJLd7JMiMXZGV3J7BgF_tUcihjT9XEq_cfgKHcMR7nKW_t4kLxlYOtk6p82gP2jXbpwCPgR3NlAtFJVYduCb5DDHrcgXvzu-6RPXSSg-zx6B2wjDoa74etqAwwyboS1mDM_jFdyoeeuNX0l1I5L1NQapgo17oNWeWMVNqb31fC4oJDO1Q0qlf5keaISgUyfkBR7fcFgayAid1g1I5HP488QDvmlgFtzqPfFSmRut0v2foSZdhHQb9o5qN_Kyq9jwfh2brDNM0aU61QL3sU4NL-jMbnTjP2oNQmRKNdp3_XC0ULb9-SpJBSncWNSU" TargetMode="External"/><Relationship Id="rId191" Type="http://schemas.openxmlformats.org/officeDocument/2006/relationships/hyperlink" Target="https://community.secop.gov.co/Public/Tendering/ContractNoticePhases/View?PPI=CO1.PPI.20314044&amp;isFromPublicArea=True&amp;isModal=False" TargetMode="External"/><Relationship Id="rId205" Type="http://schemas.openxmlformats.org/officeDocument/2006/relationships/hyperlink" Target="https://community.secop.gov.co/Public/Tendering/ContractNoticePhases/View?PPI=CO1.PPI.20593504&amp;isFromPublicArea=True&amp;isModal=False" TargetMode="External"/><Relationship Id="rId247" Type="http://schemas.openxmlformats.org/officeDocument/2006/relationships/hyperlink" Target="https://community.secop.gov.co/Public/Tendering/ContractNoticePhases/View?PPI=CO1.PPI.12123685&amp;isFromPublicArea=True&amp;isModal=False" TargetMode="External"/><Relationship Id="rId107" Type="http://schemas.openxmlformats.org/officeDocument/2006/relationships/hyperlink" Target="https://community.secop.gov.co/Public/Tendering/ContractNoticePhases/View?PPI=CO1.PPI.16779976&amp;isFromPublicArea=True&amp;isModal=False" TargetMode="External"/><Relationship Id="rId289" Type="http://schemas.openxmlformats.org/officeDocument/2006/relationships/hyperlink" Target="https://community.secop.gov.co/Public/Tendering/ContractNoticePhases/View?PPI=CO1.PPI.14256737&amp;isFromPublicArea=True&amp;isModal=False" TargetMode="External"/><Relationship Id="rId11" Type="http://schemas.openxmlformats.org/officeDocument/2006/relationships/hyperlink" Target="https://community.secop.gov.co/Public/Tendering/ContractNoticePhases/View?PPI=CO1.PPI.16663011&amp;isFromPublicArea=True&amp;isModal=False" TargetMode="External"/><Relationship Id="rId53" Type="http://schemas.openxmlformats.org/officeDocument/2006/relationships/hyperlink" Target="https://community.secop.gov.co/Public/Tendering/ContractNoticePhases/View?PPI=CO1.PPI.16781176&amp;isFromPublicArea=True&amp;isModal=False" TargetMode="External"/><Relationship Id="rId149" Type="http://schemas.openxmlformats.org/officeDocument/2006/relationships/hyperlink" Target="https://community.secop.gov.co/Public/Tendering/ContractNoticePhases/View?PPI=CO1.PPI.17149957&amp;isFromPublicArea=True&amp;isModal=False" TargetMode="External"/><Relationship Id="rId314" Type="http://schemas.openxmlformats.org/officeDocument/2006/relationships/hyperlink" Target="https://community.secop.gov.co/Public/Tendering/ContractNoticePhases/View?PPI=CO1.PPI.15071729&amp;isFromPublicArea=True&amp;isModal=False" TargetMode="External"/><Relationship Id="rId356" Type="http://schemas.openxmlformats.org/officeDocument/2006/relationships/hyperlink" Target="https://community.secop.gov.co/Public/Tendering/ContractNoticePhases/View?PPI=CO1.PPI.15333002&amp;isFromPublicArea=True&amp;isModal=False" TargetMode="External"/><Relationship Id="rId95" Type="http://schemas.openxmlformats.org/officeDocument/2006/relationships/hyperlink" Target="https://community.secop.gov.co/Public/Tendering/ContractNoticePhases/View?PPI=CO1.PPI.16951365&amp;isFromPublicArea=True&amp;isModal=False" TargetMode="External"/><Relationship Id="rId160" Type="http://schemas.openxmlformats.org/officeDocument/2006/relationships/hyperlink" Target="https://colombiacompra.gov.co/tienda-virtual-del-estado-colombiano/ordenes-compra/84870" TargetMode="External"/><Relationship Id="rId216" Type="http://schemas.openxmlformats.org/officeDocument/2006/relationships/hyperlink" Target="https://community.secop.gov.co/Public/Tendering/ContractNoticePhases/View?PPI=CO1.PPI.21474951&amp;isFromPublicArea=True&amp;isModal=False" TargetMode="External"/><Relationship Id="rId258" Type="http://schemas.openxmlformats.org/officeDocument/2006/relationships/hyperlink" Target="https://community.secop.gov.co/Public/Tendering/ContractNoticePhases/View?PPI=CO1.PPI.12194865&amp;isFromPublicArea=True&amp;isModal=False" TargetMode="External"/><Relationship Id="rId22" Type="http://schemas.openxmlformats.org/officeDocument/2006/relationships/hyperlink" Target="https://community.secop.gov.co/Public/Tendering/ContractNoticePhases/View?PPI=CO1.PPI.16691974&amp;isFromPublicArea=True&amp;isModal=False" TargetMode="External"/><Relationship Id="rId64" Type="http://schemas.openxmlformats.org/officeDocument/2006/relationships/hyperlink" Target="https://community.secop.gov.co/Public/Tendering/ContractNoticePhases/View?PPI=CO1.PPI.16706547&amp;isFromPublicArea=True&amp;isModal=False" TargetMode="External"/><Relationship Id="rId118" Type="http://schemas.openxmlformats.org/officeDocument/2006/relationships/hyperlink" Target="https://community.secop.gov.co/Public/Tendering/ContractNoticePhases/View?PPI=CO1.PPI.17213306&amp;isFromPublicArea=True&amp;isModal=False" TargetMode="External"/><Relationship Id="rId325" Type="http://schemas.openxmlformats.org/officeDocument/2006/relationships/hyperlink" Target="http://community.secop.gov.co/Public/Tendering/ContractNoticePhases/View?PPI=CO1.PPI.15538616&amp;isFromPublicArea=True&amp;isModal=False" TargetMode="External"/><Relationship Id="rId367" Type="http://schemas.openxmlformats.org/officeDocument/2006/relationships/hyperlink" Target="https://community.secop.gov.co/Public/Tendering/ContractNoticePhases/View?PPI=CO1.PPI.16243293&amp;isFromPublicArea=True&amp;isModal=False" TargetMode="External"/><Relationship Id="rId171" Type="http://schemas.openxmlformats.org/officeDocument/2006/relationships/hyperlink" Target="https://colombiacompra.gov.co/tienda-virtual-del-estado-colombiano/ordenes-compra/84870" TargetMode="External"/><Relationship Id="rId227" Type="http://schemas.openxmlformats.org/officeDocument/2006/relationships/hyperlink" Target="https://community.secop.gov.co/Public/Tendering/ContractNoticePhases/View?PPI=CO1.PPI.22193670&amp;isFromPublicArea=True&amp;isModal=False" TargetMode="External"/><Relationship Id="rId269" Type="http://schemas.openxmlformats.org/officeDocument/2006/relationships/hyperlink" Target="https://community.secop.gov.co/Public/Tendering/ContractNoticePhases/View?PPI=CO1.PPI.12369357&amp;isFromPublicArea=True&amp;isModal=False" TargetMode="External"/><Relationship Id="rId33" Type="http://schemas.openxmlformats.org/officeDocument/2006/relationships/hyperlink" Target="https://community.secop.gov.co/Public/Tendering/ContractNoticePhases/View?PPI=CO1.PPI.16688514&amp;isFromPublicArea=True&amp;isModal=False" TargetMode="External"/><Relationship Id="rId129" Type="http://schemas.openxmlformats.org/officeDocument/2006/relationships/hyperlink" Target="https://community.secop.gov.co/Public/Tendering/ContractNoticePhases/View?PPI=CO1.PPI.16860232&amp;isFromPublicArea=True&amp;isModal=False" TargetMode="External"/><Relationship Id="rId280" Type="http://schemas.openxmlformats.org/officeDocument/2006/relationships/hyperlink" Target="https://community.secop.gov.co/Public/Tendering/ContractNoticePhases/View?PPI=CO1.PPI.13031818&amp;isFromPublicArea=True&amp;isModal=False" TargetMode="External"/><Relationship Id="rId336" Type="http://schemas.openxmlformats.org/officeDocument/2006/relationships/hyperlink" Target="https://community.secop.gov.co/Public/Tendering/ContractNoticePhases/View?PPI=CO1.PPI.14930270&amp;isFromPublicArea=True&amp;isModal=False" TargetMode="External"/><Relationship Id="rId75" Type="http://schemas.openxmlformats.org/officeDocument/2006/relationships/hyperlink" Target="https://community.secop.gov.co/Public/Tendering/ContractNoticePhases/View?PPI=CO1.PPI.16814552&amp;isFromPublicArea=True&amp;isModal=False" TargetMode="External"/><Relationship Id="rId140" Type="http://schemas.openxmlformats.org/officeDocument/2006/relationships/hyperlink" Target="https://community.secop.gov.co/Public/Tendering/OpportunityDetail/Index?noticeUID=CO1.NTC.2782827&amp;isFromPublicArea=True&amp;isModal=False" TargetMode="External"/><Relationship Id="rId182" Type="http://schemas.openxmlformats.org/officeDocument/2006/relationships/hyperlink" Target="https://community.secop.gov.co/Public/Tendering/ContractNoticePhases/View?PPI=CO1.PPI.20109220&amp;isFromPublicArea=True&amp;isModal=False" TargetMode="External"/><Relationship Id="rId378" Type="http://schemas.openxmlformats.org/officeDocument/2006/relationships/hyperlink" Target="https://community.secop.gov.co/Public/Tendering/ContractNoticePhases/View?PPI=CO1.PPI.15978405&amp;isFromPublicArea=True&amp;isModal=False" TargetMode="External"/><Relationship Id="rId6" Type="http://schemas.openxmlformats.org/officeDocument/2006/relationships/hyperlink" Target="https://community.secop.gov.co/Public/Tendering/OpportunityDetail/Index?noticeUID=CO1.NTC.999905&amp;isFromPublicArea=True&amp;isModal=False" TargetMode="External"/><Relationship Id="rId238" Type="http://schemas.openxmlformats.org/officeDocument/2006/relationships/hyperlink" Target="https://www.colombiacompra.gov.co/tienda-virtual-del-estado-colombiano/ordenes-compra/101096" TargetMode="External"/><Relationship Id="rId291" Type="http://schemas.openxmlformats.org/officeDocument/2006/relationships/hyperlink" Target="https://community.secop.gov.co/Public/Tendering/ContractNoticePhases/View?PPI=CO1.PPI.14684318&amp;isFromPublicArea=True&amp;isModal=False" TargetMode="External"/><Relationship Id="rId305" Type="http://schemas.openxmlformats.org/officeDocument/2006/relationships/hyperlink" Target="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 TargetMode="External"/><Relationship Id="rId347" Type="http://schemas.openxmlformats.org/officeDocument/2006/relationships/hyperlink" Target="https://community.secop.gov.co/Public/Tendering/ContractNoticePhases/View?PPI=CO1.PPI.15837362&amp;isFromPublicArea=True&amp;isModal=False" TargetMode="External"/><Relationship Id="rId44" Type="http://schemas.openxmlformats.org/officeDocument/2006/relationships/hyperlink" Target="https://community.secop.gov.co/Public/Tendering/ContractNoticePhases/View?PPI=CO1.PPI.16695992&amp;isFromPublicArea=True&amp;isModal=False" TargetMode="External"/><Relationship Id="rId86" Type="http://schemas.openxmlformats.org/officeDocument/2006/relationships/hyperlink" Target="https://community.secop.gov.co/Public/Tendering/ContractNoticePhases/View?PPI=CO1.PPI.16822246&amp;isFromPublicArea=True&amp;isModal=False" TargetMode="External"/><Relationship Id="rId151" Type="http://schemas.openxmlformats.org/officeDocument/2006/relationships/hyperlink" Target="https://community.secop.gov.co/Public/Tendering/OpportunityDetail/Index?noticeUID=CO1.NTC.2636491&amp;isFromPublicArea=True&amp;isModal=False" TargetMode="External"/><Relationship Id="rId389" Type="http://schemas.openxmlformats.org/officeDocument/2006/relationships/hyperlink" Target="https://community.secop.gov.co/Public/Tendering/ContractNoticePhases/View?PPI=CO1.PPI.15764071&amp;isFromPublicArea=True&amp;isModal=False" TargetMode="External"/><Relationship Id="rId193" Type="http://schemas.openxmlformats.org/officeDocument/2006/relationships/hyperlink" Target="https://community.secop.gov.co/Public/Tendering/ContractNoticePhases/View?PPI=CO1.PPI.20345125&amp;isFromPublicArea=True&amp;isModal=False" TargetMode="External"/><Relationship Id="rId207" Type="http://schemas.openxmlformats.org/officeDocument/2006/relationships/hyperlink" Target="https://community.secop.gov.co/Public/Tendering/ContractNoticePhases/View?PPI=CO1.PPI.20608855&amp;isFromPublicArea=True&amp;isModal=False" TargetMode="External"/><Relationship Id="rId249" Type="http://schemas.openxmlformats.org/officeDocument/2006/relationships/hyperlink" Target="https://community.secop.gov.co/Public/Tendering/ContractNoticePhases/View?PPI=CO1.PPI.12088032&amp;isFromPublicArea=True&amp;isModal=False" TargetMode="External"/><Relationship Id="rId13" Type="http://schemas.openxmlformats.org/officeDocument/2006/relationships/hyperlink" Target="https://community.secop.gov.co/Public/Tendering/ContractNoticePhases/View?PPI=CO1.PPI.16691345&amp;isFromPublicArea=True&amp;isModal=False" TargetMode="External"/><Relationship Id="rId109" Type="http://schemas.openxmlformats.org/officeDocument/2006/relationships/hyperlink" Target="https://community.secop.gov.co/Public/Tendering/ContractNoticePhases/View?PPI=CO1.PPI.16746543&amp;isFromPublicArea=True&amp;isModal=False" TargetMode="External"/><Relationship Id="rId260" Type="http://schemas.openxmlformats.org/officeDocument/2006/relationships/hyperlink" Target="https://community.secop.gov.co/Public/Tendering/ContractNoticePhases/View?PPI=CO1.PPI.12159478&amp;isFromPublicArea=True&amp;isModal=False" TargetMode="External"/><Relationship Id="rId316" Type="http://schemas.openxmlformats.org/officeDocument/2006/relationships/hyperlink" Target="https://community.secop.gov.co/Public/Tendering/ContractNoticePhases/View?PPI=CO1.PPI.14893443&amp;isFromPublicArea=True&amp;isModal=False" TargetMode="External"/><Relationship Id="rId55" Type="http://schemas.openxmlformats.org/officeDocument/2006/relationships/hyperlink" Target="https://community.secop.gov.co/Public/Tendering/ContractNoticePhases/View?PPI=CO1.PPI.16781604&amp;isFromPublicArea=True&amp;isModal=False" TargetMode="External"/><Relationship Id="rId97" Type="http://schemas.openxmlformats.org/officeDocument/2006/relationships/hyperlink" Target="https://community.secop.gov.co/Public/Tendering/ContractNoticePhases/View?PPI=CO1.PPI.17210007&amp;isFromPublicArea=True&amp;isModal=False" TargetMode="External"/><Relationship Id="rId120" Type="http://schemas.openxmlformats.org/officeDocument/2006/relationships/hyperlink" Target="https://community.secop.gov.co/Public/Tendering/ContractNoticePhases/View?PPI=CO1.PPI.16807797&amp;isFromPublicArea=True&amp;isModal=False" TargetMode="External"/><Relationship Id="rId358" Type="http://schemas.openxmlformats.org/officeDocument/2006/relationships/hyperlink" Target="https://community.secop.gov.co/Public/Tendering/ContractNoticePhases/View?PPI=CO1.PPI.16239491&amp;isFromPublicArea=True&amp;isModal=False" TargetMode="External"/><Relationship Id="rId162" Type="http://schemas.openxmlformats.org/officeDocument/2006/relationships/hyperlink" Target="https://community.secop.gov.co/Public/Tendering/ContractNoticePhases/View?PPI=CO1.PPI.17009039&amp;isFromPublicArea=True&amp;isModal=False" TargetMode="External"/><Relationship Id="rId218" Type="http://schemas.openxmlformats.org/officeDocument/2006/relationships/hyperlink" Target="https://community.secop.gov.co/Public/Tendering/ContractNoticePhases/View?PPI=CO1.PPI.21914709&amp;isFromPublicArea=True&amp;isModal=False" TargetMode="External"/><Relationship Id="rId271" Type="http://schemas.openxmlformats.org/officeDocument/2006/relationships/hyperlink" Target="https://community.secop.gov.co/Public/Tendering/ContractNoticePhases/View?PPI=CO1.PPI.12378330&amp;isFromPublicArea=True&amp;isModal=False" TargetMode="External"/><Relationship Id="rId24" Type="http://schemas.openxmlformats.org/officeDocument/2006/relationships/hyperlink" Target="https://community.secop.gov.co/Public/Tendering/OpportunityDetail/Index?noticeUID=CO1.NTC.2526361&amp;isFromPublicArea=True&amp;isModal=False" TargetMode="External"/><Relationship Id="rId66" Type="http://schemas.openxmlformats.org/officeDocument/2006/relationships/hyperlink" Target="https://community.secop.gov.co/Public/Tendering/ContractNoticePhases/View?PPI=CO1.PPI.16814503&amp;isFromPublicArea=True&amp;isModal=False" TargetMode="External"/><Relationship Id="rId131" Type="http://schemas.openxmlformats.org/officeDocument/2006/relationships/hyperlink" Target="https://community.secop.gov.co/Public/Tendering/ContractNoticePhases/View?PPI=CO1.PPI.16815486&amp;isFromPublicArea=True&amp;isModal=False" TargetMode="External"/><Relationship Id="rId327" Type="http://schemas.openxmlformats.org/officeDocument/2006/relationships/hyperlink" Target="http://community.secop.gov.co/Public/Tendering/ContractNoticePhases/View?PPI=CO1.PPI.15454603&amp;isFromPublicArea=True&amp;isModal=False" TargetMode="External"/><Relationship Id="rId369" Type="http://schemas.openxmlformats.org/officeDocument/2006/relationships/hyperlink" Target="https://community.secop.gov.co/Public/Tendering/ContractNoticePhases/View?PPI=CO1.PPI.16244067&amp;isFromPublicArea=True&amp;isModal=False" TargetMode="External"/><Relationship Id="rId173" Type="http://schemas.openxmlformats.org/officeDocument/2006/relationships/hyperlink" Target="https://community.secop.gov.co/Public/Tendering/ContractNoticePhases/View?PPI=CO1.PPI.19607487&amp;isFromPublicArea=True&amp;isModal=False" TargetMode="External"/><Relationship Id="rId229" Type="http://schemas.openxmlformats.org/officeDocument/2006/relationships/hyperlink" Target="https://community.secop.gov.co/Public/Tendering/ContractNoticePhases/View?PPI=CO1.PPI.21691219&amp;isFromPublicArea=True&amp;isModal=False" TargetMode="External"/><Relationship Id="rId380" Type="http://schemas.openxmlformats.org/officeDocument/2006/relationships/hyperlink" Target="https://community.secop.gov.co/Public/Tendering/OpportunityDetail/Index?noticeUID=CO1.NTC.2381480&amp;isFromPublicArea=True&amp;isModal=False" TargetMode="External"/><Relationship Id="rId240" Type="http://schemas.openxmlformats.org/officeDocument/2006/relationships/hyperlink" Target="https://community.secop.gov.co/Public/Tendering/ContractNoticePhases/View?PPI=CO1.PPI.13410113&amp;isFromPublicArea=True&amp;isModal=False" TargetMode="External"/><Relationship Id="rId35" Type="http://schemas.openxmlformats.org/officeDocument/2006/relationships/hyperlink" Target="https://community.secop.gov.co/Public/Tendering/ContractNoticePhases/View?PPI=CO1.PPI.16692415&amp;isFromPublicArea=True&amp;isModal=False" TargetMode="External"/><Relationship Id="rId77" Type="http://schemas.openxmlformats.org/officeDocument/2006/relationships/hyperlink" Target="https://community.secop.gov.co/Public/Tendering/ContractNoticePhases/View?PPI=CO1.PPI.16813109&amp;isFromPublicArea=True&amp;isModal=False" TargetMode="External"/><Relationship Id="rId100" Type="http://schemas.openxmlformats.org/officeDocument/2006/relationships/hyperlink" Target="https://community.secop.gov.co/Public/Tendering/ContractNoticePhases/View?PPI=CO1.PPI.16927696&amp;isFromPublicArea=True&amp;isModal=False" TargetMode="External"/><Relationship Id="rId282" Type="http://schemas.openxmlformats.org/officeDocument/2006/relationships/hyperlink" Target="https://community.secop.gov.co/Public/Tendering/ContractNoticePhases/View?PPI=CO1.PPI.12922331&amp;isFromPublicArea=True&amp;isModal=False" TargetMode="External"/><Relationship Id="rId338" Type="http://schemas.openxmlformats.org/officeDocument/2006/relationships/hyperlink" Target="https://community.secop.gov.co/Public/Tendering/ContractNoticePhases/View?PPI=CO1.PPI.14930270&amp;isFromPublicArea=True&amp;isModal=False" TargetMode="External"/><Relationship Id="rId8" Type="http://schemas.openxmlformats.org/officeDocument/2006/relationships/hyperlink" Target="https://community.secop.gov.co/Public/Tendering/ContractNoticePhases/View?PPI=CO1.PPI.16547781&amp;isFromPublicArea=True&amp;isModal=False" TargetMode="External"/><Relationship Id="rId142" Type="http://schemas.openxmlformats.org/officeDocument/2006/relationships/hyperlink" Target="https://community.secop.gov.co/Public/Tendering/ContractNoticePhases/View?PPI=CO1.PPI.16823626&amp;isFromPublicArea=True&amp;isModal=False" TargetMode="External"/><Relationship Id="rId184" Type="http://schemas.openxmlformats.org/officeDocument/2006/relationships/hyperlink" Target="https://community.secop.gov.co/Public/Tendering/ContractNoticePhases/View?PPI=CO1.PPI.20086478&amp;isFromPublicArea=True&amp;isModal=False" TargetMode="External"/><Relationship Id="rId391" Type="http://schemas.openxmlformats.org/officeDocument/2006/relationships/drawing" Target="../drawings/drawing1.xml"/><Relationship Id="rId251" Type="http://schemas.openxmlformats.org/officeDocument/2006/relationships/hyperlink" Target="https://community.secop.gov.co/Public/Tendering/ContractNoticePhases/View?PPI=CO1.PPI.12097715&amp;isFromPublicArea=True&amp;isModal=False" TargetMode="External"/><Relationship Id="rId46" Type="http://schemas.openxmlformats.org/officeDocument/2006/relationships/hyperlink" Target="https://community.secop.gov.co/Public/Tendering/ContractNoticePhases/View?PPI=CO1.PPI.16699497&amp;isFromPublicArea=True&amp;isModal=False" TargetMode="External"/><Relationship Id="rId293" Type="http://schemas.openxmlformats.org/officeDocument/2006/relationships/hyperlink" Target="https://community.secop.gov.co/Public/Tendering/ContractNoticePhases/View?PPI=CO1.PPI.14690234&amp;isFromPublicArea=True&amp;isModal=False" TargetMode="External"/><Relationship Id="rId307" Type="http://schemas.openxmlformats.org/officeDocument/2006/relationships/hyperlink" Target="https://community.secop.gov.co/Public/Tendering/ContractNoticePhases/View?PPI=CO1.PPI.15111237&amp;isFromPublicArea=True&amp;isModal=False" TargetMode="External"/><Relationship Id="rId349" Type="http://schemas.openxmlformats.org/officeDocument/2006/relationships/hyperlink" Target="http://https/community.secop.gov.co/Public/Tendering/ContractNoticePhases/View?PPI=CO1.PPI.16133372&amp;isFromPublicArea=True&amp;isModal=False" TargetMode="External"/><Relationship Id="rId88" Type="http://schemas.openxmlformats.org/officeDocument/2006/relationships/hyperlink" Target="https://community.secop.gov.co/Public/Tendering/ContractNoticePhases/View?PPI=CO1.PPI.16825936&amp;isFromPublicArea=True&amp;isModal=False" TargetMode="External"/><Relationship Id="rId111" Type="http://schemas.openxmlformats.org/officeDocument/2006/relationships/hyperlink" Target="https://community.secop.gov.co/Public/Tendering/ContractNoticePhases/View?PPI=CO1.PPI.17132093&amp;isFromPublicArea=True&amp;isModal=False" TargetMode="External"/><Relationship Id="rId153" Type="http://schemas.openxmlformats.org/officeDocument/2006/relationships/hyperlink" Target="https://community.secop.gov.co/Public/Tendering/ContractNoticePhases/View?PPI=CO1.PPI.16896663&amp;isFromPublicArea=True&amp;isModal=False" TargetMode="External"/><Relationship Id="rId195" Type="http://schemas.openxmlformats.org/officeDocument/2006/relationships/hyperlink" Target="https://community.secop.gov.co/Public/Tendering/ContractNoticePhases/View?PPI=CO1.PPI.20239370&amp;isFromPublicArea=True&amp;isModal=False" TargetMode="External"/><Relationship Id="rId209" Type="http://schemas.openxmlformats.org/officeDocument/2006/relationships/hyperlink" Target="https://community.secop.gov.co/Public/Tendering/ContractNoticePhases/View?PPI=CO1.PPI.21030834&amp;isFromPublicArea=True&amp;isModal=False" TargetMode="External"/><Relationship Id="rId360" Type="http://schemas.openxmlformats.org/officeDocument/2006/relationships/hyperlink" Target="https://community.secop.gov.co/Public/Tendering/ContractNoticePhases/View?PPI=CO1.PPI.16163040&amp;isFromPublicArea=True&amp;isModal=False" TargetMode="External"/><Relationship Id="rId220" Type="http://schemas.openxmlformats.org/officeDocument/2006/relationships/hyperlink" Target="https://community.secop.gov.co/Public/Tendering/ContractNoticePhases/View?PPI=CO1.PPI.20198219&amp;isFromPublicArea=True&amp;isModal=False" TargetMode="External"/><Relationship Id="rId15" Type="http://schemas.openxmlformats.org/officeDocument/2006/relationships/hyperlink" Target="https://community.secop.gov.co/Public/Tendering/ContractNoticePhases/View?PPI=CO1.PPI.16637511&amp;isFromPublicArea=True&amp;isModal=False" TargetMode="External"/><Relationship Id="rId57" Type="http://schemas.openxmlformats.org/officeDocument/2006/relationships/hyperlink" Target="https://community.secop.gov.co/Public/Tendering/ContractNoticePhases/View?PPI=CO1.PPI.16739112&amp;isFromPublicArea=True&amp;isModal=False" TargetMode="External"/><Relationship Id="rId262" Type="http://schemas.openxmlformats.org/officeDocument/2006/relationships/hyperlink" Target="https://community.secop.gov.co/Public/Tendering/ContractNoticePhases/View?PPI=CO1.PPI.12097054&amp;isFromPublicArea=True&amp;isModal=False" TargetMode="External"/><Relationship Id="rId318" Type="http://schemas.openxmlformats.org/officeDocument/2006/relationships/hyperlink" Target="https://community.secop.gov.co/Public/Tendering/ContractNoticePhases/View?PPI=CO1.PPI.15375565&amp;isFromPublicArea=True&amp;isModal=False" TargetMode="External"/><Relationship Id="rId99" Type="http://schemas.openxmlformats.org/officeDocument/2006/relationships/hyperlink" Target="https://community.secop.gov.co/Public/Tendering/ContractNoticePhases/View?PPI=CO1.PPI.16915789&amp;isFromPublicArea=True&amp;isModal=False" TargetMode="External"/><Relationship Id="rId122" Type="http://schemas.openxmlformats.org/officeDocument/2006/relationships/hyperlink" Target="https://community.secop.gov.co/Public/Tendering/ContractNoticePhases/View?PPI=CO1.PPI.16873794&amp;isFromPublicArea=True&amp;isModal=False" TargetMode="External"/><Relationship Id="rId164" Type="http://schemas.openxmlformats.org/officeDocument/2006/relationships/hyperlink" Target="https://community.secop.gov.co/Public/Tendering/ContractNoticePhases/View?PPI=CO1.PPI.17191778&amp;isFromPublicArea=True&amp;isModal=False" TargetMode="External"/><Relationship Id="rId371" Type="http://schemas.openxmlformats.org/officeDocument/2006/relationships/hyperlink" Target="https://community.secop.gov.co/Public/Tendering/ContractNoticePhases/View?PPI=CO1.PPI.16296978&amp;isFromPublicArea=True&amp;isModal=False" TargetMode="External"/><Relationship Id="rId26" Type="http://schemas.openxmlformats.org/officeDocument/2006/relationships/hyperlink" Target="https://community.secop.gov.co/Public/Tendering/ContractNoticePhases/View?PPI=CO1.PPI.16586013&amp;isFromPublicArea=True&amp;isModal=False" TargetMode="External"/><Relationship Id="rId231" Type="http://schemas.openxmlformats.org/officeDocument/2006/relationships/hyperlink" Target="https://community.secop.gov.co/Public/Tendering/ContractNoticePhases/View?PPI=CO1.PPI.21482860&amp;isFromPublicArea=True&amp;isModal=False" TargetMode="External"/><Relationship Id="rId273" Type="http://schemas.openxmlformats.org/officeDocument/2006/relationships/hyperlink" Target="https://community.secop.gov.co/Public/Tendering/ContractNoticePhases/View?PPI=CO1.PPI.12645945&amp;isFromPublicArea=True&amp;isModal=False" TargetMode="External"/><Relationship Id="rId329" Type="http://schemas.openxmlformats.org/officeDocument/2006/relationships/hyperlink" Target="https://community.secop.gov.co/Public/Tendering/ContractNoticePhases/View?PPI=CO1.PPI.15615014&amp;isFromPublicArea=True&amp;isModal=False" TargetMode="External"/><Relationship Id="rId68" Type="http://schemas.openxmlformats.org/officeDocument/2006/relationships/hyperlink" Target="https://community.secop.gov.co/Public/Tendering/ContractNoticePhases/View?PPI=CO1.PPI.16760252&amp;isFromPublicArea=True&amp;isModal=False" TargetMode="External"/><Relationship Id="rId133" Type="http://schemas.openxmlformats.org/officeDocument/2006/relationships/hyperlink" Target="https://community.secop.gov.co/Public/Tendering/ContractNoticePhases/View?PPI=CO1.PPI.16670631&amp;isFromPublicArea=True&amp;isModal=False" TargetMode="External"/><Relationship Id="rId175" Type="http://schemas.openxmlformats.org/officeDocument/2006/relationships/hyperlink" Target="https://www.colombiacompra.gov.co/tienda-virtual-del-estado-colombiano/ordenes-compra/94211" TargetMode="External"/><Relationship Id="rId340" Type="http://schemas.openxmlformats.org/officeDocument/2006/relationships/hyperlink" Target="https://community.secop.gov.co/Public/Tendering/ContractNoticePhases/View?PPI=CO1.PPI.14930270&amp;isFromPublicArea=True&amp;isModal=False" TargetMode="External"/><Relationship Id="rId200" Type="http://schemas.openxmlformats.org/officeDocument/2006/relationships/hyperlink" Target="https://community.secop.gov.co/Public/Tendering/ContractNoticePhases/View?PPI=CO1.PPI.20560458&amp;isFromPublicArea=True&amp;isModal=False" TargetMode="External"/><Relationship Id="rId382" Type="http://schemas.openxmlformats.org/officeDocument/2006/relationships/hyperlink" Target="https://community.secop.gov.co/Public/Tendering/ContractNoticePhases/View?PPI=CO1.PPI.15806806&amp;isFromPublicArea=True&amp;isModal=Fals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dimension ref="A1:AV769"/>
  <sheetViews>
    <sheetView tabSelected="1" topLeftCell="A13" zoomScale="120" zoomScaleNormal="120" workbookViewId="0">
      <pane ySplit="1" topLeftCell="A14" activePane="bottomLeft" state="frozen"/>
      <selection activeCell="A13" sqref="A13"/>
      <selection pane="bottomLeft" activeCell="A13" sqref="A13"/>
    </sheetView>
  </sheetViews>
  <sheetFormatPr baseColWidth="10" defaultColWidth="11.42578125" defaultRowHeight="27.95" customHeight="1" x14ac:dyDescent="0.25"/>
  <cols>
    <col min="1" max="1" width="9.28515625" style="50" customWidth="1"/>
    <col min="2" max="2" width="7.5703125" style="50" customWidth="1"/>
    <col min="3" max="3" width="8.85546875" style="50" customWidth="1"/>
    <col min="4" max="4" width="19.85546875" style="50" customWidth="1"/>
    <col min="5" max="5" width="20.28515625" style="52" customWidth="1"/>
    <col min="6" max="6" width="17.85546875" style="50" customWidth="1"/>
    <col min="7" max="7" width="15.5703125" style="50" customWidth="1"/>
    <col min="8" max="8" width="18.28515625" style="50" customWidth="1"/>
    <col min="9" max="9" width="14.42578125" style="50" customWidth="1"/>
    <col min="10" max="10" width="22.7109375" style="50" customWidth="1"/>
    <col min="11" max="11" width="8.5703125" style="50" customWidth="1"/>
    <col min="12" max="12" width="17.5703125" style="50" customWidth="1"/>
    <col min="13" max="13" width="25.28515625" style="50" customWidth="1"/>
    <col min="14" max="14" width="8.28515625" style="50" customWidth="1"/>
    <col min="15" max="15" width="12.42578125" style="175" customWidth="1"/>
    <col min="16" max="16" width="13.42578125" style="50" customWidth="1"/>
    <col min="17" max="17" width="26.5703125" style="50" customWidth="1"/>
    <col min="18" max="18" width="15.140625" style="50" customWidth="1"/>
    <col min="19" max="19" width="19.85546875" style="50" customWidth="1"/>
    <col min="20" max="20" width="15" style="50" customWidth="1"/>
    <col min="21" max="21" width="17.140625" style="50" customWidth="1"/>
    <col min="22" max="22" width="20.7109375" style="72" customWidth="1"/>
    <col min="23" max="23" width="14" style="179" customWidth="1"/>
    <col min="24" max="24" width="14.85546875" style="54" customWidth="1"/>
    <col min="25" max="25" width="11.42578125" style="50" customWidth="1"/>
    <col min="26" max="26" width="16.140625" style="72" customWidth="1"/>
    <col min="27" max="27" width="15.42578125" style="106" customWidth="1"/>
    <col min="28" max="28" width="14.85546875" style="106" customWidth="1"/>
    <col min="29" max="29" width="13.140625" style="55" customWidth="1"/>
    <col min="30" max="30" width="11.85546875" style="55" customWidth="1"/>
    <col min="31" max="31" width="13.42578125" style="55" customWidth="1"/>
    <col min="32" max="32" width="9.85546875" style="50" customWidth="1"/>
    <col min="33" max="33" width="9.5703125" style="50" customWidth="1"/>
    <col min="34" max="34" width="10.42578125" style="50" customWidth="1"/>
    <col min="35" max="35" width="13.85546875" style="50" customWidth="1"/>
    <col min="36" max="36" width="16.5703125" style="50" customWidth="1"/>
    <col min="37" max="37" width="12.28515625" style="55" customWidth="1"/>
    <col min="38" max="38" width="10.140625" style="66" customWidth="1"/>
    <col min="39" max="39" width="16.42578125" style="50" customWidth="1"/>
    <col min="40" max="40" width="14.42578125" style="56" customWidth="1"/>
    <col min="41" max="41" width="13.140625" style="1" customWidth="1"/>
    <col min="42" max="45" width="11.42578125" style="1"/>
    <col min="46" max="47" width="12.7109375" style="1" bestFit="1" customWidth="1"/>
    <col min="48" max="48" width="11.42578125" style="1"/>
  </cols>
  <sheetData>
    <row r="1" spans="1:48" ht="15" hidden="1" x14ac:dyDescent="0.25">
      <c r="E1" s="53"/>
      <c r="F1" s="53"/>
      <c r="O1" s="72"/>
    </row>
    <row r="2" spans="1:48" ht="15" hidden="1" x14ac:dyDescent="0.25">
      <c r="A2" s="257" t="s">
        <v>181</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257"/>
      <c r="AM2" s="257"/>
    </row>
    <row r="3" spans="1:48" ht="15" hidden="1" x14ac:dyDescent="0.25">
      <c r="A3" s="257" t="s">
        <v>192</v>
      </c>
      <c r="B3" s="257"/>
      <c r="C3" s="257"/>
      <c r="D3" s="257"/>
      <c r="E3" s="257"/>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7"/>
      <c r="AG3" s="257"/>
      <c r="AH3" s="257"/>
      <c r="AI3" s="257"/>
      <c r="AJ3" s="257"/>
      <c r="AK3" s="257"/>
      <c r="AL3" s="257"/>
      <c r="AM3" s="257"/>
    </row>
    <row r="4" spans="1:48" ht="15" hidden="1" x14ac:dyDescent="0.25">
      <c r="A4" s="74"/>
      <c r="B4" s="74"/>
      <c r="C4" s="74"/>
      <c r="D4" s="74"/>
      <c r="E4" s="74"/>
      <c r="F4" s="74"/>
      <c r="G4" s="74"/>
      <c r="H4" s="74"/>
      <c r="I4" s="74"/>
      <c r="J4" s="74"/>
      <c r="K4" s="74"/>
      <c r="L4" s="74"/>
      <c r="M4" s="74"/>
      <c r="N4" s="74"/>
      <c r="O4" s="75"/>
      <c r="P4" s="74"/>
      <c r="Q4" s="74"/>
      <c r="R4" s="74"/>
      <c r="S4" s="74"/>
      <c r="T4" s="74"/>
      <c r="U4" s="74"/>
      <c r="V4" s="75"/>
      <c r="W4" s="180"/>
      <c r="X4" s="76"/>
      <c r="Y4" s="74"/>
      <c r="Z4" s="75"/>
      <c r="AA4" s="107"/>
      <c r="AB4" s="107"/>
      <c r="AC4" s="77"/>
      <c r="AD4" s="77"/>
      <c r="AE4" s="77"/>
      <c r="AF4" s="74"/>
      <c r="AG4" s="74"/>
      <c r="AH4" s="74"/>
      <c r="AI4" s="74"/>
      <c r="AJ4" s="74"/>
      <c r="AK4" s="77"/>
      <c r="AL4" s="78"/>
      <c r="AM4" s="74"/>
      <c r="AN4" s="79"/>
    </row>
    <row r="5" spans="1:48" ht="24" hidden="1" customHeight="1" x14ac:dyDescent="0.25">
      <c r="A5" s="258" t="s">
        <v>90</v>
      </c>
      <c r="B5" s="259"/>
      <c r="C5" s="259"/>
      <c r="D5" s="260"/>
      <c r="E5" s="49" t="s">
        <v>877</v>
      </c>
      <c r="F5" s="58"/>
      <c r="G5" s="58"/>
      <c r="H5" s="18" t="s">
        <v>27</v>
      </c>
      <c r="I5" s="261" t="s">
        <v>87</v>
      </c>
      <c r="J5" s="262"/>
      <c r="K5" s="263"/>
      <c r="L5" s="57"/>
      <c r="M5" s="59"/>
      <c r="N5" s="58"/>
      <c r="O5" s="173"/>
      <c r="P5" s="70"/>
      <c r="Q5" s="60"/>
      <c r="R5" s="60"/>
      <c r="S5" s="60"/>
      <c r="T5" s="60"/>
      <c r="U5" s="60"/>
      <c r="V5" s="73"/>
      <c r="W5" s="181"/>
      <c r="X5" s="70"/>
      <c r="Y5" s="70"/>
      <c r="Z5" s="173"/>
      <c r="AA5" s="108"/>
      <c r="AB5" s="108"/>
      <c r="AC5" s="70"/>
      <c r="AD5" s="70"/>
      <c r="AE5" s="70"/>
      <c r="AF5" s="70"/>
      <c r="AG5" s="70"/>
      <c r="AH5" s="70"/>
      <c r="AI5" s="70"/>
      <c r="AJ5" s="70"/>
      <c r="AK5" s="70"/>
      <c r="AL5" s="70"/>
      <c r="AM5" s="70"/>
    </row>
    <row r="6" spans="1:48" ht="29.25" hidden="1" customHeight="1" x14ac:dyDescent="0.25">
      <c r="A6" s="264" t="s">
        <v>182</v>
      </c>
      <c r="B6" s="265"/>
      <c r="C6" s="265"/>
      <c r="D6" s="265"/>
      <c r="E6" s="61">
        <v>31998943848</v>
      </c>
      <c r="F6" s="58"/>
      <c r="G6" s="62"/>
      <c r="H6" s="2" t="s">
        <v>184</v>
      </c>
      <c r="I6" s="266">
        <v>2548913462</v>
      </c>
      <c r="J6" s="267"/>
      <c r="K6" s="268"/>
      <c r="L6" s="63"/>
      <c r="M6" s="63"/>
      <c r="N6" s="58"/>
      <c r="O6" s="174"/>
      <c r="P6" s="58"/>
      <c r="Q6" s="60"/>
      <c r="R6" s="60"/>
      <c r="S6" s="60"/>
      <c r="T6" s="60"/>
      <c r="U6" s="60"/>
      <c r="V6" s="73"/>
      <c r="W6" s="181"/>
      <c r="Z6" s="182"/>
      <c r="AA6" s="109"/>
      <c r="AB6" s="109"/>
      <c r="AC6" s="64"/>
      <c r="AD6" s="64"/>
      <c r="AI6" s="269" t="s">
        <v>215</v>
      </c>
      <c r="AJ6" s="270"/>
      <c r="AK6" s="271" t="s">
        <v>316</v>
      </c>
      <c r="AL6" s="272"/>
      <c r="AM6" s="272"/>
      <c r="AN6" s="273"/>
    </row>
    <row r="7" spans="1:48" ht="28.5" hidden="1" customHeight="1" x14ac:dyDescent="0.25">
      <c r="A7" s="274" t="s">
        <v>183</v>
      </c>
      <c r="B7" s="275"/>
      <c r="C7" s="275"/>
      <c r="D7" s="275"/>
      <c r="E7" s="65">
        <v>31231862056</v>
      </c>
      <c r="F7" s="58"/>
      <c r="G7" s="63"/>
      <c r="H7" s="3" t="s">
        <v>185</v>
      </c>
      <c r="I7" s="276">
        <v>2397006820</v>
      </c>
      <c r="J7" s="277"/>
      <c r="K7" s="278"/>
      <c r="L7" s="63"/>
      <c r="M7" s="63"/>
      <c r="N7" s="58"/>
      <c r="O7" s="174"/>
      <c r="P7" s="58"/>
      <c r="Q7" s="60"/>
      <c r="R7" s="60"/>
      <c r="S7" s="60"/>
      <c r="T7" s="60"/>
      <c r="U7" s="60"/>
      <c r="V7" s="73"/>
      <c r="W7" s="181"/>
      <c r="Z7" s="182"/>
      <c r="AA7" s="109"/>
      <c r="AB7" s="109"/>
      <c r="AC7" s="64"/>
      <c r="AD7" s="64"/>
      <c r="AI7" s="238" t="s">
        <v>23</v>
      </c>
      <c r="AJ7" s="239"/>
      <c r="AK7" s="251" t="s">
        <v>878</v>
      </c>
      <c r="AL7" s="252"/>
      <c r="AM7" s="252"/>
      <c r="AN7" s="253"/>
    </row>
    <row r="8" spans="1:48" ht="23.25" hidden="1" customHeight="1" x14ac:dyDescent="0.25">
      <c r="A8" s="58"/>
      <c r="B8" s="58"/>
      <c r="C8" s="58"/>
      <c r="D8" s="58"/>
      <c r="E8" s="58"/>
      <c r="F8" s="58"/>
      <c r="G8" s="58"/>
      <c r="H8" s="58"/>
      <c r="I8" s="58"/>
      <c r="J8" s="58"/>
      <c r="K8" s="58"/>
      <c r="L8" s="58"/>
      <c r="M8" s="58"/>
      <c r="N8" s="58"/>
      <c r="O8" s="174"/>
      <c r="P8" s="58"/>
      <c r="Q8" s="60"/>
      <c r="R8" s="60"/>
      <c r="S8" s="60"/>
      <c r="T8" s="60"/>
      <c r="U8" s="60"/>
      <c r="V8" s="73"/>
      <c r="W8" s="181"/>
      <c r="Z8" s="182"/>
      <c r="AA8" s="109"/>
      <c r="AB8" s="109"/>
      <c r="AC8" s="64"/>
      <c r="AD8" s="64"/>
      <c r="AI8" s="238" t="s">
        <v>24</v>
      </c>
      <c r="AJ8" s="239"/>
      <c r="AK8" s="251" t="s">
        <v>879</v>
      </c>
      <c r="AL8" s="252"/>
      <c r="AM8" s="252"/>
      <c r="AN8" s="253"/>
    </row>
    <row r="9" spans="1:48" ht="34.5" hidden="1" customHeight="1" x14ac:dyDescent="0.25">
      <c r="A9" s="58"/>
      <c r="B9" s="58"/>
      <c r="C9" s="58"/>
      <c r="D9" s="58"/>
      <c r="E9" s="58"/>
      <c r="F9" s="57"/>
      <c r="G9" s="71"/>
      <c r="H9" s="71"/>
      <c r="K9" s="70"/>
      <c r="L9" s="70"/>
      <c r="M9" s="70"/>
      <c r="N9" s="70"/>
      <c r="O9" s="173"/>
      <c r="P9" s="70"/>
      <c r="Q9" s="60"/>
      <c r="R9" s="60"/>
      <c r="S9" s="60"/>
      <c r="T9" s="60"/>
      <c r="U9" s="60"/>
      <c r="V9" s="73"/>
      <c r="W9" s="181"/>
      <c r="Y9" s="55"/>
      <c r="Z9" s="182"/>
      <c r="AA9" s="109"/>
      <c r="AB9" s="109"/>
      <c r="AC9" s="64"/>
      <c r="AD9" s="64"/>
      <c r="AI9" s="238" t="s">
        <v>25</v>
      </c>
      <c r="AJ9" s="239"/>
      <c r="AK9" s="251" t="s">
        <v>880</v>
      </c>
      <c r="AL9" s="252"/>
      <c r="AM9" s="252"/>
      <c r="AN9" s="253"/>
      <c r="AQ9" s="16"/>
      <c r="AR9" s="16"/>
      <c r="AS9" s="16"/>
    </row>
    <row r="10" spans="1:48" ht="32.25" hidden="1" customHeight="1" x14ac:dyDescent="0.25">
      <c r="A10" s="58"/>
      <c r="B10" s="58"/>
      <c r="C10" s="58"/>
      <c r="D10" s="58"/>
      <c r="E10" s="58"/>
      <c r="F10" s="70"/>
      <c r="G10" s="70"/>
      <c r="H10" s="70"/>
      <c r="I10" s="51"/>
      <c r="J10" s="51"/>
      <c r="K10" s="70"/>
      <c r="L10" s="70"/>
      <c r="M10" s="70"/>
      <c r="N10" s="70"/>
      <c r="O10" s="173"/>
      <c r="P10" s="70"/>
      <c r="Q10" s="60"/>
      <c r="R10" s="60"/>
      <c r="S10" s="60"/>
      <c r="T10" s="60"/>
      <c r="U10" s="60"/>
      <c r="V10" s="73"/>
      <c r="W10" s="181"/>
      <c r="Z10" s="182"/>
      <c r="AA10" s="109"/>
      <c r="AB10" s="109"/>
      <c r="AC10" s="64"/>
      <c r="AD10" s="64"/>
      <c r="AI10" s="240" t="s">
        <v>26</v>
      </c>
      <c r="AJ10" s="241"/>
      <c r="AK10" s="254" t="s">
        <v>881</v>
      </c>
      <c r="AL10" s="255"/>
      <c r="AM10" s="255"/>
      <c r="AN10" s="256"/>
      <c r="AQ10" s="16"/>
      <c r="AR10" s="16"/>
      <c r="AS10" s="16"/>
    </row>
    <row r="11" spans="1:48" s="68" customFormat="1" ht="39" hidden="1" customHeight="1" x14ac:dyDescent="0.25">
      <c r="A11" s="235" t="s">
        <v>0</v>
      </c>
      <c r="B11" s="236"/>
      <c r="C11" s="236"/>
      <c r="D11" s="236"/>
      <c r="E11" s="236"/>
      <c r="F11" s="236"/>
      <c r="G11" s="236"/>
      <c r="H11" s="236"/>
      <c r="I11" s="236"/>
      <c r="J11" s="236"/>
      <c r="K11" s="236"/>
      <c r="L11" s="236"/>
      <c r="M11" s="236"/>
      <c r="N11" s="236"/>
      <c r="O11" s="236"/>
      <c r="P11" s="236"/>
      <c r="Q11" s="236"/>
      <c r="R11" s="236"/>
      <c r="S11" s="236"/>
      <c r="T11" s="236"/>
      <c r="U11" s="237"/>
      <c r="V11" s="248" t="s">
        <v>1</v>
      </c>
      <c r="W11" s="249"/>
      <c r="X11" s="249"/>
      <c r="Y11" s="249"/>
      <c r="Z11" s="249"/>
      <c r="AA11" s="249"/>
      <c r="AB11" s="250"/>
      <c r="AC11" s="242" t="s">
        <v>2</v>
      </c>
      <c r="AD11" s="243"/>
      <c r="AE11" s="243"/>
      <c r="AF11" s="243"/>
      <c r="AG11" s="243"/>
      <c r="AH11" s="244"/>
      <c r="AI11" s="245" t="s">
        <v>149</v>
      </c>
      <c r="AJ11" s="246"/>
      <c r="AK11" s="246"/>
      <c r="AL11" s="247"/>
      <c r="AM11" s="88" t="s">
        <v>178</v>
      </c>
      <c r="AN11" s="90" t="s">
        <v>179</v>
      </c>
      <c r="AO11" s="67"/>
      <c r="AP11" s="67"/>
      <c r="AQ11" s="69"/>
      <c r="AR11" s="69"/>
      <c r="AS11" s="69"/>
      <c r="AT11" s="67"/>
      <c r="AU11" s="67"/>
      <c r="AV11" s="67"/>
    </row>
    <row r="12" spans="1:48" s="68" customFormat="1" ht="27.95" hidden="1" customHeight="1" x14ac:dyDescent="0.25">
      <c r="A12" s="80">
        <v>1</v>
      </c>
      <c r="B12" s="81">
        <v>2</v>
      </c>
      <c r="C12" s="232">
        <v>3</v>
      </c>
      <c r="D12" s="233"/>
      <c r="E12" s="82">
        <v>4</v>
      </c>
      <c r="F12" s="83">
        <v>5</v>
      </c>
      <c r="G12" s="83">
        <v>6</v>
      </c>
      <c r="H12" s="83">
        <v>7</v>
      </c>
      <c r="I12" s="232">
        <v>8</v>
      </c>
      <c r="J12" s="234"/>
      <c r="K12" s="234"/>
      <c r="L12" s="234"/>
      <c r="M12" s="233"/>
      <c r="N12" s="82">
        <v>9</v>
      </c>
      <c r="O12" s="84">
        <v>10</v>
      </c>
      <c r="P12" s="232">
        <v>11</v>
      </c>
      <c r="Q12" s="234"/>
      <c r="R12" s="234"/>
      <c r="S12" s="234"/>
      <c r="T12" s="234"/>
      <c r="U12" s="233"/>
      <c r="V12" s="85">
        <v>12</v>
      </c>
      <c r="W12" s="85">
        <v>13</v>
      </c>
      <c r="X12" s="85">
        <v>14</v>
      </c>
      <c r="Y12" s="85">
        <v>15</v>
      </c>
      <c r="Z12" s="85">
        <v>16</v>
      </c>
      <c r="AA12" s="110">
        <v>17</v>
      </c>
      <c r="AB12" s="110">
        <v>18</v>
      </c>
      <c r="AC12" s="86">
        <v>19</v>
      </c>
      <c r="AD12" s="86">
        <v>20</v>
      </c>
      <c r="AE12" s="86">
        <v>21</v>
      </c>
      <c r="AF12" s="86">
        <v>22</v>
      </c>
      <c r="AG12" s="86">
        <v>23</v>
      </c>
      <c r="AH12" s="86">
        <v>24</v>
      </c>
      <c r="AI12" s="87">
        <v>25</v>
      </c>
      <c r="AJ12" s="87">
        <v>26</v>
      </c>
      <c r="AK12" s="87">
        <v>27</v>
      </c>
      <c r="AL12" s="87">
        <v>28</v>
      </c>
      <c r="AM12" s="89">
        <v>29</v>
      </c>
      <c r="AN12" s="91">
        <v>30</v>
      </c>
      <c r="AO12" s="67"/>
      <c r="AP12" s="67"/>
      <c r="AQ12" s="67"/>
      <c r="AR12" s="67"/>
      <c r="AS12" s="67"/>
      <c r="AT12" s="67"/>
      <c r="AU12" s="67"/>
      <c r="AV12" s="67"/>
    </row>
    <row r="13" spans="1:48" s="68" customFormat="1" ht="90.75" customHeight="1" x14ac:dyDescent="0.25">
      <c r="A13" s="103" t="s">
        <v>3</v>
      </c>
      <c r="B13" s="103" t="s">
        <v>4</v>
      </c>
      <c r="C13" s="103" t="s">
        <v>153</v>
      </c>
      <c r="D13" s="103" t="s">
        <v>172</v>
      </c>
      <c r="E13" s="103" t="s">
        <v>5</v>
      </c>
      <c r="F13" s="103" t="s">
        <v>6</v>
      </c>
      <c r="G13" s="103" t="s">
        <v>7</v>
      </c>
      <c r="H13" s="103" t="s">
        <v>8</v>
      </c>
      <c r="I13" s="103" t="s">
        <v>71</v>
      </c>
      <c r="J13" s="103" t="s">
        <v>161</v>
      </c>
      <c r="K13" s="103" t="s">
        <v>9</v>
      </c>
      <c r="L13" s="103" t="s">
        <v>10</v>
      </c>
      <c r="M13" s="103" t="s">
        <v>191</v>
      </c>
      <c r="N13" s="103" t="s">
        <v>11</v>
      </c>
      <c r="O13" s="103" t="s">
        <v>171</v>
      </c>
      <c r="P13" s="103" t="s">
        <v>187</v>
      </c>
      <c r="Q13" s="103" t="s">
        <v>190</v>
      </c>
      <c r="R13" s="103" t="s">
        <v>170</v>
      </c>
      <c r="S13" s="103" t="s">
        <v>188</v>
      </c>
      <c r="T13" s="103" t="s">
        <v>189</v>
      </c>
      <c r="U13" s="103" t="s">
        <v>186</v>
      </c>
      <c r="V13" s="100" t="s">
        <v>199</v>
      </c>
      <c r="W13" s="101" t="s">
        <v>12</v>
      </c>
      <c r="X13" s="101" t="s">
        <v>157</v>
      </c>
      <c r="Y13" s="102" t="s">
        <v>13</v>
      </c>
      <c r="Z13" s="102" t="s">
        <v>14</v>
      </c>
      <c r="AA13" s="111" t="s">
        <v>15</v>
      </c>
      <c r="AB13" s="111" t="s">
        <v>173</v>
      </c>
      <c r="AC13" s="97" t="s">
        <v>16</v>
      </c>
      <c r="AD13" s="97" t="s">
        <v>17</v>
      </c>
      <c r="AE13" s="97" t="s">
        <v>18</v>
      </c>
      <c r="AF13" s="98" t="s">
        <v>19</v>
      </c>
      <c r="AG13" s="99" t="s">
        <v>91</v>
      </c>
      <c r="AH13" s="98" t="s">
        <v>20</v>
      </c>
      <c r="AI13" s="94" t="s">
        <v>180</v>
      </c>
      <c r="AJ13" s="94" t="s">
        <v>150</v>
      </c>
      <c r="AK13" s="95" t="s">
        <v>152</v>
      </c>
      <c r="AL13" s="96" t="s">
        <v>151</v>
      </c>
      <c r="AM13" s="93" t="s">
        <v>40</v>
      </c>
      <c r="AN13" s="92" t="s">
        <v>21</v>
      </c>
      <c r="AO13" s="67"/>
      <c r="AP13" s="67"/>
      <c r="AQ13" s="67"/>
      <c r="AR13" s="67"/>
      <c r="AS13" s="67"/>
      <c r="AT13" s="67"/>
      <c r="AU13" s="67"/>
      <c r="AV13" s="67"/>
    </row>
    <row r="14" spans="1:48" ht="18" customHeight="1" x14ac:dyDescent="0.25">
      <c r="A14" s="184" t="s">
        <v>1443</v>
      </c>
      <c r="B14" s="184">
        <v>2019</v>
      </c>
      <c r="C14" s="185" t="s">
        <v>1841</v>
      </c>
      <c r="D14" s="104" t="s">
        <v>1844</v>
      </c>
      <c r="E14" s="184" t="s">
        <v>37</v>
      </c>
      <c r="F14" s="186" t="s">
        <v>22</v>
      </c>
      <c r="G14" s="187" t="s">
        <v>59</v>
      </c>
      <c r="H14" s="188" t="s">
        <v>919</v>
      </c>
      <c r="I14" s="189" t="s">
        <v>45</v>
      </c>
      <c r="J14" s="190" t="s">
        <v>3082</v>
      </c>
      <c r="K14" s="184" t="s">
        <v>70</v>
      </c>
      <c r="L14" s="191" t="str">
        <f>IF(ISERROR(VLOOKUP(K14,[1]Proposito_programa!$C$2:$E$59,2,FALSE))," ",VLOOKUP(K14,[1]Proposito_programa!$C$2:$E$59,2,FALSE))</f>
        <v xml:space="preserve"> </v>
      </c>
      <c r="M14" s="191" t="str">
        <f>IF(ISERROR(VLOOKUP(K14,[1]Proposito_programa!$C$2:$E$59,3,FALSE))," ",VLOOKUP(K14,[1]Proposito_programa!$C$2:$E$59,3,FALSE))</f>
        <v xml:space="preserve"> </v>
      </c>
      <c r="N14" s="192">
        <v>0</v>
      </c>
      <c r="O14" s="193"/>
      <c r="P14" s="194">
        <v>900062917</v>
      </c>
      <c r="Q14" s="195" t="s">
        <v>888</v>
      </c>
      <c r="R14" s="190" t="s">
        <v>175</v>
      </c>
      <c r="S14" s="195"/>
      <c r="T14" s="196"/>
      <c r="U14" s="197"/>
      <c r="V14" s="198">
        <v>0</v>
      </c>
      <c r="W14" s="199"/>
      <c r="X14" s="200">
        <v>0</v>
      </c>
      <c r="Y14" s="193"/>
      <c r="Z14" s="199">
        <v>47420350</v>
      </c>
      <c r="AA14" s="172">
        <f>+W14+X14+Z14</f>
        <v>47420350</v>
      </c>
      <c r="AB14" s="201">
        <v>37966444</v>
      </c>
      <c r="AC14" s="202">
        <v>43815</v>
      </c>
      <c r="AD14" s="202">
        <v>43815</v>
      </c>
      <c r="AE14" s="202">
        <v>44773</v>
      </c>
      <c r="AF14" s="192">
        <v>360</v>
      </c>
      <c r="AG14" s="105">
        <v>2</v>
      </c>
      <c r="AH14" s="203">
        <v>510</v>
      </c>
      <c r="AI14" s="204"/>
      <c r="AJ14" s="105"/>
      <c r="AK14" s="205"/>
      <c r="AL14" s="206"/>
      <c r="AM14" s="193" t="s">
        <v>211</v>
      </c>
      <c r="AN14" s="112">
        <f t="shared" ref="AN14:AN55" si="0">IF(ISERROR(AB14/AA14),"-",(AB14/AA14))</f>
        <v>0.80063609821521775</v>
      </c>
    </row>
    <row r="15" spans="1:48" ht="18" customHeight="1" x14ac:dyDescent="0.25">
      <c r="A15" s="184" t="s">
        <v>1444</v>
      </c>
      <c r="B15" s="184">
        <v>2019</v>
      </c>
      <c r="C15" s="207" t="s">
        <v>1842</v>
      </c>
      <c r="D15" s="176" t="s">
        <v>1845</v>
      </c>
      <c r="E15" s="184" t="s">
        <v>43</v>
      </c>
      <c r="F15" s="186" t="s">
        <v>51</v>
      </c>
      <c r="G15" s="187" t="s">
        <v>70</v>
      </c>
      <c r="H15" s="188" t="s">
        <v>1847</v>
      </c>
      <c r="I15" s="189" t="s">
        <v>46</v>
      </c>
      <c r="J15" s="190" t="s">
        <v>3082</v>
      </c>
      <c r="K15" s="184">
        <v>49</v>
      </c>
      <c r="L15" s="191" t="str">
        <f>IF(ISERROR(VLOOKUP(K15,[1]Proposito_programa!$C$2:$E$59,2,FALSE))," ",VLOOKUP(K15,[1]Proposito_programa!$C$2:$E$59,2,FALSE))</f>
        <v>Movilidad segura, sostenible y accesible</v>
      </c>
      <c r="M15" s="191" t="str">
        <f>IF(ISERROR(VLOOKUP(K15,[1]Proposito_programa!$C$2:$E$59,3,FALSE))," ",VLOOKUP(K15,[1]Proposito_programa!$C$2:$E$59,3,FALSE))</f>
        <v>Propósito 4: Hacer de Bogotá Región un modelo de movilidad multimodal, incluyente y sostenible</v>
      </c>
      <c r="N15" s="192"/>
      <c r="O15" s="193">
        <v>8</v>
      </c>
      <c r="P15" s="194">
        <v>901351050</v>
      </c>
      <c r="Q15" s="195" t="s">
        <v>1425</v>
      </c>
      <c r="R15" s="190" t="s">
        <v>177</v>
      </c>
      <c r="S15" s="195">
        <v>900351236</v>
      </c>
      <c r="T15" s="196" t="s">
        <v>1848</v>
      </c>
      <c r="U15" s="197">
        <v>0.95</v>
      </c>
      <c r="V15" s="198">
        <v>0</v>
      </c>
      <c r="W15" s="208"/>
      <c r="X15" s="200">
        <v>0</v>
      </c>
      <c r="Y15" s="193">
        <v>1</v>
      </c>
      <c r="Z15" s="201">
        <v>2663329979</v>
      </c>
      <c r="AA15" s="200">
        <f>+W15+X15+Z15</f>
        <v>2663329979</v>
      </c>
      <c r="AB15" s="201">
        <v>2663329979</v>
      </c>
      <c r="AC15" s="202">
        <v>43826</v>
      </c>
      <c r="AD15" s="202">
        <v>43892</v>
      </c>
      <c r="AE15" s="202">
        <v>44465</v>
      </c>
      <c r="AF15" s="192">
        <v>240</v>
      </c>
      <c r="AG15" s="105">
        <v>2</v>
      </c>
      <c r="AH15" s="203">
        <v>150</v>
      </c>
      <c r="AI15" s="204"/>
      <c r="AJ15" s="105"/>
      <c r="AK15" s="205"/>
      <c r="AL15" s="206"/>
      <c r="AM15" s="193" t="s">
        <v>211</v>
      </c>
      <c r="AN15" s="112">
        <f t="shared" si="0"/>
        <v>1</v>
      </c>
    </row>
    <row r="16" spans="1:48" ht="18" customHeight="1" x14ac:dyDescent="0.25">
      <c r="A16" s="184" t="s">
        <v>1444</v>
      </c>
      <c r="B16" s="184">
        <v>2019</v>
      </c>
      <c r="C16" s="207" t="s">
        <v>1842</v>
      </c>
      <c r="D16" s="104" t="s">
        <v>1845</v>
      </c>
      <c r="E16" s="184" t="s">
        <v>43</v>
      </c>
      <c r="F16" s="186" t="s">
        <v>51</v>
      </c>
      <c r="G16" s="187" t="s">
        <v>70</v>
      </c>
      <c r="H16" s="188" t="s">
        <v>1274</v>
      </c>
      <c r="I16" s="189" t="s">
        <v>46</v>
      </c>
      <c r="J16" s="190" t="s">
        <v>3082</v>
      </c>
      <c r="K16" s="184" t="s">
        <v>70</v>
      </c>
      <c r="L16" s="191" t="str">
        <f>IF(ISERROR(VLOOKUP(K16,[1]Proposito_programa!$C$2:$E$59,2,FALSE))," ",VLOOKUP(K16,[1]Proposito_programa!$C$2:$E$59,2,FALSE))</f>
        <v xml:space="preserve"> </v>
      </c>
      <c r="M16" s="191" t="str">
        <f>IF(ISERROR(VLOOKUP(K16,[1]Proposito_programa!$C$2:$E$59,3,FALSE))," ",VLOOKUP(K16,[1]Proposito_programa!$C$2:$E$59,3,FALSE))</f>
        <v xml:space="preserve"> </v>
      </c>
      <c r="N16" s="192">
        <v>0</v>
      </c>
      <c r="O16" s="193"/>
      <c r="P16" s="194"/>
      <c r="Q16" s="195"/>
      <c r="R16" s="190"/>
      <c r="S16" s="195">
        <v>7300180</v>
      </c>
      <c r="T16" s="196" t="s">
        <v>1849</v>
      </c>
      <c r="U16" s="197">
        <v>0.05</v>
      </c>
      <c r="V16" s="198">
        <v>0</v>
      </c>
      <c r="W16" s="199"/>
      <c r="X16" s="200">
        <v>0</v>
      </c>
      <c r="Y16" s="193"/>
      <c r="Z16" s="199">
        <v>0</v>
      </c>
      <c r="AA16" s="172">
        <f t="shared" ref="AA16:AA56" si="1">+W16+X16+Z16</f>
        <v>0</v>
      </c>
      <c r="AB16" s="201">
        <v>0</v>
      </c>
      <c r="AC16" s="202"/>
      <c r="AD16" s="202"/>
      <c r="AE16" s="202"/>
      <c r="AF16" s="192"/>
      <c r="AG16" s="105"/>
      <c r="AH16" s="203"/>
      <c r="AI16" s="204"/>
      <c r="AJ16" s="105"/>
      <c r="AK16" s="205"/>
      <c r="AL16" s="206"/>
      <c r="AM16" s="193"/>
      <c r="AN16" s="112" t="str">
        <f t="shared" si="0"/>
        <v>-</v>
      </c>
    </row>
    <row r="17" spans="1:47" ht="18" customHeight="1" x14ac:dyDescent="0.25">
      <c r="A17" s="184" t="s">
        <v>1445</v>
      </c>
      <c r="B17" s="184">
        <v>2019</v>
      </c>
      <c r="C17" s="207" t="s">
        <v>1843</v>
      </c>
      <c r="D17" s="176" t="s">
        <v>1846</v>
      </c>
      <c r="E17" s="184" t="s">
        <v>29</v>
      </c>
      <c r="F17" s="186" t="s">
        <v>44</v>
      </c>
      <c r="G17" s="187" t="s">
        <v>70</v>
      </c>
      <c r="H17" s="188" t="s">
        <v>1275</v>
      </c>
      <c r="I17" s="189" t="s">
        <v>46</v>
      </c>
      <c r="J17" s="190" t="s">
        <v>3082</v>
      </c>
      <c r="K17" s="184">
        <v>49</v>
      </c>
      <c r="L17" s="191" t="str">
        <f>IF(ISERROR(VLOOKUP(K17,[1]Proposito_programa!$C$2:$E$59,2,FALSE))," ",VLOOKUP(K17,[1]Proposito_programa!$C$2:$E$59,2,FALSE))</f>
        <v>Movilidad segura, sostenible y accesible</v>
      </c>
      <c r="M17" s="191" t="str">
        <f>IF(ISERROR(VLOOKUP(K17,[1]Proposito_programa!$C$2:$E$59,3,FALSE))," ",VLOOKUP(K17,[1]Proposito_programa!$C$2:$E$59,3,FALSE))</f>
        <v>Propósito 4: Hacer de Bogotá Región un modelo de movilidad multimodal, incluyente y sostenible</v>
      </c>
      <c r="N17" s="192"/>
      <c r="O17" s="193">
        <v>4</v>
      </c>
      <c r="P17" s="194">
        <v>900107376</v>
      </c>
      <c r="Q17" s="195" t="s">
        <v>1426</v>
      </c>
      <c r="R17" s="190" t="s">
        <v>175</v>
      </c>
      <c r="S17" s="195"/>
      <c r="T17" s="196"/>
      <c r="U17" s="197"/>
      <c r="V17" s="198">
        <v>0</v>
      </c>
      <c r="W17" s="199"/>
      <c r="X17" s="200">
        <v>0</v>
      </c>
      <c r="Y17" s="193"/>
      <c r="Z17" s="199">
        <v>235901753</v>
      </c>
      <c r="AA17" s="172">
        <f t="shared" si="1"/>
        <v>235901753</v>
      </c>
      <c r="AB17" s="201">
        <v>0</v>
      </c>
      <c r="AC17" s="202">
        <v>43825</v>
      </c>
      <c r="AD17" s="202">
        <v>43892</v>
      </c>
      <c r="AE17" s="202">
        <v>44465</v>
      </c>
      <c r="AF17" s="192">
        <v>240</v>
      </c>
      <c r="AG17" s="105">
        <v>2</v>
      </c>
      <c r="AH17" s="203">
        <v>150</v>
      </c>
      <c r="AI17" s="204"/>
      <c r="AJ17" s="105"/>
      <c r="AK17" s="205"/>
      <c r="AL17" s="206"/>
      <c r="AM17" s="193" t="s">
        <v>211</v>
      </c>
      <c r="AN17" s="112">
        <f t="shared" si="0"/>
        <v>0</v>
      </c>
    </row>
    <row r="18" spans="1:47" ht="18" customHeight="1" x14ac:dyDescent="0.25">
      <c r="A18" s="184" t="s">
        <v>1819</v>
      </c>
      <c r="B18" s="184">
        <v>2020</v>
      </c>
      <c r="C18" s="192" t="s">
        <v>1850</v>
      </c>
      <c r="D18" s="177" t="s">
        <v>1851</v>
      </c>
      <c r="E18" s="184" t="s">
        <v>48</v>
      </c>
      <c r="F18" s="186" t="s">
        <v>51</v>
      </c>
      <c r="G18" s="187" t="s">
        <v>70</v>
      </c>
      <c r="H18" s="188" t="s">
        <v>1009</v>
      </c>
      <c r="I18" s="189" t="s">
        <v>46</v>
      </c>
      <c r="J18" s="190" t="s">
        <v>3082</v>
      </c>
      <c r="K18" s="184">
        <v>20</v>
      </c>
      <c r="L18" s="191" t="str">
        <f>IF(ISERROR(VLOOKUP(K18,[1]Proposito_programa!$C$2:$E$59,2,FALSE))," ",VLOOKUP(K18,[1]Proposito_programa!$C$2:$E$59,2,FALSE))</f>
        <v>Bogotá, referente en cultura, deporte, recreación y actividad física, con parques para el desarrollo y la salud</v>
      </c>
      <c r="M18" s="191" t="str">
        <f>IF(ISERROR(VLOOKUP(K18,[1]Proposito_programa!$C$2:$E$59,3,FALSE))," ",VLOOKUP(K18,[1]Proposito_programa!$C$2:$E$59,3,FALSE))</f>
        <v>Propósito 1: Hacer un nuevo contrato social para incrementar la inclusión social, productiva y política</v>
      </c>
      <c r="N18" s="192">
        <v>2044</v>
      </c>
      <c r="O18" s="193">
        <v>11</v>
      </c>
      <c r="P18" s="194">
        <v>900216251</v>
      </c>
      <c r="Q18" s="195" t="s">
        <v>1329</v>
      </c>
      <c r="R18" s="190" t="s">
        <v>175</v>
      </c>
      <c r="S18" s="195">
        <v>900216251</v>
      </c>
      <c r="T18" s="196"/>
      <c r="U18" s="197"/>
      <c r="V18" s="198">
        <v>0</v>
      </c>
      <c r="W18" s="199"/>
      <c r="X18" s="200">
        <v>0</v>
      </c>
      <c r="Y18" s="193"/>
      <c r="Z18" s="199">
        <v>50859045</v>
      </c>
      <c r="AA18" s="172">
        <f t="shared" si="1"/>
        <v>50859045</v>
      </c>
      <c r="AB18" s="201">
        <v>50859045</v>
      </c>
      <c r="AC18" s="209">
        <v>44181</v>
      </c>
      <c r="AD18" s="210">
        <v>44215</v>
      </c>
      <c r="AE18" s="209">
        <v>44501</v>
      </c>
      <c r="AF18" s="192">
        <v>210</v>
      </c>
      <c r="AG18" s="105">
        <v>1</v>
      </c>
      <c r="AH18" s="203">
        <v>75</v>
      </c>
      <c r="AI18" s="204"/>
      <c r="AJ18" s="105"/>
      <c r="AK18" s="205"/>
      <c r="AL18" s="206"/>
      <c r="AM18" s="193" t="s">
        <v>211</v>
      </c>
      <c r="AN18" s="112">
        <f t="shared" si="0"/>
        <v>1</v>
      </c>
    </row>
    <row r="19" spans="1:47" ht="18" customHeight="1" x14ac:dyDescent="0.25">
      <c r="A19" s="184" t="s">
        <v>1449</v>
      </c>
      <c r="B19" s="184">
        <v>2020</v>
      </c>
      <c r="C19" s="211" t="s">
        <v>2741</v>
      </c>
      <c r="D19" s="171" t="s">
        <v>2742</v>
      </c>
      <c r="E19" s="184" t="s">
        <v>43</v>
      </c>
      <c r="F19" s="184" t="s">
        <v>51</v>
      </c>
      <c r="G19" s="187" t="s">
        <v>70</v>
      </c>
      <c r="H19" s="188" t="s">
        <v>3299</v>
      </c>
      <c r="I19" s="189" t="s">
        <v>46</v>
      </c>
      <c r="J19" s="190" t="s">
        <v>3082</v>
      </c>
      <c r="K19" s="184">
        <v>17</v>
      </c>
      <c r="L19" s="191" t="str">
        <f>IF(ISERROR(VLOOKUP(K19,[1]Proposito_programa!$C$2:$E$59,2,FALSE))," ",VLOOKUP(K19,[1]Proposito_programa!$C$2:$E$59,2,FALSE))</f>
        <v>Jóvenes con capacidades: Proyecto de vida para la ciudadanía, la innovación y el trabajo del siglo XXI</v>
      </c>
      <c r="M19" s="191" t="str">
        <f>IF(ISERROR(VLOOKUP(K19,[1]Proposito_programa!$C$2:$E$59,3,FALSE))," ",VLOOKUP(K19,[1]Proposito_programa!$C$2:$E$59,3,FALSE))</f>
        <v>Propósito 1: Hacer un nuevo contrato social para incrementar la inclusión social, productiva y política</v>
      </c>
      <c r="N19" s="192">
        <v>2027</v>
      </c>
      <c r="O19" s="193">
        <v>19</v>
      </c>
      <c r="P19" s="194">
        <v>900351236</v>
      </c>
      <c r="Q19" s="195" t="s">
        <v>408</v>
      </c>
      <c r="R19" s="190" t="s">
        <v>175</v>
      </c>
      <c r="S19" s="195"/>
      <c r="T19" s="196"/>
      <c r="U19" s="197"/>
      <c r="V19" s="198">
        <v>0</v>
      </c>
      <c r="W19" s="199"/>
      <c r="X19" s="200">
        <v>0</v>
      </c>
      <c r="Y19" s="193"/>
      <c r="Z19" s="199">
        <v>127800000</v>
      </c>
      <c r="AA19" s="172">
        <f>+W19+X19+Z19</f>
        <v>127800000</v>
      </c>
      <c r="AB19" s="201">
        <v>127800000</v>
      </c>
      <c r="AC19" s="213">
        <v>44189</v>
      </c>
      <c r="AD19" s="214">
        <v>44340</v>
      </c>
      <c r="AE19" s="214">
        <v>44492</v>
      </c>
      <c r="AF19" s="105">
        <v>150</v>
      </c>
      <c r="AG19" s="105">
        <v>3</v>
      </c>
      <c r="AH19" s="203">
        <v>140</v>
      </c>
      <c r="AI19" s="204"/>
      <c r="AJ19" s="105"/>
      <c r="AK19" s="205"/>
      <c r="AL19" s="206"/>
      <c r="AM19" s="193" t="s">
        <v>211</v>
      </c>
      <c r="AN19" s="112">
        <f>IF(ISERROR(AB19/AA19),"-",(AB19/AA19))</f>
        <v>1</v>
      </c>
    </row>
    <row r="20" spans="1:47" ht="18" customHeight="1" x14ac:dyDescent="0.25">
      <c r="A20" s="184" t="s">
        <v>1449</v>
      </c>
      <c r="B20" s="184">
        <v>2022</v>
      </c>
      <c r="C20" s="211" t="s">
        <v>2741</v>
      </c>
      <c r="D20" s="171" t="s">
        <v>2742</v>
      </c>
      <c r="E20" s="184" t="s">
        <v>43</v>
      </c>
      <c r="F20" s="184" t="s">
        <v>51</v>
      </c>
      <c r="G20" s="187" t="s">
        <v>70</v>
      </c>
      <c r="H20" s="188" t="s">
        <v>222</v>
      </c>
      <c r="I20" s="189" t="s">
        <v>46</v>
      </c>
      <c r="J20" s="190" t="s">
        <v>194</v>
      </c>
      <c r="K20" s="184">
        <v>33</v>
      </c>
      <c r="L20" s="191" t="str">
        <f>IF(ISERROR(VLOOKUP(K20,[1]Proposito_programa!$C$2:$E$59,2,FALSE))," ",VLOOKUP(K20,[1]Proposito_programa!$C$2:$E$59,2,FALSE))</f>
        <v>Más árboles y más y mejor espacio público</v>
      </c>
      <c r="M20" s="191" t="str">
        <f>IF(ISERROR(VLOOKUP(K20,[1]Proposito_programa!$C$2:$E$59,3,FALSE))," ",VLOOKUP(K20,[1]Proposito_programa!$C$2:$E$59,3,FALSE))</f>
        <v>Propósito 2 : Cambiar Nuestros Hábitos de Vida para Reverdecer a Bogotá y Adaptarnos y Mitigar la Crisis Climática</v>
      </c>
      <c r="N20" s="192">
        <v>2146</v>
      </c>
      <c r="O20" s="193">
        <v>19</v>
      </c>
      <c r="P20" s="194">
        <v>900351236</v>
      </c>
      <c r="Q20" s="195" t="s">
        <v>408</v>
      </c>
      <c r="R20" s="190" t="s">
        <v>175</v>
      </c>
      <c r="S20" s="195"/>
      <c r="T20" s="196"/>
      <c r="U20" s="197"/>
      <c r="V20" s="198">
        <v>0</v>
      </c>
      <c r="W20" s="199"/>
      <c r="X20" s="200">
        <v>0</v>
      </c>
      <c r="Y20" s="193"/>
      <c r="Z20" s="199">
        <v>603060120</v>
      </c>
      <c r="AA20" s="172">
        <f>+W20+X20+Z20</f>
        <v>603060120</v>
      </c>
      <c r="AB20" s="201">
        <v>414954105</v>
      </c>
      <c r="AC20" s="213">
        <v>44189</v>
      </c>
      <c r="AD20" s="214">
        <v>44340</v>
      </c>
      <c r="AE20" s="214">
        <v>44492</v>
      </c>
      <c r="AF20" s="105">
        <v>150</v>
      </c>
      <c r="AG20" s="105">
        <v>3</v>
      </c>
      <c r="AH20" s="203">
        <v>140</v>
      </c>
      <c r="AI20" s="204"/>
      <c r="AJ20" s="105"/>
      <c r="AK20" s="205"/>
      <c r="AL20" s="206"/>
      <c r="AM20" s="193" t="s">
        <v>211</v>
      </c>
      <c r="AN20" s="112">
        <f>IF(ISERROR(AB20/AA20),"-",(AB20/AA20))</f>
        <v>0.68808082517544022</v>
      </c>
    </row>
    <row r="21" spans="1:47" ht="18" customHeight="1" x14ac:dyDescent="0.25">
      <c r="A21" s="184" t="s">
        <v>1852</v>
      </c>
      <c r="B21" s="184">
        <v>2020</v>
      </c>
      <c r="C21" s="105" t="s">
        <v>1852</v>
      </c>
      <c r="D21" s="104" t="s">
        <v>1853</v>
      </c>
      <c r="E21" s="184" t="s">
        <v>39</v>
      </c>
      <c r="F21" s="184" t="s">
        <v>49</v>
      </c>
      <c r="G21" s="187" t="s">
        <v>55</v>
      </c>
      <c r="H21" s="188" t="s">
        <v>891</v>
      </c>
      <c r="I21" s="189" t="s">
        <v>45</v>
      </c>
      <c r="J21" s="190" t="s">
        <v>3082</v>
      </c>
      <c r="K21" s="212" t="s">
        <v>70</v>
      </c>
      <c r="L21" s="191" t="str">
        <f>IF(ISERROR(VLOOKUP(K21,[1]Proposito_programa!$C$2:$E$59,2,FALSE))," ",VLOOKUP(K21,[1]Proposito_programa!$C$2:$E$59,2,FALSE))</f>
        <v xml:space="preserve"> </v>
      </c>
      <c r="M21" s="191" t="str">
        <f>IF(ISERROR(VLOOKUP(K21,[1]Proposito_programa!$C$2:$E$59,3,FALSE))," ",VLOOKUP(K21,[1]Proposito_programa!$C$2:$E$59,3,FALSE))</f>
        <v xml:space="preserve"> </v>
      </c>
      <c r="N21" s="192">
        <v>0</v>
      </c>
      <c r="O21" s="193"/>
      <c r="P21" s="194">
        <v>830095213</v>
      </c>
      <c r="Q21" s="195" t="s">
        <v>417</v>
      </c>
      <c r="R21" s="190" t="s">
        <v>175</v>
      </c>
      <c r="S21" s="195"/>
      <c r="T21" s="196"/>
      <c r="U21" s="197"/>
      <c r="V21" s="198">
        <v>0</v>
      </c>
      <c r="W21" s="199"/>
      <c r="X21" s="200">
        <v>0</v>
      </c>
      <c r="Y21" s="193"/>
      <c r="Z21" s="199">
        <v>2045056</v>
      </c>
      <c r="AA21" s="172">
        <f t="shared" si="1"/>
        <v>2045056</v>
      </c>
      <c r="AB21" s="201">
        <v>1580570</v>
      </c>
      <c r="AC21" s="210">
        <v>43915</v>
      </c>
      <c r="AD21" s="210">
        <v>44284</v>
      </c>
      <c r="AE21" s="210">
        <v>44559</v>
      </c>
      <c r="AF21" s="192">
        <v>634</v>
      </c>
      <c r="AG21" s="105">
        <v>1</v>
      </c>
      <c r="AH21" s="203">
        <v>270</v>
      </c>
      <c r="AI21" s="204"/>
      <c r="AJ21" s="105"/>
      <c r="AK21" s="205"/>
      <c r="AL21" s="206"/>
      <c r="AM21" s="193" t="s">
        <v>211</v>
      </c>
      <c r="AN21" s="112">
        <f t="shared" si="0"/>
        <v>0.77287370125805843</v>
      </c>
      <c r="AU21" s="215"/>
    </row>
    <row r="22" spans="1:47" ht="18" customHeight="1" x14ac:dyDescent="0.25">
      <c r="A22" s="184" t="s">
        <v>1824</v>
      </c>
      <c r="B22" s="184">
        <v>2020</v>
      </c>
      <c r="C22" s="192" t="s">
        <v>1824</v>
      </c>
      <c r="D22" s="104" t="s">
        <v>1825</v>
      </c>
      <c r="E22" s="184" t="s">
        <v>39</v>
      </c>
      <c r="F22" s="186" t="s">
        <v>49</v>
      </c>
      <c r="G22" s="187" t="s">
        <v>55</v>
      </c>
      <c r="H22" s="188" t="s">
        <v>892</v>
      </c>
      <c r="I22" s="189" t="s">
        <v>45</v>
      </c>
      <c r="J22" s="190" t="s">
        <v>3082</v>
      </c>
      <c r="K22" s="212" t="s">
        <v>70</v>
      </c>
      <c r="L22" s="191" t="str">
        <f>IF(ISERROR(VLOOKUP(K22,[1]Proposito_programa!$C$2:$E$59,2,FALSE))," ",VLOOKUP(K22,[1]Proposito_programa!$C$2:$E$59,2,FALSE))</f>
        <v xml:space="preserve"> </v>
      </c>
      <c r="M22" s="191" t="str">
        <f>IF(ISERROR(VLOOKUP(K22,[1]Proposito_programa!$C$2:$E$59,3,FALSE))," ",VLOOKUP(K22,[1]Proposito_programa!$C$2:$E$59,3,FALSE))</f>
        <v xml:space="preserve"> </v>
      </c>
      <c r="N22" s="192">
        <v>0</v>
      </c>
      <c r="O22" s="193">
        <v>6</v>
      </c>
      <c r="P22" s="194">
        <v>830044858</v>
      </c>
      <c r="Q22" s="195" t="s">
        <v>882</v>
      </c>
      <c r="R22" s="190" t="s">
        <v>175</v>
      </c>
      <c r="S22" s="195"/>
      <c r="T22" s="196"/>
      <c r="U22" s="197"/>
      <c r="V22" s="198">
        <v>0</v>
      </c>
      <c r="W22" s="199"/>
      <c r="X22" s="200">
        <v>0</v>
      </c>
      <c r="Y22" s="193"/>
      <c r="Z22" s="199">
        <v>5001838</v>
      </c>
      <c r="AA22" s="172">
        <f t="shared" si="1"/>
        <v>5001838</v>
      </c>
      <c r="AB22" s="201">
        <v>5001838</v>
      </c>
      <c r="AC22" s="210">
        <v>44153</v>
      </c>
      <c r="AD22" s="210">
        <v>44155</v>
      </c>
      <c r="AE22" s="210">
        <v>44681</v>
      </c>
      <c r="AF22" s="192">
        <v>510</v>
      </c>
      <c r="AG22" s="105">
        <v>3</v>
      </c>
      <c r="AH22" s="203">
        <v>300</v>
      </c>
      <c r="AI22" s="204"/>
      <c r="AJ22" s="105"/>
      <c r="AK22" s="205"/>
      <c r="AL22" s="206"/>
      <c r="AM22" s="193" t="s">
        <v>211</v>
      </c>
      <c r="AN22" s="112">
        <f t="shared" si="0"/>
        <v>1</v>
      </c>
      <c r="AU22" s="215"/>
    </row>
    <row r="23" spans="1:47" ht="18" customHeight="1" x14ac:dyDescent="0.25">
      <c r="A23" s="184" t="s">
        <v>2743</v>
      </c>
      <c r="B23" s="184">
        <v>2020</v>
      </c>
      <c r="C23" s="207" t="s">
        <v>1839</v>
      </c>
      <c r="D23" s="176" t="s">
        <v>1840</v>
      </c>
      <c r="E23" s="184" t="s">
        <v>48</v>
      </c>
      <c r="F23" s="186" t="s">
        <v>47</v>
      </c>
      <c r="G23" s="187" t="s">
        <v>70</v>
      </c>
      <c r="H23" s="188" t="s">
        <v>911</v>
      </c>
      <c r="I23" s="189" t="s">
        <v>45</v>
      </c>
      <c r="J23" s="190" t="s">
        <v>3082</v>
      </c>
      <c r="K23" s="212" t="s">
        <v>70</v>
      </c>
      <c r="L23" s="191" t="str">
        <f>IF(ISERROR(VLOOKUP(K23,[1]Proposito_programa!$C$2:$E$59,2,FALSE))," ",VLOOKUP(K23,[1]Proposito_programa!$C$2:$E$59,2,FALSE))</f>
        <v xml:space="preserve"> </v>
      </c>
      <c r="M23" s="191" t="str">
        <f>IF(ISERROR(VLOOKUP(K23,[1]Proposito_programa!$C$2:$E$59,3,FALSE))," ",VLOOKUP(K23,[1]Proposito_programa!$C$2:$E$59,3,FALSE))</f>
        <v xml:space="preserve"> </v>
      </c>
      <c r="N23" s="192">
        <v>0</v>
      </c>
      <c r="O23" s="193">
        <v>16</v>
      </c>
      <c r="P23" s="194">
        <v>901055814</v>
      </c>
      <c r="Q23" s="195" t="s">
        <v>400</v>
      </c>
      <c r="R23" s="190" t="s">
        <v>175</v>
      </c>
      <c r="S23" s="195"/>
      <c r="T23" s="196"/>
      <c r="U23" s="197"/>
      <c r="V23" s="198">
        <v>0</v>
      </c>
      <c r="W23" s="199"/>
      <c r="X23" s="200">
        <v>0</v>
      </c>
      <c r="Y23" s="193"/>
      <c r="Z23" s="199">
        <v>299880</v>
      </c>
      <c r="AA23" s="172">
        <f t="shared" si="1"/>
        <v>299880</v>
      </c>
      <c r="AB23" s="201">
        <v>299880</v>
      </c>
      <c r="AC23" s="210">
        <v>43896</v>
      </c>
      <c r="AD23" s="210">
        <v>43900</v>
      </c>
      <c r="AE23" s="210">
        <v>44629</v>
      </c>
      <c r="AF23" s="192">
        <v>720</v>
      </c>
      <c r="AG23" s="105">
        <v>2</v>
      </c>
      <c r="AH23" s="203">
        <v>360</v>
      </c>
      <c r="AI23" s="204"/>
      <c r="AJ23" s="105"/>
      <c r="AK23" s="205"/>
      <c r="AL23" s="206"/>
      <c r="AM23" s="193" t="s">
        <v>212</v>
      </c>
      <c r="AN23" s="112">
        <f t="shared" si="0"/>
        <v>1</v>
      </c>
    </row>
    <row r="24" spans="1:47" ht="18" customHeight="1" x14ac:dyDescent="0.25">
      <c r="A24" s="184" t="s">
        <v>1446</v>
      </c>
      <c r="B24" s="184">
        <v>2020</v>
      </c>
      <c r="C24" s="207" t="s">
        <v>1826</v>
      </c>
      <c r="D24" s="216" t="s">
        <v>1827</v>
      </c>
      <c r="E24" s="184" t="s">
        <v>48</v>
      </c>
      <c r="F24" s="184" t="s">
        <v>47</v>
      </c>
      <c r="G24" s="187" t="s">
        <v>70</v>
      </c>
      <c r="H24" s="188" t="s">
        <v>912</v>
      </c>
      <c r="I24" s="189" t="s">
        <v>45</v>
      </c>
      <c r="J24" s="190" t="s">
        <v>3082</v>
      </c>
      <c r="K24" s="212" t="s">
        <v>70</v>
      </c>
      <c r="L24" s="191" t="str">
        <f>IF(ISERROR(VLOOKUP(K24,[1]Proposito_programa!$C$2:$E$59,2,FALSE))," ",VLOOKUP(K24,[1]Proposito_programa!$C$2:$E$59,2,FALSE))</f>
        <v xml:space="preserve"> </v>
      </c>
      <c r="M24" s="191" t="str">
        <f>IF(ISERROR(VLOOKUP(K24,[1]Proposito_programa!$C$2:$E$59,3,FALSE))," ",VLOOKUP(K24,[1]Proposito_programa!$C$2:$E$59,3,FALSE))</f>
        <v xml:space="preserve"> </v>
      </c>
      <c r="N24" s="192">
        <v>0</v>
      </c>
      <c r="O24" s="193">
        <v>8</v>
      </c>
      <c r="P24" s="194">
        <v>800250589</v>
      </c>
      <c r="Q24" s="195" t="s">
        <v>885</v>
      </c>
      <c r="R24" s="190" t="s">
        <v>175</v>
      </c>
      <c r="S24" s="209"/>
      <c r="T24" s="196"/>
      <c r="U24" s="197"/>
      <c r="V24" s="198">
        <v>0</v>
      </c>
      <c r="W24" s="199"/>
      <c r="X24" s="200">
        <v>0</v>
      </c>
      <c r="Y24" s="193">
        <v>2</v>
      </c>
      <c r="Z24" s="199">
        <v>394946</v>
      </c>
      <c r="AA24" s="172">
        <f t="shared" si="1"/>
        <v>394946</v>
      </c>
      <c r="AB24" s="201">
        <v>394946</v>
      </c>
      <c r="AC24" s="210">
        <v>43942</v>
      </c>
      <c r="AD24" s="210">
        <v>43956</v>
      </c>
      <c r="AE24" s="210">
        <v>44504</v>
      </c>
      <c r="AF24" s="192">
        <v>540</v>
      </c>
      <c r="AG24" s="105">
        <v>1</v>
      </c>
      <c r="AH24" s="203">
        <v>180</v>
      </c>
      <c r="AI24" s="204"/>
      <c r="AJ24" s="105"/>
      <c r="AK24" s="205"/>
      <c r="AL24" s="206"/>
      <c r="AM24" s="193" t="s">
        <v>212</v>
      </c>
      <c r="AN24" s="112">
        <f t="shared" si="0"/>
        <v>1</v>
      </c>
    </row>
    <row r="25" spans="1:47" ht="18" customHeight="1" x14ac:dyDescent="0.25">
      <c r="A25" s="184" t="s">
        <v>1447</v>
      </c>
      <c r="B25" s="184">
        <v>2020</v>
      </c>
      <c r="C25" s="192" t="s">
        <v>1854</v>
      </c>
      <c r="D25" s="104" t="s">
        <v>1856</v>
      </c>
      <c r="E25" s="184" t="s">
        <v>37</v>
      </c>
      <c r="F25" s="186" t="s">
        <v>22</v>
      </c>
      <c r="G25" s="187" t="s">
        <v>59</v>
      </c>
      <c r="H25" s="188" t="s">
        <v>1248</v>
      </c>
      <c r="I25" s="189" t="s">
        <v>46</v>
      </c>
      <c r="J25" s="190" t="s">
        <v>3082</v>
      </c>
      <c r="K25" s="212">
        <v>6</v>
      </c>
      <c r="L25" s="191" t="str">
        <f>IF(ISERROR(VLOOKUP(K25,[1]Proposito_programa!$C$2:$E$59,2,FALSE))," ",VLOOKUP(K25,[1]Proposito_programa!$C$2:$E$59,2,FALSE))</f>
        <v>Sistema Distrital de Cuidado</v>
      </c>
      <c r="M25" s="191" t="str">
        <f>IF(ISERROR(VLOOKUP(K25,[1]Proposito_programa!$C$2:$E$59,3,FALSE))," ",VLOOKUP(K25,[1]Proposito_programa!$C$2:$E$59,3,FALSE))</f>
        <v>Propósito 1: Hacer un nuevo contrato social para incrementar la inclusión social, productiva y política</v>
      </c>
      <c r="N25" s="192">
        <v>2135</v>
      </c>
      <c r="O25" s="193"/>
      <c r="P25" s="194">
        <v>900971006</v>
      </c>
      <c r="Q25" s="195" t="s">
        <v>1410</v>
      </c>
      <c r="R25" s="190" t="s">
        <v>175</v>
      </c>
      <c r="S25" s="195"/>
      <c r="T25" s="196"/>
      <c r="U25" s="197"/>
      <c r="V25" s="198">
        <v>0</v>
      </c>
      <c r="W25" s="199"/>
      <c r="X25" s="200">
        <v>0</v>
      </c>
      <c r="Y25" s="193"/>
      <c r="Z25" s="199">
        <v>219651149</v>
      </c>
      <c r="AA25" s="172">
        <f t="shared" si="1"/>
        <v>219651149</v>
      </c>
      <c r="AB25" s="201">
        <v>219651149</v>
      </c>
      <c r="AC25" s="209">
        <v>44070</v>
      </c>
      <c r="AD25" s="209">
        <v>44118</v>
      </c>
      <c r="AE25" s="209">
        <v>44377</v>
      </c>
      <c r="AF25" s="192">
        <v>144</v>
      </c>
      <c r="AG25" s="105">
        <v>1</v>
      </c>
      <c r="AH25" s="203">
        <v>30</v>
      </c>
      <c r="AI25" s="204"/>
      <c r="AJ25" s="105"/>
      <c r="AK25" s="205"/>
      <c r="AL25" s="206"/>
      <c r="AM25" s="193" t="s">
        <v>212</v>
      </c>
      <c r="AN25" s="112">
        <f t="shared" si="0"/>
        <v>1</v>
      </c>
    </row>
    <row r="26" spans="1:47" ht="18" customHeight="1" x14ac:dyDescent="0.25">
      <c r="A26" s="184" t="s">
        <v>1448</v>
      </c>
      <c r="B26" s="184">
        <v>2020</v>
      </c>
      <c r="C26" s="192" t="s">
        <v>1855</v>
      </c>
      <c r="D26" s="176" t="s">
        <v>1857</v>
      </c>
      <c r="E26" s="184" t="s">
        <v>48</v>
      </c>
      <c r="F26" s="186" t="s">
        <v>22</v>
      </c>
      <c r="G26" s="187" t="s">
        <v>66</v>
      </c>
      <c r="H26" s="188" t="s">
        <v>1250</v>
      </c>
      <c r="I26" s="189" t="s">
        <v>46</v>
      </c>
      <c r="J26" s="190" t="s">
        <v>3082</v>
      </c>
      <c r="K26" s="212">
        <v>45</v>
      </c>
      <c r="L26" s="191" t="str">
        <f>IF(ISERROR(VLOOKUP(K26,[1]Proposito_programa!$C$2:$E$59,2,FALSE))," ",VLOOKUP(K26,[1]Proposito_programa!$C$2:$E$59,2,FALSE))</f>
        <v>Espacio público más seguro y construido colectivamente</v>
      </c>
      <c r="M26" s="191" t="str">
        <f>IF(ISERROR(VLOOKUP(K26,[1]Proposito_programa!$C$2:$E$59,3,FALSE))," ",VLOOKUP(K26,[1]Proposito_programa!$C$2:$E$59,3,FALSE))</f>
        <v>Propósito 3: Inspirar confianza y legitimidad para vivir sin miedo y ser epicentro de cultura ciudadana, paz y reconciliación</v>
      </c>
      <c r="N26" s="192">
        <v>2038</v>
      </c>
      <c r="O26" s="193"/>
      <c r="P26" s="194">
        <v>860066942</v>
      </c>
      <c r="Q26" s="195" t="s">
        <v>407</v>
      </c>
      <c r="R26" s="190" t="s">
        <v>175</v>
      </c>
      <c r="S26" s="195"/>
      <c r="T26" s="196"/>
      <c r="U26" s="197"/>
      <c r="V26" s="198">
        <v>0</v>
      </c>
      <c r="W26" s="199"/>
      <c r="X26" s="200">
        <v>0</v>
      </c>
      <c r="Y26" s="193"/>
      <c r="Z26" s="199">
        <v>109660319</v>
      </c>
      <c r="AA26" s="172">
        <f t="shared" si="1"/>
        <v>109660319</v>
      </c>
      <c r="AB26" s="201">
        <v>0</v>
      </c>
      <c r="AC26" s="209">
        <v>44069</v>
      </c>
      <c r="AD26" s="209">
        <v>44088</v>
      </c>
      <c r="AE26" s="209">
        <v>44500</v>
      </c>
      <c r="AF26" s="192">
        <v>300</v>
      </c>
      <c r="AG26" s="105">
        <v>1</v>
      </c>
      <c r="AH26" s="203">
        <v>108</v>
      </c>
      <c r="AI26" s="204"/>
      <c r="AJ26" s="105"/>
      <c r="AK26" s="205"/>
      <c r="AL26" s="206"/>
      <c r="AM26" s="193" t="s">
        <v>211</v>
      </c>
      <c r="AN26" s="112">
        <f t="shared" si="0"/>
        <v>0</v>
      </c>
    </row>
    <row r="27" spans="1:47" ht="18" customHeight="1" x14ac:dyDescent="0.25">
      <c r="A27" s="184" t="s">
        <v>1450</v>
      </c>
      <c r="B27" s="184">
        <v>2020</v>
      </c>
      <c r="C27" s="211" t="s">
        <v>1820</v>
      </c>
      <c r="D27" s="171" t="s">
        <v>1821</v>
      </c>
      <c r="E27" s="184" t="s">
        <v>29</v>
      </c>
      <c r="F27" s="184" t="s">
        <v>44</v>
      </c>
      <c r="G27" s="187" t="s">
        <v>70</v>
      </c>
      <c r="H27" s="188" t="s">
        <v>1297</v>
      </c>
      <c r="I27" s="189" t="s">
        <v>46</v>
      </c>
      <c r="J27" s="190" t="s">
        <v>3082</v>
      </c>
      <c r="K27" s="212">
        <v>17</v>
      </c>
      <c r="L27" s="191" t="str">
        <f>IF(ISERROR(VLOOKUP(K27,[1]Proposito_programa!$C$2:$E$59,2,FALSE))," ",VLOOKUP(K27,[1]Proposito_programa!$C$2:$E$59,2,FALSE))</f>
        <v>Jóvenes con capacidades: Proyecto de vida para la ciudadanía, la innovación y el trabajo del siglo XXI</v>
      </c>
      <c r="M27" s="191" t="str">
        <f>IF(ISERROR(VLOOKUP(K27,[1]Proposito_programa!$C$2:$E$59,3,FALSE))," ",VLOOKUP(K27,[1]Proposito_programa!$C$2:$E$59,3,FALSE))</f>
        <v>Propósito 1: Hacer un nuevo contrato social para incrementar la inclusión social, productiva y política</v>
      </c>
      <c r="N27" s="192">
        <v>2027</v>
      </c>
      <c r="O27" s="193">
        <v>4</v>
      </c>
      <c r="P27" s="194">
        <v>901443086</v>
      </c>
      <c r="Q27" s="195" t="s">
        <v>409</v>
      </c>
      <c r="R27" s="190" t="s">
        <v>177</v>
      </c>
      <c r="S27" s="195">
        <v>901114547</v>
      </c>
      <c r="T27" s="196" t="s">
        <v>1822</v>
      </c>
      <c r="U27" s="197">
        <v>0.7</v>
      </c>
      <c r="V27" s="198">
        <v>0</v>
      </c>
      <c r="W27" s="199"/>
      <c r="X27" s="200">
        <v>0</v>
      </c>
      <c r="Y27" s="193">
        <v>1</v>
      </c>
      <c r="Z27" s="199">
        <v>14192300</v>
      </c>
      <c r="AA27" s="172">
        <f t="shared" si="1"/>
        <v>14192300</v>
      </c>
      <c r="AB27" s="201">
        <v>14192300</v>
      </c>
      <c r="AC27" s="213">
        <v>44189</v>
      </c>
      <c r="AD27" s="214">
        <v>44340</v>
      </c>
      <c r="AE27" s="214">
        <v>44492</v>
      </c>
      <c r="AF27" s="105">
        <v>150</v>
      </c>
      <c r="AG27" s="105">
        <v>3</v>
      </c>
      <c r="AH27" s="203">
        <v>140</v>
      </c>
      <c r="AI27" s="204"/>
      <c r="AJ27" s="105"/>
      <c r="AK27" s="205"/>
      <c r="AL27" s="206"/>
      <c r="AM27" s="193" t="s">
        <v>211</v>
      </c>
      <c r="AN27" s="112">
        <f t="shared" si="0"/>
        <v>1</v>
      </c>
    </row>
    <row r="28" spans="1:47" ht="18" customHeight="1" x14ac:dyDescent="0.25">
      <c r="A28" s="184" t="s">
        <v>1450</v>
      </c>
      <c r="B28" s="184">
        <v>2022</v>
      </c>
      <c r="C28" s="211" t="s">
        <v>1820</v>
      </c>
      <c r="D28" s="171" t="s">
        <v>1821</v>
      </c>
      <c r="E28" s="184" t="s">
        <v>29</v>
      </c>
      <c r="F28" s="184" t="s">
        <v>44</v>
      </c>
      <c r="G28" s="187" t="s">
        <v>70</v>
      </c>
      <c r="H28" s="188" t="s">
        <v>1297</v>
      </c>
      <c r="I28" s="189" t="s">
        <v>46</v>
      </c>
      <c r="J28" s="190" t="s">
        <v>194</v>
      </c>
      <c r="K28" s="184">
        <v>33</v>
      </c>
      <c r="L28" s="191" t="str">
        <f>IF(ISERROR(VLOOKUP(K28,[1]Proposito_programa!$C$2:$E$59,2,FALSE))," ",VLOOKUP(K28,[1]Proposito_programa!$C$2:$E$59,2,FALSE))</f>
        <v>Más árboles y más y mejor espacio público</v>
      </c>
      <c r="M28" s="191" t="str">
        <f>IF(ISERROR(VLOOKUP(K28,[1]Proposito_programa!$C$2:$E$59,3,FALSE))," ",VLOOKUP(K28,[1]Proposito_programa!$C$2:$E$59,3,FALSE))</f>
        <v>Propósito 2 : Cambiar Nuestros Hábitos de Vida para Reverdecer a Bogotá y Adaptarnos y Mitigar la Crisis Climática</v>
      </c>
      <c r="N28" s="192">
        <v>2146</v>
      </c>
      <c r="O28" s="193"/>
      <c r="P28" s="194"/>
      <c r="Q28" s="195"/>
      <c r="R28" s="190"/>
      <c r="S28" s="195">
        <v>901331295</v>
      </c>
      <c r="T28" s="196" t="s">
        <v>1823</v>
      </c>
      <c r="U28" s="197">
        <v>0.3</v>
      </c>
      <c r="V28" s="198">
        <v>0</v>
      </c>
      <c r="W28" s="199"/>
      <c r="X28" s="200">
        <v>0</v>
      </c>
      <c r="Y28" s="193"/>
      <c r="Z28" s="199">
        <v>66939880</v>
      </c>
      <c r="AA28" s="172">
        <f t="shared" si="1"/>
        <v>66939880</v>
      </c>
      <c r="AB28" s="201">
        <v>46053591</v>
      </c>
      <c r="AC28" s="213"/>
      <c r="AD28" s="214"/>
      <c r="AE28" s="214"/>
      <c r="AF28" s="105"/>
      <c r="AG28" s="105"/>
      <c r="AH28" s="203"/>
      <c r="AI28" s="204"/>
      <c r="AJ28" s="105"/>
      <c r="AK28" s="205"/>
      <c r="AL28" s="206"/>
      <c r="AM28" s="193"/>
      <c r="AN28" s="112"/>
    </row>
    <row r="29" spans="1:47" ht="18" customHeight="1" x14ac:dyDescent="0.25">
      <c r="A29" s="217" t="s">
        <v>1796</v>
      </c>
      <c r="B29" s="184">
        <v>2021</v>
      </c>
      <c r="C29" s="192" t="s">
        <v>2806</v>
      </c>
      <c r="D29" s="104" t="s">
        <v>2943</v>
      </c>
      <c r="E29" s="184" t="s">
        <v>50</v>
      </c>
      <c r="F29" s="186" t="s">
        <v>22</v>
      </c>
      <c r="G29" s="187" t="s">
        <v>198</v>
      </c>
      <c r="H29" s="188" t="s">
        <v>1010</v>
      </c>
      <c r="I29" s="189" t="s">
        <v>46</v>
      </c>
      <c r="J29" s="190" t="s">
        <v>194</v>
      </c>
      <c r="K29" s="184">
        <v>57</v>
      </c>
      <c r="L29" s="191" t="str">
        <f>IF(ISERROR(VLOOKUP(K29,[1]Proposito_programa!$C$2:$E$59,2,FALSE))," ",VLOOKUP(K29,[1]Proposito_programa!$C$2:$E$59,2,FALSE))</f>
        <v>Gestión pública local</v>
      </c>
      <c r="M29" s="191" t="str">
        <f>IF(ISERROR(VLOOKUP(K29,[1]Proposito_programa!$C$2:$E$59,3,FALSE))," ",VLOOKUP(K29,[1]Proposito_programa!$C$2:$E$59,3,FALSE))</f>
        <v>Propósito 5: Construir Bogotá - Región con gobierno abierto, transparente y ciudadanía consciente</v>
      </c>
      <c r="N29" s="192">
        <v>2143</v>
      </c>
      <c r="O29" s="193"/>
      <c r="P29" s="194">
        <v>52705855</v>
      </c>
      <c r="Q29" s="195" t="s">
        <v>1330</v>
      </c>
      <c r="R29" s="190" t="s">
        <v>174</v>
      </c>
      <c r="S29" s="195"/>
      <c r="T29" s="196"/>
      <c r="U29" s="197"/>
      <c r="V29" s="198">
        <v>0</v>
      </c>
      <c r="W29" s="199"/>
      <c r="X29" s="200">
        <v>0</v>
      </c>
      <c r="Y29" s="193"/>
      <c r="Z29" s="199">
        <v>7916666</v>
      </c>
      <c r="AA29" s="172">
        <f t="shared" si="1"/>
        <v>7916666</v>
      </c>
      <c r="AB29" s="201">
        <v>7916666</v>
      </c>
      <c r="AC29" s="210">
        <v>44237</v>
      </c>
      <c r="AD29" s="210">
        <v>44238</v>
      </c>
      <c r="AE29" s="210">
        <v>44581</v>
      </c>
      <c r="AF29" s="198">
        <v>340</v>
      </c>
      <c r="AG29" s="105">
        <v>1</v>
      </c>
      <c r="AH29" s="198">
        <v>40</v>
      </c>
      <c r="AI29" s="204"/>
      <c r="AJ29" s="105"/>
      <c r="AK29" s="205"/>
      <c r="AL29" s="206"/>
      <c r="AM29" s="193" t="s">
        <v>211</v>
      </c>
      <c r="AN29" s="112">
        <f t="shared" si="0"/>
        <v>1</v>
      </c>
    </row>
    <row r="30" spans="1:47" ht="18" customHeight="1" x14ac:dyDescent="0.25">
      <c r="A30" s="184" t="s">
        <v>1797</v>
      </c>
      <c r="B30" s="184">
        <v>2021</v>
      </c>
      <c r="C30" s="192" t="s">
        <v>2807</v>
      </c>
      <c r="D30" s="104" t="s">
        <v>2944</v>
      </c>
      <c r="E30" s="184" t="s">
        <v>50</v>
      </c>
      <c r="F30" s="186" t="s">
        <v>22</v>
      </c>
      <c r="G30" s="187" t="s">
        <v>198</v>
      </c>
      <c r="H30" s="188" t="s">
        <v>1011</v>
      </c>
      <c r="I30" s="189" t="s">
        <v>46</v>
      </c>
      <c r="J30" s="190" t="s">
        <v>194</v>
      </c>
      <c r="K30" s="184">
        <v>57</v>
      </c>
      <c r="L30" s="191" t="str">
        <f>IF(ISERROR(VLOOKUP(K30,[1]Proposito_programa!$C$2:$E$59,2,FALSE))," ",VLOOKUP(K30,[1]Proposito_programa!$C$2:$E$59,2,FALSE))</f>
        <v>Gestión pública local</v>
      </c>
      <c r="M30" s="191" t="str">
        <f>IF(ISERROR(VLOOKUP(K30,[1]Proposito_programa!$C$2:$E$59,3,FALSE))," ",VLOOKUP(K30,[1]Proposito_programa!$C$2:$E$59,3,FALSE))</f>
        <v>Propósito 5: Construir Bogotá - Región con gobierno abierto, transparente y ciudadanía consciente</v>
      </c>
      <c r="N30" s="192">
        <v>2143</v>
      </c>
      <c r="O30" s="193"/>
      <c r="P30" s="194">
        <v>46381344</v>
      </c>
      <c r="Q30" s="195" t="s">
        <v>1331</v>
      </c>
      <c r="R30" s="190" t="s">
        <v>174</v>
      </c>
      <c r="S30" s="195"/>
      <c r="T30" s="196"/>
      <c r="U30" s="197"/>
      <c r="V30" s="198">
        <v>0</v>
      </c>
      <c r="W30" s="199"/>
      <c r="X30" s="200">
        <v>0</v>
      </c>
      <c r="Y30" s="193"/>
      <c r="Z30" s="199">
        <v>6558800</v>
      </c>
      <c r="AA30" s="172">
        <f t="shared" si="1"/>
        <v>6558800</v>
      </c>
      <c r="AB30" s="201">
        <v>6558800</v>
      </c>
      <c r="AC30" s="210">
        <v>44239</v>
      </c>
      <c r="AD30" s="210">
        <v>44243</v>
      </c>
      <c r="AE30" s="210">
        <v>44581</v>
      </c>
      <c r="AF30" s="198">
        <v>335</v>
      </c>
      <c r="AG30" s="105">
        <v>1</v>
      </c>
      <c r="AH30" s="198">
        <v>35</v>
      </c>
      <c r="AI30" s="218">
        <v>43259788</v>
      </c>
      <c r="AJ30" s="219" t="s">
        <v>3287</v>
      </c>
      <c r="AK30" s="220">
        <v>44502</v>
      </c>
      <c r="AL30" s="206"/>
      <c r="AM30" s="193" t="s">
        <v>211</v>
      </c>
      <c r="AN30" s="112">
        <f t="shared" si="0"/>
        <v>1</v>
      </c>
    </row>
    <row r="31" spans="1:47" ht="18" customHeight="1" x14ac:dyDescent="0.25">
      <c r="A31" s="184" t="s">
        <v>1798</v>
      </c>
      <c r="B31" s="184">
        <v>2021</v>
      </c>
      <c r="C31" s="192" t="s">
        <v>2808</v>
      </c>
      <c r="D31" s="104" t="s">
        <v>2945</v>
      </c>
      <c r="E31" s="184" t="s">
        <v>50</v>
      </c>
      <c r="F31" s="186" t="s">
        <v>22</v>
      </c>
      <c r="G31" s="187" t="s">
        <v>198</v>
      </c>
      <c r="H31" s="188" t="s">
        <v>1012</v>
      </c>
      <c r="I31" s="189" t="s">
        <v>46</v>
      </c>
      <c r="J31" s="190" t="s">
        <v>194</v>
      </c>
      <c r="K31" s="184">
        <v>57</v>
      </c>
      <c r="L31" s="191" t="str">
        <f>IF(ISERROR(VLOOKUP(K31,[1]Proposito_programa!$C$2:$E$59,2,FALSE))," ",VLOOKUP(K31,[1]Proposito_programa!$C$2:$E$59,2,FALSE))</f>
        <v>Gestión pública local</v>
      </c>
      <c r="M31" s="191" t="str">
        <f>IF(ISERROR(VLOOKUP(K31,[1]Proposito_programa!$C$2:$E$59,3,FALSE))," ",VLOOKUP(K31,[1]Proposito_programa!$C$2:$E$59,3,FALSE))</f>
        <v>Propósito 5: Construir Bogotá - Región con gobierno abierto, transparente y ciudadanía consciente</v>
      </c>
      <c r="N31" s="192">
        <v>2143</v>
      </c>
      <c r="O31" s="193"/>
      <c r="P31" s="194">
        <v>1130611078</v>
      </c>
      <c r="Q31" s="195" t="s">
        <v>1333</v>
      </c>
      <c r="R31" s="190" t="s">
        <v>174</v>
      </c>
      <c r="S31" s="195"/>
      <c r="T31" s="196"/>
      <c r="U31" s="197"/>
      <c r="V31" s="198">
        <v>0</v>
      </c>
      <c r="W31" s="199"/>
      <c r="X31" s="200">
        <v>0</v>
      </c>
      <c r="Y31" s="193"/>
      <c r="Z31" s="199">
        <v>10406666</v>
      </c>
      <c r="AA31" s="172">
        <f t="shared" si="1"/>
        <v>10406666</v>
      </c>
      <c r="AB31" s="201">
        <v>10406666</v>
      </c>
      <c r="AC31" s="210">
        <v>44245</v>
      </c>
      <c r="AD31" s="210">
        <v>44245</v>
      </c>
      <c r="AE31" s="210">
        <v>44571</v>
      </c>
      <c r="AF31" s="198">
        <v>323</v>
      </c>
      <c r="AG31" s="105">
        <v>1</v>
      </c>
      <c r="AH31" s="198">
        <v>23</v>
      </c>
      <c r="AI31" s="204"/>
      <c r="AJ31" s="105"/>
      <c r="AK31" s="205"/>
      <c r="AL31" s="206"/>
      <c r="AM31" s="193" t="s">
        <v>211</v>
      </c>
      <c r="AN31" s="112">
        <f t="shared" si="0"/>
        <v>1</v>
      </c>
    </row>
    <row r="32" spans="1:47" ht="18" customHeight="1" x14ac:dyDescent="0.25">
      <c r="A32" s="184" t="s">
        <v>1799</v>
      </c>
      <c r="B32" s="184">
        <v>2021</v>
      </c>
      <c r="C32" s="192" t="s">
        <v>2809</v>
      </c>
      <c r="D32" s="104" t="s">
        <v>2946</v>
      </c>
      <c r="E32" s="184" t="s">
        <v>50</v>
      </c>
      <c r="F32" s="186" t="s">
        <v>22</v>
      </c>
      <c r="G32" s="187" t="s">
        <v>198</v>
      </c>
      <c r="H32" s="188" t="s">
        <v>1013</v>
      </c>
      <c r="I32" s="189" t="s">
        <v>46</v>
      </c>
      <c r="J32" s="190" t="s">
        <v>194</v>
      </c>
      <c r="K32" s="184">
        <v>57</v>
      </c>
      <c r="L32" s="191" t="str">
        <f>IF(ISERROR(VLOOKUP(K32,[1]Proposito_programa!$C$2:$E$59,2,FALSE))," ",VLOOKUP(K32,[1]Proposito_programa!$C$2:$E$59,2,FALSE))</f>
        <v>Gestión pública local</v>
      </c>
      <c r="M32" s="191" t="str">
        <f>IF(ISERROR(VLOOKUP(K32,[1]Proposito_programa!$C$2:$E$59,3,FALSE))," ",VLOOKUP(K32,[1]Proposito_programa!$C$2:$E$59,3,FALSE))</f>
        <v>Propósito 5: Construir Bogotá - Región con gobierno abierto, transparente y ciudadanía consciente</v>
      </c>
      <c r="N32" s="192">
        <v>2143</v>
      </c>
      <c r="O32" s="193"/>
      <c r="P32" s="194">
        <v>80041124</v>
      </c>
      <c r="Q32" s="195" t="s">
        <v>253</v>
      </c>
      <c r="R32" s="190" t="s">
        <v>174</v>
      </c>
      <c r="S32" s="195"/>
      <c r="T32" s="196"/>
      <c r="U32" s="197"/>
      <c r="V32" s="198">
        <v>0</v>
      </c>
      <c r="W32" s="199"/>
      <c r="X32" s="200">
        <v>0</v>
      </c>
      <c r="Y32" s="193"/>
      <c r="Z32" s="199">
        <v>1362600</v>
      </c>
      <c r="AA32" s="172">
        <f t="shared" si="1"/>
        <v>1362600</v>
      </c>
      <c r="AB32" s="201">
        <v>1362600</v>
      </c>
      <c r="AC32" s="210">
        <v>44245</v>
      </c>
      <c r="AD32" s="210">
        <v>44246</v>
      </c>
      <c r="AE32" s="210">
        <v>44548</v>
      </c>
      <c r="AF32" s="198">
        <v>300</v>
      </c>
      <c r="AG32" s="105"/>
      <c r="AH32" s="198"/>
      <c r="AI32" s="204"/>
      <c r="AJ32" s="105"/>
      <c r="AK32" s="205"/>
      <c r="AL32" s="206"/>
      <c r="AM32" s="193" t="s">
        <v>211</v>
      </c>
      <c r="AN32" s="112">
        <f t="shared" si="0"/>
        <v>1</v>
      </c>
    </row>
    <row r="33" spans="1:40" ht="18" customHeight="1" x14ac:dyDescent="0.25">
      <c r="A33" s="184" t="s">
        <v>1800</v>
      </c>
      <c r="B33" s="184">
        <v>2021</v>
      </c>
      <c r="C33" s="192" t="s">
        <v>2810</v>
      </c>
      <c r="D33" s="104" t="s">
        <v>2947</v>
      </c>
      <c r="E33" s="184" t="s">
        <v>50</v>
      </c>
      <c r="F33" s="186" t="s">
        <v>22</v>
      </c>
      <c r="G33" s="187" t="s">
        <v>198</v>
      </c>
      <c r="H33" s="188" t="s">
        <v>1014</v>
      </c>
      <c r="I33" s="189" t="s">
        <v>46</v>
      </c>
      <c r="J33" s="190" t="s">
        <v>194</v>
      </c>
      <c r="K33" s="184">
        <v>57</v>
      </c>
      <c r="L33" s="191" t="str">
        <f>IF(ISERROR(VLOOKUP(K33,[1]Proposito_programa!$C$2:$E$59,2,FALSE))," ",VLOOKUP(K33,[1]Proposito_programa!$C$2:$E$59,2,FALSE))</f>
        <v>Gestión pública local</v>
      </c>
      <c r="M33" s="191" t="str">
        <f>IF(ISERROR(VLOOKUP(K33,[1]Proposito_programa!$C$2:$E$59,3,FALSE))," ",VLOOKUP(K33,[1]Proposito_programa!$C$2:$E$59,3,FALSE))</f>
        <v>Propósito 5: Construir Bogotá - Región con gobierno abierto, transparente y ciudadanía consciente</v>
      </c>
      <c r="N33" s="192">
        <v>2143</v>
      </c>
      <c r="O33" s="193"/>
      <c r="P33" s="194">
        <v>1019034361</v>
      </c>
      <c r="Q33" s="195" t="s">
        <v>244</v>
      </c>
      <c r="R33" s="190" t="s">
        <v>174</v>
      </c>
      <c r="S33" s="195"/>
      <c r="T33" s="196"/>
      <c r="U33" s="197"/>
      <c r="V33" s="198">
        <v>0</v>
      </c>
      <c r="W33" s="199"/>
      <c r="X33" s="200">
        <v>0</v>
      </c>
      <c r="Y33" s="193"/>
      <c r="Z33" s="199">
        <v>2850600</v>
      </c>
      <c r="AA33" s="172">
        <f t="shared" si="1"/>
        <v>2850600</v>
      </c>
      <c r="AB33" s="201">
        <v>2850600</v>
      </c>
      <c r="AC33" s="210">
        <v>44246</v>
      </c>
      <c r="AD33" s="210">
        <v>44246</v>
      </c>
      <c r="AE33" s="210">
        <v>44548</v>
      </c>
      <c r="AF33" s="198">
        <v>300</v>
      </c>
      <c r="AG33" s="105">
        <v>1</v>
      </c>
      <c r="AH33" s="198">
        <v>90</v>
      </c>
      <c r="AI33" s="204"/>
      <c r="AJ33" s="105"/>
      <c r="AK33" s="205"/>
      <c r="AL33" s="206"/>
      <c r="AM33" s="193" t="s">
        <v>211</v>
      </c>
      <c r="AN33" s="112">
        <f t="shared" si="0"/>
        <v>1</v>
      </c>
    </row>
    <row r="34" spans="1:40" ht="18" customHeight="1" x14ac:dyDescent="0.25">
      <c r="A34" s="184" t="s">
        <v>1801</v>
      </c>
      <c r="B34" s="184">
        <v>2021</v>
      </c>
      <c r="C34" s="192" t="s">
        <v>2811</v>
      </c>
      <c r="D34" s="104" t="s">
        <v>2948</v>
      </c>
      <c r="E34" s="184" t="s">
        <v>50</v>
      </c>
      <c r="F34" s="186" t="s">
        <v>22</v>
      </c>
      <c r="G34" s="187" t="s">
        <v>198</v>
      </c>
      <c r="H34" s="188" t="s">
        <v>1015</v>
      </c>
      <c r="I34" s="189" t="s">
        <v>46</v>
      </c>
      <c r="J34" s="190" t="s">
        <v>194</v>
      </c>
      <c r="K34" s="184">
        <v>57</v>
      </c>
      <c r="L34" s="191" t="str">
        <f>IF(ISERROR(VLOOKUP(K34,[1]Proposito_programa!$C$2:$E$59,2,FALSE))," ",VLOOKUP(K34,[1]Proposito_programa!$C$2:$E$59,2,FALSE))</f>
        <v>Gestión pública local</v>
      </c>
      <c r="M34" s="191" t="str">
        <f>IF(ISERROR(VLOOKUP(K34,[1]Proposito_programa!$C$2:$E$59,3,FALSE))," ",VLOOKUP(K34,[1]Proposito_programa!$C$2:$E$59,3,FALSE))</f>
        <v>Propósito 5: Construir Bogotá - Región con gobierno abierto, transparente y ciudadanía consciente</v>
      </c>
      <c r="N34" s="192">
        <v>2143</v>
      </c>
      <c r="O34" s="193"/>
      <c r="P34" s="194">
        <v>41778154</v>
      </c>
      <c r="Q34" s="195" t="s">
        <v>311</v>
      </c>
      <c r="R34" s="190" t="s">
        <v>174</v>
      </c>
      <c r="S34" s="195"/>
      <c r="T34" s="196"/>
      <c r="U34" s="197"/>
      <c r="V34" s="198">
        <v>0</v>
      </c>
      <c r="W34" s="199"/>
      <c r="X34" s="200">
        <v>0</v>
      </c>
      <c r="Y34" s="193"/>
      <c r="Z34" s="199">
        <v>3785000</v>
      </c>
      <c r="AA34" s="172">
        <f t="shared" si="1"/>
        <v>3785000</v>
      </c>
      <c r="AB34" s="201">
        <v>3785000</v>
      </c>
      <c r="AC34" s="210">
        <v>44249</v>
      </c>
      <c r="AD34" s="210">
        <v>44249</v>
      </c>
      <c r="AE34" s="210">
        <v>44581</v>
      </c>
      <c r="AF34" s="198">
        <v>329</v>
      </c>
      <c r="AG34" s="105">
        <v>1</v>
      </c>
      <c r="AH34" s="198">
        <v>29</v>
      </c>
      <c r="AI34" s="204"/>
      <c r="AJ34" s="105"/>
      <c r="AK34" s="205"/>
      <c r="AL34" s="206"/>
      <c r="AM34" s="193" t="s">
        <v>211</v>
      </c>
      <c r="AN34" s="112">
        <f t="shared" si="0"/>
        <v>1</v>
      </c>
    </row>
    <row r="35" spans="1:40" ht="18" customHeight="1" x14ac:dyDescent="0.25">
      <c r="A35" s="184" t="s">
        <v>1802</v>
      </c>
      <c r="B35" s="184">
        <v>2021</v>
      </c>
      <c r="C35" s="192" t="s">
        <v>2812</v>
      </c>
      <c r="D35" s="104" t="s">
        <v>2949</v>
      </c>
      <c r="E35" s="184" t="s">
        <v>50</v>
      </c>
      <c r="F35" s="186" t="s">
        <v>22</v>
      </c>
      <c r="G35" s="187" t="s">
        <v>198</v>
      </c>
      <c r="H35" s="188" t="s">
        <v>1016</v>
      </c>
      <c r="I35" s="189" t="s">
        <v>46</v>
      </c>
      <c r="J35" s="190" t="s">
        <v>194</v>
      </c>
      <c r="K35" s="184">
        <v>57</v>
      </c>
      <c r="L35" s="191" t="str">
        <f>IF(ISERROR(VLOOKUP(K35,[1]Proposito_programa!$C$2:$E$59,2,FALSE))," ",VLOOKUP(K35,[1]Proposito_programa!$C$2:$E$59,2,FALSE))</f>
        <v>Gestión pública local</v>
      </c>
      <c r="M35" s="191" t="str">
        <f>IF(ISERROR(VLOOKUP(K35,[1]Proposito_programa!$C$2:$E$59,3,FALSE))," ",VLOOKUP(K35,[1]Proposito_programa!$C$2:$E$59,3,FALSE))</f>
        <v>Propósito 5: Construir Bogotá - Región con gobierno abierto, transparente y ciudadanía consciente</v>
      </c>
      <c r="N35" s="192">
        <v>2143</v>
      </c>
      <c r="O35" s="193"/>
      <c r="P35" s="194">
        <v>1140849472</v>
      </c>
      <c r="Q35" s="195" t="s">
        <v>312</v>
      </c>
      <c r="R35" s="190" t="s">
        <v>174</v>
      </c>
      <c r="S35" s="195"/>
      <c r="T35" s="196"/>
      <c r="U35" s="197"/>
      <c r="V35" s="198">
        <v>0</v>
      </c>
      <c r="W35" s="199"/>
      <c r="X35" s="200">
        <v>0</v>
      </c>
      <c r="Y35" s="193"/>
      <c r="Z35" s="199">
        <v>8630000</v>
      </c>
      <c r="AA35" s="172">
        <f t="shared" si="1"/>
        <v>8630000</v>
      </c>
      <c r="AB35" s="201">
        <v>8630000</v>
      </c>
      <c r="AC35" s="210">
        <v>44249</v>
      </c>
      <c r="AD35" s="210">
        <v>44250</v>
      </c>
      <c r="AE35" s="210">
        <v>44581</v>
      </c>
      <c r="AF35" s="198">
        <v>328</v>
      </c>
      <c r="AG35" s="105">
        <v>1</v>
      </c>
      <c r="AH35" s="198">
        <v>28</v>
      </c>
      <c r="AI35" s="204"/>
      <c r="AJ35" s="105"/>
      <c r="AK35" s="205"/>
      <c r="AL35" s="206"/>
      <c r="AM35" s="193" t="s">
        <v>211</v>
      </c>
      <c r="AN35" s="112">
        <f t="shared" si="0"/>
        <v>1</v>
      </c>
    </row>
    <row r="36" spans="1:40" ht="18" customHeight="1" x14ac:dyDescent="0.25">
      <c r="A36" s="184" t="s">
        <v>1803</v>
      </c>
      <c r="B36" s="184">
        <v>2021</v>
      </c>
      <c r="C36" s="192" t="s">
        <v>2813</v>
      </c>
      <c r="D36" s="104" t="s">
        <v>2950</v>
      </c>
      <c r="E36" s="184" t="s">
        <v>50</v>
      </c>
      <c r="F36" s="186" t="s">
        <v>22</v>
      </c>
      <c r="G36" s="187" t="s">
        <v>198</v>
      </c>
      <c r="H36" s="188" t="s">
        <v>1017</v>
      </c>
      <c r="I36" s="189" t="s">
        <v>46</v>
      </c>
      <c r="J36" s="190" t="s">
        <v>194</v>
      </c>
      <c r="K36" s="184">
        <v>57</v>
      </c>
      <c r="L36" s="191" t="str">
        <f>IF(ISERROR(VLOOKUP(K36,[1]Proposito_programa!$C$2:$E$59,2,FALSE))," ",VLOOKUP(K36,[1]Proposito_programa!$C$2:$E$59,2,FALSE))</f>
        <v>Gestión pública local</v>
      </c>
      <c r="M36" s="191" t="str">
        <f>IF(ISERROR(VLOOKUP(K36,[1]Proposito_programa!$C$2:$E$59,3,FALSE))," ",VLOOKUP(K36,[1]Proposito_programa!$C$2:$E$59,3,FALSE))</f>
        <v>Propósito 5: Construir Bogotá - Región con gobierno abierto, transparente y ciudadanía consciente</v>
      </c>
      <c r="N36" s="192">
        <v>2143</v>
      </c>
      <c r="O36" s="193"/>
      <c r="P36" s="194">
        <v>37747954</v>
      </c>
      <c r="Q36" s="195" t="s">
        <v>1336</v>
      </c>
      <c r="R36" s="190" t="s">
        <v>174</v>
      </c>
      <c r="S36" s="195"/>
      <c r="T36" s="196"/>
      <c r="U36" s="197"/>
      <c r="V36" s="198">
        <v>0</v>
      </c>
      <c r="W36" s="199"/>
      <c r="X36" s="200">
        <v>0</v>
      </c>
      <c r="Y36" s="193"/>
      <c r="Z36" s="199">
        <v>3642433</v>
      </c>
      <c r="AA36" s="172">
        <f t="shared" si="1"/>
        <v>3642433</v>
      </c>
      <c r="AB36" s="201">
        <v>3642433</v>
      </c>
      <c r="AC36" s="210">
        <v>44250</v>
      </c>
      <c r="AD36" s="210">
        <v>44251</v>
      </c>
      <c r="AE36" s="210">
        <v>44553</v>
      </c>
      <c r="AF36" s="198">
        <v>300</v>
      </c>
      <c r="AG36" s="105">
        <v>1</v>
      </c>
      <c r="AH36" s="198">
        <v>90</v>
      </c>
      <c r="AI36" s="204"/>
      <c r="AJ36" s="105"/>
      <c r="AK36" s="205"/>
      <c r="AL36" s="206"/>
      <c r="AM36" s="193" t="s">
        <v>211</v>
      </c>
      <c r="AN36" s="112">
        <f t="shared" si="0"/>
        <v>1</v>
      </c>
    </row>
    <row r="37" spans="1:40" ht="18" customHeight="1" x14ac:dyDescent="0.25">
      <c r="A37" s="184" t="s">
        <v>1804</v>
      </c>
      <c r="B37" s="184">
        <v>2021</v>
      </c>
      <c r="C37" s="192" t="s">
        <v>2814</v>
      </c>
      <c r="D37" s="104" t="s">
        <v>2951</v>
      </c>
      <c r="E37" s="184" t="s">
        <v>50</v>
      </c>
      <c r="F37" s="186" t="s">
        <v>22</v>
      </c>
      <c r="G37" s="187" t="s">
        <v>198</v>
      </c>
      <c r="H37" s="188" t="s">
        <v>1018</v>
      </c>
      <c r="I37" s="189" t="s">
        <v>46</v>
      </c>
      <c r="J37" s="190" t="s">
        <v>194</v>
      </c>
      <c r="K37" s="184">
        <v>57</v>
      </c>
      <c r="L37" s="191" t="str">
        <f>IF(ISERROR(VLOOKUP(K37,[1]Proposito_programa!$C$2:$E$59,2,FALSE))," ",VLOOKUP(K37,[1]Proposito_programa!$C$2:$E$59,2,FALSE))</f>
        <v>Gestión pública local</v>
      </c>
      <c r="M37" s="191" t="str">
        <f>IF(ISERROR(VLOOKUP(K37,[1]Proposito_programa!$C$2:$E$59,3,FALSE))," ",VLOOKUP(K37,[1]Proposito_programa!$C$2:$E$59,3,FALSE))</f>
        <v>Propósito 5: Construir Bogotá - Región con gobierno abierto, transparente y ciudadanía consciente</v>
      </c>
      <c r="N37" s="192">
        <v>2143</v>
      </c>
      <c r="O37" s="193"/>
      <c r="P37" s="194">
        <v>79276485</v>
      </c>
      <c r="Q37" s="195" t="s">
        <v>1338</v>
      </c>
      <c r="R37" s="190" t="s">
        <v>174</v>
      </c>
      <c r="S37" s="195"/>
      <c r="T37" s="196"/>
      <c r="U37" s="197"/>
      <c r="V37" s="198">
        <v>0</v>
      </c>
      <c r="W37" s="199"/>
      <c r="X37" s="200">
        <v>0</v>
      </c>
      <c r="Y37" s="193"/>
      <c r="Z37" s="199">
        <v>2850600</v>
      </c>
      <c r="AA37" s="172">
        <f t="shared" si="1"/>
        <v>2850600</v>
      </c>
      <c r="AB37" s="201">
        <v>2850600</v>
      </c>
      <c r="AC37" s="210">
        <v>44250</v>
      </c>
      <c r="AD37" s="210">
        <v>44251</v>
      </c>
      <c r="AE37" s="210">
        <v>44548</v>
      </c>
      <c r="AF37" s="198">
        <v>295</v>
      </c>
      <c r="AG37" s="105">
        <v>1</v>
      </c>
      <c r="AH37" s="198">
        <v>85</v>
      </c>
      <c r="AI37" s="204"/>
      <c r="AJ37" s="105"/>
      <c r="AK37" s="205"/>
      <c r="AL37" s="206"/>
      <c r="AM37" s="193" t="s">
        <v>211</v>
      </c>
      <c r="AN37" s="112">
        <f t="shared" si="0"/>
        <v>1</v>
      </c>
    </row>
    <row r="38" spans="1:40" ht="18" customHeight="1" x14ac:dyDescent="0.25">
      <c r="A38" s="184" t="s">
        <v>1805</v>
      </c>
      <c r="B38" s="184">
        <v>2021</v>
      </c>
      <c r="C38" s="192" t="s">
        <v>2815</v>
      </c>
      <c r="D38" s="104" t="s">
        <v>2952</v>
      </c>
      <c r="E38" s="184" t="s">
        <v>50</v>
      </c>
      <c r="F38" s="186" t="s">
        <v>22</v>
      </c>
      <c r="G38" s="187" t="s">
        <v>198</v>
      </c>
      <c r="H38" s="188" t="s">
        <v>1019</v>
      </c>
      <c r="I38" s="189" t="s">
        <v>46</v>
      </c>
      <c r="J38" s="190" t="s">
        <v>194</v>
      </c>
      <c r="K38" s="184">
        <v>57</v>
      </c>
      <c r="L38" s="191" t="str">
        <f>IF(ISERROR(VLOOKUP(K38,[1]Proposito_programa!$C$2:$E$59,2,FALSE))," ",VLOOKUP(K38,[1]Proposito_programa!$C$2:$E$59,2,FALSE))</f>
        <v>Gestión pública local</v>
      </c>
      <c r="M38" s="191" t="str">
        <f>IF(ISERROR(VLOOKUP(K38,[1]Proposito_programa!$C$2:$E$59,3,FALSE))," ",VLOOKUP(K38,[1]Proposito_programa!$C$2:$E$59,3,FALSE))</f>
        <v>Propósito 5: Construir Bogotá - Región con gobierno abierto, transparente y ciudadanía consciente</v>
      </c>
      <c r="N38" s="192">
        <v>2143</v>
      </c>
      <c r="O38" s="193"/>
      <c r="P38" s="194">
        <v>1030582824</v>
      </c>
      <c r="Q38" s="195" t="s">
        <v>1340</v>
      </c>
      <c r="R38" s="190" t="s">
        <v>174</v>
      </c>
      <c r="S38" s="195"/>
      <c r="T38" s="196"/>
      <c r="U38" s="197"/>
      <c r="V38" s="198">
        <v>0</v>
      </c>
      <c r="W38" s="199"/>
      <c r="X38" s="200">
        <v>0</v>
      </c>
      <c r="Y38" s="193"/>
      <c r="Z38" s="199">
        <v>8880000</v>
      </c>
      <c r="AA38" s="172">
        <f t="shared" si="1"/>
        <v>8880000</v>
      </c>
      <c r="AB38" s="201">
        <v>8880000</v>
      </c>
      <c r="AC38" s="210">
        <v>44256</v>
      </c>
      <c r="AD38" s="210">
        <v>44256</v>
      </c>
      <c r="AE38" s="210">
        <v>44565</v>
      </c>
      <c r="AF38" s="198">
        <v>320</v>
      </c>
      <c r="AG38" s="105">
        <v>1</v>
      </c>
      <c r="AH38" s="198">
        <v>20</v>
      </c>
      <c r="AI38" s="218">
        <v>35529108</v>
      </c>
      <c r="AJ38" s="219" t="s">
        <v>3281</v>
      </c>
      <c r="AK38" s="220">
        <v>44544</v>
      </c>
      <c r="AL38" s="206"/>
      <c r="AM38" s="193" t="s">
        <v>212</v>
      </c>
      <c r="AN38" s="112">
        <f t="shared" si="0"/>
        <v>1</v>
      </c>
    </row>
    <row r="39" spans="1:40" ht="18" customHeight="1" x14ac:dyDescent="0.25">
      <c r="A39" s="184" t="s">
        <v>2744</v>
      </c>
      <c r="B39" s="184">
        <v>2021</v>
      </c>
      <c r="C39" s="192" t="s">
        <v>2816</v>
      </c>
      <c r="D39" s="104" t="s">
        <v>2953</v>
      </c>
      <c r="E39" s="184" t="s">
        <v>50</v>
      </c>
      <c r="F39" s="186" t="s">
        <v>22</v>
      </c>
      <c r="G39" s="187" t="s">
        <v>198</v>
      </c>
      <c r="H39" s="188" t="s">
        <v>1021</v>
      </c>
      <c r="I39" s="189" t="s">
        <v>46</v>
      </c>
      <c r="J39" s="190" t="s">
        <v>194</v>
      </c>
      <c r="K39" s="184">
        <v>57</v>
      </c>
      <c r="L39" s="191" t="str">
        <f>IF(ISERROR(VLOOKUP(K39,[1]Proposito_programa!$C$2:$E$59,2,FALSE))," ",VLOOKUP(K39,[1]Proposito_programa!$C$2:$E$59,2,FALSE))</f>
        <v>Gestión pública local</v>
      </c>
      <c r="M39" s="191" t="str">
        <f>IF(ISERROR(VLOOKUP(K39,[1]Proposito_programa!$C$2:$E$59,3,FALSE))," ",VLOOKUP(K39,[1]Proposito_programa!$C$2:$E$59,3,FALSE))</f>
        <v>Propósito 5: Construir Bogotá - Región con gobierno abierto, transparente y ciudadanía consciente</v>
      </c>
      <c r="N39" s="192">
        <v>2143</v>
      </c>
      <c r="O39" s="193"/>
      <c r="P39" s="194">
        <v>48600807</v>
      </c>
      <c r="Q39" s="195" t="s">
        <v>313</v>
      </c>
      <c r="R39" s="190" t="s">
        <v>174</v>
      </c>
      <c r="S39" s="195"/>
      <c r="T39" s="196"/>
      <c r="U39" s="197"/>
      <c r="V39" s="198">
        <v>0</v>
      </c>
      <c r="W39" s="199"/>
      <c r="X39" s="200">
        <v>0</v>
      </c>
      <c r="Y39" s="193"/>
      <c r="Z39" s="199">
        <v>8630000</v>
      </c>
      <c r="AA39" s="172">
        <f t="shared" si="1"/>
        <v>8630000</v>
      </c>
      <c r="AB39" s="201">
        <v>8630000</v>
      </c>
      <c r="AC39" s="210">
        <v>44256</v>
      </c>
      <c r="AD39" s="210">
        <v>44256</v>
      </c>
      <c r="AE39" s="210">
        <v>44581</v>
      </c>
      <c r="AF39" s="198">
        <v>320</v>
      </c>
      <c r="AG39" s="105">
        <v>1</v>
      </c>
      <c r="AH39" s="198">
        <v>20</v>
      </c>
      <c r="AI39" s="204"/>
      <c r="AJ39" s="105"/>
      <c r="AK39" s="205"/>
      <c r="AL39" s="206"/>
      <c r="AM39" s="193" t="s">
        <v>211</v>
      </c>
      <c r="AN39" s="112">
        <f t="shared" si="0"/>
        <v>1</v>
      </c>
    </row>
    <row r="40" spans="1:40" ht="18" customHeight="1" x14ac:dyDescent="0.25">
      <c r="A40" s="184" t="s">
        <v>2745</v>
      </c>
      <c r="B40" s="184">
        <v>2021</v>
      </c>
      <c r="C40" s="192" t="s">
        <v>2817</v>
      </c>
      <c r="D40" s="104" t="s">
        <v>2954</v>
      </c>
      <c r="E40" s="184" t="s">
        <v>50</v>
      </c>
      <c r="F40" s="186" t="s">
        <v>22</v>
      </c>
      <c r="G40" s="187" t="s">
        <v>198</v>
      </c>
      <c r="H40" s="188" t="s">
        <v>1022</v>
      </c>
      <c r="I40" s="189" t="s">
        <v>46</v>
      </c>
      <c r="J40" s="190" t="s">
        <v>194</v>
      </c>
      <c r="K40" s="184">
        <v>57</v>
      </c>
      <c r="L40" s="191" t="str">
        <f>IF(ISERROR(VLOOKUP(K40,[1]Proposito_programa!$C$2:$E$59,2,FALSE))," ",VLOOKUP(K40,[1]Proposito_programa!$C$2:$E$59,2,FALSE))</f>
        <v>Gestión pública local</v>
      </c>
      <c r="M40" s="191" t="str">
        <f>IF(ISERROR(VLOOKUP(K40,[1]Proposito_programa!$C$2:$E$59,3,FALSE))," ",VLOOKUP(K40,[1]Proposito_programa!$C$2:$E$59,3,FALSE))</f>
        <v>Propósito 5: Construir Bogotá - Región con gobierno abierto, transparente y ciudadanía consciente</v>
      </c>
      <c r="N40" s="192">
        <v>2143</v>
      </c>
      <c r="O40" s="193"/>
      <c r="P40" s="194">
        <v>52897368</v>
      </c>
      <c r="Q40" s="195" t="s">
        <v>1344</v>
      </c>
      <c r="R40" s="190" t="s">
        <v>174</v>
      </c>
      <c r="S40" s="195"/>
      <c r="T40" s="196"/>
      <c r="U40" s="197"/>
      <c r="V40" s="198">
        <v>0</v>
      </c>
      <c r="W40" s="199"/>
      <c r="X40" s="200">
        <v>0</v>
      </c>
      <c r="Y40" s="193"/>
      <c r="Z40" s="199">
        <v>5765333</v>
      </c>
      <c r="AA40" s="172">
        <f t="shared" si="1"/>
        <v>5765333</v>
      </c>
      <c r="AB40" s="201">
        <v>5765333</v>
      </c>
      <c r="AC40" s="210">
        <v>44257</v>
      </c>
      <c r="AD40" s="210">
        <v>44258</v>
      </c>
      <c r="AE40" s="210">
        <v>44563</v>
      </c>
      <c r="AF40" s="198">
        <v>302</v>
      </c>
      <c r="AG40" s="105">
        <v>1</v>
      </c>
      <c r="AH40" s="198">
        <v>2</v>
      </c>
      <c r="AI40" s="204"/>
      <c r="AJ40" s="105"/>
      <c r="AK40" s="205"/>
      <c r="AL40" s="206"/>
      <c r="AM40" s="193" t="s">
        <v>211</v>
      </c>
      <c r="AN40" s="112">
        <f t="shared" si="0"/>
        <v>1</v>
      </c>
    </row>
    <row r="41" spans="1:40" ht="18" customHeight="1" x14ac:dyDescent="0.25">
      <c r="A41" s="184" t="s">
        <v>2746</v>
      </c>
      <c r="B41" s="184">
        <v>2021</v>
      </c>
      <c r="C41" s="192" t="s">
        <v>2818</v>
      </c>
      <c r="D41" s="104" t="s">
        <v>2955</v>
      </c>
      <c r="E41" s="184" t="s">
        <v>50</v>
      </c>
      <c r="F41" s="186" t="s">
        <v>22</v>
      </c>
      <c r="G41" s="187" t="s">
        <v>198</v>
      </c>
      <c r="H41" s="188" t="s">
        <v>1023</v>
      </c>
      <c r="I41" s="189" t="s">
        <v>46</v>
      </c>
      <c r="J41" s="190" t="s">
        <v>194</v>
      </c>
      <c r="K41" s="184">
        <v>57</v>
      </c>
      <c r="L41" s="191" t="str">
        <f>IF(ISERROR(VLOOKUP(K41,[1]Proposito_programa!$C$2:$E$59,2,FALSE))," ",VLOOKUP(K41,[1]Proposito_programa!$C$2:$E$59,2,FALSE))</f>
        <v>Gestión pública local</v>
      </c>
      <c r="M41" s="191" t="str">
        <f>IF(ISERROR(VLOOKUP(K41,[1]Proposito_programa!$C$2:$E$59,3,FALSE))," ",VLOOKUP(K41,[1]Proposito_programa!$C$2:$E$59,3,FALSE))</f>
        <v>Propósito 5: Construir Bogotá - Región con gobierno abierto, transparente y ciudadanía consciente</v>
      </c>
      <c r="N41" s="192">
        <v>2143</v>
      </c>
      <c r="O41" s="193"/>
      <c r="P41" s="194">
        <v>1032474926</v>
      </c>
      <c r="Q41" s="195" t="s">
        <v>1334</v>
      </c>
      <c r="R41" s="190" t="s">
        <v>174</v>
      </c>
      <c r="S41" s="195"/>
      <c r="T41" s="196"/>
      <c r="U41" s="197"/>
      <c r="V41" s="198">
        <v>0</v>
      </c>
      <c r="W41" s="199"/>
      <c r="X41" s="200">
        <v>0</v>
      </c>
      <c r="Y41" s="193"/>
      <c r="Z41" s="199">
        <v>10406667</v>
      </c>
      <c r="AA41" s="172">
        <f t="shared" si="1"/>
        <v>10406667</v>
      </c>
      <c r="AB41" s="201">
        <v>10406667</v>
      </c>
      <c r="AC41" s="210">
        <v>44257</v>
      </c>
      <c r="AD41" s="210">
        <v>44259</v>
      </c>
      <c r="AE41" s="210">
        <v>44571</v>
      </c>
      <c r="AF41" s="198">
        <v>310</v>
      </c>
      <c r="AG41" s="105">
        <v>1</v>
      </c>
      <c r="AH41" s="198">
        <v>10</v>
      </c>
      <c r="AI41" s="204"/>
      <c r="AJ41" s="105"/>
      <c r="AK41" s="205"/>
      <c r="AL41" s="206"/>
      <c r="AM41" s="193" t="s">
        <v>211</v>
      </c>
      <c r="AN41" s="112">
        <f t="shared" si="0"/>
        <v>1</v>
      </c>
    </row>
    <row r="42" spans="1:40" ht="18" customHeight="1" x14ac:dyDescent="0.25">
      <c r="A42" s="184" t="s">
        <v>2747</v>
      </c>
      <c r="B42" s="184">
        <v>2021</v>
      </c>
      <c r="C42" s="192" t="s">
        <v>2819</v>
      </c>
      <c r="D42" s="104" t="s">
        <v>2956</v>
      </c>
      <c r="E42" s="184" t="s">
        <v>50</v>
      </c>
      <c r="F42" s="186" t="s">
        <v>22</v>
      </c>
      <c r="G42" s="187" t="s">
        <v>198</v>
      </c>
      <c r="H42" s="188" t="s">
        <v>1024</v>
      </c>
      <c r="I42" s="189" t="s">
        <v>46</v>
      </c>
      <c r="J42" s="190" t="s">
        <v>194</v>
      </c>
      <c r="K42" s="184">
        <v>57</v>
      </c>
      <c r="L42" s="191" t="str">
        <f>IF(ISERROR(VLOOKUP(K42,[1]Proposito_programa!$C$2:$E$59,2,FALSE))," ",VLOOKUP(K42,[1]Proposito_programa!$C$2:$E$59,2,FALSE))</f>
        <v>Gestión pública local</v>
      </c>
      <c r="M42" s="191" t="str">
        <f>IF(ISERROR(VLOOKUP(K42,[1]Proposito_programa!$C$2:$E$59,3,FALSE))," ",VLOOKUP(K42,[1]Proposito_programa!$C$2:$E$59,3,FALSE))</f>
        <v>Propósito 5: Construir Bogotá - Región con gobierno abierto, transparente y ciudadanía consciente</v>
      </c>
      <c r="N42" s="192">
        <v>2143</v>
      </c>
      <c r="O42" s="193"/>
      <c r="P42" s="194">
        <v>1022379389</v>
      </c>
      <c r="Q42" s="195" t="s">
        <v>252</v>
      </c>
      <c r="R42" s="190" t="s">
        <v>174</v>
      </c>
      <c r="S42" s="195"/>
      <c r="T42" s="196"/>
      <c r="U42" s="197"/>
      <c r="V42" s="198">
        <v>0</v>
      </c>
      <c r="W42" s="199"/>
      <c r="X42" s="200">
        <v>0</v>
      </c>
      <c r="Y42" s="193"/>
      <c r="Z42" s="199">
        <v>4996200</v>
      </c>
      <c r="AA42" s="172">
        <f t="shared" si="1"/>
        <v>4996200</v>
      </c>
      <c r="AB42" s="201">
        <v>4996200</v>
      </c>
      <c r="AC42" s="210">
        <v>44257</v>
      </c>
      <c r="AD42" s="210">
        <v>44259</v>
      </c>
      <c r="AE42" s="210">
        <v>44564</v>
      </c>
      <c r="AF42" s="198">
        <v>303</v>
      </c>
      <c r="AG42" s="105">
        <v>1</v>
      </c>
      <c r="AH42" s="198">
        <v>3</v>
      </c>
      <c r="AI42" s="204"/>
      <c r="AJ42" s="105"/>
      <c r="AK42" s="205"/>
      <c r="AL42" s="206"/>
      <c r="AM42" s="193" t="s">
        <v>211</v>
      </c>
      <c r="AN42" s="112">
        <f t="shared" si="0"/>
        <v>1</v>
      </c>
    </row>
    <row r="43" spans="1:40" ht="18" customHeight="1" x14ac:dyDescent="0.25">
      <c r="A43" s="184" t="s">
        <v>2748</v>
      </c>
      <c r="B43" s="184">
        <v>2021</v>
      </c>
      <c r="C43" s="192" t="s">
        <v>2820</v>
      </c>
      <c r="D43" s="104" t="s">
        <v>2957</v>
      </c>
      <c r="E43" s="184" t="s">
        <v>50</v>
      </c>
      <c r="F43" s="186" t="s">
        <v>22</v>
      </c>
      <c r="G43" s="187" t="s">
        <v>198</v>
      </c>
      <c r="H43" s="188" t="s">
        <v>1025</v>
      </c>
      <c r="I43" s="189" t="s">
        <v>46</v>
      </c>
      <c r="J43" s="190" t="s">
        <v>194</v>
      </c>
      <c r="K43" s="184">
        <v>57</v>
      </c>
      <c r="L43" s="191" t="str">
        <f>IF(ISERROR(VLOOKUP(K43,[1]Proposito_programa!$C$2:$E$59,2,FALSE))," ",VLOOKUP(K43,[1]Proposito_programa!$C$2:$E$59,2,FALSE))</f>
        <v>Gestión pública local</v>
      </c>
      <c r="M43" s="191" t="str">
        <f>IF(ISERROR(VLOOKUP(K43,[1]Proposito_programa!$C$2:$E$59,3,FALSE))," ",VLOOKUP(K43,[1]Proposito_programa!$C$2:$E$59,3,FALSE))</f>
        <v>Propósito 5: Construir Bogotá - Región con gobierno abierto, transparente y ciudadanía consciente</v>
      </c>
      <c r="N43" s="192">
        <v>2143</v>
      </c>
      <c r="O43" s="193"/>
      <c r="P43" s="194">
        <v>52422505</v>
      </c>
      <c r="Q43" s="195" t="s">
        <v>1346</v>
      </c>
      <c r="R43" s="190" t="s">
        <v>174</v>
      </c>
      <c r="S43" s="195"/>
      <c r="T43" s="196"/>
      <c r="U43" s="197"/>
      <c r="V43" s="198">
        <v>0</v>
      </c>
      <c r="W43" s="199"/>
      <c r="X43" s="200">
        <v>0</v>
      </c>
      <c r="Y43" s="193"/>
      <c r="Z43" s="199">
        <v>6588800</v>
      </c>
      <c r="AA43" s="172">
        <f t="shared" si="1"/>
        <v>6588800</v>
      </c>
      <c r="AB43" s="201">
        <v>6588800</v>
      </c>
      <c r="AC43" s="210">
        <v>44256</v>
      </c>
      <c r="AD43" s="210">
        <v>44258</v>
      </c>
      <c r="AE43" s="210">
        <v>44563</v>
      </c>
      <c r="AF43" s="198">
        <v>302</v>
      </c>
      <c r="AG43" s="105">
        <v>1</v>
      </c>
      <c r="AH43" s="198">
        <v>2</v>
      </c>
      <c r="AI43" s="204"/>
      <c r="AJ43" s="105"/>
      <c r="AK43" s="205"/>
      <c r="AL43" s="206"/>
      <c r="AM43" s="193" t="s">
        <v>211</v>
      </c>
      <c r="AN43" s="112">
        <f t="shared" si="0"/>
        <v>1</v>
      </c>
    </row>
    <row r="44" spans="1:40" ht="18" customHeight="1" x14ac:dyDescent="0.25">
      <c r="A44" s="184" t="s">
        <v>2749</v>
      </c>
      <c r="B44" s="184">
        <v>2021</v>
      </c>
      <c r="C44" s="192" t="s">
        <v>2821</v>
      </c>
      <c r="D44" s="104" t="s">
        <v>2958</v>
      </c>
      <c r="E44" s="184" t="s">
        <v>50</v>
      </c>
      <c r="F44" s="186" t="s">
        <v>22</v>
      </c>
      <c r="G44" s="187" t="s">
        <v>198</v>
      </c>
      <c r="H44" s="188" t="s">
        <v>1026</v>
      </c>
      <c r="I44" s="189" t="s">
        <v>46</v>
      </c>
      <c r="J44" s="190" t="s">
        <v>194</v>
      </c>
      <c r="K44" s="184">
        <v>57</v>
      </c>
      <c r="L44" s="191" t="str">
        <f>IF(ISERROR(VLOOKUP(K44,[1]Proposito_programa!$C$2:$E$59,2,FALSE))," ",VLOOKUP(K44,[1]Proposito_programa!$C$2:$E$59,2,FALSE))</f>
        <v>Gestión pública local</v>
      </c>
      <c r="M44" s="191" t="str">
        <f>IF(ISERROR(VLOOKUP(K44,[1]Proposito_programa!$C$2:$E$59,3,FALSE))," ",VLOOKUP(K44,[1]Proposito_programa!$C$2:$E$59,3,FALSE))</f>
        <v>Propósito 5: Construir Bogotá - Región con gobierno abierto, transparente y ciudadanía consciente</v>
      </c>
      <c r="N44" s="192">
        <v>2143</v>
      </c>
      <c r="O44" s="193"/>
      <c r="P44" s="194">
        <v>1010190370</v>
      </c>
      <c r="Q44" s="195" t="s">
        <v>240</v>
      </c>
      <c r="R44" s="190" t="s">
        <v>174</v>
      </c>
      <c r="S44" s="195"/>
      <c r="T44" s="196"/>
      <c r="U44" s="197"/>
      <c r="V44" s="198">
        <v>0</v>
      </c>
      <c r="W44" s="199"/>
      <c r="X44" s="200">
        <v>0</v>
      </c>
      <c r="Y44" s="193"/>
      <c r="Z44" s="199">
        <v>5225000</v>
      </c>
      <c r="AA44" s="172">
        <f t="shared" si="1"/>
        <v>5225000</v>
      </c>
      <c r="AB44" s="201">
        <v>5225000</v>
      </c>
      <c r="AC44" s="210">
        <v>44256</v>
      </c>
      <c r="AD44" s="210">
        <v>44259</v>
      </c>
      <c r="AE44" s="210">
        <v>44564</v>
      </c>
      <c r="AF44" s="198">
        <v>303</v>
      </c>
      <c r="AG44" s="105">
        <v>1</v>
      </c>
      <c r="AH44" s="198">
        <v>2</v>
      </c>
      <c r="AI44" s="204"/>
      <c r="AJ44" s="105"/>
      <c r="AK44" s="205"/>
      <c r="AL44" s="206"/>
      <c r="AM44" s="193" t="s">
        <v>211</v>
      </c>
      <c r="AN44" s="112">
        <f t="shared" si="0"/>
        <v>1</v>
      </c>
    </row>
    <row r="45" spans="1:40" ht="18" customHeight="1" x14ac:dyDescent="0.25">
      <c r="A45" s="184" t="s">
        <v>2750</v>
      </c>
      <c r="B45" s="184">
        <v>2021</v>
      </c>
      <c r="C45" s="192" t="s">
        <v>2822</v>
      </c>
      <c r="D45" s="104" t="s">
        <v>2959</v>
      </c>
      <c r="E45" s="184" t="s">
        <v>50</v>
      </c>
      <c r="F45" s="186" t="s">
        <v>22</v>
      </c>
      <c r="G45" s="187" t="s">
        <v>198</v>
      </c>
      <c r="H45" s="188" t="s">
        <v>1027</v>
      </c>
      <c r="I45" s="189" t="s">
        <v>46</v>
      </c>
      <c r="J45" s="190" t="s">
        <v>194</v>
      </c>
      <c r="K45" s="184">
        <v>57</v>
      </c>
      <c r="L45" s="191" t="str">
        <f>IF(ISERROR(VLOOKUP(K45,[1]Proposito_programa!$C$2:$E$59,2,FALSE))," ",VLOOKUP(K45,[1]Proposito_programa!$C$2:$E$59,2,FALSE))</f>
        <v>Gestión pública local</v>
      </c>
      <c r="M45" s="191" t="str">
        <f>IF(ISERROR(VLOOKUP(K45,[1]Proposito_programa!$C$2:$E$59,3,FALSE))," ",VLOOKUP(K45,[1]Proposito_programa!$C$2:$E$59,3,FALSE))</f>
        <v>Propósito 5: Construir Bogotá - Región con gobierno abierto, transparente y ciudadanía consciente</v>
      </c>
      <c r="N45" s="192">
        <v>2143</v>
      </c>
      <c r="O45" s="193"/>
      <c r="P45" s="194">
        <v>49729512</v>
      </c>
      <c r="Q45" s="195" t="s">
        <v>243</v>
      </c>
      <c r="R45" s="190" t="s">
        <v>174</v>
      </c>
      <c r="S45" s="195"/>
      <c r="T45" s="196"/>
      <c r="U45" s="197"/>
      <c r="V45" s="198">
        <v>0</v>
      </c>
      <c r="W45" s="199"/>
      <c r="X45" s="200">
        <v>0</v>
      </c>
      <c r="Y45" s="193"/>
      <c r="Z45" s="199">
        <v>10617100</v>
      </c>
      <c r="AA45" s="172">
        <f t="shared" si="1"/>
        <v>10617100</v>
      </c>
      <c r="AB45" s="201">
        <v>10617100</v>
      </c>
      <c r="AC45" s="210">
        <v>44256</v>
      </c>
      <c r="AD45" s="210">
        <v>44258</v>
      </c>
      <c r="AE45" s="210">
        <v>44570</v>
      </c>
      <c r="AF45" s="198">
        <v>309</v>
      </c>
      <c r="AG45" s="105">
        <v>1</v>
      </c>
      <c r="AH45" s="198">
        <v>9</v>
      </c>
      <c r="AI45" s="204"/>
      <c r="AJ45" s="105"/>
      <c r="AK45" s="205"/>
      <c r="AL45" s="206"/>
      <c r="AM45" s="193" t="s">
        <v>211</v>
      </c>
      <c r="AN45" s="112">
        <f t="shared" si="0"/>
        <v>1</v>
      </c>
    </row>
    <row r="46" spans="1:40" ht="18" customHeight="1" x14ac:dyDescent="0.25">
      <c r="A46" s="184" t="s">
        <v>2751</v>
      </c>
      <c r="B46" s="184">
        <v>2021</v>
      </c>
      <c r="C46" s="192" t="s">
        <v>2823</v>
      </c>
      <c r="D46" s="104" t="s">
        <v>2960</v>
      </c>
      <c r="E46" s="184" t="s">
        <v>50</v>
      </c>
      <c r="F46" s="186" t="s">
        <v>22</v>
      </c>
      <c r="G46" s="187" t="s">
        <v>198</v>
      </c>
      <c r="H46" s="188" t="s">
        <v>1028</v>
      </c>
      <c r="I46" s="189" t="s">
        <v>46</v>
      </c>
      <c r="J46" s="190" t="s">
        <v>194</v>
      </c>
      <c r="K46" s="184">
        <v>57</v>
      </c>
      <c r="L46" s="191" t="str">
        <f>IF(ISERROR(VLOOKUP(K46,[1]Proposito_programa!$C$2:$E$59,2,FALSE))," ",VLOOKUP(K46,[1]Proposito_programa!$C$2:$E$59,2,FALSE))</f>
        <v>Gestión pública local</v>
      </c>
      <c r="M46" s="191" t="str">
        <f>IF(ISERROR(VLOOKUP(K46,[1]Proposito_programa!$C$2:$E$59,3,FALSE))," ",VLOOKUP(K46,[1]Proposito_programa!$C$2:$E$59,3,FALSE))</f>
        <v>Propósito 5: Construir Bogotá - Región con gobierno abierto, transparente y ciudadanía consciente</v>
      </c>
      <c r="N46" s="192">
        <v>2143</v>
      </c>
      <c r="O46" s="193"/>
      <c r="P46" s="194">
        <v>53159645</v>
      </c>
      <c r="Q46" s="195" t="s">
        <v>255</v>
      </c>
      <c r="R46" s="190" t="s">
        <v>174</v>
      </c>
      <c r="S46" s="195"/>
      <c r="T46" s="196"/>
      <c r="U46" s="197"/>
      <c r="V46" s="198">
        <v>0</v>
      </c>
      <c r="W46" s="199"/>
      <c r="X46" s="200">
        <v>0</v>
      </c>
      <c r="Y46" s="193"/>
      <c r="Z46" s="199">
        <v>316733</v>
      </c>
      <c r="AA46" s="172">
        <f t="shared" si="1"/>
        <v>316733</v>
      </c>
      <c r="AB46" s="201">
        <v>316733</v>
      </c>
      <c r="AC46" s="210">
        <v>44256</v>
      </c>
      <c r="AD46" s="210">
        <v>44258</v>
      </c>
      <c r="AE46" s="210">
        <v>44502</v>
      </c>
      <c r="AF46" s="198">
        <v>240</v>
      </c>
      <c r="AG46" s="105"/>
      <c r="AH46" s="198"/>
      <c r="AI46" s="204"/>
      <c r="AJ46" s="105"/>
      <c r="AK46" s="205"/>
      <c r="AL46" s="206"/>
      <c r="AM46" s="193" t="s">
        <v>211</v>
      </c>
      <c r="AN46" s="112">
        <f t="shared" si="0"/>
        <v>1</v>
      </c>
    </row>
    <row r="47" spans="1:40" ht="18" customHeight="1" x14ac:dyDescent="0.25">
      <c r="A47" s="184" t="s">
        <v>2752</v>
      </c>
      <c r="B47" s="184">
        <v>2021</v>
      </c>
      <c r="C47" s="192" t="s">
        <v>2824</v>
      </c>
      <c r="D47" s="104" t="s">
        <v>2961</v>
      </c>
      <c r="E47" s="184" t="s">
        <v>50</v>
      </c>
      <c r="F47" s="186" t="s">
        <v>22</v>
      </c>
      <c r="G47" s="187" t="s">
        <v>198</v>
      </c>
      <c r="H47" s="188" t="s">
        <v>1029</v>
      </c>
      <c r="I47" s="189" t="s">
        <v>46</v>
      </c>
      <c r="J47" s="190" t="s">
        <v>194</v>
      </c>
      <c r="K47" s="184">
        <v>57</v>
      </c>
      <c r="L47" s="191" t="str">
        <f>IF(ISERROR(VLOOKUP(K47,[1]Proposito_programa!$C$2:$E$59,2,FALSE))," ",VLOOKUP(K47,[1]Proposito_programa!$C$2:$E$59,2,FALSE))</f>
        <v>Gestión pública local</v>
      </c>
      <c r="M47" s="191" t="str">
        <f>IF(ISERROR(VLOOKUP(K47,[1]Proposito_programa!$C$2:$E$59,3,FALSE))," ",VLOOKUP(K47,[1]Proposito_programa!$C$2:$E$59,3,FALSE))</f>
        <v>Propósito 5: Construir Bogotá - Región con gobierno abierto, transparente y ciudadanía consciente</v>
      </c>
      <c r="N47" s="192">
        <v>2143</v>
      </c>
      <c r="O47" s="193"/>
      <c r="P47" s="194">
        <v>1026250874</v>
      </c>
      <c r="Q47" s="195" t="s">
        <v>303</v>
      </c>
      <c r="R47" s="190" t="s">
        <v>174</v>
      </c>
      <c r="S47" s="195"/>
      <c r="T47" s="196"/>
      <c r="U47" s="197"/>
      <c r="V47" s="198">
        <v>0</v>
      </c>
      <c r="W47" s="199"/>
      <c r="X47" s="200">
        <v>0</v>
      </c>
      <c r="Y47" s="193"/>
      <c r="Z47" s="199">
        <v>3406500</v>
      </c>
      <c r="AA47" s="172">
        <f t="shared" si="1"/>
        <v>3406500</v>
      </c>
      <c r="AB47" s="201">
        <v>3406500</v>
      </c>
      <c r="AC47" s="210">
        <v>44256</v>
      </c>
      <c r="AD47" s="210">
        <v>44256</v>
      </c>
      <c r="AE47" s="210">
        <v>44576</v>
      </c>
      <c r="AF47" s="198">
        <v>315</v>
      </c>
      <c r="AG47" s="105">
        <v>1</v>
      </c>
      <c r="AH47" s="198">
        <v>15</v>
      </c>
      <c r="AI47" s="204"/>
      <c r="AJ47" s="105"/>
      <c r="AK47" s="205"/>
      <c r="AL47" s="206"/>
      <c r="AM47" s="193" t="s">
        <v>211</v>
      </c>
      <c r="AN47" s="112">
        <f t="shared" si="0"/>
        <v>1</v>
      </c>
    </row>
    <row r="48" spans="1:40" ht="18" customHeight="1" x14ac:dyDescent="0.25">
      <c r="A48" s="184" t="s">
        <v>2753</v>
      </c>
      <c r="B48" s="184">
        <v>2021</v>
      </c>
      <c r="C48" s="192" t="s">
        <v>2825</v>
      </c>
      <c r="D48" s="104" t="s">
        <v>2962</v>
      </c>
      <c r="E48" s="184" t="s">
        <v>50</v>
      </c>
      <c r="F48" s="186" t="s">
        <v>22</v>
      </c>
      <c r="G48" s="187" t="s">
        <v>198</v>
      </c>
      <c r="H48" s="188" t="s">
        <v>1030</v>
      </c>
      <c r="I48" s="189" t="s">
        <v>46</v>
      </c>
      <c r="J48" s="190" t="s">
        <v>194</v>
      </c>
      <c r="K48" s="184">
        <v>57</v>
      </c>
      <c r="L48" s="191" t="str">
        <f>IF(ISERROR(VLOOKUP(K48,[1]Proposito_programa!$C$2:$E$59,2,FALSE))," ",VLOOKUP(K48,[1]Proposito_programa!$C$2:$E$59,2,FALSE))</f>
        <v>Gestión pública local</v>
      </c>
      <c r="M48" s="191" t="str">
        <f>IF(ISERROR(VLOOKUP(K48,[1]Proposito_programa!$C$2:$E$59,3,FALSE))," ",VLOOKUP(K48,[1]Proposito_programa!$C$2:$E$59,3,FALSE))</f>
        <v>Propósito 5: Construir Bogotá - Región con gobierno abierto, transparente y ciudadanía consciente</v>
      </c>
      <c r="N48" s="192">
        <v>2143</v>
      </c>
      <c r="O48" s="193"/>
      <c r="P48" s="194">
        <v>1030548937</v>
      </c>
      <c r="Q48" s="195" t="s">
        <v>239</v>
      </c>
      <c r="R48" s="190" t="s">
        <v>174</v>
      </c>
      <c r="S48" s="195"/>
      <c r="T48" s="196"/>
      <c r="U48" s="197"/>
      <c r="V48" s="198">
        <v>0</v>
      </c>
      <c r="W48" s="199"/>
      <c r="X48" s="200">
        <v>0</v>
      </c>
      <c r="Y48" s="193"/>
      <c r="Z48" s="199">
        <v>7752000</v>
      </c>
      <c r="AA48" s="172">
        <v>7752000</v>
      </c>
      <c r="AB48" s="201">
        <v>7752000</v>
      </c>
      <c r="AC48" s="210">
        <v>44257</v>
      </c>
      <c r="AD48" s="210">
        <v>44259</v>
      </c>
      <c r="AE48" s="210">
        <v>44571</v>
      </c>
      <c r="AF48" s="198">
        <v>310</v>
      </c>
      <c r="AG48" s="105">
        <v>1</v>
      </c>
      <c r="AH48" s="198">
        <v>10</v>
      </c>
      <c r="AI48" s="204"/>
      <c r="AJ48" s="105"/>
      <c r="AK48" s="205"/>
      <c r="AL48" s="206"/>
      <c r="AM48" s="193" t="s">
        <v>211</v>
      </c>
      <c r="AN48" s="112">
        <f t="shared" si="0"/>
        <v>1</v>
      </c>
    </row>
    <row r="49" spans="1:40" ht="18" customHeight="1" x14ac:dyDescent="0.25">
      <c r="A49" s="184" t="s">
        <v>2754</v>
      </c>
      <c r="B49" s="184">
        <v>2021</v>
      </c>
      <c r="C49" s="192" t="s">
        <v>2826</v>
      </c>
      <c r="D49" s="104" t="s">
        <v>2963</v>
      </c>
      <c r="E49" s="184" t="s">
        <v>50</v>
      </c>
      <c r="F49" s="186" t="s">
        <v>22</v>
      </c>
      <c r="G49" s="187" t="s">
        <v>198</v>
      </c>
      <c r="H49" s="188" t="s">
        <v>1031</v>
      </c>
      <c r="I49" s="189" t="s">
        <v>46</v>
      </c>
      <c r="J49" s="190" t="s">
        <v>194</v>
      </c>
      <c r="K49" s="184">
        <v>57</v>
      </c>
      <c r="L49" s="191" t="str">
        <f>IF(ISERROR(VLOOKUP(K49,[1]Proposito_programa!$C$2:$E$59,2,FALSE))," ",VLOOKUP(K49,[1]Proposito_programa!$C$2:$E$59,2,FALSE))</f>
        <v>Gestión pública local</v>
      </c>
      <c r="M49" s="191" t="str">
        <f>IF(ISERROR(VLOOKUP(K49,[1]Proposito_programa!$C$2:$E$59,3,FALSE))," ",VLOOKUP(K49,[1]Proposito_programa!$C$2:$E$59,3,FALSE))</f>
        <v>Propósito 5: Construir Bogotá - Región con gobierno abierto, transparente y ciudadanía consciente</v>
      </c>
      <c r="N49" s="192">
        <v>2143</v>
      </c>
      <c r="O49" s="193"/>
      <c r="P49" s="194">
        <v>79953222</v>
      </c>
      <c r="Q49" s="195" t="s">
        <v>266</v>
      </c>
      <c r="R49" s="190" t="s">
        <v>174</v>
      </c>
      <c r="S49" s="195"/>
      <c r="T49" s="196"/>
      <c r="U49" s="197"/>
      <c r="V49" s="198">
        <v>0</v>
      </c>
      <c r="W49" s="199"/>
      <c r="X49" s="200">
        <v>0</v>
      </c>
      <c r="Y49" s="193"/>
      <c r="Z49" s="199">
        <v>8236000</v>
      </c>
      <c r="AA49" s="172">
        <v>8236000</v>
      </c>
      <c r="AB49" s="201">
        <v>8236000</v>
      </c>
      <c r="AC49" s="210">
        <v>44257</v>
      </c>
      <c r="AD49" s="210">
        <v>44257</v>
      </c>
      <c r="AE49" s="210">
        <v>44571</v>
      </c>
      <c r="AF49" s="198">
        <v>310</v>
      </c>
      <c r="AG49" s="105">
        <v>1</v>
      </c>
      <c r="AH49" s="198">
        <v>10</v>
      </c>
      <c r="AI49" s="204"/>
      <c r="AJ49" s="105"/>
      <c r="AK49" s="205"/>
      <c r="AL49" s="206"/>
      <c r="AM49" s="193" t="s">
        <v>211</v>
      </c>
      <c r="AN49" s="112">
        <f t="shared" si="0"/>
        <v>1</v>
      </c>
    </row>
    <row r="50" spans="1:40" ht="18" customHeight="1" x14ac:dyDescent="0.25">
      <c r="A50" s="184" t="s">
        <v>2755</v>
      </c>
      <c r="B50" s="184">
        <v>2021</v>
      </c>
      <c r="C50" s="192" t="s">
        <v>2827</v>
      </c>
      <c r="D50" s="104" t="s">
        <v>2964</v>
      </c>
      <c r="E50" s="184" t="s">
        <v>50</v>
      </c>
      <c r="F50" s="186" t="s">
        <v>22</v>
      </c>
      <c r="G50" s="187" t="s">
        <v>198</v>
      </c>
      <c r="H50" s="188" t="s">
        <v>1032</v>
      </c>
      <c r="I50" s="189" t="s">
        <v>46</v>
      </c>
      <c r="J50" s="190" t="s">
        <v>194</v>
      </c>
      <c r="K50" s="184">
        <v>57</v>
      </c>
      <c r="L50" s="191" t="str">
        <f>IF(ISERROR(VLOOKUP(K50,[1]Proposito_programa!$C$2:$E$59,2,FALSE))," ",VLOOKUP(K50,[1]Proposito_programa!$C$2:$E$59,2,FALSE))</f>
        <v>Gestión pública local</v>
      </c>
      <c r="M50" s="191" t="str">
        <f>IF(ISERROR(VLOOKUP(K50,[1]Proposito_programa!$C$2:$E$59,3,FALSE))," ",VLOOKUP(K50,[1]Proposito_programa!$C$2:$E$59,3,FALSE))</f>
        <v>Propósito 5: Construir Bogotá - Región con gobierno abierto, transparente y ciudadanía consciente</v>
      </c>
      <c r="N50" s="192">
        <v>2143</v>
      </c>
      <c r="O50" s="193"/>
      <c r="P50" s="194">
        <v>79879901</v>
      </c>
      <c r="Q50" s="195" t="s">
        <v>1343</v>
      </c>
      <c r="R50" s="190" t="s">
        <v>174</v>
      </c>
      <c r="S50" s="195"/>
      <c r="T50" s="196"/>
      <c r="U50" s="197"/>
      <c r="V50" s="198">
        <v>0</v>
      </c>
      <c r="W50" s="199"/>
      <c r="X50" s="200">
        <v>0</v>
      </c>
      <c r="Y50" s="193"/>
      <c r="Z50" s="199">
        <v>2647700</v>
      </c>
      <c r="AA50" s="172">
        <f t="shared" si="1"/>
        <v>2647700</v>
      </c>
      <c r="AB50" s="201">
        <v>2647700</v>
      </c>
      <c r="AC50" s="210">
        <v>44257</v>
      </c>
      <c r="AD50" s="210">
        <v>44259</v>
      </c>
      <c r="AE50" s="210">
        <v>44564</v>
      </c>
      <c r="AF50" s="198">
        <v>303</v>
      </c>
      <c r="AG50" s="105">
        <v>1</v>
      </c>
      <c r="AH50" s="198">
        <v>3</v>
      </c>
      <c r="AI50" s="204"/>
      <c r="AJ50" s="105"/>
      <c r="AK50" s="205"/>
      <c r="AL50" s="206"/>
      <c r="AM50" s="193" t="s">
        <v>211</v>
      </c>
      <c r="AN50" s="112">
        <f t="shared" si="0"/>
        <v>1</v>
      </c>
    </row>
    <row r="51" spans="1:40" ht="18" customHeight="1" x14ac:dyDescent="0.25">
      <c r="A51" s="184" t="s">
        <v>2756</v>
      </c>
      <c r="B51" s="184">
        <v>2021</v>
      </c>
      <c r="C51" s="192" t="s">
        <v>2828</v>
      </c>
      <c r="D51" s="104" t="s">
        <v>2965</v>
      </c>
      <c r="E51" s="184" t="s">
        <v>50</v>
      </c>
      <c r="F51" s="186" t="s">
        <v>22</v>
      </c>
      <c r="G51" s="187" t="s">
        <v>198</v>
      </c>
      <c r="H51" s="188" t="s">
        <v>1033</v>
      </c>
      <c r="I51" s="189" t="s">
        <v>46</v>
      </c>
      <c r="J51" s="190" t="s">
        <v>194</v>
      </c>
      <c r="K51" s="184">
        <v>57</v>
      </c>
      <c r="L51" s="191" t="str">
        <f>IF(ISERROR(VLOOKUP(K51,[1]Proposito_programa!$C$2:$E$59,2,FALSE))," ",VLOOKUP(K51,[1]Proposito_programa!$C$2:$E$59,2,FALSE))</f>
        <v>Gestión pública local</v>
      </c>
      <c r="M51" s="191" t="str">
        <f>IF(ISERROR(VLOOKUP(K51,[1]Proposito_programa!$C$2:$E$59,3,FALSE))," ",VLOOKUP(K51,[1]Proposito_programa!$C$2:$E$59,3,FALSE))</f>
        <v>Propósito 5: Construir Bogotá - Región con gobierno abierto, transparente y ciudadanía consciente</v>
      </c>
      <c r="N51" s="192">
        <v>2143</v>
      </c>
      <c r="O51" s="193"/>
      <c r="P51" s="194">
        <v>1026270891</v>
      </c>
      <c r="Q51" s="195" t="s">
        <v>1351</v>
      </c>
      <c r="R51" s="190" t="s">
        <v>174</v>
      </c>
      <c r="S51" s="195"/>
      <c r="T51" s="196"/>
      <c r="U51" s="197"/>
      <c r="V51" s="198">
        <v>0</v>
      </c>
      <c r="W51" s="199"/>
      <c r="X51" s="200">
        <v>0</v>
      </c>
      <c r="Y51" s="193"/>
      <c r="Z51" s="199">
        <v>172600</v>
      </c>
      <c r="AA51" s="172">
        <f t="shared" si="1"/>
        <v>172600</v>
      </c>
      <c r="AB51" s="201">
        <v>172600</v>
      </c>
      <c r="AC51" s="210">
        <v>44257</v>
      </c>
      <c r="AD51" s="210">
        <v>44257</v>
      </c>
      <c r="AE51" s="210">
        <v>44348</v>
      </c>
      <c r="AF51" s="198">
        <v>90</v>
      </c>
      <c r="AG51" s="105"/>
      <c r="AH51" s="198"/>
      <c r="AI51" s="204"/>
      <c r="AJ51" s="105"/>
      <c r="AK51" s="205"/>
      <c r="AL51" s="206"/>
      <c r="AM51" s="193" t="s">
        <v>211</v>
      </c>
      <c r="AN51" s="112">
        <f t="shared" si="0"/>
        <v>1</v>
      </c>
    </row>
    <row r="52" spans="1:40" ht="18" customHeight="1" x14ac:dyDescent="0.25">
      <c r="A52" s="184" t="s">
        <v>2757</v>
      </c>
      <c r="B52" s="184">
        <v>2021</v>
      </c>
      <c r="C52" s="192" t="s">
        <v>2829</v>
      </c>
      <c r="D52" s="104" t="s">
        <v>2966</v>
      </c>
      <c r="E52" s="184" t="s">
        <v>50</v>
      </c>
      <c r="F52" s="186" t="s">
        <v>22</v>
      </c>
      <c r="G52" s="187" t="s">
        <v>198</v>
      </c>
      <c r="H52" s="188" t="s">
        <v>1034</v>
      </c>
      <c r="I52" s="189" t="s">
        <v>46</v>
      </c>
      <c r="J52" s="190" t="s">
        <v>194</v>
      </c>
      <c r="K52" s="184">
        <v>57</v>
      </c>
      <c r="L52" s="191" t="str">
        <f>IF(ISERROR(VLOOKUP(K52,[1]Proposito_programa!$C$2:$E$59,2,FALSE))," ",VLOOKUP(K52,[1]Proposito_programa!$C$2:$E$59,2,FALSE))</f>
        <v>Gestión pública local</v>
      </c>
      <c r="M52" s="191" t="str">
        <f>IF(ISERROR(VLOOKUP(K52,[1]Proposito_programa!$C$2:$E$59,3,FALSE))," ",VLOOKUP(K52,[1]Proposito_programa!$C$2:$E$59,3,FALSE))</f>
        <v>Propósito 5: Construir Bogotá - Región con gobierno abierto, transparente y ciudadanía consciente</v>
      </c>
      <c r="N52" s="192">
        <v>2143</v>
      </c>
      <c r="O52" s="193"/>
      <c r="P52" s="194">
        <v>1235538229</v>
      </c>
      <c r="Q52" s="195" t="s">
        <v>1349</v>
      </c>
      <c r="R52" s="190" t="s">
        <v>174</v>
      </c>
      <c r="S52" s="195"/>
      <c r="T52" s="196"/>
      <c r="U52" s="197"/>
      <c r="V52" s="198">
        <v>0</v>
      </c>
      <c r="W52" s="199"/>
      <c r="X52" s="200">
        <v>0</v>
      </c>
      <c r="Y52" s="193"/>
      <c r="Z52" s="199">
        <v>3255100</v>
      </c>
      <c r="AA52" s="172">
        <f t="shared" si="1"/>
        <v>3255100</v>
      </c>
      <c r="AB52" s="201">
        <v>3255100</v>
      </c>
      <c r="AC52" s="210">
        <v>44259</v>
      </c>
      <c r="AD52" s="210">
        <v>44259</v>
      </c>
      <c r="AE52" s="210">
        <v>44574</v>
      </c>
      <c r="AF52" s="198">
        <v>313</v>
      </c>
      <c r="AG52" s="105">
        <v>1</v>
      </c>
      <c r="AH52" s="198">
        <v>13</v>
      </c>
      <c r="AI52" s="204"/>
      <c r="AJ52" s="105"/>
      <c r="AK52" s="205"/>
      <c r="AL52" s="206"/>
      <c r="AM52" s="193" t="s">
        <v>211</v>
      </c>
      <c r="AN52" s="112">
        <f t="shared" si="0"/>
        <v>1</v>
      </c>
    </row>
    <row r="53" spans="1:40" ht="18" customHeight="1" x14ac:dyDescent="0.25">
      <c r="A53" s="184" t="s">
        <v>2758</v>
      </c>
      <c r="B53" s="184">
        <v>2021</v>
      </c>
      <c r="C53" s="192" t="s">
        <v>2830</v>
      </c>
      <c r="D53" s="104" t="s">
        <v>2967</v>
      </c>
      <c r="E53" s="184" t="s">
        <v>50</v>
      </c>
      <c r="F53" s="186" t="s">
        <v>22</v>
      </c>
      <c r="G53" s="187" t="s">
        <v>198</v>
      </c>
      <c r="H53" s="188" t="s">
        <v>1036</v>
      </c>
      <c r="I53" s="189" t="s">
        <v>46</v>
      </c>
      <c r="J53" s="190" t="s">
        <v>194</v>
      </c>
      <c r="K53" s="184">
        <v>30</v>
      </c>
      <c r="L53" s="191" t="str">
        <f>IF(ISERROR(VLOOKUP(K53,[1]Proposito_programa!$C$2:$E$59,2,FALSE))," ",VLOOKUP(K53,[1]Proposito_programa!$C$2:$E$59,2,FALSE))</f>
        <v>Eficiencia en la atención de emergencias</v>
      </c>
      <c r="M53" s="191" t="str">
        <f>IF(ISERROR(VLOOKUP(K53,[1]Proposito_programa!$C$2:$E$59,3,FALSE))," ",VLOOKUP(K53,[1]Proposito_programa!$C$2:$E$59,3,FALSE))</f>
        <v>Propósito 2 : Cambiar Nuestros Hábitos de Vida para Reverdecer a Bogotá y Adaptarnos y Mitigar la Crisis Climática</v>
      </c>
      <c r="N53" s="192">
        <v>2103</v>
      </c>
      <c r="O53" s="193"/>
      <c r="P53" s="194">
        <v>79881960</v>
      </c>
      <c r="Q53" s="195" t="s">
        <v>251</v>
      </c>
      <c r="R53" s="190" t="s">
        <v>174</v>
      </c>
      <c r="S53" s="195"/>
      <c r="T53" s="196"/>
      <c r="U53" s="197"/>
      <c r="V53" s="198">
        <v>0</v>
      </c>
      <c r="W53" s="199"/>
      <c r="X53" s="200">
        <v>0</v>
      </c>
      <c r="Y53" s="193"/>
      <c r="Z53" s="199">
        <v>5369733</v>
      </c>
      <c r="AA53" s="172">
        <f t="shared" si="1"/>
        <v>5369733</v>
      </c>
      <c r="AB53" s="201">
        <v>5369733</v>
      </c>
      <c r="AC53" s="210">
        <v>44259</v>
      </c>
      <c r="AD53" s="210">
        <v>44260</v>
      </c>
      <c r="AE53" s="210">
        <v>44565</v>
      </c>
      <c r="AF53" s="198">
        <v>304</v>
      </c>
      <c r="AG53" s="105">
        <v>1</v>
      </c>
      <c r="AH53" s="198">
        <v>4</v>
      </c>
      <c r="AI53" s="204"/>
      <c r="AJ53" s="105"/>
      <c r="AK53" s="205"/>
      <c r="AL53" s="206"/>
      <c r="AM53" s="193" t="s">
        <v>211</v>
      </c>
      <c r="AN53" s="112">
        <f t="shared" si="0"/>
        <v>1</v>
      </c>
    </row>
    <row r="54" spans="1:40" ht="18" customHeight="1" x14ac:dyDescent="0.25">
      <c r="A54" s="184" t="s">
        <v>2759</v>
      </c>
      <c r="B54" s="184">
        <v>2021</v>
      </c>
      <c r="C54" s="192" t="s">
        <v>2831</v>
      </c>
      <c r="D54" s="104" t="s">
        <v>2968</v>
      </c>
      <c r="E54" s="184" t="s">
        <v>50</v>
      </c>
      <c r="F54" s="186" t="s">
        <v>22</v>
      </c>
      <c r="G54" s="187" t="s">
        <v>198</v>
      </c>
      <c r="H54" s="188" t="s">
        <v>1038</v>
      </c>
      <c r="I54" s="189" t="s">
        <v>46</v>
      </c>
      <c r="J54" s="190" t="s">
        <v>194</v>
      </c>
      <c r="K54" s="184">
        <v>57</v>
      </c>
      <c r="L54" s="191" t="str">
        <f>IF(ISERROR(VLOOKUP(K54,[1]Proposito_programa!$C$2:$E$59,2,FALSE))," ",VLOOKUP(K54,[1]Proposito_programa!$C$2:$E$59,2,FALSE))</f>
        <v>Gestión pública local</v>
      </c>
      <c r="M54" s="191" t="str">
        <f>IF(ISERROR(VLOOKUP(K54,[1]Proposito_programa!$C$2:$E$59,3,FALSE))," ",VLOOKUP(K54,[1]Proposito_programa!$C$2:$E$59,3,FALSE))</f>
        <v>Propósito 5: Construir Bogotá - Región con gobierno abierto, transparente y ciudadanía consciente</v>
      </c>
      <c r="N54" s="192">
        <v>2143</v>
      </c>
      <c r="O54" s="193"/>
      <c r="P54" s="194">
        <v>80063016</v>
      </c>
      <c r="Q54" s="195" t="s">
        <v>339</v>
      </c>
      <c r="R54" s="190" t="s">
        <v>174</v>
      </c>
      <c r="S54" s="195"/>
      <c r="T54" s="196"/>
      <c r="U54" s="197"/>
      <c r="V54" s="198">
        <v>0</v>
      </c>
      <c r="W54" s="199"/>
      <c r="X54" s="200">
        <v>0</v>
      </c>
      <c r="Y54" s="193"/>
      <c r="Z54" s="199">
        <v>7939600</v>
      </c>
      <c r="AA54" s="172">
        <f t="shared" si="1"/>
        <v>7939600</v>
      </c>
      <c r="AB54" s="201">
        <v>7939600</v>
      </c>
      <c r="AC54" s="210">
        <v>44258</v>
      </c>
      <c r="AD54" s="210">
        <v>44272</v>
      </c>
      <c r="AE54" s="210">
        <v>44577</v>
      </c>
      <c r="AF54" s="198">
        <v>316</v>
      </c>
      <c r="AG54" s="105">
        <v>1</v>
      </c>
      <c r="AH54" s="198">
        <v>16</v>
      </c>
      <c r="AI54" s="204"/>
      <c r="AJ54" s="105"/>
      <c r="AK54" s="205"/>
      <c r="AL54" s="206"/>
      <c r="AM54" s="193" t="s">
        <v>211</v>
      </c>
      <c r="AN54" s="112">
        <f t="shared" si="0"/>
        <v>1</v>
      </c>
    </row>
    <row r="55" spans="1:40" ht="18" customHeight="1" x14ac:dyDescent="0.25">
      <c r="A55" s="184" t="s">
        <v>2760</v>
      </c>
      <c r="B55" s="184">
        <v>2021</v>
      </c>
      <c r="C55" s="192" t="s">
        <v>2832</v>
      </c>
      <c r="D55" s="104" t="s">
        <v>2969</v>
      </c>
      <c r="E55" s="184" t="s">
        <v>50</v>
      </c>
      <c r="F55" s="186" t="s">
        <v>22</v>
      </c>
      <c r="G55" s="187" t="s">
        <v>198</v>
      </c>
      <c r="H55" s="188" t="s">
        <v>1040</v>
      </c>
      <c r="I55" s="189" t="s">
        <v>46</v>
      </c>
      <c r="J55" s="190" t="s">
        <v>194</v>
      </c>
      <c r="K55" s="184">
        <v>57</v>
      </c>
      <c r="L55" s="191" t="str">
        <f>IF(ISERROR(VLOOKUP(K55,[1]Proposito_programa!$C$2:$E$59,2,FALSE))," ",VLOOKUP(K55,[1]Proposito_programa!$C$2:$E$59,2,FALSE))</f>
        <v>Gestión pública local</v>
      </c>
      <c r="M55" s="191" t="str">
        <f>IF(ISERROR(VLOOKUP(K55,[1]Proposito_programa!$C$2:$E$59,3,FALSE))," ",VLOOKUP(K55,[1]Proposito_programa!$C$2:$E$59,3,FALSE))</f>
        <v>Propósito 5: Construir Bogotá - Región con gobierno abierto, transparente y ciudadanía consciente</v>
      </c>
      <c r="N55" s="192">
        <v>2143</v>
      </c>
      <c r="O55" s="193"/>
      <c r="P55" s="194">
        <v>80740127</v>
      </c>
      <c r="Q55" s="195" t="s">
        <v>1348</v>
      </c>
      <c r="R55" s="190" t="s">
        <v>174</v>
      </c>
      <c r="S55" s="195"/>
      <c r="T55" s="196"/>
      <c r="U55" s="197"/>
      <c r="V55" s="198">
        <v>0</v>
      </c>
      <c r="W55" s="199"/>
      <c r="X55" s="200">
        <v>0</v>
      </c>
      <c r="Y55" s="193"/>
      <c r="Z55" s="199">
        <v>4751000</v>
      </c>
      <c r="AA55" s="172">
        <f t="shared" si="1"/>
        <v>4751000</v>
      </c>
      <c r="AB55" s="201">
        <v>4751000</v>
      </c>
      <c r="AC55" s="210">
        <v>44259</v>
      </c>
      <c r="AD55" s="210">
        <v>44263</v>
      </c>
      <c r="AE55" s="210">
        <v>44560</v>
      </c>
      <c r="AF55" s="198">
        <v>293</v>
      </c>
      <c r="AG55" s="105">
        <v>1</v>
      </c>
      <c r="AH55" s="198">
        <v>53</v>
      </c>
      <c r="AI55" s="204"/>
      <c r="AJ55" s="105"/>
      <c r="AK55" s="205"/>
      <c r="AL55" s="206"/>
      <c r="AM55" s="193" t="s">
        <v>212</v>
      </c>
      <c r="AN55" s="112">
        <f t="shared" si="0"/>
        <v>1</v>
      </c>
    </row>
    <row r="56" spans="1:40" ht="18" customHeight="1" x14ac:dyDescent="0.25">
      <c r="A56" s="184" t="s">
        <v>2761</v>
      </c>
      <c r="B56" s="184">
        <v>2021</v>
      </c>
      <c r="C56" s="192" t="s">
        <v>2833</v>
      </c>
      <c r="D56" s="104" t="s">
        <v>2970</v>
      </c>
      <c r="E56" s="184" t="s">
        <v>50</v>
      </c>
      <c r="F56" s="186" t="s">
        <v>22</v>
      </c>
      <c r="G56" s="187" t="s">
        <v>198</v>
      </c>
      <c r="H56" s="188" t="s">
        <v>1042</v>
      </c>
      <c r="I56" s="189" t="s">
        <v>46</v>
      </c>
      <c r="J56" s="190" t="s">
        <v>194</v>
      </c>
      <c r="K56" s="184">
        <v>57</v>
      </c>
      <c r="L56" s="191" t="str">
        <f>IF(ISERROR(VLOOKUP(K56,[1]Proposito_programa!$C$2:$E$59,2,FALSE))," ",VLOOKUP(K56,[1]Proposito_programa!$C$2:$E$59,2,FALSE))</f>
        <v>Gestión pública local</v>
      </c>
      <c r="M56" s="191" t="str">
        <f>IF(ISERROR(VLOOKUP(K56,[1]Proposito_programa!$C$2:$E$59,3,FALSE))," ",VLOOKUP(K56,[1]Proposito_programa!$C$2:$E$59,3,FALSE))</f>
        <v>Propósito 5: Construir Bogotá - Región con gobierno abierto, transparente y ciudadanía consciente</v>
      </c>
      <c r="N56" s="192">
        <v>2143</v>
      </c>
      <c r="O56" s="193"/>
      <c r="P56" s="194">
        <v>1032379593</v>
      </c>
      <c r="Q56" s="195" t="s">
        <v>236</v>
      </c>
      <c r="R56" s="190" t="s">
        <v>174</v>
      </c>
      <c r="S56" s="195"/>
      <c r="T56" s="196"/>
      <c r="U56" s="197"/>
      <c r="V56" s="198">
        <v>0</v>
      </c>
      <c r="W56" s="199"/>
      <c r="X56" s="200">
        <v>0</v>
      </c>
      <c r="Y56" s="193"/>
      <c r="Z56" s="199">
        <v>8580000</v>
      </c>
      <c r="AA56" s="172">
        <f t="shared" si="1"/>
        <v>8580000</v>
      </c>
      <c r="AB56" s="201">
        <v>8580000</v>
      </c>
      <c r="AC56" s="210">
        <v>44259</v>
      </c>
      <c r="AD56" s="210">
        <v>44259</v>
      </c>
      <c r="AE56" s="210">
        <v>44564</v>
      </c>
      <c r="AF56" s="198">
        <v>303</v>
      </c>
      <c r="AG56" s="105">
        <v>1</v>
      </c>
      <c r="AH56" s="198">
        <v>3</v>
      </c>
      <c r="AI56" s="204"/>
      <c r="AJ56" s="105"/>
      <c r="AK56" s="205"/>
      <c r="AL56" s="206"/>
      <c r="AM56" s="193" t="s">
        <v>211</v>
      </c>
      <c r="AN56" s="112">
        <f t="shared" ref="AN56:AN107" si="2">IF(ISERROR(AB56/AA56),"-",(AB56/AA56))</f>
        <v>1</v>
      </c>
    </row>
    <row r="57" spans="1:40" ht="18" customHeight="1" x14ac:dyDescent="0.25">
      <c r="A57" s="184" t="s">
        <v>2762</v>
      </c>
      <c r="B57" s="184">
        <v>2021</v>
      </c>
      <c r="C57" s="192" t="s">
        <v>2834</v>
      </c>
      <c r="D57" s="104" t="s">
        <v>2971</v>
      </c>
      <c r="E57" s="184" t="s">
        <v>50</v>
      </c>
      <c r="F57" s="186" t="s">
        <v>22</v>
      </c>
      <c r="G57" s="187" t="s">
        <v>198</v>
      </c>
      <c r="H57" s="188" t="s">
        <v>1044</v>
      </c>
      <c r="I57" s="189" t="s">
        <v>46</v>
      </c>
      <c r="J57" s="190" t="s">
        <v>194</v>
      </c>
      <c r="K57" s="184">
        <v>57</v>
      </c>
      <c r="L57" s="191" t="str">
        <f>IF(ISERROR(VLOOKUP(K57,[1]Proposito_programa!$C$2:$E$59,2,FALSE))," ",VLOOKUP(K57,[1]Proposito_programa!$C$2:$E$59,2,FALSE))</f>
        <v>Gestión pública local</v>
      </c>
      <c r="M57" s="191" t="str">
        <f>IF(ISERROR(VLOOKUP(K57,[1]Proposito_programa!$C$2:$E$59,3,FALSE))," ",VLOOKUP(K57,[1]Proposito_programa!$C$2:$E$59,3,FALSE))</f>
        <v>Propósito 5: Construir Bogotá - Región con gobierno abierto, transparente y ciudadanía consciente</v>
      </c>
      <c r="N57" s="192">
        <v>2143</v>
      </c>
      <c r="O57" s="193"/>
      <c r="P57" s="194">
        <v>52421810</v>
      </c>
      <c r="Q57" s="195" t="s">
        <v>1354</v>
      </c>
      <c r="R57" s="190" t="s">
        <v>174</v>
      </c>
      <c r="S57" s="195"/>
      <c r="T57" s="196"/>
      <c r="U57" s="197"/>
      <c r="V57" s="198">
        <v>0</v>
      </c>
      <c r="W57" s="199"/>
      <c r="X57" s="200">
        <v>0</v>
      </c>
      <c r="Y57" s="193"/>
      <c r="Z57" s="199">
        <v>4997000</v>
      </c>
      <c r="AA57" s="172">
        <f t="shared" ref="AA57:AA108" si="3">+W57+X57+Z57</f>
        <v>4997000</v>
      </c>
      <c r="AB57" s="201">
        <v>4997000</v>
      </c>
      <c r="AC57" s="210">
        <v>44267</v>
      </c>
      <c r="AD57" s="210">
        <v>44267</v>
      </c>
      <c r="AE57" s="210">
        <v>44560</v>
      </c>
      <c r="AF57" s="198">
        <v>289</v>
      </c>
      <c r="AG57" s="105">
        <v>1</v>
      </c>
      <c r="AH57" s="198">
        <v>49</v>
      </c>
      <c r="AI57" s="204"/>
      <c r="AJ57" s="105"/>
      <c r="AK57" s="205"/>
      <c r="AL57" s="206"/>
      <c r="AM57" s="193" t="s">
        <v>211</v>
      </c>
      <c r="AN57" s="112">
        <f t="shared" si="2"/>
        <v>1</v>
      </c>
    </row>
    <row r="58" spans="1:40" ht="18" customHeight="1" x14ac:dyDescent="0.25">
      <c r="A58" s="184" t="s">
        <v>2763</v>
      </c>
      <c r="B58" s="184">
        <v>2021</v>
      </c>
      <c r="C58" s="192" t="s">
        <v>2835</v>
      </c>
      <c r="D58" s="104" t="s">
        <v>2972</v>
      </c>
      <c r="E58" s="184" t="s">
        <v>50</v>
      </c>
      <c r="F58" s="186" t="s">
        <v>22</v>
      </c>
      <c r="G58" s="187" t="s">
        <v>198</v>
      </c>
      <c r="H58" s="188" t="s">
        <v>1046</v>
      </c>
      <c r="I58" s="189" t="s">
        <v>46</v>
      </c>
      <c r="J58" s="190" t="s">
        <v>194</v>
      </c>
      <c r="K58" s="184">
        <v>57</v>
      </c>
      <c r="L58" s="191" t="str">
        <f>IF(ISERROR(VLOOKUP(K58,[1]Proposito_programa!$C$2:$E$59,2,FALSE))," ",VLOOKUP(K58,[1]Proposito_programa!$C$2:$E$59,2,FALSE))</f>
        <v>Gestión pública local</v>
      </c>
      <c r="M58" s="191" t="str">
        <f>IF(ISERROR(VLOOKUP(K58,[1]Proposito_programa!$C$2:$E$59,3,FALSE))," ",VLOOKUP(K58,[1]Proposito_programa!$C$2:$E$59,3,FALSE))</f>
        <v>Propósito 5: Construir Bogotá - Región con gobierno abierto, transparente y ciudadanía consciente</v>
      </c>
      <c r="N58" s="192">
        <v>2143</v>
      </c>
      <c r="O58" s="193"/>
      <c r="P58" s="194">
        <v>1015432913</v>
      </c>
      <c r="Q58" s="195" t="s">
        <v>242</v>
      </c>
      <c r="R58" s="190" t="s">
        <v>174</v>
      </c>
      <c r="S58" s="195"/>
      <c r="T58" s="196"/>
      <c r="U58" s="197"/>
      <c r="V58" s="198">
        <v>0</v>
      </c>
      <c r="W58" s="199"/>
      <c r="X58" s="200">
        <v>0</v>
      </c>
      <c r="Y58" s="193"/>
      <c r="Z58" s="199">
        <v>2647700</v>
      </c>
      <c r="AA58" s="172">
        <f t="shared" si="3"/>
        <v>2647700</v>
      </c>
      <c r="AB58" s="201">
        <v>2647700</v>
      </c>
      <c r="AC58" s="210">
        <v>44259</v>
      </c>
      <c r="AD58" s="210">
        <v>44259</v>
      </c>
      <c r="AE58" s="210">
        <v>44564</v>
      </c>
      <c r="AF58" s="198">
        <v>303</v>
      </c>
      <c r="AG58" s="105">
        <v>1</v>
      </c>
      <c r="AH58" s="198">
        <v>3</v>
      </c>
      <c r="AI58" s="204"/>
      <c r="AJ58" s="105"/>
      <c r="AK58" s="205"/>
      <c r="AL58" s="206"/>
      <c r="AM58" s="193" t="s">
        <v>211</v>
      </c>
      <c r="AN58" s="112">
        <f t="shared" si="2"/>
        <v>1</v>
      </c>
    </row>
    <row r="59" spans="1:40" ht="18" customHeight="1" x14ac:dyDescent="0.25">
      <c r="A59" s="184" t="s">
        <v>2764</v>
      </c>
      <c r="B59" s="184">
        <v>2021</v>
      </c>
      <c r="C59" s="192" t="s">
        <v>2836</v>
      </c>
      <c r="D59" s="104" t="s">
        <v>2973</v>
      </c>
      <c r="E59" s="184" t="s">
        <v>50</v>
      </c>
      <c r="F59" s="186" t="s">
        <v>22</v>
      </c>
      <c r="G59" s="187" t="s">
        <v>198</v>
      </c>
      <c r="H59" s="188" t="s">
        <v>1048</v>
      </c>
      <c r="I59" s="189" t="s">
        <v>46</v>
      </c>
      <c r="J59" s="190" t="s">
        <v>194</v>
      </c>
      <c r="K59" s="184">
        <v>57</v>
      </c>
      <c r="L59" s="191" t="str">
        <f>IF(ISERROR(VLOOKUP(K59,[1]Proposito_programa!$C$2:$E$59,2,FALSE))," ",VLOOKUP(K59,[1]Proposito_programa!$C$2:$E$59,2,FALSE))</f>
        <v>Gestión pública local</v>
      </c>
      <c r="M59" s="191" t="str">
        <f>IF(ISERROR(VLOOKUP(K59,[1]Proposito_programa!$C$2:$E$59,3,FALSE))," ",VLOOKUP(K59,[1]Proposito_programa!$C$2:$E$59,3,FALSE))</f>
        <v>Propósito 5: Construir Bogotá - Región con gobierno abierto, transparente y ciudadanía consciente</v>
      </c>
      <c r="N59" s="192">
        <v>2143</v>
      </c>
      <c r="O59" s="193"/>
      <c r="P59" s="194">
        <v>80872094</v>
      </c>
      <c r="Q59" s="195" t="s">
        <v>268</v>
      </c>
      <c r="R59" s="190" t="s">
        <v>174</v>
      </c>
      <c r="S59" s="195"/>
      <c r="T59" s="196"/>
      <c r="U59" s="197"/>
      <c r="V59" s="198">
        <v>0</v>
      </c>
      <c r="W59" s="199"/>
      <c r="X59" s="200">
        <v>0</v>
      </c>
      <c r="Y59" s="193"/>
      <c r="Z59" s="199">
        <v>4145233</v>
      </c>
      <c r="AA59" s="172">
        <f t="shared" si="3"/>
        <v>4145233</v>
      </c>
      <c r="AB59" s="201">
        <v>4145233</v>
      </c>
      <c r="AC59" s="210">
        <v>44259</v>
      </c>
      <c r="AD59" s="210">
        <v>44263</v>
      </c>
      <c r="AE59" s="210">
        <v>44568</v>
      </c>
      <c r="AF59" s="198">
        <v>307</v>
      </c>
      <c r="AG59" s="105">
        <v>1</v>
      </c>
      <c r="AH59" s="198">
        <v>7</v>
      </c>
      <c r="AI59" s="204"/>
      <c r="AJ59" s="105"/>
      <c r="AK59" s="205"/>
      <c r="AL59" s="206"/>
      <c r="AM59" s="193" t="s">
        <v>211</v>
      </c>
      <c r="AN59" s="112">
        <f t="shared" si="2"/>
        <v>1</v>
      </c>
    </row>
    <row r="60" spans="1:40" ht="18" customHeight="1" x14ac:dyDescent="0.25">
      <c r="A60" s="184" t="s">
        <v>2765</v>
      </c>
      <c r="B60" s="184">
        <v>2021</v>
      </c>
      <c r="C60" s="192" t="s">
        <v>2837</v>
      </c>
      <c r="D60" s="104" t="s">
        <v>2974</v>
      </c>
      <c r="E60" s="184" t="s">
        <v>50</v>
      </c>
      <c r="F60" s="186" t="s">
        <v>22</v>
      </c>
      <c r="G60" s="187" t="s">
        <v>198</v>
      </c>
      <c r="H60" s="188" t="s">
        <v>1050</v>
      </c>
      <c r="I60" s="189" t="s">
        <v>46</v>
      </c>
      <c r="J60" s="190" t="s">
        <v>194</v>
      </c>
      <c r="K60" s="184">
        <v>57</v>
      </c>
      <c r="L60" s="191" t="str">
        <f>IF(ISERROR(VLOOKUP(K60,[1]Proposito_programa!$C$2:$E$59,2,FALSE))," ",VLOOKUP(K60,[1]Proposito_programa!$C$2:$E$59,2,FALSE))</f>
        <v>Gestión pública local</v>
      </c>
      <c r="M60" s="191" t="str">
        <f>IF(ISERROR(VLOOKUP(K60,[1]Proposito_programa!$C$2:$E$59,3,FALSE))," ",VLOOKUP(K60,[1]Proposito_programa!$C$2:$E$59,3,FALSE))</f>
        <v>Propósito 5: Construir Bogotá - Región con gobierno abierto, transparente y ciudadanía consciente</v>
      </c>
      <c r="N60" s="192">
        <v>2143</v>
      </c>
      <c r="O60" s="193"/>
      <c r="P60" s="194">
        <v>1018489170</v>
      </c>
      <c r="Q60" s="195" t="s">
        <v>298</v>
      </c>
      <c r="R60" s="190" t="s">
        <v>174</v>
      </c>
      <c r="S60" s="195"/>
      <c r="T60" s="196"/>
      <c r="U60" s="197"/>
      <c r="V60" s="198">
        <v>0</v>
      </c>
      <c r="W60" s="199"/>
      <c r="X60" s="200">
        <v>0</v>
      </c>
      <c r="Y60" s="193"/>
      <c r="Z60" s="199">
        <v>5972333</v>
      </c>
      <c r="AA60" s="172">
        <f t="shared" si="3"/>
        <v>5972333</v>
      </c>
      <c r="AB60" s="201">
        <v>5972333</v>
      </c>
      <c r="AC60" s="210">
        <v>44266</v>
      </c>
      <c r="AD60" s="210">
        <v>44267</v>
      </c>
      <c r="AE60" s="210">
        <v>44572</v>
      </c>
      <c r="AF60" s="198">
        <v>311</v>
      </c>
      <c r="AG60" s="105">
        <v>1</v>
      </c>
      <c r="AH60" s="198">
        <v>11</v>
      </c>
      <c r="AI60" s="204"/>
      <c r="AJ60" s="105"/>
      <c r="AK60" s="205"/>
      <c r="AL60" s="206"/>
      <c r="AM60" s="193" t="s">
        <v>211</v>
      </c>
      <c r="AN60" s="112">
        <f t="shared" si="2"/>
        <v>1</v>
      </c>
    </row>
    <row r="61" spans="1:40" ht="18" customHeight="1" x14ac:dyDescent="0.25">
      <c r="A61" s="184" t="s">
        <v>2766</v>
      </c>
      <c r="B61" s="184">
        <v>2021</v>
      </c>
      <c r="C61" s="192" t="s">
        <v>2838</v>
      </c>
      <c r="D61" s="104" t="s">
        <v>2975</v>
      </c>
      <c r="E61" s="184" t="s">
        <v>50</v>
      </c>
      <c r="F61" s="186" t="s">
        <v>22</v>
      </c>
      <c r="G61" s="187" t="s">
        <v>198</v>
      </c>
      <c r="H61" s="188" t="s">
        <v>1052</v>
      </c>
      <c r="I61" s="189" t="s">
        <v>46</v>
      </c>
      <c r="J61" s="190" t="s">
        <v>194</v>
      </c>
      <c r="K61" s="184">
        <v>57</v>
      </c>
      <c r="L61" s="191" t="str">
        <f>IF(ISERROR(VLOOKUP(K61,[1]Proposito_programa!$C$2:$E$59,2,FALSE))," ",VLOOKUP(K61,[1]Proposito_programa!$C$2:$E$59,2,FALSE))</f>
        <v>Gestión pública local</v>
      </c>
      <c r="M61" s="191" t="str">
        <f>IF(ISERROR(VLOOKUP(K61,[1]Proposito_programa!$C$2:$E$59,3,FALSE))," ",VLOOKUP(K61,[1]Proposito_programa!$C$2:$E$59,3,FALSE))</f>
        <v>Propósito 5: Construir Bogotá - Región con gobierno abierto, transparente y ciudadanía consciente</v>
      </c>
      <c r="N61" s="192">
        <v>2143</v>
      </c>
      <c r="O61" s="193"/>
      <c r="P61" s="194">
        <v>19346335</v>
      </c>
      <c r="Q61" s="195" t="s">
        <v>289</v>
      </c>
      <c r="R61" s="190" t="s">
        <v>174</v>
      </c>
      <c r="S61" s="195"/>
      <c r="T61" s="196"/>
      <c r="U61" s="197"/>
      <c r="V61" s="198">
        <v>0</v>
      </c>
      <c r="W61" s="199"/>
      <c r="X61" s="200">
        <v>0</v>
      </c>
      <c r="Y61" s="193"/>
      <c r="Z61" s="199">
        <v>2498100</v>
      </c>
      <c r="AA61" s="172">
        <f t="shared" si="3"/>
        <v>2498100</v>
      </c>
      <c r="AB61" s="201">
        <v>2498100</v>
      </c>
      <c r="AC61" s="210">
        <v>44259</v>
      </c>
      <c r="AD61" s="210">
        <v>44259</v>
      </c>
      <c r="AE61" s="210">
        <v>44564</v>
      </c>
      <c r="AF61" s="198">
        <v>303</v>
      </c>
      <c r="AG61" s="105">
        <v>1</v>
      </c>
      <c r="AH61" s="198">
        <v>3</v>
      </c>
      <c r="AI61" s="204"/>
      <c r="AJ61" s="105"/>
      <c r="AK61" s="205"/>
      <c r="AL61" s="206"/>
      <c r="AM61" s="193" t="s">
        <v>211</v>
      </c>
      <c r="AN61" s="112">
        <f t="shared" si="2"/>
        <v>1</v>
      </c>
    </row>
    <row r="62" spans="1:40" ht="18" customHeight="1" x14ac:dyDescent="0.25">
      <c r="A62" s="184" t="s">
        <v>2767</v>
      </c>
      <c r="B62" s="184">
        <v>2021</v>
      </c>
      <c r="C62" s="192" t="s">
        <v>2839</v>
      </c>
      <c r="D62" s="104" t="s">
        <v>2976</v>
      </c>
      <c r="E62" s="184" t="s">
        <v>50</v>
      </c>
      <c r="F62" s="186" t="s">
        <v>22</v>
      </c>
      <c r="G62" s="187" t="s">
        <v>198</v>
      </c>
      <c r="H62" s="188" t="s">
        <v>1054</v>
      </c>
      <c r="I62" s="189" t="s">
        <v>46</v>
      </c>
      <c r="J62" s="190" t="s">
        <v>194</v>
      </c>
      <c r="K62" s="184">
        <v>57</v>
      </c>
      <c r="L62" s="191" t="str">
        <f>IF(ISERROR(VLOOKUP(K62,[1]Proposito_programa!$C$2:$E$59,2,FALSE))," ",VLOOKUP(K62,[1]Proposito_programa!$C$2:$E$59,2,FALSE))</f>
        <v>Gestión pública local</v>
      </c>
      <c r="M62" s="191" t="str">
        <f>IF(ISERROR(VLOOKUP(K62,[1]Proposito_programa!$C$2:$E$59,3,FALSE))," ",VLOOKUP(K62,[1]Proposito_programa!$C$2:$E$59,3,FALSE))</f>
        <v>Propósito 5: Construir Bogotá - Región con gobierno abierto, transparente y ciudadanía consciente</v>
      </c>
      <c r="N62" s="192">
        <v>2143</v>
      </c>
      <c r="O62" s="193"/>
      <c r="P62" s="194">
        <v>1024549811</v>
      </c>
      <c r="Q62" s="195" t="s">
        <v>1335</v>
      </c>
      <c r="R62" s="190" t="s">
        <v>174</v>
      </c>
      <c r="S62" s="195"/>
      <c r="T62" s="196"/>
      <c r="U62" s="197"/>
      <c r="V62" s="198">
        <v>0</v>
      </c>
      <c r="W62" s="199"/>
      <c r="X62" s="200">
        <v>0</v>
      </c>
      <c r="Y62" s="193"/>
      <c r="Z62" s="199">
        <v>2646067</v>
      </c>
      <c r="AA62" s="172">
        <f t="shared" si="3"/>
        <v>2646067</v>
      </c>
      <c r="AB62" s="201">
        <v>2646067</v>
      </c>
      <c r="AC62" s="210">
        <v>44260</v>
      </c>
      <c r="AD62" s="210">
        <v>44264</v>
      </c>
      <c r="AE62" s="210">
        <v>44569</v>
      </c>
      <c r="AF62" s="198">
        <v>308</v>
      </c>
      <c r="AG62" s="105">
        <v>1</v>
      </c>
      <c r="AH62" s="198">
        <v>8</v>
      </c>
      <c r="AI62" s="204"/>
      <c r="AJ62" s="105"/>
      <c r="AK62" s="205"/>
      <c r="AL62" s="206"/>
      <c r="AM62" s="193" t="s">
        <v>211</v>
      </c>
      <c r="AN62" s="112">
        <f t="shared" si="2"/>
        <v>1</v>
      </c>
    </row>
    <row r="63" spans="1:40" ht="18" customHeight="1" x14ac:dyDescent="0.25">
      <c r="A63" s="184" t="s">
        <v>2768</v>
      </c>
      <c r="B63" s="184">
        <v>2021</v>
      </c>
      <c r="C63" s="192" t="s">
        <v>2840</v>
      </c>
      <c r="D63" s="104" t="s">
        <v>2977</v>
      </c>
      <c r="E63" s="184" t="s">
        <v>50</v>
      </c>
      <c r="F63" s="186" t="s">
        <v>22</v>
      </c>
      <c r="G63" s="187" t="s">
        <v>198</v>
      </c>
      <c r="H63" s="188" t="s">
        <v>1056</v>
      </c>
      <c r="I63" s="189" t="s">
        <v>46</v>
      </c>
      <c r="J63" s="190" t="s">
        <v>194</v>
      </c>
      <c r="K63" s="184">
        <v>57</v>
      </c>
      <c r="L63" s="191" t="str">
        <f>IF(ISERROR(VLOOKUP(K63,[1]Proposito_programa!$C$2:$E$59,2,FALSE))," ",VLOOKUP(K63,[1]Proposito_programa!$C$2:$E$59,2,FALSE))</f>
        <v>Gestión pública local</v>
      </c>
      <c r="M63" s="191" t="str">
        <f>IF(ISERROR(VLOOKUP(K63,[1]Proposito_programa!$C$2:$E$59,3,FALSE))," ",VLOOKUP(K63,[1]Proposito_programa!$C$2:$E$59,3,FALSE))</f>
        <v>Propósito 5: Construir Bogotá - Región con gobierno abierto, transparente y ciudadanía consciente</v>
      </c>
      <c r="N63" s="192">
        <v>2143</v>
      </c>
      <c r="O63" s="193"/>
      <c r="P63" s="194">
        <v>1100959714</v>
      </c>
      <c r="Q63" s="195" t="s">
        <v>241</v>
      </c>
      <c r="R63" s="190" t="s">
        <v>174</v>
      </c>
      <c r="S63" s="195"/>
      <c r="T63" s="196"/>
      <c r="U63" s="197"/>
      <c r="V63" s="198">
        <v>0</v>
      </c>
      <c r="W63" s="199"/>
      <c r="X63" s="200">
        <v>0</v>
      </c>
      <c r="Y63" s="193"/>
      <c r="Z63" s="199">
        <v>4481333</v>
      </c>
      <c r="AA63" s="172">
        <f t="shared" si="3"/>
        <v>4481333</v>
      </c>
      <c r="AB63" s="201">
        <v>4481333</v>
      </c>
      <c r="AC63" s="210">
        <v>44259</v>
      </c>
      <c r="AD63" s="210">
        <v>44259</v>
      </c>
      <c r="AE63" s="210">
        <v>44571</v>
      </c>
      <c r="AF63" s="198">
        <v>310</v>
      </c>
      <c r="AG63" s="105">
        <v>1</v>
      </c>
      <c r="AH63" s="198">
        <v>10</v>
      </c>
      <c r="AI63" s="204"/>
      <c r="AJ63" s="105"/>
      <c r="AK63" s="205"/>
      <c r="AL63" s="206"/>
      <c r="AM63" s="193" t="s">
        <v>211</v>
      </c>
      <c r="AN63" s="112">
        <f t="shared" si="2"/>
        <v>1</v>
      </c>
    </row>
    <row r="64" spans="1:40" ht="18" customHeight="1" x14ac:dyDescent="0.25">
      <c r="A64" s="184" t="s">
        <v>2769</v>
      </c>
      <c r="B64" s="184">
        <v>2021</v>
      </c>
      <c r="C64" s="192" t="s">
        <v>2841</v>
      </c>
      <c r="D64" s="104" t="s">
        <v>2978</v>
      </c>
      <c r="E64" s="184" t="s">
        <v>50</v>
      </c>
      <c r="F64" s="186" t="s">
        <v>22</v>
      </c>
      <c r="G64" s="187" t="s">
        <v>198</v>
      </c>
      <c r="H64" s="188" t="s">
        <v>1058</v>
      </c>
      <c r="I64" s="189" t="s">
        <v>46</v>
      </c>
      <c r="J64" s="190" t="s">
        <v>194</v>
      </c>
      <c r="K64" s="184">
        <v>57</v>
      </c>
      <c r="L64" s="191" t="str">
        <f>IF(ISERROR(VLOOKUP(K64,[1]Proposito_programa!$C$2:$E$59,2,FALSE))," ",VLOOKUP(K64,[1]Proposito_programa!$C$2:$E$59,2,FALSE))</f>
        <v>Gestión pública local</v>
      </c>
      <c r="M64" s="191" t="str">
        <f>IF(ISERROR(VLOOKUP(K64,[1]Proposito_programa!$C$2:$E$59,3,FALSE))," ",VLOOKUP(K64,[1]Proposito_programa!$C$2:$E$59,3,FALSE))</f>
        <v>Propósito 5: Construir Bogotá - Región con gobierno abierto, transparente y ciudadanía consciente</v>
      </c>
      <c r="N64" s="192">
        <v>2143</v>
      </c>
      <c r="O64" s="193"/>
      <c r="P64" s="211">
        <v>80040627</v>
      </c>
      <c r="Q64" s="187" t="s">
        <v>3282</v>
      </c>
      <c r="R64" s="190" t="s">
        <v>174</v>
      </c>
      <c r="S64" s="195"/>
      <c r="T64" s="196"/>
      <c r="U64" s="197"/>
      <c r="V64" s="198">
        <v>0</v>
      </c>
      <c r="W64" s="199"/>
      <c r="X64" s="200">
        <v>0</v>
      </c>
      <c r="Y64" s="193"/>
      <c r="Z64" s="199">
        <v>5383333</v>
      </c>
      <c r="AA64" s="172">
        <f t="shared" si="3"/>
        <v>5383333</v>
      </c>
      <c r="AB64" s="201">
        <v>5383333</v>
      </c>
      <c r="AC64" s="210">
        <v>44259</v>
      </c>
      <c r="AD64" s="210">
        <v>44260</v>
      </c>
      <c r="AE64" s="210">
        <v>44565</v>
      </c>
      <c r="AF64" s="198">
        <v>304</v>
      </c>
      <c r="AG64" s="105">
        <v>1</v>
      </c>
      <c r="AH64" s="198">
        <v>4</v>
      </c>
      <c r="AI64" s="194">
        <v>1085271945</v>
      </c>
      <c r="AJ64" s="219" t="s">
        <v>3288</v>
      </c>
      <c r="AK64" s="220">
        <v>44355</v>
      </c>
      <c r="AL64" s="206"/>
      <c r="AM64" s="193" t="s">
        <v>211</v>
      </c>
      <c r="AN64" s="112">
        <f t="shared" si="2"/>
        <v>1</v>
      </c>
    </row>
    <row r="65" spans="1:40" ht="18" customHeight="1" x14ac:dyDescent="0.25">
      <c r="A65" s="184" t="s">
        <v>2770</v>
      </c>
      <c r="B65" s="184">
        <v>2021</v>
      </c>
      <c r="C65" s="192" t="s">
        <v>2842</v>
      </c>
      <c r="D65" s="104" t="s">
        <v>2979</v>
      </c>
      <c r="E65" s="184" t="s">
        <v>50</v>
      </c>
      <c r="F65" s="186" t="s">
        <v>22</v>
      </c>
      <c r="G65" s="187" t="s">
        <v>198</v>
      </c>
      <c r="H65" s="188" t="s">
        <v>1061</v>
      </c>
      <c r="I65" s="189" t="s">
        <v>46</v>
      </c>
      <c r="J65" s="190" t="s">
        <v>194</v>
      </c>
      <c r="K65" s="184">
        <v>57</v>
      </c>
      <c r="L65" s="191" t="str">
        <f>IF(ISERROR(VLOOKUP(K65,[1]Proposito_programa!$C$2:$E$59,2,FALSE))," ",VLOOKUP(K65,[1]Proposito_programa!$C$2:$E$59,2,FALSE))</f>
        <v>Gestión pública local</v>
      </c>
      <c r="M65" s="191" t="str">
        <f>IF(ISERROR(VLOOKUP(K65,[1]Proposito_programa!$C$2:$E$59,3,FALSE))," ",VLOOKUP(K65,[1]Proposito_programa!$C$2:$E$59,3,FALSE))</f>
        <v>Propósito 5: Construir Bogotá - Región con gobierno abierto, transparente y ciudadanía consciente</v>
      </c>
      <c r="N65" s="192">
        <v>2143</v>
      </c>
      <c r="O65" s="193"/>
      <c r="P65" s="194">
        <v>1088007967</v>
      </c>
      <c r="Q65" s="195" t="s">
        <v>290</v>
      </c>
      <c r="R65" s="190" t="s">
        <v>174</v>
      </c>
      <c r="S65" s="195"/>
      <c r="T65" s="196"/>
      <c r="U65" s="197"/>
      <c r="V65" s="198">
        <v>0</v>
      </c>
      <c r="W65" s="199"/>
      <c r="X65" s="200">
        <v>0</v>
      </c>
      <c r="Y65" s="193"/>
      <c r="Z65" s="199">
        <v>5317333</v>
      </c>
      <c r="AA65" s="172">
        <f t="shared" si="3"/>
        <v>5317333</v>
      </c>
      <c r="AB65" s="201">
        <v>5317333</v>
      </c>
      <c r="AC65" s="210">
        <v>44259</v>
      </c>
      <c r="AD65" s="210">
        <v>44260</v>
      </c>
      <c r="AE65" s="210">
        <v>44571</v>
      </c>
      <c r="AF65" s="198">
        <v>310</v>
      </c>
      <c r="AG65" s="105">
        <v>1</v>
      </c>
      <c r="AH65" s="198">
        <v>10</v>
      </c>
      <c r="AI65" s="204"/>
      <c r="AJ65" s="105"/>
      <c r="AK65" s="205"/>
      <c r="AL65" s="206"/>
      <c r="AM65" s="193" t="s">
        <v>211</v>
      </c>
      <c r="AN65" s="112">
        <f t="shared" si="2"/>
        <v>1</v>
      </c>
    </row>
    <row r="66" spans="1:40" ht="18" customHeight="1" x14ac:dyDescent="0.25">
      <c r="A66" s="184" t="s">
        <v>2771</v>
      </c>
      <c r="B66" s="184">
        <v>2021</v>
      </c>
      <c r="C66" s="192" t="s">
        <v>2843</v>
      </c>
      <c r="D66" s="104" t="s">
        <v>2980</v>
      </c>
      <c r="E66" s="184" t="s">
        <v>50</v>
      </c>
      <c r="F66" s="186" t="s">
        <v>22</v>
      </c>
      <c r="G66" s="187" t="s">
        <v>198</v>
      </c>
      <c r="H66" s="188" t="s">
        <v>1063</v>
      </c>
      <c r="I66" s="189" t="s">
        <v>46</v>
      </c>
      <c r="J66" s="190" t="s">
        <v>194</v>
      </c>
      <c r="K66" s="184">
        <v>57</v>
      </c>
      <c r="L66" s="191" t="str">
        <f>IF(ISERROR(VLOOKUP(K66,[1]Proposito_programa!$C$2:$E$59,2,FALSE))," ",VLOOKUP(K66,[1]Proposito_programa!$C$2:$E$59,2,FALSE))</f>
        <v>Gestión pública local</v>
      </c>
      <c r="M66" s="191" t="str">
        <f>IF(ISERROR(VLOOKUP(K66,[1]Proposito_programa!$C$2:$E$59,3,FALSE))," ",VLOOKUP(K66,[1]Proposito_programa!$C$2:$E$59,3,FALSE))</f>
        <v>Propósito 5: Construir Bogotá - Región con gobierno abierto, transparente y ciudadanía consciente</v>
      </c>
      <c r="N66" s="192">
        <v>2143</v>
      </c>
      <c r="O66" s="193"/>
      <c r="P66" s="211">
        <v>79235519</v>
      </c>
      <c r="Q66" s="187" t="s">
        <v>3283</v>
      </c>
      <c r="R66" s="190" t="s">
        <v>174</v>
      </c>
      <c r="S66" s="195"/>
      <c r="T66" s="196"/>
      <c r="U66" s="197"/>
      <c r="V66" s="198">
        <v>0</v>
      </c>
      <c r="W66" s="199"/>
      <c r="X66" s="200">
        <v>0</v>
      </c>
      <c r="Y66" s="193"/>
      <c r="Z66" s="199">
        <v>7283333</v>
      </c>
      <c r="AA66" s="172">
        <f t="shared" si="3"/>
        <v>7283333</v>
      </c>
      <c r="AB66" s="201">
        <v>7283333</v>
      </c>
      <c r="AC66" s="210">
        <v>44259</v>
      </c>
      <c r="AD66" s="210">
        <v>44260</v>
      </c>
      <c r="AE66" s="210">
        <v>44581</v>
      </c>
      <c r="AF66" s="198">
        <v>320</v>
      </c>
      <c r="AG66" s="105">
        <v>1</v>
      </c>
      <c r="AH66" s="198">
        <v>20</v>
      </c>
      <c r="AI66" s="194">
        <v>1030552280</v>
      </c>
      <c r="AJ66" s="195" t="s">
        <v>315</v>
      </c>
      <c r="AK66" s="220">
        <v>44531</v>
      </c>
      <c r="AL66" s="206"/>
      <c r="AM66" s="193" t="s">
        <v>211</v>
      </c>
      <c r="AN66" s="112">
        <f t="shared" si="2"/>
        <v>1</v>
      </c>
    </row>
    <row r="67" spans="1:40" ht="18" customHeight="1" x14ac:dyDescent="0.25">
      <c r="A67" s="184" t="s">
        <v>2772</v>
      </c>
      <c r="B67" s="184">
        <v>2021</v>
      </c>
      <c r="C67" s="192" t="s">
        <v>2844</v>
      </c>
      <c r="D67" s="104" t="s">
        <v>2981</v>
      </c>
      <c r="E67" s="184" t="s">
        <v>50</v>
      </c>
      <c r="F67" s="186" t="s">
        <v>22</v>
      </c>
      <c r="G67" s="187" t="s">
        <v>198</v>
      </c>
      <c r="H67" s="188" t="s">
        <v>1065</v>
      </c>
      <c r="I67" s="189" t="s">
        <v>46</v>
      </c>
      <c r="J67" s="190" t="s">
        <v>194</v>
      </c>
      <c r="K67" s="184">
        <v>57</v>
      </c>
      <c r="L67" s="191" t="str">
        <f>IF(ISERROR(VLOOKUP(K67,[1]Proposito_programa!$C$2:$E$59,2,FALSE))," ",VLOOKUP(K67,[1]Proposito_programa!$C$2:$E$59,2,FALSE))</f>
        <v>Gestión pública local</v>
      </c>
      <c r="M67" s="191" t="str">
        <f>IF(ISERROR(VLOOKUP(K67,[1]Proposito_programa!$C$2:$E$59,3,FALSE))," ",VLOOKUP(K67,[1]Proposito_programa!$C$2:$E$59,3,FALSE))</f>
        <v>Propósito 5: Construir Bogotá - Región con gobierno abierto, transparente y ciudadanía consciente</v>
      </c>
      <c r="N67" s="192">
        <v>2143</v>
      </c>
      <c r="O67" s="193"/>
      <c r="P67" s="194">
        <v>52860493</v>
      </c>
      <c r="Q67" s="195" t="s">
        <v>292</v>
      </c>
      <c r="R67" s="190" t="s">
        <v>174</v>
      </c>
      <c r="S67" s="195"/>
      <c r="T67" s="196"/>
      <c r="U67" s="197"/>
      <c r="V67" s="198">
        <v>0</v>
      </c>
      <c r="W67" s="199"/>
      <c r="X67" s="200">
        <v>0</v>
      </c>
      <c r="Y67" s="193"/>
      <c r="Z67" s="199">
        <v>7206500</v>
      </c>
      <c r="AA67" s="172">
        <f t="shared" si="3"/>
        <v>7206500</v>
      </c>
      <c r="AB67" s="201">
        <v>7206500</v>
      </c>
      <c r="AC67" s="210">
        <v>44259</v>
      </c>
      <c r="AD67" s="210">
        <v>44261</v>
      </c>
      <c r="AE67" s="210">
        <v>44566</v>
      </c>
      <c r="AF67" s="198">
        <v>305</v>
      </c>
      <c r="AG67" s="105">
        <v>1</v>
      </c>
      <c r="AH67" s="198">
        <v>5</v>
      </c>
      <c r="AI67" s="204"/>
      <c r="AJ67" s="105"/>
      <c r="AK67" s="205"/>
      <c r="AL67" s="206"/>
      <c r="AM67" s="193" t="s">
        <v>211</v>
      </c>
      <c r="AN67" s="112">
        <f t="shared" si="2"/>
        <v>1</v>
      </c>
    </row>
    <row r="68" spans="1:40" ht="18" customHeight="1" x14ac:dyDescent="0.25">
      <c r="A68" s="184" t="s">
        <v>2773</v>
      </c>
      <c r="B68" s="184">
        <v>2021</v>
      </c>
      <c r="C68" s="192" t="s">
        <v>2845</v>
      </c>
      <c r="D68" s="104" t="s">
        <v>2982</v>
      </c>
      <c r="E68" s="184" t="s">
        <v>50</v>
      </c>
      <c r="F68" s="186" t="s">
        <v>22</v>
      </c>
      <c r="G68" s="187" t="s">
        <v>198</v>
      </c>
      <c r="H68" s="188" t="s">
        <v>1067</v>
      </c>
      <c r="I68" s="189" t="s">
        <v>46</v>
      </c>
      <c r="J68" s="190" t="s">
        <v>194</v>
      </c>
      <c r="K68" s="184">
        <v>57</v>
      </c>
      <c r="L68" s="191" t="str">
        <f>IF(ISERROR(VLOOKUP(K68,[1]Proposito_programa!$C$2:$E$59,2,FALSE))," ",VLOOKUP(K68,[1]Proposito_programa!$C$2:$E$59,2,FALSE))</f>
        <v>Gestión pública local</v>
      </c>
      <c r="M68" s="191" t="str">
        <f>IF(ISERROR(VLOOKUP(K68,[1]Proposito_programa!$C$2:$E$59,3,FALSE))," ",VLOOKUP(K68,[1]Proposito_programa!$C$2:$E$59,3,FALSE))</f>
        <v>Propósito 5: Construir Bogotá - Región con gobierno abierto, transparente y ciudadanía consciente</v>
      </c>
      <c r="N68" s="192">
        <v>2143</v>
      </c>
      <c r="O68" s="193"/>
      <c r="P68" s="194">
        <v>7321025</v>
      </c>
      <c r="Q68" s="195" t="s">
        <v>1339</v>
      </c>
      <c r="R68" s="190" t="s">
        <v>174</v>
      </c>
      <c r="S68" s="195"/>
      <c r="T68" s="196"/>
      <c r="U68" s="197"/>
      <c r="V68" s="198">
        <v>0</v>
      </c>
      <c r="W68" s="199"/>
      <c r="X68" s="200">
        <v>0</v>
      </c>
      <c r="Y68" s="193"/>
      <c r="Z68" s="199">
        <v>5317333</v>
      </c>
      <c r="AA68" s="172">
        <f t="shared" si="3"/>
        <v>5317333</v>
      </c>
      <c r="AB68" s="201">
        <v>5317333</v>
      </c>
      <c r="AC68" s="210">
        <v>44259</v>
      </c>
      <c r="AD68" s="210">
        <v>44260</v>
      </c>
      <c r="AE68" s="210">
        <v>44571</v>
      </c>
      <c r="AF68" s="198">
        <v>310</v>
      </c>
      <c r="AG68" s="105">
        <v>1</v>
      </c>
      <c r="AH68" s="198">
        <v>10</v>
      </c>
      <c r="AI68" s="204"/>
      <c r="AJ68" s="105"/>
      <c r="AK68" s="205"/>
      <c r="AL68" s="206"/>
      <c r="AM68" s="193" t="s">
        <v>211</v>
      </c>
      <c r="AN68" s="112">
        <f t="shared" si="2"/>
        <v>1</v>
      </c>
    </row>
    <row r="69" spans="1:40" ht="18" customHeight="1" x14ac:dyDescent="0.25">
      <c r="A69" s="184" t="s">
        <v>2774</v>
      </c>
      <c r="B69" s="184">
        <v>2021</v>
      </c>
      <c r="C69" s="192" t="s">
        <v>2846</v>
      </c>
      <c r="D69" s="104" t="s">
        <v>2983</v>
      </c>
      <c r="E69" s="184" t="s">
        <v>50</v>
      </c>
      <c r="F69" s="186" t="s">
        <v>22</v>
      </c>
      <c r="G69" s="187" t="s">
        <v>198</v>
      </c>
      <c r="H69" s="188" t="s">
        <v>1069</v>
      </c>
      <c r="I69" s="189" t="s">
        <v>46</v>
      </c>
      <c r="J69" s="190" t="s">
        <v>194</v>
      </c>
      <c r="K69" s="184">
        <v>57</v>
      </c>
      <c r="L69" s="191" t="str">
        <f>IF(ISERROR(VLOOKUP(K69,[1]Proposito_programa!$C$2:$E$59,2,FALSE))," ",VLOOKUP(K69,[1]Proposito_programa!$C$2:$E$59,2,FALSE))</f>
        <v>Gestión pública local</v>
      </c>
      <c r="M69" s="191" t="str">
        <f>IF(ISERROR(VLOOKUP(K69,[1]Proposito_programa!$C$2:$E$59,3,FALSE))," ",VLOOKUP(K69,[1]Proposito_programa!$C$2:$E$59,3,FALSE))</f>
        <v>Propósito 5: Construir Bogotá - Región con gobierno abierto, transparente y ciudadanía consciente</v>
      </c>
      <c r="N69" s="192">
        <v>2143</v>
      </c>
      <c r="O69" s="193"/>
      <c r="P69" s="194">
        <v>1015423465</v>
      </c>
      <c r="Q69" s="195" t="s">
        <v>1332</v>
      </c>
      <c r="R69" s="190" t="s">
        <v>174</v>
      </c>
      <c r="S69" s="195"/>
      <c r="T69" s="196"/>
      <c r="U69" s="197"/>
      <c r="V69" s="198">
        <v>0</v>
      </c>
      <c r="W69" s="199"/>
      <c r="X69" s="200">
        <v>0</v>
      </c>
      <c r="Y69" s="193"/>
      <c r="Z69" s="199">
        <v>6558800</v>
      </c>
      <c r="AA69" s="172">
        <f t="shared" si="3"/>
        <v>6558800</v>
      </c>
      <c r="AB69" s="201">
        <v>6558800</v>
      </c>
      <c r="AC69" s="210">
        <v>44263</v>
      </c>
      <c r="AD69" s="210">
        <v>44264</v>
      </c>
      <c r="AE69" s="210">
        <v>44569</v>
      </c>
      <c r="AF69" s="198">
        <v>308</v>
      </c>
      <c r="AG69" s="105">
        <v>1</v>
      </c>
      <c r="AH69" s="198">
        <v>8</v>
      </c>
      <c r="AI69" s="204"/>
      <c r="AJ69" s="105"/>
      <c r="AK69" s="205"/>
      <c r="AL69" s="206"/>
      <c r="AM69" s="193" t="s">
        <v>211</v>
      </c>
      <c r="AN69" s="112">
        <f t="shared" si="2"/>
        <v>1</v>
      </c>
    </row>
    <row r="70" spans="1:40" ht="18" customHeight="1" x14ac:dyDescent="0.25">
      <c r="A70" s="184" t="s">
        <v>2775</v>
      </c>
      <c r="B70" s="184">
        <v>2021</v>
      </c>
      <c r="C70" s="192" t="s">
        <v>2847</v>
      </c>
      <c r="D70" s="104" t="s">
        <v>2984</v>
      </c>
      <c r="E70" s="184" t="s">
        <v>50</v>
      </c>
      <c r="F70" s="186" t="s">
        <v>22</v>
      </c>
      <c r="G70" s="187" t="s">
        <v>198</v>
      </c>
      <c r="H70" s="188" t="s">
        <v>1071</v>
      </c>
      <c r="I70" s="189" t="s">
        <v>46</v>
      </c>
      <c r="J70" s="190" t="s">
        <v>194</v>
      </c>
      <c r="K70" s="184">
        <v>45</v>
      </c>
      <c r="L70" s="191" t="str">
        <f>IF(ISERROR(VLOOKUP(K70,[1]Proposito_programa!$C$2:$E$59,2,FALSE))," ",VLOOKUP(K70,[1]Proposito_programa!$C$2:$E$59,2,FALSE))</f>
        <v>Espacio público más seguro y construido colectivamente</v>
      </c>
      <c r="M70" s="191" t="str">
        <f>IF(ISERROR(VLOOKUP(K70,[1]Proposito_programa!$C$2:$E$59,3,FALSE))," ",VLOOKUP(K70,[1]Proposito_programa!$C$2:$E$59,3,FALSE))</f>
        <v>Propósito 3: Inspirar confianza y legitimidad para vivir sin miedo y ser epicentro de cultura ciudadana, paz y reconciliación</v>
      </c>
      <c r="N70" s="192">
        <v>2038</v>
      </c>
      <c r="O70" s="193"/>
      <c r="P70" s="194">
        <v>1018454325</v>
      </c>
      <c r="Q70" s="195" t="s">
        <v>1342</v>
      </c>
      <c r="R70" s="190" t="s">
        <v>174</v>
      </c>
      <c r="S70" s="195"/>
      <c r="T70" s="196"/>
      <c r="U70" s="197"/>
      <c r="V70" s="198">
        <v>0</v>
      </c>
      <c r="W70" s="199"/>
      <c r="X70" s="200">
        <v>0</v>
      </c>
      <c r="Y70" s="193"/>
      <c r="Z70" s="199">
        <v>6829233</v>
      </c>
      <c r="AA70" s="172">
        <f t="shared" si="3"/>
        <v>6829233</v>
      </c>
      <c r="AB70" s="201">
        <v>6829233</v>
      </c>
      <c r="AC70" s="210">
        <v>44266</v>
      </c>
      <c r="AD70" s="210">
        <v>44267</v>
      </c>
      <c r="AE70" s="210">
        <v>44572</v>
      </c>
      <c r="AF70" s="198">
        <v>311</v>
      </c>
      <c r="AG70" s="105">
        <v>1</v>
      </c>
      <c r="AH70" s="198">
        <v>11</v>
      </c>
      <c r="AI70" s="204"/>
      <c r="AJ70" s="105"/>
      <c r="AK70" s="205"/>
      <c r="AL70" s="206"/>
      <c r="AM70" s="193" t="s">
        <v>211</v>
      </c>
      <c r="AN70" s="112">
        <f t="shared" si="2"/>
        <v>1</v>
      </c>
    </row>
    <row r="71" spans="1:40" ht="18" customHeight="1" x14ac:dyDescent="0.25">
      <c r="A71" s="184" t="s">
        <v>2776</v>
      </c>
      <c r="B71" s="184">
        <v>2021</v>
      </c>
      <c r="C71" s="192" t="s">
        <v>2848</v>
      </c>
      <c r="D71" s="104" t="s">
        <v>2985</v>
      </c>
      <c r="E71" s="184" t="s">
        <v>50</v>
      </c>
      <c r="F71" s="186" t="s">
        <v>22</v>
      </c>
      <c r="G71" s="187" t="s">
        <v>198</v>
      </c>
      <c r="H71" s="188" t="s">
        <v>1073</v>
      </c>
      <c r="I71" s="189" t="s">
        <v>46</v>
      </c>
      <c r="J71" s="190" t="s">
        <v>194</v>
      </c>
      <c r="K71" s="184">
        <v>57</v>
      </c>
      <c r="L71" s="191" t="str">
        <f>IF(ISERROR(VLOOKUP(K71,[1]Proposito_programa!$C$2:$E$59,2,FALSE))," ",VLOOKUP(K71,[1]Proposito_programa!$C$2:$E$59,2,FALSE))</f>
        <v>Gestión pública local</v>
      </c>
      <c r="M71" s="191" t="str">
        <f>IF(ISERROR(VLOOKUP(K71,[1]Proposito_programa!$C$2:$E$59,3,FALSE))," ",VLOOKUP(K71,[1]Proposito_programa!$C$2:$E$59,3,FALSE))</f>
        <v>Propósito 5: Construir Bogotá - Región con gobierno abierto, transparente y ciudadanía consciente</v>
      </c>
      <c r="N71" s="192">
        <v>2143</v>
      </c>
      <c r="O71" s="193"/>
      <c r="P71" s="194">
        <v>7320162</v>
      </c>
      <c r="Q71" s="195" t="s">
        <v>245</v>
      </c>
      <c r="R71" s="190" t="s">
        <v>174</v>
      </c>
      <c r="S71" s="195"/>
      <c r="T71" s="196"/>
      <c r="U71" s="197"/>
      <c r="V71" s="198">
        <v>0</v>
      </c>
      <c r="W71" s="199"/>
      <c r="X71" s="200">
        <v>0</v>
      </c>
      <c r="Y71" s="193"/>
      <c r="Z71" s="199">
        <v>5858333</v>
      </c>
      <c r="AA71" s="172">
        <f t="shared" si="3"/>
        <v>5858333</v>
      </c>
      <c r="AB71" s="201">
        <v>5858333</v>
      </c>
      <c r="AC71" s="210">
        <v>44260</v>
      </c>
      <c r="AD71" s="210">
        <v>44263</v>
      </c>
      <c r="AE71" s="210">
        <v>44568</v>
      </c>
      <c r="AF71" s="198">
        <v>307</v>
      </c>
      <c r="AG71" s="105">
        <v>1</v>
      </c>
      <c r="AH71" s="198">
        <v>7</v>
      </c>
      <c r="AI71" s="204"/>
      <c r="AJ71" s="105"/>
      <c r="AK71" s="205"/>
      <c r="AL71" s="206"/>
      <c r="AM71" s="193" t="s">
        <v>211</v>
      </c>
      <c r="AN71" s="112">
        <f t="shared" si="2"/>
        <v>1</v>
      </c>
    </row>
    <row r="72" spans="1:40" ht="18" customHeight="1" x14ac:dyDescent="0.25">
      <c r="A72" s="184" t="s">
        <v>2777</v>
      </c>
      <c r="B72" s="184">
        <v>2021</v>
      </c>
      <c r="C72" s="192" t="s">
        <v>2849</v>
      </c>
      <c r="D72" s="104" t="s">
        <v>2986</v>
      </c>
      <c r="E72" s="184" t="s">
        <v>50</v>
      </c>
      <c r="F72" s="186" t="s">
        <v>22</v>
      </c>
      <c r="G72" s="187" t="s">
        <v>198</v>
      </c>
      <c r="H72" s="188" t="s">
        <v>1075</v>
      </c>
      <c r="I72" s="189" t="s">
        <v>46</v>
      </c>
      <c r="J72" s="190" t="s">
        <v>194</v>
      </c>
      <c r="K72" s="184">
        <v>57</v>
      </c>
      <c r="L72" s="191" t="str">
        <f>IF(ISERROR(VLOOKUP(K72,[1]Proposito_programa!$C$2:$E$59,2,FALSE))," ",VLOOKUP(K72,[1]Proposito_programa!$C$2:$E$59,2,FALSE))</f>
        <v>Gestión pública local</v>
      </c>
      <c r="M72" s="191" t="str">
        <f>IF(ISERROR(VLOOKUP(K72,[1]Proposito_programa!$C$2:$E$59,3,FALSE))," ",VLOOKUP(K72,[1]Proposito_programa!$C$2:$E$59,3,FALSE))</f>
        <v>Propósito 5: Construir Bogotá - Región con gobierno abierto, transparente y ciudadanía consciente</v>
      </c>
      <c r="N72" s="192">
        <v>2143</v>
      </c>
      <c r="O72" s="193"/>
      <c r="P72" s="194">
        <v>1030557277</v>
      </c>
      <c r="Q72" s="195" t="s">
        <v>237</v>
      </c>
      <c r="R72" s="190" t="s">
        <v>174</v>
      </c>
      <c r="S72" s="195"/>
      <c r="T72" s="196"/>
      <c r="U72" s="197"/>
      <c r="V72" s="198">
        <v>0</v>
      </c>
      <c r="W72" s="199"/>
      <c r="X72" s="200">
        <v>0</v>
      </c>
      <c r="Y72" s="193"/>
      <c r="Z72" s="199">
        <v>5389667</v>
      </c>
      <c r="AA72" s="172">
        <f t="shared" si="3"/>
        <v>5389667</v>
      </c>
      <c r="AB72" s="201">
        <v>5389667</v>
      </c>
      <c r="AC72" s="210">
        <v>44260</v>
      </c>
      <c r="AD72" s="210">
        <v>44263</v>
      </c>
      <c r="AE72" s="210">
        <v>44568</v>
      </c>
      <c r="AF72" s="198">
        <v>307</v>
      </c>
      <c r="AG72" s="105">
        <v>1</v>
      </c>
      <c r="AH72" s="198">
        <v>7</v>
      </c>
      <c r="AI72" s="204"/>
      <c r="AJ72" s="105"/>
      <c r="AK72" s="205"/>
      <c r="AL72" s="206"/>
      <c r="AM72" s="193" t="s">
        <v>211</v>
      </c>
      <c r="AN72" s="112">
        <f t="shared" si="2"/>
        <v>1</v>
      </c>
    </row>
    <row r="73" spans="1:40" ht="18" customHeight="1" x14ac:dyDescent="0.25">
      <c r="A73" s="184" t="s">
        <v>2778</v>
      </c>
      <c r="B73" s="184">
        <v>2021</v>
      </c>
      <c r="C73" s="192" t="s">
        <v>2850</v>
      </c>
      <c r="D73" s="104" t="s">
        <v>2987</v>
      </c>
      <c r="E73" s="184" t="s">
        <v>50</v>
      </c>
      <c r="F73" s="186" t="s">
        <v>22</v>
      </c>
      <c r="G73" s="187" t="s">
        <v>198</v>
      </c>
      <c r="H73" s="188" t="s">
        <v>1079</v>
      </c>
      <c r="I73" s="189" t="s">
        <v>46</v>
      </c>
      <c r="J73" s="190" t="s">
        <v>194</v>
      </c>
      <c r="K73" s="184">
        <v>57</v>
      </c>
      <c r="L73" s="191" t="str">
        <f>IF(ISERROR(VLOOKUP(K73,[1]Proposito_programa!$C$2:$E$59,2,FALSE))," ",VLOOKUP(K73,[1]Proposito_programa!$C$2:$E$59,2,FALSE))</f>
        <v>Gestión pública local</v>
      </c>
      <c r="M73" s="191" t="str">
        <f>IF(ISERROR(VLOOKUP(K73,[1]Proposito_programa!$C$2:$E$59,3,FALSE))," ",VLOOKUP(K73,[1]Proposito_programa!$C$2:$E$59,3,FALSE))</f>
        <v>Propósito 5: Construir Bogotá - Región con gobierno abierto, transparente y ciudadanía consciente</v>
      </c>
      <c r="N73" s="192">
        <v>2143</v>
      </c>
      <c r="O73" s="193"/>
      <c r="P73" s="194">
        <v>1094247295</v>
      </c>
      <c r="Q73" s="195" t="s">
        <v>1359</v>
      </c>
      <c r="R73" s="190" t="s">
        <v>174</v>
      </c>
      <c r="S73" s="195"/>
      <c r="T73" s="196"/>
      <c r="U73" s="197"/>
      <c r="V73" s="198">
        <v>0</v>
      </c>
      <c r="W73" s="199"/>
      <c r="X73" s="200">
        <v>0</v>
      </c>
      <c r="Y73" s="193"/>
      <c r="Z73" s="199">
        <v>1583667</v>
      </c>
      <c r="AA73" s="172">
        <f t="shared" si="3"/>
        <v>1583667</v>
      </c>
      <c r="AB73" s="201">
        <v>1583667</v>
      </c>
      <c r="AC73" s="210">
        <v>44264</v>
      </c>
      <c r="AD73" s="210">
        <v>44266</v>
      </c>
      <c r="AE73" s="210">
        <v>44479</v>
      </c>
      <c r="AF73" s="198">
        <v>210</v>
      </c>
      <c r="AG73" s="105"/>
      <c r="AH73" s="198"/>
      <c r="AI73" s="204"/>
      <c r="AJ73" s="105"/>
      <c r="AK73" s="205"/>
      <c r="AL73" s="206"/>
      <c r="AM73" s="193" t="s">
        <v>211</v>
      </c>
      <c r="AN73" s="112">
        <f t="shared" si="2"/>
        <v>1</v>
      </c>
    </row>
    <row r="74" spans="1:40" ht="18" customHeight="1" x14ac:dyDescent="0.25">
      <c r="A74" s="184" t="s">
        <v>2779</v>
      </c>
      <c r="B74" s="184">
        <v>2021</v>
      </c>
      <c r="C74" s="192" t="s">
        <v>2851</v>
      </c>
      <c r="D74" s="104" t="s">
        <v>2988</v>
      </c>
      <c r="E74" s="184" t="s">
        <v>50</v>
      </c>
      <c r="F74" s="186" t="s">
        <v>22</v>
      </c>
      <c r="G74" s="187" t="s">
        <v>198</v>
      </c>
      <c r="H74" s="188" t="s">
        <v>1082</v>
      </c>
      <c r="I74" s="189" t="s">
        <v>46</v>
      </c>
      <c r="J74" s="190" t="s">
        <v>194</v>
      </c>
      <c r="K74" s="184">
        <v>34</v>
      </c>
      <c r="L74" s="191" t="str">
        <f>IF(ISERROR(VLOOKUP(K74,[1]Proposito_programa!$C$2:$E$59,2,FALSE))," ",VLOOKUP(K74,[1]Proposito_programa!$C$2:$E$59,2,FALSE))</f>
        <v>Bogotá protectora de los animales</v>
      </c>
      <c r="M74" s="191" t="str">
        <f>IF(ISERROR(VLOOKUP(K74,[1]Proposito_programa!$C$2:$E$59,3,FALSE))," ",VLOOKUP(K74,[1]Proposito_programa!$C$2:$E$59,3,FALSE))</f>
        <v>Propósito 2 : Cambiar Nuestros Hábitos de Vida para Reverdecer a Bogotá y Adaptarnos y Mitigar la Crisis Climática</v>
      </c>
      <c r="N74" s="192">
        <v>2008</v>
      </c>
      <c r="O74" s="193"/>
      <c r="P74" s="194">
        <v>23495250</v>
      </c>
      <c r="Q74" s="195" t="s">
        <v>1360</v>
      </c>
      <c r="R74" s="190" t="s">
        <v>174</v>
      </c>
      <c r="S74" s="195"/>
      <c r="T74" s="196"/>
      <c r="U74" s="197"/>
      <c r="V74" s="198">
        <v>0</v>
      </c>
      <c r="W74" s="199"/>
      <c r="X74" s="200">
        <v>0</v>
      </c>
      <c r="Y74" s="193"/>
      <c r="Z74" s="199">
        <v>7283333</v>
      </c>
      <c r="AA74" s="172">
        <f t="shared" si="3"/>
        <v>7283333</v>
      </c>
      <c r="AB74" s="201">
        <v>7283333</v>
      </c>
      <c r="AC74" s="210">
        <v>44265</v>
      </c>
      <c r="AD74" s="210">
        <v>44267</v>
      </c>
      <c r="AE74" s="210">
        <v>44581</v>
      </c>
      <c r="AF74" s="198">
        <v>320</v>
      </c>
      <c r="AG74" s="105">
        <v>1</v>
      </c>
      <c r="AH74" s="198">
        <v>20</v>
      </c>
      <c r="AI74" s="204"/>
      <c r="AJ74" s="105"/>
      <c r="AK74" s="205"/>
      <c r="AL74" s="206"/>
      <c r="AM74" s="193" t="s">
        <v>211</v>
      </c>
      <c r="AN74" s="112">
        <f t="shared" si="2"/>
        <v>1</v>
      </c>
    </row>
    <row r="75" spans="1:40" ht="18" customHeight="1" x14ac:dyDescent="0.25">
      <c r="A75" s="184" t="s">
        <v>2780</v>
      </c>
      <c r="B75" s="184">
        <v>2021</v>
      </c>
      <c r="C75" s="192" t="s">
        <v>2852</v>
      </c>
      <c r="D75" s="104" t="s">
        <v>2989</v>
      </c>
      <c r="E75" s="184" t="s">
        <v>50</v>
      </c>
      <c r="F75" s="186" t="s">
        <v>22</v>
      </c>
      <c r="G75" s="187" t="s">
        <v>198</v>
      </c>
      <c r="H75" s="188" t="s">
        <v>1085</v>
      </c>
      <c r="I75" s="189" t="s">
        <v>46</v>
      </c>
      <c r="J75" s="190" t="s">
        <v>194</v>
      </c>
      <c r="K75" s="184">
        <v>57</v>
      </c>
      <c r="L75" s="191" t="str">
        <f>IF(ISERROR(VLOOKUP(K75,[1]Proposito_programa!$C$2:$E$59,2,FALSE))," ",VLOOKUP(K75,[1]Proposito_programa!$C$2:$E$59,2,FALSE))</f>
        <v>Gestión pública local</v>
      </c>
      <c r="M75" s="191" t="str">
        <f>IF(ISERROR(VLOOKUP(K75,[1]Proposito_programa!$C$2:$E$59,3,FALSE))," ",VLOOKUP(K75,[1]Proposito_programa!$C$2:$E$59,3,FALSE))</f>
        <v>Propósito 5: Construir Bogotá - Región con gobierno abierto, transparente y ciudadanía consciente</v>
      </c>
      <c r="N75" s="192">
        <v>2143</v>
      </c>
      <c r="O75" s="193"/>
      <c r="P75" s="194">
        <v>1015447044</v>
      </c>
      <c r="Q75" s="195" t="s">
        <v>1362</v>
      </c>
      <c r="R75" s="190" t="s">
        <v>174</v>
      </c>
      <c r="S75" s="195"/>
      <c r="T75" s="196"/>
      <c r="U75" s="197"/>
      <c r="V75" s="198">
        <v>0</v>
      </c>
      <c r="W75" s="199"/>
      <c r="X75" s="200">
        <v>0</v>
      </c>
      <c r="Y75" s="193"/>
      <c r="Z75" s="199">
        <v>4997000</v>
      </c>
      <c r="AA75" s="172">
        <f t="shared" si="3"/>
        <v>4997000</v>
      </c>
      <c r="AB75" s="201">
        <v>4997000</v>
      </c>
      <c r="AC75" s="210">
        <v>44271</v>
      </c>
      <c r="AD75" s="210">
        <v>44272</v>
      </c>
      <c r="AE75" s="210">
        <v>44560</v>
      </c>
      <c r="AF75" s="198">
        <v>284</v>
      </c>
      <c r="AG75" s="105">
        <v>1</v>
      </c>
      <c r="AH75" s="198">
        <v>44</v>
      </c>
      <c r="AI75" s="204"/>
      <c r="AJ75" s="105"/>
      <c r="AK75" s="205"/>
      <c r="AL75" s="206"/>
      <c r="AM75" s="193" t="s">
        <v>211</v>
      </c>
      <c r="AN75" s="112">
        <f t="shared" si="2"/>
        <v>1</v>
      </c>
    </row>
    <row r="76" spans="1:40" ht="18" customHeight="1" x14ac:dyDescent="0.25">
      <c r="A76" s="184" t="s">
        <v>2781</v>
      </c>
      <c r="B76" s="184">
        <v>2021</v>
      </c>
      <c r="C76" s="192" t="s">
        <v>2853</v>
      </c>
      <c r="D76" s="104" t="s">
        <v>2990</v>
      </c>
      <c r="E76" s="184" t="s">
        <v>50</v>
      </c>
      <c r="F76" s="186" t="s">
        <v>22</v>
      </c>
      <c r="G76" s="187" t="s">
        <v>198</v>
      </c>
      <c r="H76" s="188" t="s">
        <v>1087</v>
      </c>
      <c r="I76" s="189" t="s">
        <v>46</v>
      </c>
      <c r="J76" s="190" t="s">
        <v>194</v>
      </c>
      <c r="K76" s="184">
        <v>49</v>
      </c>
      <c r="L76" s="191" t="str">
        <f>IF(ISERROR(VLOOKUP(K76,[1]Proposito_programa!$C$2:$E$59,2,FALSE))," ",VLOOKUP(K76,[1]Proposito_programa!$C$2:$E$59,2,FALSE))</f>
        <v>Movilidad segura, sostenible y accesible</v>
      </c>
      <c r="M76" s="191" t="str">
        <f>IF(ISERROR(VLOOKUP(K76,[1]Proposito_programa!$C$2:$E$59,3,FALSE))," ",VLOOKUP(K76,[1]Proposito_programa!$C$2:$E$59,3,FALSE))</f>
        <v>Propósito 4: Hacer de Bogotá Región un modelo de movilidad multimodal, incluyente y sostenible</v>
      </c>
      <c r="N76" s="192">
        <v>2022</v>
      </c>
      <c r="O76" s="193"/>
      <c r="P76" s="194">
        <v>1015424383</v>
      </c>
      <c r="Q76" s="195" t="s">
        <v>262</v>
      </c>
      <c r="R76" s="190" t="s">
        <v>174</v>
      </c>
      <c r="S76" s="195"/>
      <c r="T76" s="196"/>
      <c r="U76" s="197"/>
      <c r="V76" s="198">
        <v>0</v>
      </c>
      <c r="W76" s="199"/>
      <c r="X76" s="200">
        <v>0</v>
      </c>
      <c r="Y76" s="193"/>
      <c r="Z76" s="199">
        <v>5826667</v>
      </c>
      <c r="AA76" s="172">
        <f t="shared" si="3"/>
        <v>5826667</v>
      </c>
      <c r="AB76" s="201">
        <v>5826667</v>
      </c>
      <c r="AC76" s="210">
        <v>44266</v>
      </c>
      <c r="AD76" s="210">
        <v>44266</v>
      </c>
      <c r="AE76" s="210">
        <v>44571</v>
      </c>
      <c r="AF76" s="198">
        <v>310</v>
      </c>
      <c r="AG76" s="105">
        <v>1</v>
      </c>
      <c r="AH76" s="198">
        <v>10</v>
      </c>
      <c r="AI76" s="204"/>
      <c r="AJ76" s="105"/>
      <c r="AK76" s="205"/>
      <c r="AL76" s="206"/>
      <c r="AM76" s="193" t="s">
        <v>211</v>
      </c>
      <c r="AN76" s="112">
        <f t="shared" si="2"/>
        <v>1</v>
      </c>
    </row>
    <row r="77" spans="1:40" ht="18" customHeight="1" x14ac:dyDescent="0.25">
      <c r="A77" s="184" t="s">
        <v>2782</v>
      </c>
      <c r="B77" s="184">
        <v>2021</v>
      </c>
      <c r="C77" s="192" t="s">
        <v>2854</v>
      </c>
      <c r="D77" s="104" t="s">
        <v>2991</v>
      </c>
      <c r="E77" s="184" t="s">
        <v>50</v>
      </c>
      <c r="F77" s="186" t="s">
        <v>22</v>
      </c>
      <c r="G77" s="187" t="s">
        <v>198</v>
      </c>
      <c r="H77" s="188" t="s">
        <v>1093</v>
      </c>
      <c r="I77" s="189" t="s">
        <v>46</v>
      </c>
      <c r="J77" s="190" t="s">
        <v>194</v>
      </c>
      <c r="K77" s="184">
        <v>49</v>
      </c>
      <c r="L77" s="191" t="str">
        <f>IF(ISERROR(VLOOKUP(K77,[1]Proposito_programa!$C$2:$E$59,2,FALSE))," ",VLOOKUP(K77,[1]Proposito_programa!$C$2:$E$59,2,FALSE))</f>
        <v>Movilidad segura, sostenible y accesible</v>
      </c>
      <c r="M77" s="191" t="str">
        <f>IF(ISERROR(VLOOKUP(K77,[1]Proposito_programa!$C$2:$E$59,3,FALSE))," ",VLOOKUP(K77,[1]Proposito_programa!$C$2:$E$59,3,FALSE))</f>
        <v>Propósito 4: Hacer de Bogotá Región un modelo de movilidad multimodal, incluyente y sostenible</v>
      </c>
      <c r="N77" s="192">
        <v>2022</v>
      </c>
      <c r="O77" s="193"/>
      <c r="P77" s="194">
        <v>1018472177</v>
      </c>
      <c r="Q77" s="195" t="s">
        <v>1365</v>
      </c>
      <c r="R77" s="190" t="s">
        <v>174</v>
      </c>
      <c r="S77" s="195"/>
      <c r="T77" s="196"/>
      <c r="U77" s="197"/>
      <c r="V77" s="198">
        <v>0</v>
      </c>
      <c r="W77" s="199"/>
      <c r="X77" s="200">
        <v>0</v>
      </c>
      <c r="Y77" s="193"/>
      <c r="Z77" s="199">
        <v>6966667</v>
      </c>
      <c r="AA77" s="172">
        <f t="shared" si="3"/>
        <v>6966667</v>
      </c>
      <c r="AB77" s="201">
        <v>6966667</v>
      </c>
      <c r="AC77" s="210">
        <v>44267</v>
      </c>
      <c r="AD77" s="210">
        <v>44270</v>
      </c>
      <c r="AE77" s="210">
        <v>44575</v>
      </c>
      <c r="AF77" s="198">
        <v>314</v>
      </c>
      <c r="AG77" s="105">
        <v>1</v>
      </c>
      <c r="AH77" s="198">
        <v>14</v>
      </c>
      <c r="AI77" s="204"/>
      <c r="AJ77" s="105"/>
      <c r="AK77" s="205"/>
      <c r="AL77" s="206"/>
      <c r="AM77" s="193" t="s">
        <v>211</v>
      </c>
      <c r="AN77" s="112">
        <f t="shared" si="2"/>
        <v>1</v>
      </c>
    </row>
    <row r="78" spans="1:40" ht="18" customHeight="1" x14ac:dyDescent="0.25">
      <c r="A78" s="184" t="s">
        <v>2783</v>
      </c>
      <c r="B78" s="184">
        <v>2021</v>
      </c>
      <c r="C78" s="192" t="s">
        <v>2855</v>
      </c>
      <c r="D78" s="104" t="s">
        <v>2992</v>
      </c>
      <c r="E78" s="184" t="s">
        <v>50</v>
      </c>
      <c r="F78" s="186" t="s">
        <v>22</v>
      </c>
      <c r="G78" s="187" t="s">
        <v>198</v>
      </c>
      <c r="H78" s="188" t="s">
        <v>1096</v>
      </c>
      <c r="I78" s="189" t="s">
        <v>46</v>
      </c>
      <c r="J78" s="190" t="s">
        <v>194</v>
      </c>
      <c r="K78" s="184">
        <v>40</v>
      </c>
      <c r="L78" s="191" t="str">
        <f>IF(ISERROR(VLOOKUP(K78,[1]Proposito_programa!$C$2:$E$59,2,FALSE))," ",VLOOKUP(K78,[1]Proposito_programa!$C$2:$E$59,2,FALSE))</f>
        <v>Más mujeres viven una vida libre de violencias, se sienten seguras y acceden con confianza al sistema de justicia</v>
      </c>
      <c r="M78" s="191" t="str">
        <f>IF(ISERROR(VLOOKUP(K78,[1]Proposito_programa!$C$2:$E$59,3,FALSE))," ",VLOOKUP(K78,[1]Proposito_programa!$C$2:$E$59,3,FALSE))</f>
        <v>Propósito 3: Inspirar confianza y legitimidad para vivir sin miedo y ser epicentro de cultura ciudadana, paz y reconciliación</v>
      </c>
      <c r="N78" s="192">
        <v>2057</v>
      </c>
      <c r="O78" s="193"/>
      <c r="P78" s="194">
        <v>1018445475</v>
      </c>
      <c r="Q78" s="195" t="s">
        <v>288</v>
      </c>
      <c r="R78" s="190" t="s">
        <v>174</v>
      </c>
      <c r="S78" s="195"/>
      <c r="T78" s="196"/>
      <c r="U78" s="197"/>
      <c r="V78" s="198">
        <v>0</v>
      </c>
      <c r="W78" s="199"/>
      <c r="X78" s="200">
        <v>0</v>
      </c>
      <c r="Y78" s="193"/>
      <c r="Z78" s="199">
        <v>1514000</v>
      </c>
      <c r="AA78" s="172">
        <f t="shared" si="3"/>
        <v>1514000</v>
      </c>
      <c r="AB78" s="201">
        <v>1514000</v>
      </c>
      <c r="AC78" s="210">
        <v>44270</v>
      </c>
      <c r="AD78" s="210">
        <v>44271</v>
      </c>
      <c r="AE78" s="210">
        <v>44550</v>
      </c>
      <c r="AF78" s="198">
        <v>275</v>
      </c>
      <c r="AG78" s="105">
        <v>1</v>
      </c>
      <c r="AH78" s="198">
        <v>35</v>
      </c>
      <c r="AI78" s="204"/>
      <c r="AJ78" s="105"/>
      <c r="AK78" s="205"/>
      <c r="AL78" s="206"/>
      <c r="AM78" s="193" t="s">
        <v>211</v>
      </c>
      <c r="AN78" s="112">
        <f t="shared" si="2"/>
        <v>1</v>
      </c>
    </row>
    <row r="79" spans="1:40" ht="18" customHeight="1" x14ac:dyDescent="0.25">
      <c r="A79" s="184" t="s">
        <v>2784</v>
      </c>
      <c r="B79" s="184">
        <v>2021</v>
      </c>
      <c r="C79" s="192" t="s">
        <v>2856</v>
      </c>
      <c r="D79" s="104" t="s">
        <v>2993</v>
      </c>
      <c r="E79" s="184" t="s">
        <v>50</v>
      </c>
      <c r="F79" s="186" t="s">
        <v>22</v>
      </c>
      <c r="G79" s="187" t="s">
        <v>198</v>
      </c>
      <c r="H79" s="188" t="s">
        <v>1098</v>
      </c>
      <c r="I79" s="189" t="s">
        <v>46</v>
      </c>
      <c r="J79" s="190" t="s">
        <v>194</v>
      </c>
      <c r="K79" s="184">
        <v>40</v>
      </c>
      <c r="L79" s="191" t="str">
        <f>IF(ISERROR(VLOOKUP(K79,[1]Proposito_programa!$C$2:$E$59,2,FALSE))," ",VLOOKUP(K79,[1]Proposito_programa!$C$2:$E$59,2,FALSE))</f>
        <v>Más mujeres viven una vida libre de violencias, se sienten seguras y acceden con confianza al sistema de justicia</v>
      </c>
      <c r="M79" s="191" t="str">
        <f>IF(ISERROR(VLOOKUP(K79,[1]Proposito_programa!$C$2:$E$59,3,FALSE))," ",VLOOKUP(K79,[1]Proposito_programa!$C$2:$E$59,3,FALSE))</f>
        <v>Propósito 3: Inspirar confianza y legitimidad para vivir sin miedo y ser epicentro de cultura ciudadana, paz y reconciliación</v>
      </c>
      <c r="N79" s="192">
        <v>2057</v>
      </c>
      <c r="O79" s="193"/>
      <c r="P79" s="194">
        <v>1094910132</v>
      </c>
      <c r="Q79" s="195" t="s">
        <v>264</v>
      </c>
      <c r="R79" s="190" t="s">
        <v>174</v>
      </c>
      <c r="S79" s="195"/>
      <c r="T79" s="196"/>
      <c r="U79" s="197"/>
      <c r="V79" s="198">
        <v>0</v>
      </c>
      <c r="W79" s="199"/>
      <c r="X79" s="200">
        <v>0</v>
      </c>
      <c r="Y79" s="193"/>
      <c r="Z79" s="199">
        <v>1514000</v>
      </c>
      <c r="AA79" s="172">
        <f t="shared" si="3"/>
        <v>1514000</v>
      </c>
      <c r="AB79" s="201">
        <v>1514000</v>
      </c>
      <c r="AC79" s="210">
        <v>44270</v>
      </c>
      <c r="AD79" s="210">
        <v>44270</v>
      </c>
      <c r="AE79" s="210">
        <v>44550</v>
      </c>
      <c r="AF79" s="198">
        <v>276</v>
      </c>
      <c r="AG79" s="105">
        <v>1</v>
      </c>
      <c r="AH79" s="198">
        <v>36</v>
      </c>
      <c r="AI79" s="204"/>
      <c r="AJ79" s="105"/>
      <c r="AK79" s="205"/>
      <c r="AL79" s="206"/>
      <c r="AM79" s="193" t="s">
        <v>211</v>
      </c>
      <c r="AN79" s="112">
        <f t="shared" si="2"/>
        <v>1</v>
      </c>
    </row>
    <row r="80" spans="1:40" ht="18" customHeight="1" x14ac:dyDescent="0.25">
      <c r="A80" s="184" t="s">
        <v>2785</v>
      </c>
      <c r="B80" s="184">
        <v>2021</v>
      </c>
      <c r="C80" s="192" t="s">
        <v>2857</v>
      </c>
      <c r="D80" s="104" t="s">
        <v>2994</v>
      </c>
      <c r="E80" s="184" t="s">
        <v>50</v>
      </c>
      <c r="F80" s="186" t="s">
        <v>22</v>
      </c>
      <c r="G80" s="187" t="s">
        <v>198</v>
      </c>
      <c r="H80" s="188" t="s">
        <v>1101</v>
      </c>
      <c r="I80" s="189" t="s">
        <v>46</v>
      </c>
      <c r="J80" s="190" t="s">
        <v>194</v>
      </c>
      <c r="K80" s="184">
        <v>6</v>
      </c>
      <c r="L80" s="191" t="str">
        <f>IF(ISERROR(VLOOKUP(K80,[1]Proposito_programa!$C$2:$E$59,2,FALSE))," ",VLOOKUP(K80,[1]Proposito_programa!$C$2:$E$59,2,FALSE))</f>
        <v>Sistema Distrital de Cuidado</v>
      </c>
      <c r="M80" s="191" t="str">
        <f>IF(ISERROR(VLOOKUP(K80,[1]Proposito_programa!$C$2:$E$59,3,FALSE))," ",VLOOKUP(K80,[1]Proposito_programa!$C$2:$E$59,3,FALSE))</f>
        <v>Propósito 1: Hacer un nuevo contrato social para incrementar la inclusión social, productiva y política</v>
      </c>
      <c r="N80" s="192">
        <v>2135</v>
      </c>
      <c r="O80" s="193"/>
      <c r="P80" s="194">
        <v>1020737893</v>
      </c>
      <c r="Q80" s="195" t="s">
        <v>1369</v>
      </c>
      <c r="R80" s="190" t="s">
        <v>174</v>
      </c>
      <c r="S80" s="195"/>
      <c r="T80" s="196"/>
      <c r="U80" s="197"/>
      <c r="V80" s="198">
        <v>0</v>
      </c>
      <c r="W80" s="199"/>
      <c r="X80" s="200">
        <v>0</v>
      </c>
      <c r="Y80" s="193"/>
      <c r="Z80" s="199">
        <v>1665400</v>
      </c>
      <c r="AA80" s="172">
        <f t="shared" si="3"/>
        <v>1665400</v>
      </c>
      <c r="AB80" s="201">
        <v>1665400</v>
      </c>
      <c r="AC80" s="210">
        <v>44273</v>
      </c>
      <c r="AD80" s="210">
        <v>44273</v>
      </c>
      <c r="AE80" s="210">
        <v>44552</v>
      </c>
      <c r="AF80" s="198">
        <v>275</v>
      </c>
      <c r="AG80" s="105">
        <v>1</v>
      </c>
      <c r="AH80" s="198">
        <v>35</v>
      </c>
      <c r="AI80" s="204"/>
      <c r="AJ80" s="105"/>
      <c r="AK80" s="205"/>
      <c r="AL80" s="206"/>
      <c r="AM80" s="193" t="s">
        <v>211</v>
      </c>
      <c r="AN80" s="112">
        <f t="shared" si="2"/>
        <v>1</v>
      </c>
    </row>
    <row r="81" spans="1:40" ht="18" customHeight="1" x14ac:dyDescent="0.25">
      <c r="A81" s="184" t="s">
        <v>2786</v>
      </c>
      <c r="B81" s="184">
        <v>2021</v>
      </c>
      <c r="C81" s="192" t="s">
        <v>2858</v>
      </c>
      <c r="D81" s="104" t="s">
        <v>2995</v>
      </c>
      <c r="E81" s="184" t="s">
        <v>50</v>
      </c>
      <c r="F81" s="186" t="s">
        <v>22</v>
      </c>
      <c r="G81" s="187" t="s">
        <v>198</v>
      </c>
      <c r="H81" s="188" t="s">
        <v>1103</v>
      </c>
      <c r="I81" s="189" t="s">
        <v>46</v>
      </c>
      <c r="J81" s="190" t="s">
        <v>194</v>
      </c>
      <c r="K81" s="184">
        <v>40</v>
      </c>
      <c r="L81" s="191" t="str">
        <f>IF(ISERROR(VLOOKUP(K81,[1]Proposito_programa!$C$2:$E$59,2,FALSE))," ",VLOOKUP(K81,[1]Proposito_programa!$C$2:$E$59,2,FALSE))</f>
        <v>Más mujeres viven una vida libre de violencias, se sienten seguras y acceden con confianza al sistema de justicia</v>
      </c>
      <c r="M81" s="191" t="str">
        <f>IF(ISERROR(VLOOKUP(K81,[1]Proposito_programa!$C$2:$E$59,3,FALSE))," ",VLOOKUP(K81,[1]Proposito_programa!$C$2:$E$59,3,FALSE))</f>
        <v>Propósito 3: Inspirar confianza y legitimidad para vivir sin miedo y ser epicentro de cultura ciudadana, paz y reconciliación</v>
      </c>
      <c r="N81" s="192">
        <v>2057</v>
      </c>
      <c r="O81" s="193"/>
      <c r="P81" s="194">
        <v>1032459423</v>
      </c>
      <c r="Q81" s="195" t="s">
        <v>324</v>
      </c>
      <c r="R81" s="190" t="s">
        <v>174</v>
      </c>
      <c r="S81" s="195"/>
      <c r="T81" s="196"/>
      <c r="U81" s="197"/>
      <c r="V81" s="198">
        <v>0</v>
      </c>
      <c r="W81" s="199"/>
      <c r="X81" s="200">
        <v>0</v>
      </c>
      <c r="Y81" s="193"/>
      <c r="Z81" s="199">
        <v>1438300</v>
      </c>
      <c r="AA81" s="172">
        <f t="shared" si="3"/>
        <v>1438300</v>
      </c>
      <c r="AB81" s="201">
        <v>1438300</v>
      </c>
      <c r="AC81" s="210">
        <v>44270</v>
      </c>
      <c r="AD81" s="210">
        <v>44271</v>
      </c>
      <c r="AE81" s="210">
        <v>44549</v>
      </c>
      <c r="AF81" s="198">
        <v>274</v>
      </c>
      <c r="AG81" s="105">
        <v>1</v>
      </c>
      <c r="AH81" s="198">
        <v>34</v>
      </c>
      <c r="AI81" s="204"/>
      <c r="AJ81" s="105"/>
      <c r="AK81" s="205"/>
      <c r="AL81" s="206"/>
      <c r="AM81" s="193" t="s">
        <v>211</v>
      </c>
      <c r="AN81" s="112">
        <f t="shared" si="2"/>
        <v>1</v>
      </c>
    </row>
    <row r="82" spans="1:40" ht="18" customHeight="1" x14ac:dyDescent="0.25">
      <c r="A82" s="184" t="s">
        <v>2787</v>
      </c>
      <c r="B82" s="184">
        <v>2021</v>
      </c>
      <c r="C82" s="192" t="s">
        <v>2859</v>
      </c>
      <c r="D82" s="104" t="s">
        <v>2996</v>
      </c>
      <c r="E82" s="184" t="s">
        <v>50</v>
      </c>
      <c r="F82" s="186" t="s">
        <v>22</v>
      </c>
      <c r="G82" s="187" t="s">
        <v>198</v>
      </c>
      <c r="H82" s="188" t="s">
        <v>1106</v>
      </c>
      <c r="I82" s="189" t="s">
        <v>46</v>
      </c>
      <c r="J82" s="190" t="s">
        <v>194</v>
      </c>
      <c r="K82" s="184">
        <v>57</v>
      </c>
      <c r="L82" s="191" t="str">
        <f>IF(ISERROR(VLOOKUP(K82,[1]Proposito_programa!$C$2:$E$59,2,FALSE))," ",VLOOKUP(K82,[1]Proposito_programa!$C$2:$E$59,2,FALSE))</f>
        <v>Gestión pública local</v>
      </c>
      <c r="M82" s="191" t="str">
        <f>IF(ISERROR(VLOOKUP(K82,[1]Proposito_programa!$C$2:$E$59,3,FALSE))," ",VLOOKUP(K82,[1]Proposito_programa!$C$2:$E$59,3,FALSE))</f>
        <v>Propósito 5: Construir Bogotá - Región con gobierno abierto, transparente y ciudadanía consciente</v>
      </c>
      <c r="N82" s="192">
        <v>2143</v>
      </c>
      <c r="O82" s="193"/>
      <c r="P82" s="194">
        <v>74380410</v>
      </c>
      <c r="Q82" s="195" t="s">
        <v>327</v>
      </c>
      <c r="R82" s="190" t="s">
        <v>174</v>
      </c>
      <c r="S82" s="195"/>
      <c r="T82" s="196"/>
      <c r="U82" s="197"/>
      <c r="V82" s="198">
        <v>0</v>
      </c>
      <c r="W82" s="199"/>
      <c r="X82" s="200">
        <v>0</v>
      </c>
      <c r="Y82" s="193"/>
      <c r="Z82" s="199">
        <v>8630000</v>
      </c>
      <c r="AA82" s="172">
        <f t="shared" si="3"/>
        <v>8630000</v>
      </c>
      <c r="AB82" s="201">
        <v>8630000</v>
      </c>
      <c r="AC82" s="210">
        <v>44279</v>
      </c>
      <c r="AD82" s="210">
        <v>44284</v>
      </c>
      <c r="AE82" s="210">
        <v>44581</v>
      </c>
      <c r="AF82" s="198">
        <v>320</v>
      </c>
      <c r="AG82" s="105">
        <v>1</v>
      </c>
      <c r="AH82" s="198">
        <v>20</v>
      </c>
      <c r="AI82" s="204"/>
      <c r="AJ82" s="105"/>
      <c r="AK82" s="205"/>
      <c r="AL82" s="206"/>
      <c r="AM82" s="193" t="s">
        <v>212</v>
      </c>
      <c r="AN82" s="112">
        <f t="shared" si="2"/>
        <v>1</v>
      </c>
    </row>
    <row r="83" spans="1:40" ht="18" customHeight="1" x14ac:dyDescent="0.25">
      <c r="A83" s="184" t="s">
        <v>2788</v>
      </c>
      <c r="B83" s="184">
        <v>2021</v>
      </c>
      <c r="C83" s="192" t="s">
        <v>2860</v>
      </c>
      <c r="D83" s="104" t="s">
        <v>2997</v>
      </c>
      <c r="E83" s="184" t="s">
        <v>50</v>
      </c>
      <c r="F83" s="186" t="s">
        <v>22</v>
      </c>
      <c r="G83" s="187" t="s">
        <v>198</v>
      </c>
      <c r="H83" s="188" t="s">
        <v>1108</v>
      </c>
      <c r="I83" s="189" t="s">
        <v>46</v>
      </c>
      <c r="J83" s="190" t="s">
        <v>194</v>
      </c>
      <c r="K83" s="184">
        <v>57</v>
      </c>
      <c r="L83" s="191" t="str">
        <f>IF(ISERROR(VLOOKUP(K83,[1]Proposito_programa!$C$2:$E$59,2,FALSE))," ",VLOOKUP(K83,[1]Proposito_programa!$C$2:$E$59,2,FALSE))</f>
        <v>Gestión pública local</v>
      </c>
      <c r="M83" s="191" t="str">
        <f>IF(ISERROR(VLOOKUP(K83,[1]Proposito_programa!$C$2:$E$59,3,FALSE))," ",VLOOKUP(K83,[1]Proposito_programa!$C$2:$E$59,3,FALSE))</f>
        <v>Propósito 5: Construir Bogotá - Región con gobierno abierto, transparente y ciudadanía consciente</v>
      </c>
      <c r="N83" s="192">
        <v>2143</v>
      </c>
      <c r="O83" s="193"/>
      <c r="P83" s="194">
        <v>19484273</v>
      </c>
      <c r="Q83" s="195" t="s">
        <v>1371</v>
      </c>
      <c r="R83" s="190" t="s">
        <v>174</v>
      </c>
      <c r="S83" s="195"/>
      <c r="T83" s="196"/>
      <c r="U83" s="197"/>
      <c r="V83" s="198">
        <v>0</v>
      </c>
      <c r="W83" s="199"/>
      <c r="X83" s="200">
        <v>0</v>
      </c>
      <c r="Y83" s="193"/>
      <c r="Z83" s="199">
        <v>2407000</v>
      </c>
      <c r="AA83" s="172">
        <f t="shared" si="3"/>
        <v>2407000</v>
      </c>
      <c r="AB83" s="201">
        <v>2407000</v>
      </c>
      <c r="AC83" s="210">
        <v>44280</v>
      </c>
      <c r="AD83" s="210">
        <v>44291</v>
      </c>
      <c r="AE83" s="210">
        <v>44561</v>
      </c>
      <c r="AF83" s="198">
        <v>300</v>
      </c>
      <c r="AG83" s="105"/>
      <c r="AH83" s="198"/>
      <c r="AI83" s="204"/>
      <c r="AJ83" s="105"/>
      <c r="AK83" s="205"/>
      <c r="AL83" s="206"/>
      <c r="AM83" s="193" t="s">
        <v>211</v>
      </c>
      <c r="AN83" s="112">
        <f t="shared" si="2"/>
        <v>1</v>
      </c>
    </row>
    <row r="84" spans="1:40" ht="18" customHeight="1" x14ac:dyDescent="0.25">
      <c r="A84" s="184" t="s">
        <v>2789</v>
      </c>
      <c r="B84" s="184">
        <v>2021</v>
      </c>
      <c r="C84" s="192" t="s">
        <v>2861</v>
      </c>
      <c r="D84" s="104" t="s">
        <v>2998</v>
      </c>
      <c r="E84" s="184" t="s">
        <v>50</v>
      </c>
      <c r="F84" s="186" t="s">
        <v>22</v>
      </c>
      <c r="G84" s="187" t="s">
        <v>198</v>
      </c>
      <c r="H84" s="188" t="s">
        <v>1115</v>
      </c>
      <c r="I84" s="189" t="s">
        <v>46</v>
      </c>
      <c r="J84" s="190" t="s">
        <v>194</v>
      </c>
      <c r="K84" s="184">
        <v>40</v>
      </c>
      <c r="L84" s="191" t="str">
        <f>IF(ISERROR(VLOOKUP(K84,[1]Proposito_programa!$C$2:$E$59,2,FALSE))," ",VLOOKUP(K84,[1]Proposito_programa!$C$2:$E$59,2,FALSE))</f>
        <v>Más mujeres viven una vida libre de violencias, se sienten seguras y acceden con confianza al sistema de justicia</v>
      </c>
      <c r="M84" s="191" t="str">
        <f>IF(ISERROR(VLOOKUP(K84,[1]Proposito_programa!$C$2:$E$59,3,FALSE))," ",VLOOKUP(K84,[1]Proposito_programa!$C$2:$E$59,3,FALSE))</f>
        <v>Propósito 3: Inspirar confianza y legitimidad para vivir sin miedo y ser epicentro de cultura ciudadana, paz y reconciliación</v>
      </c>
      <c r="N84" s="192">
        <v>2057</v>
      </c>
      <c r="O84" s="193"/>
      <c r="P84" s="194">
        <v>1085336829</v>
      </c>
      <c r="Q84" s="195" t="s">
        <v>346</v>
      </c>
      <c r="R84" s="190" t="s">
        <v>174</v>
      </c>
      <c r="S84" s="195"/>
      <c r="T84" s="196"/>
      <c r="U84" s="197"/>
      <c r="V84" s="198">
        <v>0</v>
      </c>
      <c r="W84" s="199"/>
      <c r="X84" s="200">
        <v>0</v>
      </c>
      <c r="Y84" s="193"/>
      <c r="Z84" s="199">
        <v>7574667</v>
      </c>
      <c r="AA84" s="172">
        <f t="shared" si="3"/>
        <v>7574667</v>
      </c>
      <c r="AB84" s="201">
        <v>7574667</v>
      </c>
      <c r="AC84" s="210">
        <v>44274</v>
      </c>
      <c r="AD84" s="210">
        <v>44278</v>
      </c>
      <c r="AE84" s="210">
        <v>44583</v>
      </c>
      <c r="AF84" s="198">
        <v>322</v>
      </c>
      <c r="AG84" s="105">
        <v>1</v>
      </c>
      <c r="AH84" s="198">
        <v>22</v>
      </c>
      <c r="AI84" s="204"/>
      <c r="AJ84" s="105"/>
      <c r="AK84" s="205"/>
      <c r="AL84" s="206"/>
      <c r="AM84" s="193" t="s">
        <v>211</v>
      </c>
      <c r="AN84" s="112">
        <f t="shared" si="2"/>
        <v>1</v>
      </c>
    </row>
    <row r="85" spans="1:40" ht="18" customHeight="1" x14ac:dyDescent="0.25">
      <c r="A85" s="184" t="s">
        <v>2790</v>
      </c>
      <c r="B85" s="184">
        <v>2021</v>
      </c>
      <c r="C85" s="192" t="s">
        <v>2862</v>
      </c>
      <c r="D85" s="104" t="s">
        <v>2999</v>
      </c>
      <c r="E85" s="184" t="s">
        <v>50</v>
      </c>
      <c r="F85" s="186" t="s">
        <v>22</v>
      </c>
      <c r="G85" s="187" t="s">
        <v>198</v>
      </c>
      <c r="H85" s="188" t="s">
        <v>1118</v>
      </c>
      <c r="I85" s="189" t="s">
        <v>46</v>
      </c>
      <c r="J85" s="190" t="s">
        <v>194</v>
      </c>
      <c r="K85" s="184">
        <v>57</v>
      </c>
      <c r="L85" s="191" t="str">
        <f>IF(ISERROR(VLOOKUP(K85,[1]Proposito_programa!$C$2:$E$59,2,FALSE))," ",VLOOKUP(K85,[1]Proposito_programa!$C$2:$E$59,2,FALSE))</f>
        <v>Gestión pública local</v>
      </c>
      <c r="M85" s="191" t="str">
        <f>IF(ISERROR(VLOOKUP(K85,[1]Proposito_programa!$C$2:$E$59,3,FALSE))," ",VLOOKUP(K85,[1]Proposito_programa!$C$2:$E$59,3,FALSE))</f>
        <v>Propósito 5: Construir Bogotá - Región con gobierno abierto, transparente y ciudadanía consciente</v>
      </c>
      <c r="N85" s="192">
        <v>2143</v>
      </c>
      <c r="O85" s="193"/>
      <c r="P85" s="194">
        <v>80246449</v>
      </c>
      <c r="Q85" s="195" t="s">
        <v>333</v>
      </c>
      <c r="R85" s="190" t="s">
        <v>174</v>
      </c>
      <c r="S85" s="195"/>
      <c r="T85" s="196"/>
      <c r="U85" s="197"/>
      <c r="V85" s="198">
        <v>0</v>
      </c>
      <c r="W85" s="199"/>
      <c r="X85" s="200">
        <v>0</v>
      </c>
      <c r="Y85" s="193"/>
      <c r="Z85" s="199">
        <v>3633600</v>
      </c>
      <c r="AA85" s="172">
        <f t="shared" si="3"/>
        <v>3633600</v>
      </c>
      <c r="AB85" s="201">
        <v>3633600</v>
      </c>
      <c r="AC85" s="210">
        <v>44272</v>
      </c>
      <c r="AD85" s="210">
        <v>44274</v>
      </c>
      <c r="AE85" s="210">
        <v>44579</v>
      </c>
      <c r="AF85" s="198">
        <v>318</v>
      </c>
      <c r="AG85" s="105">
        <v>1</v>
      </c>
      <c r="AH85" s="198">
        <v>18</v>
      </c>
      <c r="AI85" s="204"/>
      <c r="AJ85" s="105"/>
      <c r="AK85" s="205"/>
      <c r="AL85" s="206"/>
      <c r="AM85" s="193" t="s">
        <v>211</v>
      </c>
      <c r="AN85" s="112">
        <f t="shared" si="2"/>
        <v>1</v>
      </c>
    </row>
    <row r="86" spans="1:40" ht="18" customHeight="1" x14ac:dyDescent="0.25">
      <c r="A86" s="184" t="s">
        <v>2791</v>
      </c>
      <c r="B86" s="184">
        <v>2021</v>
      </c>
      <c r="C86" s="192" t="s">
        <v>2863</v>
      </c>
      <c r="D86" s="104" t="s">
        <v>3000</v>
      </c>
      <c r="E86" s="184" t="s">
        <v>50</v>
      </c>
      <c r="F86" s="186" t="s">
        <v>22</v>
      </c>
      <c r="G86" s="187" t="s">
        <v>198</v>
      </c>
      <c r="H86" s="188" t="s">
        <v>1121</v>
      </c>
      <c r="I86" s="189" t="s">
        <v>46</v>
      </c>
      <c r="J86" s="190" t="s">
        <v>194</v>
      </c>
      <c r="K86" s="184">
        <v>43</v>
      </c>
      <c r="L86" s="191" t="str">
        <f>IF(ISERROR(VLOOKUP(K86,[1]Proposito_programa!$C$2:$E$59,2,FALSE))," ",VLOOKUP(K86,[1]Proposito_programa!$C$2:$E$59,2,FALSE))</f>
        <v>Cultura ciudadana para la confianza, la convivencia y la participación desde la vida cotidiana</v>
      </c>
      <c r="M86" s="191" t="str">
        <f>IF(ISERROR(VLOOKUP(K86,[1]Proposito_programa!$C$2:$E$59,3,FALSE))," ",VLOOKUP(K86,[1]Proposito_programa!$C$2:$E$59,3,FALSE))</f>
        <v>Propósito 3: Inspirar confianza y legitimidad para vivir sin miedo y ser epicentro de cultura ciudadana, paz y reconciliación</v>
      </c>
      <c r="N86" s="192">
        <v>2149</v>
      </c>
      <c r="O86" s="193"/>
      <c r="P86" s="194">
        <v>79556340</v>
      </c>
      <c r="Q86" s="195" t="s">
        <v>261</v>
      </c>
      <c r="R86" s="190" t="s">
        <v>174</v>
      </c>
      <c r="S86" s="195"/>
      <c r="T86" s="196"/>
      <c r="U86" s="197"/>
      <c r="V86" s="198">
        <v>0</v>
      </c>
      <c r="W86" s="199"/>
      <c r="X86" s="200">
        <v>0</v>
      </c>
      <c r="Y86" s="193"/>
      <c r="Z86" s="199">
        <v>7484400</v>
      </c>
      <c r="AA86" s="172">
        <f t="shared" si="3"/>
        <v>7484400</v>
      </c>
      <c r="AB86" s="201">
        <v>7484400</v>
      </c>
      <c r="AC86" s="210">
        <v>44273</v>
      </c>
      <c r="AD86" s="210">
        <v>44274</v>
      </c>
      <c r="AE86" s="210">
        <v>44564</v>
      </c>
      <c r="AF86" s="198">
        <v>375</v>
      </c>
      <c r="AG86" s="105">
        <v>1</v>
      </c>
      <c r="AH86" s="198">
        <v>3</v>
      </c>
      <c r="AI86" s="204"/>
      <c r="AJ86" s="105"/>
      <c r="AK86" s="205"/>
      <c r="AL86" s="206"/>
      <c r="AM86" s="193" t="s">
        <v>211</v>
      </c>
      <c r="AN86" s="112">
        <f t="shared" si="2"/>
        <v>1</v>
      </c>
    </row>
    <row r="87" spans="1:40" ht="18" customHeight="1" x14ac:dyDescent="0.25">
      <c r="A87" s="184" t="s">
        <v>2792</v>
      </c>
      <c r="B87" s="184">
        <v>2021</v>
      </c>
      <c r="C87" s="192" t="s">
        <v>2864</v>
      </c>
      <c r="D87" s="104" t="s">
        <v>3001</v>
      </c>
      <c r="E87" s="184" t="s">
        <v>50</v>
      </c>
      <c r="F87" s="186" t="s">
        <v>22</v>
      </c>
      <c r="G87" s="187" t="s">
        <v>198</v>
      </c>
      <c r="H87" s="188" t="s">
        <v>1124</v>
      </c>
      <c r="I87" s="189" t="s">
        <v>46</v>
      </c>
      <c r="J87" s="190" t="s">
        <v>194</v>
      </c>
      <c r="K87" s="184">
        <v>57</v>
      </c>
      <c r="L87" s="191" t="str">
        <f>IF(ISERROR(VLOOKUP(K87,[1]Proposito_programa!$C$2:$E$59,2,FALSE))," ",VLOOKUP(K87,[1]Proposito_programa!$C$2:$E$59,2,FALSE))</f>
        <v>Gestión pública local</v>
      </c>
      <c r="M87" s="191" t="str">
        <f>IF(ISERROR(VLOOKUP(K87,[1]Proposito_programa!$C$2:$E$59,3,FALSE))," ",VLOOKUP(K87,[1]Proposito_programa!$C$2:$E$59,3,FALSE))</f>
        <v>Propósito 5: Construir Bogotá - Región con gobierno abierto, transparente y ciudadanía consciente</v>
      </c>
      <c r="N87" s="192">
        <v>2143</v>
      </c>
      <c r="O87" s="193"/>
      <c r="P87" s="194">
        <v>52429376</v>
      </c>
      <c r="Q87" s="195" t="s">
        <v>278</v>
      </c>
      <c r="R87" s="190" t="s">
        <v>174</v>
      </c>
      <c r="S87" s="195"/>
      <c r="T87" s="196"/>
      <c r="U87" s="197"/>
      <c r="V87" s="198">
        <v>0</v>
      </c>
      <c r="W87" s="199"/>
      <c r="X87" s="200">
        <v>0</v>
      </c>
      <c r="Y87" s="193"/>
      <c r="Z87" s="199">
        <v>8580000</v>
      </c>
      <c r="AA87" s="172">
        <f t="shared" si="3"/>
        <v>8580000</v>
      </c>
      <c r="AB87" s="201">
        <v>8580000</v>
      </c>
      <c r="AC87" s="210">
        <v>44273</v>
      </c>
      <c r="AD87" s="210">
        <v>44274</v>
      </c>
      <c r="AE87" s="210">
        <v>44564</v>
      </c>
      <c r="AF87" s="198">
        <v>375</v>
      </c>
      <c r="AG87" s="105">
        <v>1</v>
      </c>
      <c r="AH87" s="198">
        <v>3</v>
      </c>
      <c r="AI87" s="204"/>
      <c r="AJ87" s="105"/>
      <c r="AK87" s="205"/>
      <c r="AL87" s="206"/>
      <c r="AM87" s="193" t="s">
        <v>211</v>
      </c>
      <c r="AN87" s="112">
        <f t="shared" si="2"/>
        <v>1</v>
      </c>
    </row>
    <row r="88" spans="1:40" ht="18" customHeight="1" x14ac:dyDescent="0.25">
      <c r="A88" s="184" t="s">
        <v>2793</v>
      </c>
      <c r="B88" s="184">
        <v>2021</v>
      </c>
      <c r="C88" s="192" t="s">
        <v>2865</v>
      </c>
      <c r="D88" s="104" t="s">
        <v>3002</v>
      </c>
      <c r="E88" s="184" t="s">
        <v>50</v>
      </c>
      <c r="F88" s="186" t="s">
        <v>22</v>
      </c>
      <c r="G88" s="187" t="s">
        <v>198</v>
      </c>
      <c r="H88" s="188" t="s">
        <v>1126</v>
      </c>
      <c r="I88" s="189" t="s">
        <v>46</v>
      </c>
      <c r="J88" s="190" t="s">
        <v>194</v>
      </c>
      <c r="K88" s="184">
        <v>8</v>
      </c>
      <c r="L88" s="191" t="str">
        <f>IF(ISERROR(VLOOKUP(K88,[1]Proposito_programa!$C$2:$E$59,2,FALSE))," ",VLOOKUP(K88,[1]Proposito_programa!$C$2:$E$59,2,FALSE))</f>
        <v>Prevención y atención de maternidad temprana</v>
      </c>
      <c r="M88" s="191" t="str">
        <f>IF(ISERROR(VLOOKUP(K88,[1]Proposito_programa!$C$2:$E$59,3,FALSE))," ",VLOOKUP(K88,[1]Proposito_programa!$C$2:$E$59,3,FALSE))</f>
        <v>Propósito 1: Hacer un nuevo contrato social para incrementar la inclusión social, productiva y política</v>
      </c>
      <c r="N88" s="192">
        <v>2151</v>
      </c>
      <c r="O88" s="193"/>
      <c r="P88" s="194">
        <v>52271959</v>
      </c>
      <c r="Q88" s="195" t="s">
        <v>1366</v>
      </c>
      <c r="R88" s="190" t="s">
        <v>174</v>
      </c>
      <c r="S88" s="195"/>
      <c r="T88" s="196"/>
      <c r="U88" s="197"/>
      <c r="V88" s="198">
        <v>0</v>
      </c>
      <c r="W88" s="199"/>
      <c r="X88" s="200">
        <v>0</v>
      </c>
      <c r="Y88" s="193"/>
      <c r="Z88" s="199">
        <v>6555000</v>
      </c>
      <c r="AA88" s="172">
        <f t="shared" si="3"/>
        <v>6555000</v>
      </c>
      <c r="AB88" s="201">
        <v>6555000</v>
      </c>
      <c r="AC88" s="210">
        <v>44273</v>
      </c>
      <c r="AD88" s="210">
        <v>44278</v>
      </c>
      <c r="AE88" s="210">
        <v>44576</v>
      </c>
      <c r="AF88" s="198">
        <v>293</v>
      </c>
      <c r="AG88" s="105">
        <v>1</v>
      </c>
      <c r="AH88" s="198">
        <v>23</v>
      </c>
      <c r="AI88" s="204"/>
      <c r="AJ88" s="105"/>
      <c r="AK88" s="205"/>
      <c r="AL88" s="206"/>
      <c r="AM88" s="193" t="s">
        <v>211</v>
      </c>
      <c r="AN88" s="112">
        <f t="shared" si="2"/>
        <v>1</v>
      </c>
    </row>
    <row r="89" spans="1:40" ht="18" customHeight="1" x14ac:dyDescent="0.25">
      <c r="A89" s="184" t="s">
        <v>2794</v>
      </c>
      <c r="B89" s="184">
        <v>2021</v>
      </c>
      <c r="C89" s="192" t="s">
        <v>2866</v>
      </c>
      <c r="D89" s="104" t="s">
        <v>3003</v>
      </c>
      <c r="E89" s="184" t="s">
        <v>50</v>
      </c>
      <c r="F89" s="186" t="s">
        <v>22</v>
      </c>
      <c r="G89" s="187" t="s">
        <v>198</v>
      </c>
      <c r="H89" s="188" t="s">
        <v>1129</v>
      </c>
      <c r="I89" s="189" t="s">
        <v>46</v>
      </c>
      <c r="J89" s="190" t="s">
        <v>194</v>
      </c>
      <c r="K89" s="184">
        <v>57</v>
      </c>
      <c r="L89" s="191" t="str">
        <f>IF(ISERROR(VLOOKUP(K89,[1]Proposito_programa!$C$2:$E$59,2,FALSE))," ",VLOOKUP(K89,[1]Proposito_programa!$C$2:$E$59,2,FALSE))</f>
        <v>Gestión pública local</v>
      </c>
      <c r="M89" s="191" t="str">
        <f>IF(ISERROR(VLOOKUP(K89,[1]Proposito_programa!$C$2:$E$59,3,FALSE))," ",VLOOKUP(K89,[1]Proposito_programa!$C$2:$E$59,3,FALSE))</f>
        <v>Propósito 5: Construir Bogotá - Región con gobierno abierto, transparente y ciudadanía consciente</v>
      </c>
      <c r="N89" s="192">
        <v>2143</v>
      </c>
      <c r="O89" s="193"/>
      <c r="P89" s="194">
        <v>8694817</v>
      </c>
      <c r="Q89" s="195" t="s">
        <v>265</v>
      </c>
      <c r="R89" s="190" t="s">
        <v>174</v>
      </c>
      <c r="S89" s="195"/>
      <c r="T89" s="196"/>
      <c r="U89" s="197"/>
      <c r="V89" s="198">
        <v>0</v>
      </c>
      <c r="W89" s="199"/>
      <c r="X89" s="200">
        <v>0</v>
      </c>
      <c r="Y89" s="193"/>
      <c r="Z89" s="199">
        <v>3831033</v>
      </c>
      <c r="AA89" s="172">
        <f t="shared" si="3"/>
        <v>3831033</v>
      </c>
      <c r="AB89" s="201">
        <v>3831033</v>
      </c>
      <c r="AC89" s="210">
        <v>44278</v>
      </c>
      <c r="AD89" s="210">
        <v>44279</v>
      </c>
      <c r="AE89" s="210">
        <v>44553</v>
      </c>
      <c r="AF89" s="198">
        <v>270</v>
      </c>
      <c r="AG89" s="105">
        <v>1</v>
      </c>
      <c r="AH89" s="198">
        <v>90</v>
      </c>
      <c r="AI89" s="204"/>
      <c r="AJ89" s="105"/>
      <c r="AK89" s="205"/>
      <c r="AL89" s="206"/>
      <c r="AM89" s="193" t="s">
        <v>211</v>
      </c>
      <c r="AN89" s="112">
        <f t="shared" si="2"/>
        <v>1</v>
      </c>
    </row>
    <row r="90" spans="1:40" ht="18" customHeight="1" x14ac:dyDescent="0.25">
      <c r="A90" s="184" t="s">
        <v>2795</v>
      </c>
      <c r="B90" s="184">
        <v>2021</v>
      </c>
      <c r="C90" s="192" t="s">
        <v>2867</v>
      </c>
      <c r="D90" s="104" t="s">
        <v>3004</v>
      </c>
      <c r="E90" s="184" t="s">
        <v>50</v>
      </c>
      <c r="F90" s="186" t="s">
        <v>22</v>
      </c>
      <c r="G90" s="187" t="s">
        <v>198</v>
      </c>
      <c r="H90" s="188" t="s">
        <v>1133</v>
      </c>
      <c r="I90" s="189" t="s">
        <v>46</v>
      </c>
      <c r="J90" s="190" t="s">
        <v>194</v>
      </c>
      <c r="K90" s="184">
        <v>45</v>
      </c>
      <c r="L90" s="191" t="str">
        <f>IF(ISERROR(VLOOKUP(K90,[1]Proposito_programa!$C$2:$E$59,2,FALSE))," ",VLOOKUP(K90,[1]Proposito_programa!$C$2:$E$59,2,FALSE))</f>
        <v>Espacio público más seguro y construido colectivamente</v>
      </c>
      <c r="M90" s="191" t="str">
        <f>IF(ISERROR(VLOOKUP(K90,[1]Proposito_programa!$C$2:$E$59,3,FALSE))," ",VLOOKUP(K90,[1]Proposito_programa!$C$2:$E$59,3,FALSE))</f>
        <v>Propósito 3: Inspirar confianza y legitimidad para vivir sin miedo y ser epicentro de cultura ciudadana, paz y reconciliación</v>
      </c>
      <c r="N90" s="192">
        <v>2038</v>
      </c>
      <c r="O90" s="193"/>
      <c r="P90" s="194">
        <v>1000455167</v>
      </c>
      <c r="Q90" s="195" t="s">
        <v>1374</v>
      </c>
      <c r="R90" s="190" t="s">
        <v>174</v>
      </c>
      <c r="S90" s="195"/>
      <c r="T90" s="196"/>
      <c r="U90" s="197"/>
      <c r="V90" s="198">
        <v>0</v>
      </c>
      <c r="W90" s="199"/>
      <c r="X90" s="200">
        <v>0</v>
      </c>
      <c r="Y90" s="193"/>
      <c r="Z90" s="199">
        <v>1393033</v>
      </c>
      <c r="AA90" s="172">
        <f t="shared" si="3"/>
        <v>1393033</v>
      </c>
      <c r="AB90" s="201">
        <v>1393033</v>
      </c>
      <c r="AC90" s="210">
        <v>44273</v>
      </c>
      <c r="AD90" s="210">
        <v>44274</v>
      </c>
      <c r="AE90" s="210">
        <v>44553</v>
      </c>
      <c r="AF90" s="198">
        <v>275</v>
      </c>
      <c r="AG90" s="105">
        <v>1</v>
      </c>
      <c r="AH90" s="198">
        <v>65</v>
      </c>
      <c r="AI90" s="204"/>
      <c r="AJ90" s="105"/>
      <c r="AK90" s="205"/>
      <c r="AL90" s="206"/>
      <c r="AM90" s="193" t="s">
        <v>211</v>
      </c>
      <c r="AN90" s="112">
        <f t="shared" si="2"/>
        <v>1</v>
      </c>
    </row>
    <row r="91" spans="1:40" ht="18" customHeight="1" x14ac:dyDescent="0.25">
      <c r="A91" s="184" t="s">
        <v>2796</v>
      </c>
      <c r="B91" s="184">
        <v>2021</v>
      </c>
      <c r="C91" s="192" t="s">
        <v>2868</v>
      </c>
      <c r="D91" s="104" t="s">
        <v>3005</v>
      </c>
      <c r="E91" s="184" t="s">
        <v>50</v>
      </c>
      <c r="F91" s="186" t="s">
        <v>22</v>
      </c>
      <c r="G91" s="187" t="s">
        <v>198</v>
      </c>
      <c r="H91" s="188" t="s">
        <v>1135</v>
      </c>
      <c r="I91" s="189" t="s">
        <v>46</v>
      </c>
      <c r="J91" s="190" t="s">
        <v>194</v>
      </c>
      <c r="K91" s="184">
        <v>45</v>
      </c>
      <c r="L91" s="191" t="str">
        <f>IF(ISERROR(VLOOKUP(K91,[1]Proposito_programa!$C$2:$E$59,2,FALSE))," ",VLOOKUP(K91,[1]Proposito_programa!$C$2:$E$59,2,FALSE))</f>
        <v>Espacio público más seguro y construido colectivamente</v>
      </c>
      <c r="M91" s="191" t="str">
        <f>IF(ISERROR(VLOOKUP(K91,[1]Proposito_programa!$C$2:$E$59,3,FALSE))," ",VLOOKUP(K91,[1]Proposito_programa!$C$2:$E$59,3,FALSE))</f>
        <v>Propósito 3: Inspirar confianza y legitimidad para vivir sin miedo y ser epicentro de cultura ciudadana, paz y reconciliación</v>
      </c>
      <c r="N91" s="192">
        <v>2038</v>
      </c>
      <c r="O91" s="193"/>
      <c r="P91" s="194">
        <v>1030595694</v>
      </c>
      <c r="Q91" s="195" t="s">
        <v>329</v>
      </c>
      <c r="R91" s="190" t="s">
        <v>174</v>
      </c>
      <c r="S91" s="195"/>
      <c r="T91" s="196"/>
      <c r="U91" s="197"/>
      <c r="V91" s="198">
        <v>0</v>
      </c>
      <c r="W91" s="199"/>
      <c r="X91" s="200">
        <v>0</v>
      </c>
      <c r="Y91" s="193"/>
      <c r="Z91" s="199">
        <v>1817000</v>
      </c>
      <c r="AA91" s="172">
        <f t="shared" si="3"/>
        <v>1817000</v>
      </c>
      <c r="AB91" s="201">
        <v>1817000</v>
      </c>
      <c r="AC91" s="210">
        <v>44274</v>
      </c>
      <c r="AD91" s="210">
        <v>44274</v>
      </c>
      <c r="AE91" s="210">
        <v>44560</v>
      </c>
      <c r="AF91" s="198">
        <v>282</v>
      </c>
      <c r="AG91" s="105">
        <v>1</v>
      </c>
      <c r="AH91" s="198">
        <v>72</v>
      </c>
      <c r="AI91" s="204"/>
      <c r="AJ91" s="105"/>
      <c r="AK91" s="205"/>
      <c r="AL91" s="206"/>
      <c r="AM91" s="193" t="s">
        <v>211</v>
      </c>
      <c r="AN91" s="112">
        <f t="shared" si="2"/>
        <v>1</v>
      </c>
    </row>
    <row r="92" spans="1:40" ht="18" customHeight="1" x14ac:dyDescent="0.25">
      <c r="A92" s="184" t="s">
        <v>2797</v>
      </c>
      <c r="B92" s="184">
        <v>2021</v>
      </c>
      <c r="C92" s="192" t="s">
        <v>2869</v>
      </c>
      <c r="D92" s="104" t="s">
        <v>3006</v>
      </c>
      <c r="E92" s="184" t="s">
        <v>50</v>
      </c>
      <c r="F92" s="186" t="s">
        <v>22</v>
      </c>
      <c r="G92" s="187" t="s">
        <v>198</v>
      </c>
      <c r="H92" s="188" t="s">
        <v>1139</v>
      </c>
      <c r="I92" s="189" t="s">
        <v>46</v>
      </c>
      <c r="J92" s="190" t="s">
        <v>194</v>
      </c>
      <c r="K92" s="184">
        <v>45</v>
      </c>
      <c r="L92" s="191" t="str">
        <f>IF(ISERROR(VLOOKUP(K92,[1]Proposito_programa!$C$2:$E$59,2,FALSE))," ",VLOOKUP(K92,[1]Proposito_programa!$C$2:$E$59,2,FALSE))</f>
        <v>Espacio público más seguro y construido colectivamente</v>
      </c>
      <c r="M92" s="191" t="str">
        <f>IF(ISERROR(VLOOKUP(K92,[1]Proposito_programa!$C$2:$E$59,3,FALSE))," ",VLOOKUP(K92,[1]Proposito_programa!$C$2:$E$59,3,FALSE))</f>
        <v>Propósito 3: Inspirar confianza y legitimidad para vivir sin miedo y ser epicentro de cultura ciudadana, paz y reconciliación</v>
      </c>
      <c r="N92" s="192">
        <v>2038</v>
      </c>
      <c r="O92" s="193"/>
      <c r="P92" s="194">
        <v>1014213720</v>
      </c>
      <c r="Q92" s="195" t="s">
        <v>1370</v>
      </c>
      <c r="R92" s="190" t="s">
        <v>174</v>
      </c>
      <c r="S92" s="195"/>
      <c r="T92" s="196"/>
      <c r="U92" s="197"/>
      <c r="V92" s="198">
        <v>0</v>
      </c>
      <c r="W92" s="199"/>
      <c r="X92" s="200">
        <v>0</v>
      </c>
      <c r="Y92" s="193"/>
      <c r="Z92" s="199">
        <v>4426133</v>
      </c>
      <c r="AA92" s="172">
        <f t="shared" si="3"/>
        <v>4426133</v>
      </c>
      <c r="AB92" s="201">
        <v>4426133</v>
      </c>
      <c r="AC92" s="210">
        <v>44281</v>
      </c>
      <c r="AD92" s="210">
        <v>44284</v>
      </c>
      <c r="AE92" s="210">
        <v>44574</v>
      </c>
      <c r="AF92" s="198">
        <v>313</v>
      </c>
      <c r="AG92" s="105">
        <v>1</v>
      </c>
      <c r="AH92" s="198">
        <v>13</v>
      </c>
      <c r="AI92" s="204"/>
      <c r="AJ92" s="105"/>
      <c r="AK92" s="205"/>
      <c r="AL92" s="206"/>
      <c r="AM92" s="193" t="s">
        <v>212</v>
      </c>
      <c r="AN92" s="112">
        <f t="shared" si="2"/>
        <v>1</v>
      </c>
    </row>
    <row r="93" spans="1:40" ht="18" customHeight="1" x14ac:dyDescent="0.25">
      <c r="A93" s="184" t="s">
        <v>2798</v>
      </c>
      <c r="B93" s="184">
        <v>2021</v>
      </c>
      <c r="C93" s="192" t="s">
        <v>2870</v>
      </c>
      <c r="D93" s="104" t="s">
        <v>3007</v>
      </c>
      <c r="E93" s="184" t="s">
        <v>50</v>
      </c>
      <c r="F93" s="186" t="s">
        <v>22</v>
      </c>
      <c r="G93" s="187" t="s">
        <v>198</v>
      </c>
      <c r="H93" s="188" t="s">
        <v>1141</v>
      </c>
      <c r="I93" s="189" t="s">
        <v>46</v>
      </c>
      <c r="J93" s="190" t="s">
        <v>194</v>
      </c>
      <c r="K93" s="184">
        <v>6</v>
      </c>
      <c r="L93" s="191" t="str">
        <f>IF(ISERROR(VLOOKUP(K93,[1]Proposito_programa!$C$2:$E$59,2,FALSE))," ",VLOOKUP(K93,[1]Proposito_programa!$C$2:$E$59,2,FALSE))</f>
        <v>Sistema Distrital de Cuidado</v>
      </c>
      <c r="M93" s="191" t="str">
        <f>IF(ISERROR(VLOOKUP(K93,[1]Proposito_programa!$C$2:$E$59,3,FALSE))," ",VLOOKUP(K93,[1]Proposito_programa!$C$2:$E$59,3,FALSE))</f>
        <v>Propósito 1: Hacer un nuevo contrato social para incrementar la inclusión social, productiva y política</v>
      </c>
      <c r="N93" s="192">
        <v>2135</v>
      </c>
      <c r="O93" s="193"/>
      <c r="P93" s="194">
        <v>7183376</v>
      </c>
      <c r="Q93" s="195" t="s">
        <v>1376</v>
      </c>
      <c r="R93" s="190" t="s">
        <v>174</v>
      </c>
      <c r="S93" s="195"/>
      <c r="T93" s="196"/>
      <c r="U93" s="197"/>
      <c r="V93" s="198">
        <v>0</v>
      </c>
      <c r="W93" s="199"/>
      <c r="X93" s="200">
        <v>0</v>
      </c>
      <c r="Y93" s="193"/>
      <c r="Z93" s="199">
        <v>7495500</v>
      </c>
      <c r="AA93" s="172">
        <f t="shared" si="3"/>
        <v>7495500</v>
      </c>
      <c r="AB93" s="201">
        <v>7495500</v>
      </c>
      <c r="AC93" s="210">
        <v>44279</v>
      </c>
      <c r="AD93" s="210">
        <v>44280</v>
      </c>
      <c r="AE93" s="210">
        <v>44576</v>
      </c>
      <c r="AF93" s="198">
        <v>315</v>
      </c>
      <c r="AG93" s="105">
        <v>1</v>
      </c>
      <c r="AH93" s="198">
        <v>15</v>
      </c>
      <c r="AI93" s="204"/>
      <c r="AJ93" s="105"/>
      <c r="AK93" s="205"/>
      <c r="AL93" s="206"/>
      <c r="AM93" s="193" t="s">
        <v>212</v>
      </c>
      <c r="AN93" s="112">
        <f t="shared" si="2"/>
        <v>1</v>
      </c>
    </row>
    <row r="94" spans="1:40" ht="18" customHeight="1" x14ac:dyDescent="0.25">
      <c r="A94" s="184" t="s">
        <v>2799</v>
      </c>
      <c r="B94" s="184">
        <v>2021</v>
      </c>
      <c r="C94" s="192" t="s">
        <v>2871</v>
      </c>
      <c r="D94" s="104" t="s">
        <v>3008</v>
      </c>
      <c r="E94" s="184" t="s">
        <v>50</v>
      </c>
      <c r="F94" s="186" t="s">
        <v>22</v>
      </c>
      <c r="G94" s="187" t="s">
        <v>198</v>
      </c>
      <c r="H94" s="188" t="s">
        <v>1143</v>
      </c>
      <c r="I94" s="189" t="s">
        <v>46</v>
      </c>
      <c r="J94" s="190" t="s">
        <v>194</v>
      </c>
      <c r="K94" s="184">
        <v>38</v>
      </c>
      <c r="L94" s="191" t="str">
        <f>IF(ISERROR(VLOOKUP(K94,[1]Proposito_programa!$C$2:$E$59,2,FALSE))," ",VLOOKUP(K94,[1]Proposito_programa!$C$2:$E$59,2,FALSE))</f>
        <v>Ecoeficiencia, reciclaje, manejo de residuos e inclusión de la población recicladora</v>
      </c>
      <c r="M94" s="191" t="str">
        <f>IF(ISERROR(VLOOKUP(K94,[1]Proposito_programa!$C$2:$E$59,3,FALSE))," ",VLOOKUP(K94,[1]Proposito_programa!$C$2:$E$59,3,FALSE))</f>
        <v>Propósito 2 : Cambiar Nuestros Hábitos de Vida para Reverdecer a Bogotá y Adaptarnos y Mitigar la Crisis Climática</v>
      </c>
      <c r="N94" s="192">
        <v>2082</v>
      </c>
      <c r="O94" s="193"/>
      <c r="P94" s="194">
        <v>1014270393</v>
      </c>
      <c r="Q94" s="195" t="s">
        <v>1377</v>
      </c>
      <c r="R94" s="190" t="s">
        <v>174</v>
      </c>
      <c r="S94" s="195"/>
      <c r="T94" s="196"/>
      <c r="U94" s="197"/>
      <c r="V94" s="198">
        <v>0</v>
      </c>
      <c r="W94" s="199"/>
      <c r="X94" s="200">
        <v>0</v>
      </c>
      <c r="Y94" s="193"/>
      <c r="Z94" s="199">
        <v>1817000</v>
      </c>
      <c r="AA94" s="172">
        <f t="shared" si="3"/>
        <v>1817000</v>
      </c>
      <c r="AB94" s="201">
        <v>1817000</v>
      </c>
      <c r="AC94" s="210">
        <v>44278</v>
      </c>
      <c r="AD94" s="210">
        <v>44281</v>
      </c>
      <c r="AE94" s="210">
        <v>44560</v>
      </c>
      <c r="AF94" s="198">
        <v>275</v>
      </c>
      <c r="AG94" s="105">
        <v>1</v>
      </c>
      <c r="AH94" s="198">
        <v>35</v>
      </c>
      <c r="AI94" s="204"/>
      <c r="AJ94" s="105"/>
      <c r="AK94" s="205"/>
      <c r="AL94" s="206"/>
      <c r="AM94" s="193" t="s">
        <v>211</v>
      </c>
      <c r="AN94" s="112">
        <f t="shared" si="2"/>
        <v>1</v>
      </c>
    </row>
    <row r="95" spans="1:40" ht="18" customHeight="1" x14ac:dyDescent="0.25">
      <c r="A95" s="184" t="s">
        <v>2800</v>
      </c>
      <c r="B95" s="184">
        <v>2021</v>
      </c>
      <c r="C95" s="192" t="s">
        <v>2872</v>
      </c>
      <c r="D95" s="104" t="s">
        <v>3009</v>
      </c>
      <c r="E95" s="184" t="s">
        <v>50</v>
      </c>
      <c r="F95" s="186" t="s">
        <v>22</v>
      </c>
      <c r="G95" s="187" t="s">
        <v>198</v>
      </c>
      <c r="H95" s="188" t="s">
        <v>1145</v>
      </c>
      <c r="I95" s="189" t="s">
        <v>46</v>
      </c>
      <c r="J95" s="190" t="s">
        <v>194</v>
      </c>
      <c r="K95" s="184">
        <v>6</v>
      </c>
      <c r="L95" s="191" t="str">
        <f>IF(ISERROR(VLOOKUP(K95,[1]Proposito_programa!$C$2:$E$59,2,FALSE))," ",VLOOKUP(K95,[1]Proposito_programa!$C$2:$E$59,2,FALSE))</f>
        <v>Sistema Distrital de Cuidado</v>
      </c>
      <c r="M95" s="191" t="str">
        <f>IF(ISERROR(VLOOKUP(K95,[1]Proposito_programa!$C$2:$E$59,3,FALSE))," ",VLOOKUP(K95,[1]Proposito_programa!$C$2:$E$59,3,FALSE))</f>
        <v>Propósito 1: Hacer un nuevo contrato social para incrementar la inclusión social, productiva y política</v>
      </c>
      <c r="N95" s="192">
        <v>2135</v>
      </c>
      <c r="O95" s="193"/>
      <c r="P95" s="194">
        <v>1049624831</v>
      </c>
      <c r="Q95" s="195" t="s">
        <v>366</v>
      </c>
      <c r="R95" s="190" t="s">
        <v>174</v>
      </c>
      <c r="S95" s="195"/>
      <c r="T95" s="196"/>
      <c r="U95" s="197"/>
      <c r="V95" s="198">
        <v>0</v>
      </c>
      <c r="W95" s="199"/>
      <c r="X95" s="200">
        <v>0</v>
      </c>
      <c r="Y95" s="193"/>
      <c r="Z95" s="199">
        <v>1090200</v>
      </c>
      <c r="AA95" s="172">
        <f t="shared" si="3"/>
        <v>1090200</v>
      </c>
      <c r="AB95" s="201">
        <v>1090200</v>
      </c>
      <c r="AC95" s="210">
        <v>44279</v>
      </c>
      <c r="AD95" s="210">
        <v>44279</v>
      </c>
      <c r="AE95" s="210">
        <v>44548</v>
      </c>
      <c r="AF95" s="198">
        <v>265</v>
      </c>
      <c r="AG95" s="105">
        <v>1</v>
      </c>
      <c r="AH95" s="198">
        <v>55</v>
      </c>
      <c r="AI95" s="204"/>
      <c r="AJ95" s="105"/>
      <c r="AK95" s="205"/>
      <c r="AL95" s="206"/>
      <c r="AM95" s="193" t="s">
        <v>211</v>
      </c>
      <c r="AN95" s="112">
        <f t="shared" si="2"/>
        <v>1</v>
      </c>
    </row>
    <row r="96" spans="1:40" ht="18" customHeight="1" x14ac:dyDescent="0.25">
      <c r="A96" s="184" t="s">
        <v>2801</v>
      </c>
      <c r="B96" s="184">
        <v>2021</v>
      </c>
      <c r="C96" s="192" t="s">
        <v>2873</v>
      </c>
      <c r="D96" s="104" t="s">
        <v>3010</v>
      </c>
      <c r="E96" s="184" t="s">
        <v>50</v>
      </c>
      <c r="F96" s="186" t="s">
        <v>22</v>
      </c>
      <c r="G96" s="187" t="s">
        <v>198</v>
      </c>
      <c r="H96" s="188" t="s">
        <v>1147</v>
      </c>
      <c r="I96" s="189" t="s">
        <v>46</v>
      </c>
      <c r="J96" s="190" t="s">
        <v>194</v>
      </c>
      <c r="K96" s="184">
        <v>45</v>
      </c>
      <c r="L96" s="191" t="str">
        <f>IF(ISERROR(VLOOKUP(K96,[1]Proposito_programa!$C$2:$E$59,2,FALSE))," ",VLOOKUP(K96,[1]Proposito_programa!$C$2:$E$59,2,FALSE))</f>
        <v>Espacio público más seguro y construido colectivamente</v>
      </c>
      <c r="M96" s="191" t="str">
        <f>IF(ISERROR(VLOOKUP(K96,[1]Proposito_programa!$C$2:$E$59,3,FALSE))," ",VLOOKUP(K96,[1]Proposito_programa!$C$2:$E$59,3,FALSE))</f>
        <v>Propósito 3: Inspirar confianza y legitimidad para vivir sin miedo y ser epicentro de cultura ciudadana, paz y reconciliación</v>
      </c>
      <c r="N96" s="192">
        <v>2038</v>
      </c>
      <c r="O96" s="193"/>
      <c r="P96" s="194">
        <v>53081665</v>
      </c>
      <c r="Q96" s="195" t="s">
        <v>272</v>
      </c>
      <c r="R96" s="190" t="s">
        <v>174</v>
      </c>
      <c r="S96" s="195"/>
      <c r="T96" s="196"/>
      <c r="U96" s="197"/>
      <c r="V96" s="198">
        <v>0</v>
      </c>
      <c r="W96" s="199"/>
      <c r="X96" s="200">
        <v>0</v>
      </c>
      <c r="Y96" s="193"/>
      <c r="Z96" s="199">
        <v>9265500</v>
      </c>
      <c r="AA96" s="172">
        <f t="shared" si="3"/>
        <v>9265500</v>
      </c>
      <c r="AB96" s="201">
        <v>9265500</v>
      </c>
      <c r="AC96" s="210">
        <v>44278</v>
      </c>
      <c r="AD96" s="210">
        <v>44279</v>
      </c>
      <c r="AE96" s="210">
        <v>44576</v>
      </c>
      <c r="AF96" s="198">
        <v>292</v>
      </c>
      <c r="AG96" s="105">
        <v>1</v>
      </c>
      <c r="AH96" s="198">
        <v>22</v>
      </c>
      <c r="AI96" s="204"/>
      <c r="AJ96" s="105"/>
      <c r="AK96" s="205"/>
      <c r="AL96" s="206"/>
      <c r="AM96" s="193" t="s">
        <v>211</v>
      </c>
      <c r="AN96" s="112">
        <f t="shared" si="2"/>
        <v>1</v>
      </c>
    </row>
    <row r="97" spans="1:40" ht="18" customHeight="1" x14ac:dyDescent="0.25">
      <c r="A97" s="184" t="s">
        <v>2802</v>
      </c>
      <c r="B97" s="184">
        <v>2021</v>
      </c>
      <c r="C97" s="192" t="s">
        <v>2874</v>
      </c>
      <c r="D97" s="104" t="s">
        <v>3011</v>
      </c>
      <c r="E97" s="184" t="s">
        <v>50</v>
      </c>
      <c r="F97" s="186" t="s">
        <v>22</v>
      </c>
      <c r="G97" s="187" t="s">
        <v>198</v>
      </c>
      <c r="H97" s="188" t="s">
        <v>1149</v>
      </c>
      <c r="I97" s="189" t="s">
        <v>46</v>
      </c>
      <c r="J97" s="190" t="s">
        <v>194</v>
      </c>
      <c r="K97" s="184">
        <v>6</v>
      </c>
      <c r="L97" s="191" t="str">
        <f>IF(ISERROR(VLOOKUP(K97,[1]Proposito_programa!$C$2:$E$59,2,FALSE))," ",VLOOKUP(K97,[1]Proposito_programa!$C$2:$E$59,2,FALSE))</f>
        <v>Sistema Distrital de Cuidado</v>
      </c>
      <c r="M97" s="191" t="str">
        <f>IF(ISERROR(VLOOKUP(K97,[1]Proposito_programa!$C$2:$E$59,3,FALSE))," ",VLOOKUP(K97,[1]Proposito_programa!$C$2:$E$59,3,FALSE))</f>
        <v>Propósito 1: Hacer un nuevo contrato social para incrementar la inclusión social, productiva y política</v>
      </c>
      <c r="N97" s="192">
        <v>2135</v>
      </c>
      <c r="O97" s="193"/>
      <c r="P97" s="194">
        <v>79884107</v>
      </c>
      <c r="Q97" s="195" t="s">
        <v>1372</v>
      </c>
      <c r="R97" s="190" t="s">
        <v>174</v>
      </c>
      <c r="S97" s="195"/>
      <c r="T97" s="196"/>
      <c r="U97" s="197"/>
      <c r="V97" s="198">
        <v>0</v>
      </c>
      <c r="W97" s="199"/>
      <c r="X97" s="200">
        <v>0</v>
      </c>
      <c r="Y97" s="193"/>
      <c r="Z97" s="199">
        <v>2195300</v>
      </c>
      <c r="AA97" s="172">
        <f t="shared" si="3"/>
        <v>2195300</v>
      </c>
      <c r="AB97" s="201">
        <v>2195300</v>
      </c>
      <c r="AC97" s="210">
        <v>44278</v>
      </c>
      <c r="AD97" s="210">
        <v>44280</v>
      </c>
      <c r="AE97" s="210">
        <v>44559</v>
      </c>
      <c r="AF97" s="198">
        <v>275</v>
      </c>
      <c r="AG97" s="105">
        <v>1</v>
      </c>
      <c r="AH97" s="198">
        <v>35</v>
      </c>
      <c r="AI97" s="204"/>
      <c r="AJ97" s="105"/>
      <c r="AK97" s="205"/>
      <c r="AL97" s="206"/>
      <c r="AM97" s="193" t="s">
        <v>211</v>
      </c>
      <c r="AN97" s="112">
        <f t="shared" si="2"/>
        <v>1</v>
      </c>
    </row>
    <row r="98" spans="1:40" ht="18" customHeight="1" x14ac:dyDescent="0.25">
      <c r="A98" s="184" t="s">
        <v>2803</v>
      </c>
      <c r="B98" s="184">
        <v>2021</v>
      </c>
      <c r="C98" s="192" t="s">
        <v>2875</v>
      </c>
      <c r="D98" s="104" t="s">
        <v>3012</v>
      </c>
      <c r="E98" s="184" t="s">
        <v>50</v>
      </c>
      <c r="F98" s="186" t="s">
        <v>22</v>
      </c>
      <c r="G98" s="187" t="s">
        <v>198</v>
      </c>
      <c r="H98" s="188" t="s">
        <v>1151</v>
      </c>
      <c r="I98" s="189" t="s">
        <v>46</v>
      </c>
      <c r="J98" s="190" t="s">
        <v>194</v>
      </c>
      <c r="K98" s="184">
        <v>6</v>
      </c>
      <c r="L98" s="191" t="str">
        <f>IF(ISERROR(VLOOKUP(K98,[1]Proposito_programa!$C$2:$E$59,2,FALSE))," ",VLOOKUP(K98,[1]Proposito_programa!$C$2:$E$59,2,FALSE))</f>
        <v>Sistema Distrital de Cuidado</v>
      </c>
      <c r="M98" s="191" t="str">
        <f>IF(ISERROR(VLOOKUP(K98,[1]Proposito_programa!$C$2:$E$59,3,FALSE))," ",VLOOKUP(K98,[1]Proposito_programa!$C$2:$E$59,3,FALSE))</f>
        <v>Propósito 1: Hacer un nuevo contrato social para incrementar la inclusión social, productiva y política</v>
      </c>
      <c r="N98" s="192">
        <v>2135</v>
      </c>
      <c r="O98" s="193"/>
      <c r="P98" s="194">
        <v>1030613887</v>
      </c>
      <c r="Q98" s="195" t="s">
        <v>1378</v>
      </c>
      <c r="R98" s="190" t="s">
        <v>174</v>
      </c>
      <c r="S98" s="195"/>
      <c r="T98" s="196"/>
      <c r="U98" s="197"/>
      <c r="V98" s="198">
        <v>0</v>
      </c>
      <c r="W98" s="199"/>
      <c r="X98" s="200">
        <v>0</v>
      </c>
      <c r="Y98" s="193"/>
      <c r="Z98" s="199">
        <v>10356900</v>
      </c>
      <c r="AA98" s="172">
        <f t="shared" si="3"/>
        <v>10356900</v>
      </c>
      <c r="AB98" s="201">
        <v>10356900</v>
      </c>
      <c r="AC98" s="210">
        <v>44303</v>
      </c>
      <c r="AD98" s="210">
        <v>44308</v>
      </c>
      <c r="AE98" s="210">
        <v>44521</v>
      </c>
      <c r="AF98" s="198">
        <v>210</v>
      </c>
      <c r="AG98" s="105"/>
      <c r="AH98" s="198"/>
      <c r="AI98" s="194">
        <v>1030580941</v>
      </c>
      <c r="AJ98" s="219" t="s">
        <v>3284</v>
      </c>
      <c r="AK98" s="220">
        <v>44477</v>
      </c>
      <c r="AL98" s="206"/>
      <c r="AM98" s="193" t="s">
        <v>211</v>
      </c>
      <c r="AN98" s="112">
        <f t="shared" si="2"/>
        <v>1</v>
      </c>
    </row>
    <row r="99" spans="1:40" ht="18" customHeight="1" x14ac:dyDescent="0.25">
      <c r="A99" s="184" t="s">
        <v>1451</v>
      </c>
      <c r="B99" s="184">
        <v>2021</v>
      </c>
      <c r="C99" s="192" t="s">
        <v>2876</v>
      </c>
      <c r="D99" s="104" t="s">
        <v>3013</v>
      </c>
      <c r="E99" s="184" t="s">
        <v>50</v>
      </c>
      <c r="F99" s="186" t="s">
        <v>22</v>
      </c>
      <c r="G99" s="187" t="s">
        <v>198</v>
      </c>
      <c r="H99" s="188" t="s">
        <v>1152</v>
      </c>
      <c r="I99" s="189" t="s">
        <v>46</v>
      </c>
      <c r="J99" s="190" t="s">
        <v>194</v>
      </c>
      <c r="K99" s="184">
        <v>45</v>
      </c>
      <c r="L99" s="191" t="str">
        <f>IF(ISERROR(VLOOKUP(K99,[1]Proposito_programa!$C$2:$E$59,2,FALSE))," ",VLOOKUP(K99,[1]Proposito_programa!$C$2:$E$59,2,FALSE))</f>
        <v>Espacio público más seguro y construido colectivamente</v>
      </c>
      <c r="M99" s="191" t="str">
        <f>IF(ISERROR(VLOOKUP(K99,[1]Proposito_programa!$C$2:$E$59,3,FALSE))," ",VLOOKUP(K99,[1]Proposito_programa!$C$2:$E$59,3,FALSE))</f>
        <v>Propósito 3: Inspirar confianza y legitimidad para vivir sin miedo y ser epicentro de cultura ciudadana, paz y reconciliación</v>
      </c>
      <c r="N99" s="192">
        <v>2038</v>
      </c>
      <c r="O99" s="193"/>
      <c r="P99" s="194">
        <v>79750452</v>
      </c>
      <c r="Q99" s="195" t="s">
        <v>330</v>
      </c>
      <c r="R99" s="190" t="s">
        <v>174</v>
      </c>
      <c r="S99" s="195"/>
      <c r="T99" s="196"/>
      <c r="U99" s="197"/>
      <c r="V99" s="198">
        <v>0</v>
      </c>
      <c r="W99" s="199"/>
      <c r="X99" s="200">
        <v>0</v>
      </c>
      <c r="Y99" s="193"/>
      <c r="Z99" s="199">
        <v>1635300</v>
      </c>
      <c r="AA99" s="172">
        <f t="shared" si="3"/>
        <v>1635300</v>
      </c>
      <c r="AB99" s="201">
        <v>1635300</v>
      </c>
      <c r="AC99" s="210">
        <v>44281</v>
      </c>
      <c r="AD99" s="210">
        <v>44285</v>
      </c>
      <c r="AE99" s="210">
        <v>44556</v>
      </c>
      <c r="AF99" s="198">
        <v>268</v>
      </c>
      <c r="AG99" s="105">
        <v>1</v>
      </c>
      <c r="AH99" s="198">
        <v>58</v>
      </c>
      <c r="AI99" s="204"/>
      <c r="AJ99" s="105"/>
      <c r="AK99" s="205"/>
      <c r="AL99" s="206"/>
      <c r="AM99" s="193" t="s">
        <v>211</v>
      </c>
      <c r="AN99" s="112">
        <f t="shared" si="2"/>
        <v>1</v>
      </c>
    </row>
    <row r="100" spans="1:40" ht="18" customHeight="1" x14ac:dyDescent="0.25">
      <c r="A100" s="184" t="s">
        <v>1452</v>
      </c>
      <c r="B100" s="184">
        <v>2021</v>
      </c>
      <c r="C100" s="192" t="s">
        <v>2877</v>
      </c>
      <c r="D100" s="104" t="s">
        <v>3014</v>
      </c>
      <c r="E100" s="184" t="s">
        <v>50</v>
      </c>
      <c r="F100" s="186" t="s">
        <v>22</v>
      </c>
      <c r="G100" s="187" t="s">
        <v>198</v>
      </c>
      <c r="H100" s="188" t="s">
        <v>1153</v>
      </c>
      <c r="I100" s="189" t="s">
        <v>46</v>
      </c>
      <c r="J100" s="190" t="s">
        <v>194</v>
      </c>
      <c r="K100" s="184">
        <v>38</v>
      </c>
      <c r="L100" s="191" t="str">
        <f>IF(ISERROR(VLOOKUP(K100,[1]Proposito_programa!$C$2:$E$59,2,FALSE))," ",VLOOKUP(K100,[1]Proposito_programa!$C$2:$E$59,2,FALSE))</f>
        <v>Ecoeficiencia, reciclaje, manejo de residuos e inclusión de la población recicladora</v>
      </c>
      <c r="M100" s="191" t="str">
        <f>IF(ISERROR(VLOOKUP(K100,[1]Proposito_programa!$C$2:$E$59,3,FALSE))," ",VLOOKUP(K100,[1]Proposito_programa!$C$2:$E$59,3,FALSE))</f>
        <v>Propósito 2 : Cambiar Nuestros Hábitos de Vida para Reverdecer a Bogotá y Adaptarnos y Mitigar la Crisis Climática</v>
      </c>
      <c r="N100" s="192">
        <v>2082</v>
      </c>
      <c r="O100" s="193"/>
      <c r="P100" s="194">
        <v>1012406051</v>
      </c>
      <c r="Q100" s="195" t="s">
        <v>307</v>
      </c>
      <c r="R100" s="190" t="s">
        <v>174</v>
      </c>
      <c r="S100" s="195"/>
      <c r="T100" s="196"/>
      <c r="U100" s="197"/>
      <c r="V100" s="198">
        <v>0</v>
      </c>
      <c r="W100" s="199"/>
      <c r="X100" s="200">
        <v>0</v>
      </c>
      <c r="Y100" s="193"/>
      <c r="Z100" s="199">
        <v>2271000</v>
      </c>
      <c r="AA100" s="172">
        <f t="shared" si="3"/>
        <v>2271000</v>
      </c>
      <c r="AB100" s="201">
        <v>2271000</v>
      </c>
      <c r="AC100" s="210">
        <v>44281</v>
      </c>
      <c r="AD100" s="210">
        <v>44284</v>
      </c>
      <c r="AE100" s="210">
        <v>44560</v>
      </c>
      <c r="AF100" s="198">
        <v>212</v>
      </c>
      <c r="AG100" s="105">
        <v>1</v>
      </c>
      <c r="AH100" s="198">
        <v>32</v>
      </c>
      <c r="AI100" s="204"/>
      <c r="AJ100" s="105"/>
      <c r="AK100" s="205"/>
      <c r="AL100" s="206"/>
      <c r="AM100" s="193" t="s">
        <v>211</v>
      </c>
      <c r="AN100" s="112">
        <f t="shared" si="2"/>
        <v>1</v>
      </c>
    </row>
    <row r="101" spans="1:40" ht="18" customHeight="1" x14ac:dyDescent="0.25">
      <c r="A101" s="184" t="s">
        <v>1453</v>
      </c>
      <c r="B101" s="184">
        <v>2021</v>
      </c>
      <c r="C101" s="192" t="s">
        <v>2878</v>
      </c>
      <c r="D101" s="104" t="s">
        <v>3015</v>
      </c>
      <c r="E101" s="184" t="s">
        <v>50</v>
      </c>
      <c r="F101" s="186" t="s">
        <v>22</v>
      </c>
      <c r="G101" s="187" t="s">
        <v>198</v>
      </c>
      <c r="H101" s="188" t="s">
        <v>1154</v>
      </c>
      <c r="I101" s="189" t="s">
        <v>46</v>
      </c>
      <c r="J101" s="190" t="s">
        <v>194</v>
      </c>
      <c r="K101" s="184">
        <v>45</v>
      </c>
      <c r="L101" s="191" t="str">
        <f>IF(ISERROR(VLOOKUP(K101,[1]Proposito_programa!$C$2:$E$59,2,FALSE))," ",VLOOKUP(K101,[1]Proposito_programa!$C$2:$E$59,2,FALSE))</f>
        <v>Espacio público más seguro y construido colectivamente</v>
      </c>
      <c r="M101" s="191" t="str">
        <f>IF(ISERROR(VLOOKUP(K101,[1]Proposito_programa!$C$2:$E$59,3,FALSE))," ",VLOOKUP(K101,[1]Proposito_programa!$C$2:$E$59,3,FALSE))</f>
        <v>Propósito 3: Inspirar confianza y legitimidad para vivir sin miedo y ser epicentro de cultura ciudadana, paz y reconciliación</v>
      </c>
      <c r="N101" s="192">
        <v>2038</v>
      </c>
      <c r="O101" s="193"/>
      <c r="P101" s="194">
        <v>53099827</v>
      </c>
      <c r="Q101" s="195" t="s">
        <v>350</v>
      </c>
      <c r="R101" s="190" t="s">
        <v>174</v>
      </c>
      <c r="S101" s="195"/>
      <c r="T101" s="196"/>
      <c r="U101" s="197"/>
      <c r="V101" s="198">
        <v>0</v>
      </c>
      <c r="W101" s="199"/>
      <c r="X101" s="200">
        <v>0</v>
      </c>
      <c r="Y101" s="193"/>
      <c r="Z101" s="199">
        <v>1816800</v>
      </c>
      <c r="AA101" s="172">
        <f t="shared" si="3"/>
        <v>1816800</v>
      </c>
      <c r="AB101" s="201">
        <v>1816800</v>
      </c>
      <c r="AC101" s="210">
        <v>44281</v>
      </c>
      <c r="AD101" s="210">
        <v>44284</v>
      </c>
      <c r="AE101" s="210">
        <v>44554</v>
      </c>
      <c r="AF101" s="198">
        <v>266</v>
      </c>
      <c r="AG101" s="105">
        <v>1</v>
      </c>
      <c r="AH101" s="198">
        <v>26</v>
      </c>
      <c r="AI101" s="204"/>
      <c r="AJ101" s="105"/>
      <c r="AK101" s="205"/>
      <c r="AL101" s="206"/>
      <c r="AM101" s="193" t="s">
        <v>211</v>
      </c>
      <c r="AN101" s="112">
        <f t="shared" si="2"/>
        <v>1</v>
      </c>
    </row>
    <row r="102" spans="1:40" ht="18" customHeight="1" x14ac:dyDescent="0.25">
      <c r="A102" s="184" t="s">
        <v>1454</v>
      </c>
      <c r="B102" s="184">
        <v>2021</v>
      </c>
      <c r="C102" s="192" t="s">
        <v>2879</v>
      </c>
      <c r="D102" s="104" t="s">
        <v>3016</v>
      </c>
      <c r="E102" s="184" t="s">
        <v>50</v>
      </c>
      <c r="F102" s="186" t="s">
        <v>22</v>
      </c>
      <c r="G102" s="187" t="s">
        <v>198</v>
      </c>
      <c r="H102" s="188" t="s">
        <v>1155</v>
      </c>
      <c r="I102" s="189" t="s">
        <v>46</v>
      </c>
      <c r="J102" s="190" t="s">
        <v>194</v>
      </c>
      <c r="K102" s="184">
        <v>6</v>
      </c>
      <c r="L102" s="191" t="str">
        <f>IF(ISERROR(VLOOKUP(K102,[1]Proposito_programa!$C$2:$E$59,2,FALSE))," ",VLOOKUP(K102,[1]Proposito_programa!$C$2:$E$59,2,FALSE))</f>
        <v>Sistema Distrital de Cuidado</v>
      </c>
      <c r="M102" s="191" t="str">
        <f>IF(ISERROR(VLOOKUP(K102,[1]Proposito_programa!$C$2:$E$59,3,FALSE))," ",VLOOKUP(K102,[1]Proposito_programa!$C$2:$E$59,3,FALSE))</f>
        <v>Propósito 1: Hacer un nuevo contrato social para incrementar la inclusión social, productiva y política</v>
      </c>
      <c r="N102" s="192">
        <v>2135</v>
      </c>
      <c r="O102" s="193"/>
      <c r="P102" s="194">
        <v>1015416631</v>
      </c>
      <c r="Q102" s="195" t="s">
        <v>254</v>
      </c>
      <c r="R102" s="190" t="s">
        <v>174</v>
      </c>
      <c r="S102" s="195"/>
      <c r="T102" s="196"/>
      <c r="U102" s="197"/>
      <c r="V102" s="198">
        <v>0</v>
      </c>
      <c r="W102" s="199"/>
      <c r="X102" s="200">
        <v>0</v>
      </c>
      <c r="Y102" s="193"/>
      <c r="Z102" s="199">
        <v>2882133</v>
      </c>
      <c r="AA102" s="172">
        <f t="shared" si="3"/>
        <v>2882133</v>
      </c>
      <c r="AB102" s="201">
        <v>2882133</v>
      </c>
      <c r="AC102" s="210">
        <v>44281</v>
      </c>
      <c r="AD102" s="210">
        <v>44284</v>
      </c>
      <c r="AE102" s="210">
        <v>44558</v>
      </c>
      <c r="AF102" s="198">
        <v>270</v>
      </c>
      <c r="AG102" s="105"/>
      <c r="AH102" s="198"/>
      <c r="AI102" s="204"/>
      <c r="AJ102" s="105"/>
      <c r="AK102" s="205"/>
      <c r="AL102" s="206"/>
      <c r="AM102" s="193" t="s">
        <v>211</v>
      </c>
      <c r="AN102" s="112">
        <f t="shared" si="2"/>
        <v>1</v>
      </c>
    </row>
    <row r="103" spans="1:40" ht="18" customHeight="1" x14ac:dyDescent="0.25">
      <c r="A103" s="184" t="s">
        <v>1455</v>
      </c>
      <c r="B103" s="184">
        <v>2021</v>
      </c>
      <c r="C103" s="192" t="s">
        <v>2880</v>
      </c>
      <c r="D103" s="104" t="s">
        <v>3017</v>
      </c>
      <c r="E103" s="184" t="s">
        <v>50</v>
      </c>
      <c r="F103" s="186" t="s">
        <v>22</v>
      </c>
      <c r="G103" s="187" t="s">
        <v>198</v>
      </c>
      <c r="H103" s="188" t="s">
        <v>1156</v>
      </c>
      <c r="I103" s="189" t="s">
        <v>46</v>
      </c>
      <c r="J103" s="190" t="s">
        <v>194</v>
      </c>
      <c r="K103" s="184">
        <v>12</v>
      </c>
      <c r="L103" s="191" t="str">
        <f>IF(ISERROR(VLOOKUP(K103,[1]Proposito_programa!$C$2:$E$59,2,FALSE))," ",VLOOKUP(K103,[1]Proposito_programa!$C$2:$E$59,2,FALSE))</f>
        <v>Educación inicial: Bases sólidas para la vida.</v>
      </c>
      <c r="M103" s="191" t="str">
        <f>IF(ISERROR(VLOOKUP(K103,[1]Proposito_programa!$C$2:$E$59,3,FALSE))," ",VLOOKUP(K103,[1]Proposito_programa!$C$2:$E$59,3,FALSE))</f>
        <v>Propósito 1: Hacer un nuevo contrato social para incrementar la inclusión social, productiva y política</v>
      </c>
      <c r="N103" s="192">
        <v>2026</v>
      </c>
      <c r="O103" s="193"/>
      <c r="P103" s="194">
        <v>1030633303</v>
      </c>
      <c r="Q103" s="195" t="s">
        <v>296</v>
      </c>
      <c r="R103" s="190" t="s">
        <v>174</v>
      </c>
      <c r="S103" s="195"/>
      <c r="T103" s="196"/>
      <c r="U103" s="197"/>
      <c r="V103" s="198">
        <v>0</v>
      </c>
      <c r="W103" s="199"/>
      <c r="X103" s="200">
        <v>0</v>
      </c>
      <c r="Y103" s="193"/>
      <c r="Z103" s="199">
        <v>6555000</v>
      </c>
      <c r="AA103" s="172">
        <f t="shared" si="3"/>
        <v>6555000</v>
      </c>
      <c r="AB103" s="201">
        <v>6555000</v>
      </c>
      <c r="AC103" s="210">
        <v>44285</v>
      </c>
      <c r="AD103" s="210">
        <v>44286</v>
      </c>
      <c r="AE103" s="210">
        <v>44576</v>
      </c>
      <c r="AF103" s="198">
        <v>300</v>
      </c>
      <c r="AG103" s="105">
        <v>1</v>
      </c>
      <c r="AH103" s="198">
        <v>15</v>
      </c>
      <c r="AI103" s="204"/>
      <c r="AJ103" s="105"/>
      <c r="AK103" s="205"/>
      <c r="AL103" s="206"/>
      <c r="AM103" s="193" t="s">
        <v>211</v>
      </c>
      <c r="AN103" s="112">
        <f t="shared" si="2"/>
        <v>1</v>
      </c>
    </row>
    <row r="104" spans="1:40" ht="18" customHeight="1" x14ac:dyDescent="0.25">
      <c r="A104" s="184" t="s">
        <v>1456</v>
      </c>
      <c r="B104" s="184">
        <v>2021</v>
      </c>
      <c r="C104" s="192" t="s">
        <v>2881</v>
      </c>
      <c r="D104" s="104" t="s">
        <v>3018</v>
      </c>
      <c r="E104" s="184" t="s">
        <v>50</v>
      </c>
      <c r="F104" s="186" t="s">
        <v>22</v>
      </c>
      <c r="G104" s="187" t="s">
        <v>198</v>
      </c>
      <c r="H104" s="188" t="s">
        <v>1157</v>
      </c>
      <c r="I104" s="189" t="s">
        <v>46</v>
      </c>
      <c r="J104" s="190" t="s">
        <v>194</v>
      </c>
      <c r="K104" s="184">
        <v>45</v>
      </c>
      <c r="L104" s="191" t="str">
        <f>IF(ISERROR(VLOOKUP(K104,[1]Proposito_programa!$C$2:$E$59,2,FALSE))," ",VLOOKUP(K104,[1]Proposito_programa!$C$2:$E$59,2,FALSE))</f>
        <v>Espacio público más seguro y construido colectivamente</v>
      </c>
      <c r="M104" s="191" t="str">
        <f>IF(ISERROR(VLOOKUP(K104,[1]Proposito_programa!$C$2:$E$59,3,FALSE))," ",VLOOKUP(K104,[1]Proposito_programa!$C$2:$E$59,3,FALSE))</f>
        <v>Propósito 3: Inspirar confianza y legitimidad para vivir sin miedo y ser epicentro de cultura ciudadana, paz y reconciliación</v>
      </c>
      <c r="N104" s="192">
        <v>2038</v>
      </c>
      <c r="O104" s="193"/>
      <c r="P104" s="211">
        <v>1016070013</v>
      </c>
      <c r="Q104" s="187" t="s">
        <v>345</v>
      </c>
      <c r="R104" s="190" t="s">
        <v>174</v>
      </c>
      <c r="S104" s="195"/>
      <c r="T104" s="196"/>
      <c r="U104" s="197"/>
      <c r="V104" s="198">
        <v>0</v>
      </c>
      <c r="W104" s="199"/>
      <c r="X104" s="200">
        <v>0</v>
      </c>
      <c r="Y104" s="193"/>
      <c r="Z104" s="199">
        <v>3255100</v>
      </c>
      <c r="AA104" s="172">
        <f t="shared" si="3"/>
        <v>3255100</v>
      </c>
      <c r="AB104" s="201">
        <v>3255100</v>
      </c>
      <c r="AC104" s="210">
        <v>44285</v>
      </c>
      <c r="AD104" s="210">
        <v>44295</v>
      </c>
      <c r="AE104" s="210">
        <v>44574</v>
      </c>
      <c r="AF104" s="198">
        <v>275</v>
      </c>
      <c r="AG104" s="105">
        <v>1</v>
      </c>
      <c r="AH104" s="198">
        <v>35</v>
      </c>
      <c r="AI104" s="194">
        <v>1032360774</v>
      </c>
      <c r="AJ104" s="195" t="s">
        <v>1379</v>
      </c>
      <c r="AK104" s="220">
        <v>44224</v>
      </c>
      <c r="AL104" s="206"/>
      <c r="AM104" s="193" t="s">
        <v>212</v>
      </c>
      <c r="AN104" s="112">
        <f t="shared" si="2"/>
        <v>1</v>
      </c>
    </row>
    <row r="105" spans="1:40" ht="18" customHeight="1" x14ac:dyDescent="0.25">
      <c r="A105" s="184" t="s">
        <v>1457</v>
      </c>
      <c r="B105" s="184">
        <v>2021</v>
      </c>
      <c r="C105" s="192" t="s">
        <v>2882</v>
      </c>
      <c r="D105" s="104" t="s">
        <v>3019</v>
      </c>
      <c r="E105" s="184" t="s">
        <v>50</v>
      </c>
      <c r="F105" s="186" t="s">
        <v>22</v>
      </c>
      <c r="G105" s="187" t="s">
        <v>198</v>
      </c>
      <c r="H105" s="188" t="s">
        <v>1158</v>
      </c>
      <c r="I105" s="189" t="s">
        <v>46</v>
      </c>
      <c r="J105" s="190" t="s">
        <v>194</v>
      </c>
      <c r="K105" s="184">
        <v>45</v>
      </c>
      <c r="L105" s="191" t="str">
        <f>IF(ISERROR(VLOOKUP(K105,[1]Proposito_programa!$C$2:$E$59,2,FALSE))," ",VLOOKUP(K105,[1]Proposito_programa!$C$2:$E$59,2,FALSE))</f>
        <v>Espacio público más seguro y construido colectivamente</v>
      </c>
      <c r="M105" s="191" t="str">
        <f>IF(ISERROR(VLOOKUP(K105,[1]Proposito_programa!$C$2:$E$59,3,FALSE))," ",VLOOKUP(K105,[1]Proposito_programa!$C$2:$E$59,3,FALSE))</f>
        <v>Propósito 3: Inspirar confianza y legitimidad para vivir sin miedo y ser epicentro de cultura ciudadana, paz y reconciliación</v>
      </c>
      <c r="N105" s="192">
        <v>2038</v>
      </c>
      <c r="O105" s="193"/>
      <c r="P105" s="194">
        <v>79983036</v>
      </c>
      <c r="Q105" s="195" t="s">
        <v>1380</v>
      </c>
      <c r="R105" s="190" t="s">
        <v>174</v>
      </c>
      <c r="S105" s="195"/>
      <c r="T105" s="196"/>
      <c r="U105" s="197"/>
      <c r="V105" s="198">
        <v>0</v>
      </c>
      <c r="W105" s="199"/>
      <c r="X105" s="200">
        <v>0</v>
      </c>
      <c r="Y105" s="193"/>
      <c r="Z105" s="199">
        <v>2271000</v>
      </c>
      <c r="AA105" s="172">
        <f t="shared" si="3"/>
        <v>2271000</v>
      </c>
      <c r="AB105" s="201">
        <v>2271000</v>
      </c>
      <c r="AC105" s="210">
        <v>44286</v>
      </c>
      <c r="AD105" s="210">
        <v>44291</v>
      </c>
      <c r="AE105" s="210">
        <v>44560</v>
      </c>
      <c r="AF105" s="198">
        <v>266</v>
      </c>
      <c r="AG105" s="105">
        <v>1</v>
      </c>
      <c r="AH105" s="198">
        <v>26</v>
      </c>
      <c r="AI105" s="204"/>
      <c r="AJ105" s="105"/>
      <c r="AK105" s="205"/>
      <c r="AL105" s="206"/>
      <c r="AM105" s="193" t="s">
        <v>211</v>
      </c>
      <c r="AN105" s="112">
        <f t="shared" si="2"/>
        <v>1</v>
      </c>
    </row>
    <row r="106" spans="1:40" ht="18" customHeight="1" x14ac:dyDescent="0.25">
      <c r="A106" s="184" t="s">
        <v>1458</v>
      </c>
      <c r="B106" s="184">
        <v>2021</v>
      </c>
      <c r="C106" s="192" t="s">
        <v>2883</v>
      </c>
      <c r="D106" s="104" t="s">
        <v>3020</v>
      </c>
      <c r="E106" s="184" t="s">
        <v>50</v>
      </c>
      <c r="F106" s="186" t="s">
        <v>22</v>
      </c>
      <c r="G106" s="187" t="s">
        <v>198</v>
      </c>
      <c r="H106" s="188" t="s">
        <v>1159</v>
      </c>
      <c r="I106" s="189" t="s">
        <v>46</v>
      </c>
      <c r="J106" s="190" t="s">
        <v>194</v>
      </c>
      <c r="K106" s="184">
        <v>21</v>
      </c>
      <c r="L106" s="191" t="str">
        <f>IF(ISERROR(VLOOKUP(K106,[1]Proposito_programa!$C$2:$E$59,2,FALSE))," ",VLOOKUP(K106,[1]Proposito_programa!$C$2:$E$59,2,FALSE))</f>
        <v>Creación y vida cotidiana: Apropiación ciudadana del arte, la cultura y el patrimonio, para la democracia cultural</v>
      </c>
      <c r="M106" s="191" t="str">
        <f>IF(ISERROR(VLOOKUP(K106,[1]Proposito_programa!$C$2:$E$59,3,FALSE))," ",VLOOKUP(K106,[1]Proposito_programa!$C$2:$E$59,3,FALSE))</f>
        <v>Propósito 1: Hacer un nuevo contrato social para incrementar la inclusión social, productiva y política</v>
      </c>
      <c r="N106" s="192">
        <v>2012</v>
      </c>
      <c r="O106" s="193"/>
      <c r="P106" s="194">
        <v>79881374</v>
      </c>
      <c r="Q106" s="195" t="s">
        <v>347</v>
      </c>
      <c r="R106" s="190" t="s">
        <v>174</v>
      </c>
      <c r="S106" s="195"/>
      <c r="T106" s="196"/>
      <c r="U106" s="197"/>
      <c r="V106" s="198">
        <v>0</v>
      </c>
      <c r="W106" s="199"/>
      <c r="X106" s="200">
        <v>0</v>
      </c>
      <c r="Y106" s="193"/>
      <c r="Z106" s="199">
        <v>7650000</v>
      </c>
      <c r="AA106" s="172">
        <f t="shared" si="3"/>
        <v>7650000</v>
      </c>
      <c r="AB106" s="201">
        <v>7650000</v>
      </c>
      <c r="AC106" s="210">
        <v>44285</v>
      </c>
      <c r="AD106" s="210">
        <v>44286</v>
      </c>
      <c r="AE106" s="210">
        <v>44560</v>
      </c>
      <c r="AF106" s="198">
        <v>285</v>
      </c>
      <c r="AG106" s="105">
        <v>1</v>
      </c>
      <c r="AH106" s="198">
        <v>15</v>
      </c>
      <c r="AI106" s="204"/>
      <c r="AJ106" s="105"/>
      <c r="AK106" s="205"/>
      <c r="AL106" s="206"/>
      <c r="AM106" s="193" t="s">
        <v>211</v>
      </c>
      <c r="AN106" s="112">
        <f t="shared" si="2"/>
        <v>1</v>
      </c>
    </row>
    <row r="107" spans="1:40" ht="18" customHeight="1" x14ac:dyDescent="0.25">
      <c r="A107" s="184" t="s">
        <v>1459</v>
      </c>
      <c r="B107" s="184">
        <v>2021</v>
      </c>
      <c r="C107" s="192" t="s">
        <v>2884</v>
      </c>
      <c r="D107" s="104" t="s">
        <v>3021</v>
      </c>
      <c r="E107" s="184" t="s">
        <v>50</v>
      </c>
      <c r="F107" s="186" t="s">
        <v>22</v>
      </c>
      <c r="G107" s="187" t="s">
        <v>198</v>
      </c>
      <c r="H107" s="188" t="s">
        <v>1160</v>
      </c>
      <c r="I107" s="189" t="s">
        <v>46</v>
      </c>
      <c r="J107" s="190" t="s">
        <v>194</v>
      </c>
      <c r="K107" s="184">
        <v>6</v>
      </c>
      <c r="L107" s="191" t="str">
        <f>IF(ISERROR(VLOOKUP(K107,[1]Proposito_programa!$C$2:$E$59,2,FALSE))," ",VLOOKUP(K107,[1]Proposito_programa!$C$2:$E$59,2,FALSE))</f>
        <v>Sistema Distrital de Cuidado</v>
      </c>
      <c r="M107" s="191" t="str">
        <f>IF(ISERROR(VLOOKUP(K107,[1]Proposito_programa!$C$2:$E$59,3,FALSE))," ",VLOOKUP(K107,[1]Proposito_programa!$C$2:$E$59,3,FALSE))</f>
        <v>Propósito 1: Hacer un nuevo contrato social para incrementar la inclusión social, productiva y política</v>
      </c>
      <c r="N107" s="192">
        <v>2135</v>
      </c>
      <c r="O107" s="193"/>
      <c r="P107" s="211">
        <v>1030648943</v>
      </c>
      <c r="Q107" s="187" t="s">
        <v>294</v>
      </c>
      <c r="R107" s="190" t="s">
        <v>174</v>
      </c>
      <c r="S107" s="195"/>
      <c r="T107" s="196"/>
      <c r="U107" s="197"/>
      <c r="V107" s="198">
        <v>0</v>
      </c>
      <c r="W107" s="199"/>
      <c r="X107" s="200">
        <v>0</v>
      </c>
      <c r="Y107" s="193"/>
      <c r="Z107" s="199">
        <v>1817000</v>
      </c>
      <c r="AA107" s="172">
        <f t="shared" si="3"/>
        <v>1817000</v>
      </c>
      <c r="AB107" s="201">
        <v>1817000</v>
      </c>
      <c r="AC107" s="210">
        <v>44286</v>
      </c>
      <c r="AD107" s="210">
        <v>44302</v>
      </c>
      <c r="AE107" s="210">
        <v>44560</v>
      </c>
      <c r="AF107" s="198">
        <v>255</v>
      </c>
      <c r="AG107" s="105">
        <v>1</v>
      </c>
      <c r="AH107" s="198">
        <v>45</v>
      </c>
      <c r="AI107" s="194">
        <v>1015422650</v>
      </c>
      <c r="AJ107" s="195" t="s">
        <v>300</v>
      </c>
      <c r="AK107" s="220">
        <v>44302</v>
      </c>
      <c r="AL107" s="206"/>
      <c r="AM107" s="193" t="s">
        <v>211</v>
      </c>
      <c r="AN107" s="112">
        <f t="shared" si="2"/>
        <v>1</v>
      </c>
    </row>
    <row r="108" spans="1:40" ht="18" customHeight="1" x14ac:dyDescent="0.25">
      <c r="A108" s="184" t="s">
        <v>1460</v>
      </c>
      <c r="B108" s="184">
        <v>2021</v>
      </c>
      <c r="C108" s="192" t="s">
        <v>2885</v>
      </c>
      <c r="D108" s="104" t="s">
        <v>3022</v>
      </c>
      <c r="E108" s="184" t="s">
        <v>50</v>
      </c>
      <c r="F108" s="186" t="s">
        <v>22</v>
      </c>
      <c r="G108" s="187" t="s">
        <v>198</v>
      </c>
      <c r="H108" s="188" t="s">
        <v>1161</v>
      </c>
      <c r="I108" s="189" t="s">
        <v>46</v>
      </c>
      <c r="J108" s="190" t="s">
        <v>194</v>
      </c>
      <c r="K108" s="184">
        <v>49</v>
      </c>
      <c r="L108" s="191" t="str">
        <f>IF(ISERROR(VLOOKUP(K108,[1]Proposito_programa!$C$2:$E$59,2,FALSE))," ",VLOOKUP(K108,[1]Proposito_programa!$C$2:$E$59,2,FALSE))</f>
        <v>Movilidad segura, sostenible y accesible</v>
      </c>
      <c r="M108" s="191" t="str">
        <f>IF(ISERROR(VLOOKUP(K108,[1]Proposito_programa!$C$2:$E$59,3,FALSE))," ",VLOOKUP(K108,[1]Proposito_programa!$C$2:$E$59,3,FALSE))</f>
        <v>Propósito 4: Hacer de Bogotá Región un modelo de movilidad multimodal, incluyente y sostenible</v>
      </c>
      <c r="N108" s="192">
        <v>2022</v>
      </c>
      <c r="O108" s="193"/>
      <c r="P108" s="194">
        <v>79535548</v>
      </c>
      <c r="Q108" s="195" t="s">
        <v>271</v>
      </c>
      <c r="R108" s="190" t="s">
        <v>174</v>
      </c>
      <c r="S108" s="195"/>
      <c r="T108" s="196"/>
      <c r="U108" s="197"/>
      <c r="V108" s="198">
        <v>0</v>
      </c>
      <c r="W108" s="199"/>
      <c r="X108" s="200">
        <v>0</v>
      </c>
      <c r="Y108" s="193"/>
      <c r="Z108" s="199">
        <v>8527200</v>
      </c>
      <c r="AA108" s="172">
        <f t="shared" si="3"/>
        <v>8527200</v>
      </c>
      <c r="AB108" s="201">
        <v>8527200</v>
      </c>
      <c r="AC108" s="210">
        <v>44300</v>
      </c>
      <c r="AD108" s="210">
        <v>44301</v>
      </c>
      <c r="AE108" s="210">
        <v>44575</v>
      </c>
      <c r="AF108" s="198">
        <v>314</v>
      </c>
      <c r="AG108" s="105">
        <v>1</v>
      </c>
      <c r="AH108" s="198">
        <v>14</v>
      </c>
      <c r="AI108" s="204"/>
      <c r="AJ108" s="105"/>
      <c r="AK108" s="205"/>
      <c r="AL108" s="206"/>
      <c r="AM108" s="193" t="s">
        <v>212</v>
      </c>
      <c r="AN108" s="112">
        <f t="shared" ref="AN108:AN161" si="4">IF(ISERROR(AB108/AA108),"-",(AB108/AA108))</f>
        <v>1</v>
      </c>
    </row>
    <row r="109" spans="1:40" ht="18" customHeight="1" x14ac:dyDescent="0.25">
      <c r="A109" s="184" t="s">
        <v>1461</v>
      </c>
      <c r="B109" s="184">
        <v>2021</v>
      </c>
      <c r="C109" s="192" t="s">
        <v>2886</v>
      </c>
      <c r="D109" s="104" t="s">
        <v>3023</v>
      </c>
      <c r="E109" s="184" t="s">
        <v>50</v>
      </c>
      <c r="F109" s="186" t="s">
        <v>22</v>
      </c>
      <c r="G109" s="187" t="s">
        <v>198</v>
      </c>
      <c r="H109" s="188" t="s">
        <v>1162</v>
      </c>
      <c r="I109" s="189" t="s">
        <v>46</v>
      </c>
      <c r="J109" s="190" t="s">
        <v>194</v>
      </c>
      <c r="K109" s="184">
        <v>6</v>
      </c>
      <c r="L109" s="191" t="str">
        <f>IF(ISERROR(VLOOKUP(K109,[1]Proposito_programa!$C$2:$E$59,2,FALSE))," ",VLOOKUP(K109,[1]Proposito_programa!$C$2:$E$59,2,FALSE))</f>
        <v>Sistema Distrital de Cuidado</v>
      </c>
      <c r="M109" s="191" t="str">
        <f>IF(ISERROR(VLOOKUP(K109,[1]Proposito_programa!$C$2:$E$59,3,FALSE))," ",VLOOKUP(K109,[1]Proposito_programa!$C$2:$E$59,3,FALSE))</f>
        <v>Propósito 1: Hacer un nuevo contrato social para incrementar la inclusión social, productiva y política</v>
      </c>
      <c r="N109" s="192">
        <v>2135</v>
      </c>
      <c r="O109" s="193"/>
      <c r="P109" s="194">
        <v>1101687331</v>
      </c>
      <c r="Q109" s="195" t="s">
        <v>1381</v>
      </c>
      <c r="R109" s="190" t="s">
        <v>174</v>
      </c>
      <c r="S109" s="195"/>
      <c r="T109" s="196"/>
      <c r="U109" s="197"/>
      <c r="V109" s="198">
        <v>0</v>
      </c>
      <c r="W109" s="199"/>
      <c r="X109" s="200">
        <v>0</v>
      </c>
      <c r="Y109" s="193"/>
      <c r="Z109" s="199">
        <v>363400</v>
      </c>
      <c r="AA109" s="172">
        <f t="shared" ref="AA109:AA162" si="5">+W109+X109+Z109</f>
        <v>363400</v>
      </c>
      <c r="AB109" s="201">
        <v>363400</v>
      </c>
      <c r="AC109" s="210">
        <v>44286</v>
      </c>
      <c r="AD109" s="210">
        <v>44323</v>
      </c>
      <c r="AE109" s="210">
        <v>44536</v>
      </c>
      <c r="AF109" s="198">
        <v>210</v>
      </c>
      <c r="AG109" s="105"/>
      <c r="AH109" s="198"/>
      <c r="AI109" s="204"/>
      <c r="AJ109" s="105"/>
      <c r="AK109" s="205"/>
      <c r="AL109" s="206"/>
      <c r="AM109" s="193" t="s">
        <v>211</v>
      </c>
      <c r="AN109" s="112">
        <f t="shared" si="4"/>
        <v>1</v>
      </c>
    </row>
    <row r="110" spans="1:40" ht="18" customHeight="1" x14ac:dyDescent="0.25">
      <c r="A110" s="184" t="s">
        <v>1462</v>
      </c>
      <c r="B110" s="184">
        <v>2021</v>
      </c>
      <c r="C110" s="192" t="s">
        <v>2887</v>
      </c>
      <c r="D110" s="104" t="s">
        <v>3024</v>
      </c>
      <c r="E110" s="184" t="s">
        <v>50</v>
      </c>
      <c r="F110" s="186" t="s">
        <v>22</v>
      </c>
      <c r="G110" s="187" t="s">
        <v>198</v>
      </c>
      <c r="H110" s="188" t="s">
        <v>1163</v>
      </c>
      <c r="I110" s="189" t="s">
        <v>46</v>
      </c>
      <c r="J110" s="190" t="s">
        <v>194</v>
      </c>
      <c r="K110" s="184">
        <v>45</v>
      </c>
      <c r="L110" s="191" t="str">
        <f>IF(ISERROR(VLOOKUP(K110,[1]Proposito_programa!$C$2:$E$59,2,FALSE))," ",VLOOKUP(K110,[1]Proposito_programa!$C$2:$E$59,2,FALSE))</f>
        <v>Espacio público más seguro y construido colectivamente</v>
      </c>
      <c r="M110" s="191" t="str">
        <f>IF(ISERROR(VLOOKUP(K110,[1]Proposito_programa!$C$2:$E$59,3,FALSE))," ",VLOOKUP(K110,[1]Proposito_programa!$C$2:$E$59,3,FALSE))</f>
        <v>Propósito 3: Inspirar confianza y legitimidad para vivir sin miedo y ser epicentro de cultura ciudadana, paz y reconciliación</v>
      </c>
      <c r="N110" s="192">
        <v>2038</v>
      </c>
      <c r="O110" s="193"/>
      <c r="P110" s="194">
        <v>1015439630</v>
      </c>
      <c r="Q110" s="195" t="s">
        <v>1382</v>
      </c>
      <c r="R110" s="190" t="s">
        <v>174</v>
      </c>
      <c r="S110" s="195"/>
      <c r="T110" s="196"/>
      <c r="U110" s="197"/>
      <c r="V110" s="198">
        <v>0</v>
      </c>
      <c r="W110" s="199"/>
      <c r="X110" s="200">
        <v>0</v>
      </c>
      <c r="Y110" s="193"/>
      <c r="Z110" s="199">
        <v>1968200</v>
      </c>
      <c r="AA110" s="172">
        <f t="shared" si="5"/>
        <v>1968200</v>
      </c>
      <c r="AB110" s="201">
        <v>1968200</v>
      </c>
      <c r="AC110" s="210">
        <v>44301</v>
      </c>
      <c r="AD110" s="210">
        <v>44306</v>
      </c>
      <c r="AE110" s="210">
        <v>44556</v>
      </c>
      <c r="AF110" s="198">
        <v>247</v>
      </c>
      <c r="AG110" s="105">
        <v>1</v>
      </c>
      <c r="AH110" s="198">
        <v>7</v>
      </c>
      <c r="AI110" s="204"/>
      <c r="AJ110" s="105"/>
      <c r="AK110" s="205"/>
      <c r="AL110" s="206"/>
      <c r="AM110" s="193" t="s">
        <v>211</v>
      </c>
      <c r="AN110" s="112">
        <f t="shared" si="4"/>
        <v>1</v>
      </c>
    </row>
    <row r="111" spans="1:40" ht="18" customHeight="1" x14ac:dyDescent="0.25">
      <c r="A111" s="184" t="s">
        <v>1463</v>
      </c>
      <c r="B111" s="184">
        <v>2021</v>
      </c>
      <c r="C111" s="192" t="s">
        <v>2888</v>
      </c>
      <c r="D111" s="104" t="s">
        <v>3025</v>
      </c>
      <c r="E111" s="184" t="s">
        <v>50</v>
      </c>
      <c r="F111" s="186" t="s">
        <v>22</v>
      </c>
      <c r="G111" s="187" t="s">
        <v>198</v>
      </c>
      <c r="H111" s="188" t="s">
        <v>1164</v>
      </c>
      <c r="I111" s="189" t="s">
        <v>46</v>
      </c>
      <c r="J111" s="190" t="s">
        <v>194</v>
      </c>
      <c r="K111" s="184">
        <v>55</v>
      </c>
      <c r="L111" s="191" t="str">
        <f>IF(ISERROR(VLOOKUP(K111,[1]Proposito_programa!$C$2:$E$59,2,FALSE))," ",VLOOKUP(K111,[1]Proposito_programa!$C$2:$E$59,2,FALSE))</f>
        <v>Fortalecimiento de cultura ciudadana y su institucionalidad</v>
      </c>
      <c r="M111" s="191" t="str">
        <f>IF(ISERROR(VLOOKUP(K111,[1]Proposito_programa!$C$2:$E$59,3,FALSE))," ",VLOOKUP(K111,[1]Proposito_programa!$C$2:$E$59,3,FALSE))</f>
        <v>Propósito 5: Construir Bogotá - Región con gobierno abierto, transparente y ciudadanía consciente</v>
      </c>
      <c r="N111" s="192">
        <v>2141</v>
      </c>
      <c r="O111" s="193"/>
      <c r="P111" s="194">
        <v>1030602538</v>
      </c>
      <c r="Q111" s="195" t="s">
        <v>325</v>
      </c>
      <c r="R111" s="190" t="s">
        <v>174</v>
      </c>
      <c r="S111" s="195"/>
      <c r="T111" s="196"/>
      <c r="U111" s="197"/>
      <c r="V111" s="198">
        <v>0</v>
      </c>
      <c r="W111" s="199"/>
      <c r="X111" s="200">
        <v>0</v>
      </c>
      <c r="Y111" s="193"/>
      <c r="Z111" s="199">
        <v>9008333</v>
      </c>
      <c r="AA111" s="172">
        <f t="shared" si="5"/>
        <v>9008333</v>
      </c>
      <c r="AB111" s="201">
        <v>9008333</v>
      </c>
      <c r="AC111" s="210">
        <v>44294</v>
      </c>
      <c r="AD111" s="210">
        <v>44294</v>
      </c>
      <c r="AE111" s="210">
        <v>44581</v>
      </c>
      <c r="AF111" s="198">
        <v>305</v>
      </c>
      <c r="AG111" s="105">
        <v>1</v>
      </c>
      <c r="AH111" s="198">
        <v>20</v>
      </c>
      <c r="AI111" s="204"/>
      <c r="AJ111" s="105"/>
      <c r="AK111" s="205"/>
      <c r="AL111" s="206"/>
      <c r="AM111" s="193" t="s">
        <v>212</v>
      </c>
      <c r="AN111" s="112">
        <f t="shared" si="4"/>
        <v>1</v>
      </c>
    </row>
    <row r="112" spans="1:40" ht="18" customHeight="1" x14ac:dyDescent="0.25">
      <c r="A112" s="184" t="s">
        <v>1464</v>
      </c>
      <c r="B112" s="184">
        <v>2021</v>
      </c>
      <c r="C112" s="192" t="s">
        <v>2889</v>
      </c>
      <c r="D112" s="104" t="s">
        <v>3026</v>
      </c>
      <c r="E112" s="184" t="s">
        <v>50</v>
      </c>
      <c r="F112" s="186" t="s">
        <v>22</v>
      </c>
      <c r="G112" s="187" t="s">
        <v>198</v>
      </c>
      <c r="H112" s="188" t="s">
        <v>1165</v>
      </c>
      <c r="I112" s="189" t="s">
        <v>46</v>
      </c>
      <c r="J112" s="190" t="s">
        <v>194</v>
      </c>
      <c r="K112" s="184">
        <v>45</v>
      </c>
      <c r="L112" s="191" t="str">
        <f>IF(ISERROR(VLOOKUP(K112,[1]Proposito_programa!$C$2:$E$59,2,FALSE))," ",VLOOKUP(K112,[1]Proposito_programa!$C$2:$E$59,2,FALSE))</f>
        <v>Espacio público más seguro y construido colectivamente</v>
      </c>
      <c r="M112" s="191" t="str">
        <f>IF(ISERROR(VLOOKUP(K112,[1]Proposito_programa!$C$2:$E$59,3,FALSE))," ",VLOOKUP(K112,[1]Proposito_programa!$C$2:$E$59,3,FALSE))</f>
        <v>Propósito 3: Inspirar confianza y legitimidad para vivir sin miedo y ser epicentro de cultura ciudadana, paz y reconciliación</v>
      </c>
      <c r="N112" s="192">
        <v>2038</v>
      </c>
      <c r="O112" s="193"/>
      <c r="P112" s="194">
        <v>1214719426</v>
      </c>
      <c r="Q112" s="195" t="s">
        <v>1383</v>
      </c>
      <c r="R112" s="190" t="s">
        <v>174</v>
      </c>
      <c r="S112" s="195"/>
      <c r="T112" s="196"/>
      <c r="U112" s="197"/>
      <c r="V112" s="198">
        <v>0</v>
      </c>
      <c r="W112" s="199"/>
      <c r="X112" s="200">
        <v>0</v>
      </c>
      <c r="Y112" s="193"/>
      <c r="Z112" s="199">
        <v>3911467</v>
      </c>
      <c r="AA112" s="172">
        <f t="shared" si="5"/>
        <v>3911467</v>
      </c>
      <c r="AB112" s="201">
        <v>3911467</v>
      </c>
      <c r="AC112" s="210">
        <v>44294</v>
      </c>
      <c r="AD112" s="210">
        <v>44295</v>
      </c>
      <c r="AE112" s="210">
        <v>44569</v>
      </c>
      <c r="AF112" s="198">
        <v>278</v>
      </c>
      <c r="AG112" s="105">
        <v>1</v>
      </c>
      <c r="AH112" s="198">
        <v>8</v>
      </c>
      <c r="AI112" s="204"/>
      <c r="AJ112" s="105"/>
      <c r="AK112" s="205"/>
      <c r="AL112" s="206"/>
      <c r="AM112" s="193" t="s">
        <v>211</v>
      </c>
      <c r="AN112" s="112">
        <f t="shared" si="4"/>
        <v>1</v>
      </c>
    </row>
    <row r="113" spans="1:40" ht="18" customHeight="1" x14ac:dyDescent="0.25">
      <c r="A113" s="184" t="s">
        <v>1465</v>
      </c>
      <c r="B113" s="184">
        <v>2021</v>
      </c>
      <c r="C113" s="192" t="s">
        <v>2890</v>
      </c>
      <c r="D113" s="104" t="s">
        <v>3027</v>
      </c>
      <c r="E113" s="184" t="s">
        <v>50</v>
      </c>
      <c r="F113" s="186" t="s">
        <v>22</v>
      </c>
      <c r="G113" s="187" t="s">
        <v>198</v>
      </c>
      <c r="H113" s="188" t="s">
        <v>1166</v>
      </c>
      <c r="I113" s="189" t="s">
        <v>46</v>
      </c>
      <c r="J113" s="190" t="s">
        <v>194</v>
      </c>
      <c r="K113" s="184">
        <v>8</v>
      </c>
      <c r="L113" s="191" t="str">
        <f>IF(ISERROR(VLOOKUP(K113,[1]Proposito_programa!$C$2:$E$59,2,FALSE))," ",VLOOKUP(K113,[1]Proposito_programa!$C$2:$E$59,2,FALSE))</f>
        <v>Prevención y atención de maternidad temprana</v>
      </c>
      <c r="M113" s="191" t="str">
        <f>IF(ISERROR(VLOOKUP(K113,[1]Proposito_programa!$C$2:$E$59,3,FALSE))," ",VLOOKUP(K113,[1]Proposito_programa!$C$2:$E$59,3,FALSE))</f>
        <v>Propósito 1: Hacer un nuevo contrato social para incrementar la inclusión social, productiva y política</v>
      </c>
      <c r="N113" s="192">
        <v>2151</v>
      </c>
      <c r="O113" s="193"/>
      <c r="P113" s="194">
        <v>79872459</v>
      </c>
      <c r="Q113" s="195" t="s">
        <v>1367</v>
      </c>
      <c r="R113" s="190" t="s">
        <v>174</v>
      </c>
      <c r="S113" s="195"/>
      <c r="T113" s="196"/>
      <c r="U113" s="197"/>
      <c r="V113" s="198">
        <v>0</v>
      </c>
      <c r="W113" s="199"/>
      <c r="X113" s="200">
        <v>0</v>
      </c>
      <c r="Y113" s="193"/>
      <c r="Z113" s="199">
        <v>1817000</v>
      </c>
      <c r="AA113" s="172">
        <f t="shared" si="5"/>
        <v>1817000</v>
      </c>
      <c r="AB113" s="201">
        <v>1817000</v>
      </c>
      <c r="AC113" s="210">
        <v>44294</v>
      </c>
      <c r="AD113" s="210">
        <v>44298</v>
      </c>
      <c r="AE113" s="210">
        <v>44560</v>
      </c>
      <c r="AF113" s="198">
        <v>259</v>
      </c>
      <c r="AG113" s="105">
        <v>1</v>
      </c>
      <c r="AH113" s="198">
        <v>49</v>
      </c>
      <c r="AI113" s="204"/>
      <c r="AJ113" s="105"/>
      <c r="AK113" s="205"/>
      <c r="AL113" s="206"/>
      <c r="AM113" s="193" t="s">
        <v>211</v>
      </c>
      <c r="AN113" s="112">
        <f t="shared" si="4"/>
        <v>1</v>
      </c>
    </row>
    <row r="114" spans="1:40" ht="18" customHeight="1" x14ac:dyDescent="0.25">
      <c r="A114" s="184" t="s">
        <v>1466</v>
      </c>
      <c r="B114" s="184">
        <v>2021</v>
      </c>
      <c r="C114" s="192" t="s">
        <v>2891</v>
      </c>
      <c r="D114" s="104" t="s">
        <v>3028</v>
      </c>
      <c r="E114" s="184" t="s">
        <v>50</v>
      </c>
      <c r="F114" s="186" t="s">
        <v>22</v>
      </c>
      <c r="G114" s="187" t="s">
        <v>198</v>
      </c>
      <c r="H114" s="188" t="s">
        <v>1167</v>
      </c>
      <c r="I114" s="189" t="s">
        <v>46</v>
      </c>
      <c r="J114" s="190" t="s">
        <v>194</v>
      </c>
      <c r="K114" s="184">
        <v>45</v>
      </c>
      <c r="L114" s="191" t="str">
        <f>IF(ISERROR(VLOOKUP(K114,[1]Proposito_programa!$C$2:$E$59,2,FALSE))," ",VLOOKUP(K114,[1]Proposito_programa!$C$2:$E$59,2,FALSE))</f>
        <v>Espacio público más seguro y construido colectivamente</v>
      </c>
      <c r="M114" s="191" t="str">
        <f>IF(ISERROR(VLOOKUP(K114,[1]Proposito_programa!$C$2:$E$59,3,FALSE))," ",VLOOKUP(K114,[1]Proposito_programa!$C$2:$E$59,3,FALSE))</f>
        <v>Propósito 3: Inspirar confianza y legitimidad para vivir sin miedo y ser epicentro de cultura ciudadana, paz y reconciliación</v>
      </c>
      <c r="N114" s="192">
        <v>2038</v>
      </c>
      <c r="O114" s="193"/>
      <c r="P114" s="194">
        <v>1114089564</v>
      </c>
      <c r="Q114" s="195" t="s">
        <v>1384</v>
      </c>
      <c r="R114" s="190" t="s">
        <v>174</v>
      </c>
      <c r="S114" s="195"/>
      <c r="T114" s="196"/>
      <c r="U114" s="197"/>
      <c r="V114" s="198">
        <v>0</v>
      </c>
      <c r="W114" s="199"/>
      <c r="X114" s="200">
        <v>0</v>
      </c>
      <c r="Y114" s="193"/>
      <c r="Z114" s="199">
        <v>2271000</v>
      </c>
      <c r="AA114" s="172">
        <f t="shared" si="5"/>
        <v>2271000</v>
      </c>
      <c r="AB114" s="201">
        <v>2271000</v>
      </c>
      <c r="AC114" s="210">
        <v>44299</v>
      </c>
      <c r="AD114" s="210">
        <v>44301</v>
      </c>
      <c r="AE114" s="210">
        <v>44560</v>
      </c>
      <c r="AF114" s="198">
        <v>256</v>
      </c>
      <c r="AG114" s="105">
        <v>1</v>
      </c>
      <c r="AH114" s="198">
        <v>16</v>
      </c>
      <c r="AI114" s="204"/>
      <c r="AJ114" s="105"/>
      <c r="AK114" s="205"/>
      <c r="AL114" s="206"/>
      <c r="AM114" s="193" t="s">
        <v>211</v>
      </c>
      <c r="AN114" s="112">
        <f t="shared" si="4"/>
        <v>1</v>
      </c>
    </row>
    <row r="115" spans="1:40" ht="18" customHeight="1" x14ac:dyDescent="0.25">
      <c r="A115" s="184" t="s">
        <v>1467</v>
      </c>
      <c r="B115" s="184">
        <v>2021</v>
      </c>
      <c r="C115" s="192" t="s">
        <v>2892</v>
      </c>
      <c r="D115" s="104" t="s">
        <v>3029</v>
      </c>
      <c r="E115" s="184" t="s">
        <v>50</v>
      </c>
      <c r="F115" s="186" t="s">
        <v>22</v>
      </c>
      <c r="G115" s="187" t="s">
        <v>198</v>
      </c>
      <c r="H115" s="188" t="s">
        <v>1168</v>
      </c>
      <c r="I115" s="189" t="s">
        <v>46</v>
      </c>
      <c r="J115" s="190" t="s">
        <v>194</v>
      </c>
      <c r="K115" s="184">
        <v>6</v>
      </c>
      <c r="L115" s="191" t="str">
        <f>IF(ISERROR(VLOOKUP(K115,[1]Proposito_programa!$C$2:$E$59,2,FALSE))," ",VLOOKUP(K115,[1]Proposito_programa!$C$2:$E$59,2,FALSE))</f>
        <v>Sistema Distrital de Cuidado</v>
      </c>
      <c r="M115" s="191" t="str">
        <f>IF(ISERROR(VLOOKUP(K115,[1]Proposito_programa!$C$2:$E$59,3,FALSE))," ",VLOOKUP(K115,[1]Proposito_programa!$C$2:$E$59,3,FALSE))</f>
        <v>Propósito 1: Hacer un nuevo contrato social para incrementar la inclusión social, productiva y política</v>
      </c>
      <c r="N115" s="192">
        <v>2062</v>
      </c>
      <c r="O115" s="193"/>
      <c r="P115" s="194">
        <v>1030537421</v>
      </c>
      <c r="Q115" s="195" t="s">
        <v>323</v>
      </c>
      <c r="R115" s="190" t="s">
        <v>174</v>
      </c>
      <c r="S115" s="195"/>
      <c r="T115" s="196"/>
      <c r="U115" s="197"/>
      <c r="V115" s="198">
        <v>0</v>
      </c>
      <c r="W115" s="199"/>
      <c r="X115" s="200">
        <v>0</v>
      </c>
      <c r="Y115" s="193"/>
      <c r="Z115" s="199">
        <v>8500000</v>
      </c>
      <c r="AA115" s="172">
        <f t="shared" si="5"/>
        <v>8500000</v>
      </c>
      <c r="AB115" s="201">
        <v>8500000</v>
      </c>
      <c r="AC115" s="210">
        <v>44294</v>
      </c>
      <c r="AD115" s="210">
        <v>44295</v>
      </c>
      <c r="AE115" s="210">
        <v>44581</v>
      </c>
      <c r="AF115" s="198">
        <v>305</v>
      </c>
      <c r="AG115" s="105">
        <v>1</v>
      </c>
      <c r="AH115" s="198">
        <v>20</v>
      </c>
      <c r="AI115" s="204"/>
      <c r="AJ115" s="105"/>
      <c r="AK115" s="205"/>
      <c r="AL115" s="206"/>
      <c r="AM115" s="193" t="s">
        <v>212</v>
      </c>
      <c r="AN115" s="112">
        <f t="shared" si="4"/>
        <v>1</v>
      </c>
    </row>
    <row r="116" spans="1:40" ht="18" customHeight="1" x14ac:dyDescent="0.25">
      <c r="A116" s="184" t="s">
        <v>1617</v>
      </c>
      <c r="B116" s="184">
        <v>2021</v>
      </c>
      <c r="C116" s="192" t="s">
        <v>2893</v>
      </c>
      <c r="D116" s="104" t="s">
        <v>3030</v>
      </c>
      <c r="E116" s="184" t="s">
        <v>50</v>
      </c>
      <c r="F116" s="186" t="s">
        <v>22</v>
      </c>
      <c r="G116" s="187" t="s">
        <v>198</v>
      </c>
      <c r="H116" s="188" t="s">
        <v>1169</v>
      </c>
      <c r="I116" s="189" t="s">
        <v>46</v>
      </c>
      <c r="J116" s="190" t="s">
        <v>194</v>
      </c>
      <c r="K116" s="184">
        <v>57</v>
      </c>
      <c r="L116" s="191" t="str">
        <f>IF(ISERROR(VLOOKUP(K116,[1]Proposito_programa!$C$2:$E$59,2,FALSE))," ",VLOOKUP(K116,[1]Proposito_programa!$C$2:$E$59,2,FALSE))</f>
        <v>Gestión pública local</v>
      </c>
      <c r="M116" s="191" t="str">
        <f>IF(ISERROR(VLOOKUP(K116,[1]Proposito_programa!$C$2:$E$59,3,FALSE))," ",VLOOKUP(K116,[1]Proposito_programa!$C$2:$E$59,3,FALSE))</f>
        <v>Propósito 5: Construir Bogotá - Región con gobierno abierto, transparente y ciudadanía consciente</v>
      </c>
      <c r="N116" s="192">
        <v>2143</v>
      </c>
      <c r="O116" s="193"/>
      <c r="P116" s="194">
        <v>1073515262</v>
      </c>
      <c r="Q116" s="195" t="s">
        <v>306</v>
      </c>
      <c r="R116" s="190" t="s">
        <v>174</v>
      </c>
      <c r="S116" s="195"/>
      <c r="T116" s="196"/>
      <c r="U116" s="197"/>
      <c r="V116" s="198">
        <v>0</v>
      </c>
      <c r="W116" s="199"/>
      <c r="X116" s="200">
        <v>0</v>
      </c>
      <c r="Y116" s="193"/>
      <c r="Z116" s="199">
        <v>4751000</v>
      </c>
      <c r="AA116" s="172">
        <f t="shared" si="5"/>
        <v>4751000</v>
      </c>
      <c r="AB116" s="201">
        <v>4751000</v>
      </c>
      <c r="AC116" s="210">
        <v>44298</v>
      </c>
      <c r="AD116" s="210">
        <v>44298</v>
      </c>
      <c r="AE116" s="210">
        <v>44561</v>
      </c>
      <c r="AF116" s="198">
        <v>260</v>
      </c>
      <c r="AG116" s="105">
        <v>1</v>
      </c>
      <c r="AH116" s="198">
        <v>50</v>
      </c>
      <c r="AI116" s="204"/>
      <c r="AJ116" s="105"/>
      <c r="AK116" s="205"/>
      <c r="AL116" s="206"/>
      <c r="AM116" s="193" t="s">
        <v>212</v>
      </c>
      <c r="AN116" s="112">
        <f t="shared" si="4"/>
        <v>1</v>
      </c>
    </row>
    <row r="117" spans="1:40" ht="18" customHeight="1" x14ac:dyDescent="0.25">
      <c r="A117" s="184" t="s">
        <v>1468</v>
      </c>
      <c r="B117" s="184">
        <v>2021</v>
      </c>
      <c r="C117" s="192" t="s">
        <v>2894</v>
      </c>
      <c r="D117" s="104" t="s">
        <v>3031</v>
      </c>
      <c r="E117" s="184" t="s">
        <v>50</v>
      </c>
      <c r="F117" s="186" t="s">
        <v>22</v>
      </c>
      <c r="G117" s="187" t="s">
        <v>198</v>
      </c>
      <c r="H117" s="188" t="s">
        <v>1170</v>
      </c>
      <c r="I117" s="189" t="s">
        <v>46</v>
      </c>
      <c r="J117" s="190" t="s">
        <v>194</v>
      </c>
      <c r="K117" s="184">
        <v>39</v>
      </c>
      <c r="L117" s="191" t="str">
        <f>IF(ISERROR(VLOOKUP(K117,[1]Proposito_programa!$C$2:$E$59,2,FALSE))," ",VLOOKUP(K117,[1]Proposito_programa!$C$2:$E$59,2,FALSE))</f>
        <v>Bogotá territorio de paz y atención integral a las víctimas del conflicto armado</v>
      </c>
      <c r="M117" s="191" t="str">
        <f>IF(ISERROR(VLOOKUP(K117,[1]Proposito_programa!$C$2:$E$59,3,FALSE))," ",VLOOKUP(K117,[1]Proposito_programa!$C$2:$E$59,3,FALSE))</f>
        <v>Propósito 3: Inspirar confianza y legitimidad para vivir sin miedo y ser epicentro de cultura ciudadana, paz y reconciliación</v>
      </c>
      <c r="N117" s="192">
        <v>2030</v>
      </c>
      <c r="O117" s="193"/>
      <c r="P117" s="194">
        <v>19297125</v>
      </c>
      <c r="Q117" s="195" t="s">
        <v>301</v>
      </c>
      <c r="R117" s="190" t="s">
        <v>174</v>
      </c>
      <c r="S117" s="195"/>
      <c r="T117" s="196"/>
      <c r="U117" s="197"/>
      <c r="V117" s="198">
        <v>0</v>
      </c>
      <c r="W117" s="199"/>
      <c r="X117" s="200">
        <v>0</v>
      </c>
      <c r="Y117" s="193"/>
      <c r="Z117" s="199">
        <v>6829233</v>
      </c>
      <c r="AA117" s="172">
        <f t="shared" si="5"/>
        <v>6829233</v>
      </c>
      <c r="AB117" s="201">
        <v>6829233</v>
      </c>
      <c r="AC117" s="210">
        <v>44294</v>
      </c>
      <c r="AD117" s="210">
        <v>44298</v>
      </c>
      <c r="AE117" s="210">
        <v>44572</v>
      </c>
      <c r="AF117" s="198">
        <v>281</v>
      </c>
      <c r="AG117" s="105">
        <v>1</v>
      </c>
      <c r="AH117" s="198">
        <v>11</v>
      </c>
      <c r="AI117" s="204"/>
      <c r="AJ117" s="105"/>
      <c r="AK117" s="205"/>
      <c r="AL117" s="206"/>
      <c r="AM117" s="193" t="s">
        <v>211</v>
      </c>
      <c r="AN117" s="112">
        <f t="shared" si="4"/>
        <v>1</v>
      </c>
    </row>
    <row r="118" spans="1:40" ht="18" customHeight="1" x14ac:dyDescent="0.25">
      <c r="A118" s="184" t="s">
        <v>1469</v>
      </c>
      <c r="B118" s="184">
        <v>2021</v>
      </c>
      <c r="C118" s="192" t="s">
        <v>2895</v>
      </c>
      <c r="D118" s="104" t="s">
        <v>3032</v>
      </c>
      <c r="E118" s="184" t="s">
        <v>50</v>
      </c>
      <c r="F118" s="186" t="s">
        <v>22</v>
      </c>
      <c r="G118" s="187" t="s">
        <v>198</v>
      </c>
      <c r="H118" s="188" t="s">
        <v>1171</v>
      </c>
      <c r="I118" s="189" t="s">
        <v>46</v>
      </c>
      <c r="J118" s="190" t="s">
        <v>194</v>
      </c>
      <c r="K118" s="184">
        <v>57</v>
      </c>
      <c r="L118" s="191" t="str">
        <f>IF(ISERROR(VLOOKUP(K118,[1]Proposito_programa!$C$2:$E$59,2,FALSE))," ",VLOOKUP(K118,[1]Proposito_programa!$C$2:$E$59,2,FALSE))</f>
        <v>Gestión pública local</v>
      </c>
      <c r="M118" s="191" t="str">
        <f>IF(ISERROR(VLOOKUP(K118,[1]Proposito_programa!$C$2:$E$59,3,FALSE))," ",VLOOKUP(K118,[1]Proposito_programa!$C$2:$E$59,3,FALSE))</f>
        <v>Propósito 5: Construir Bogotá - Región con gobierno abierto, transparente y ciudadanía consciente</v>
      </c>
      <c r="N118" s="192">
        <v>2143</v>
      </c>
      <c r="O118" s="193"/>
      <c r="P118" s="194">
        <v>1030653986</v>
      </c>
      <c r="Q118" s="195" t="s">
        <v>362</v>
      </c>
      <c r="R118" s="190" t="s">
        <v>174</v>
      </c>
      <c r="S118" s="195"/>
      <c r="T118" s="196"/>
      <c r="U118" s="197"/>
      <c r="V118" s="198">
        <v>0</v>
      </c>
      <c r="W118" s="199"/>
      <c r="X118" s="200">
        <v>0</v>
      </c>
      <c r="Y118" s="193"/>
      <c r="Z118" s="199">
        <v>5601666</v>
      </c>
      <c r="AA118" s="172">
        <f t="shared" si="5"/>
        <v>5601666</v>
      </c>
      <c r="AB118" s="201">
        <v>5601666</v>
      </c>
      <c r="AC118" s="210">
        <v>44302</v>
      </c>
      <c r="AD118" s="210">
        <v>44303</v>
      </c>
      <c r="AE118" s="210">
        <v>44581</v>
      </c>
      <c r="AF118" s="198">
        <v>274</v>
      </c>
      <c r="AG118" s="105">
        <v>1</v>
      </c>
      <c r="AH118" s="198">
        <v>34</v>
      </c>
      <c r="AI118" s="204"/>
      <c r="AJ118" s="105"/>
      <c r="AK118" s="205"/>
      <c r="AL118" s="206"/>
      <c r="AM118" s="193" t="s">
        <v>211</v>
      </c>
      <c r="AN118" s="112">
        <f t="shared" si="4"/>
        <v>1</v>
      </c>
    </row>
    <row r="119" spans="1:40" ht="18" customHeight="1" x14ac:dyDescent="0.25">
      <c r="A119" s="184" t="s">
        <v>1470</v>
      </c>
      <c r="B119" s="184">
        <v>2021</v>
      </c>
      <c r="C119" s="192" t="s">
        <v>2896</v>
      </c>
      <c r="D119" s="104" t="s">
        <v>3033</v>
      </c>
      <c r="E119" s="184" t="s">
        <v>50</v>
      </c>
      <c r="F119" s="186" t="s">
        <v>22</v>
      </c>
      <c r="G119" s="187" t="s">
        <v>198</v>
      </c>
      <c r="H119" s="188" t="s">
        <v>1172</v>
      </c>
      <c r="I119" s="189" t="s">
        <v>46</v>
      </c>
      <c r="J119" s="190" t="s">
        <v>194</v>
      </c>
      <c r="K119" s="184">
        <v>8</v>
      </c>
      <c r="L119" s="191" t="str">
        <f>IF(ISERROR(VLOOKUP(K119,[1]Proposito_programa!$C$2:$E$59,2,FALSE))," ",VLOOKUP(K119,[1]Proposito_programa!$C$2:$E$59,2,FALSE))</f>
        <v>Prevención y atención de maternidad temprana</v>
      </c>
      <c r="M119" s="191" t="str">
        <f>IF(ISERROR(VLOOKUP(K119,[1]Proposito_programa!$C$2:$E$59,3,FALSE))," ",VLOOKUP(K119,[1]Proposito_programa!$C$2:$E$59,3,FALSE))</f>
        <v>Propósito 1: Hacer un nuevo contrato social para incrementar la inclusión social, productiva y política</v>
      </c>
      <c r="N119" s="192">
        <v>2151</v>
      </c>
      <c r="O119" s="193"/>
      <c r="P119" s="211">
        <v>80763598</v>
      </c>
      <c r="Q119" s="187" t="s">
        <v>3285</v>
      </c>
      <c r="R119" s="190" t="s">
        <v>174</v>
      </c>
      <c r="S119" s="195"/>
      <c r="T119" s="196"/>
      <c r="U119" s="197"/>
      <c r="V119" s="198">
        <v>0</v>
      </c>
      <c r="W119" s="199"/>
      <c r="X119" s="200">
        <v>0</v>
      </c>
      <c r="Y119" s="193"/>
      <c r="Z119" s="199">
        <v>1817000</v>
      </c>
      <c r="AA119" s="172">
        <f t="shared" si="5"/>
        <v>1817000</v>
      </c>
      <c r="AB119" s="201">
        <v>1817000</v>
      </c>
      <c r="AC119" s="210">
        <v>44300</v>
      </c>
      <c r="AD119" s="210">
        <v>44309</v>
      </c>
      <c r="AE119" s="210">
        <v>44560</v>
      </c>
      <c r="AF119" s="198">
        <v>248</v>
      </c>
      <c r="AG119" s="105">
        <v>1</v>
      </c>
      <c r="AH119" s="198">
        <v>38</v>
      </c>
      <c r="AI119" s="194">
        <v>1078826087</v>
      </c>
      <c r="AJ119" s="195" t="s">
        <v>305</v>
      </c>
      <c r="AK119" s="220">
        <v>44393</v>
      </c>
      <c r="AL119" s="206"/>
      <c r="AM119" s="193" t="s">
        <v>211</v>
      </c>
      <c r="AN119" s="112">
        <f t="shared" si="4"/>
        <v>1</v>
      </c>
    </row>
    <row r="120" spans="1:40" ht="18" customHeight="1" x14ac:dyDescent="0.25">
      <c r="A120" s="184" t="s">
        <v>1471</v>
      </c>
      <c r="B120" s="184">
        <v>2021</v>
      </c>
      <c r="C120" s="192" t="s">
        <v>2897</v>
      </c>
      <c r="D120" s="104" t="s">
        <v>3034</v>
      </c>
      <c r="E120" s="184" t="s">
        <v>50</v>
      </c>
      <c r="F120" s="186" t="s">
        <v>22</v>
      </c>
      <c r="G120" s="187" t="s">
        <v>198</v>
      </c>
      <c r="H120" s="188" t="s">
        <v>1173</v>
      </c>
      <c r="I120" s="189" t="s">
        <v>46</v>
      </c>
      <c r="J120" s="190" t="s">
        <v>194</v>
      </c>
      <c r="K120" s="184">
        <v>8</v>
      </c>
      <c r="L120" s="191" t="str">
        <f>IF(ISERROR(VLOOKUP(K120,[1]Proposito_programa!$C$2:$E$59,2,FALSE))," ",VLOOKUP(K120,[1]Proposito_programa!$C$2:$E$59,2,FALSE))</f>
        <v>Prevención y atención de maternidad temprana</v>
      </c>
      <c r="M120" s="191" t="str">
        <f>IF(ISERROR(VLOOKUP(K120,[1]Proposito_programa!$C$2:$E$59,3,FALSE))," ",VLOOKUP(K120,[1]Proposito_programa!$C$2:$E$59,3,FALSE))</f>
        <v>Propósito 1: Hacer un nuevo contrato social para incrementar la inclusión social, productiva y política</v>
      </c>
      <c r="N120" s="192">
        <v>2151</v>
      </c>
      <c r="O120" s="193"/>
      <c r="P120" s="194">
        <v>1010026196</v>
      </c>
      <c r="Q120" s="195" t="s">
        <v>295</v>
      </c>
      <c r="R120" s="190" t="s">
        <v>174</v>
      </c>
      <c r="S120" s="195"/>
      <c r="T120" s="196"/>
      <c r="U120" s="197"/>
      <c r="V120" s="198">
        <v>0</v>
      </c>
      <c r="W120" s="199"/>
      <c r="X120" s="200">
        <v>0</v>
      </c>
      <c r="Y120" s="193"/>
      <c r="Z120" s="199">
        <v>1817000</v>
      </c>
      <c r="AA120" s="172">
        <f t="shared" si="5"/>
        <v>1817000</v>
      </c>
      <c r="AB120" s="201">
        <v>1817000</v>
      </c>
      <c r="AC120" s="210">
        <v>44298</v>
      </c>
      <c r="AD120" s="210">
        <v>44309</v>
      </c>
      <c r="AE120" s="210">
        <v>44560</v>
      </c>
      <c r="AF120" s="198">
        <v>248</v>
      </c>
      <c r="AG120" s="105">
        <v>1</v>
      </c>
      <c r="AH120" s="198">
        <v>38</v>
      </c>
      <c r="AI120" s="204"/>
      <c r="AJ120" s="105"/>
      <c r="AK120" s="205"/>
      <c r="AL120" s="206"/>
      <c r="AM120" s="193" t="s">
        <v>211</v>
      </c>
      <c r="AN120" s="112">
        <f t="shared" si="4"/>
        <v>1</v>
      </c>
    </row>
    <row r="121" spans="1:40" ht="18" customHeight="1" x14ac:dyDescent="0.25">
      <c r="A121" s="184" t="s">
        <v>1472</v>
      </c>
      <c r="B121" s="184">
        <v>2021</v>
      </c>
      <c r="C121" s="192" t="s">
        <v>2898</v>
      </c>
      <c r="D121" s="104" t="s">
        <v>3035</v>
      </c>
      <c r="E121" s="184" t="s">
        <v>50</v>
      </c>
      <c r="F121" s="186" t="s">
        <v>22</v>
      </c>
      <c r="G121" s="187" t="s">
        <v>198</v>
      </c>
      <c r="H121" s="188" t="s">
        <v>1174</v>
      </c>
      <c r="I121" s="189" t="s">
        <v>46</v>
      </c>
      <c r="J121" s="190" t="s">
        <v>194</v>
      </c>
      <c r="K121" s="184">
        <v>8</v>
      </c>
      <c r="L121" s="191" t="str">
        <f>IF(ISERROR(VLOOKUP(K121,[1]Proposito_programa!$C$2:$E$59,2,FALSE))," ",VLOOKUP(K121,[1]Proposito_programa!$C$2:$E$59,2,FALSE))</f>
        <v>Prevención y atención de maternidad temprana</v>
      </c>
      <c r="M121" s="191" t="str">
        <f>IF(ISERROR(VLOOKUP(K121,[1]Proposito_programa!$C$2:$E$59,3,FALSE))," ",VLOOKUP(K121,[1]Proposito_programa!$C$2:$E$59,3,FALSE))</f>
        <v>Propósito 1: Hacer un nuevo contrato social para incrementar la inclusión social, productiva y política</v>
      </c>
      <c r="N121" s="192">
        <v>2151</v>
      </c>
      <c r="O121" s="193"/>
      <c r="P121" s="194">
        <v>1007699107</v>
      </c>
      <c r="Q121" s="195" t="s">
        <v>277</v>
      </c>
      <c r="R121" s="190" t="s">
        <v>174</v>
      </c>
      <c r="S121" s="195"/>
      <c r="T121" s="196"/>
      <c r="U121" s="197"/>
      <c r="V121" s="198">
        <v>0</v>
      </c>
      <c r="W121" s="199"/>
      <c r="X121" s="200">
        <v>0</v>
      </c>
      <c r="Y121" s="193"/>
      <c r="Z121" s="199">
        <v>1756433</v>
      </c>
      <c r="AA121" s="172">
        <f t="shared" si="5"/>
        <v>1756433</v>
      </c>
      <c r="AB121" s="201">
        <v>1756433</v>
      </c>
      <c r="AC121" s="210">
        <v>44299</v>
      </c>
      <c r="AD121" s="210">
        <v>44305</v>
      </c>
      <c r="AE121" s="210">
        <v>44559</v>
      </c>
      <c r="AF121" s="198">
        <v>251</v>
      </c>
      <c r="AG121" s="105">
        <v>1</v>
      </c>
      <c r="AH121" s="198">
        <v>41</v>
      </c>
      <c r="AI121" s="204"/>
      <c r="AJ121" s="105"/>
      <c r="AK121" s="205"/>
      <c r="AL121" s="206"/>
      <c r="AM121" s="193" t="s">
        <v>211</v>
      </c>
      <c r="AN121" s="112">
        <f t="shared" si="4"/>
        <v>1</v>
      </c>
    </row>
    <row r="122" spans="1:40" ht="18" customHeight="1" x14ac:dyDescent="0.25">
      <c r="A122" s="184" t="s">
        <v>1473</v>
      </c>
      <c r="B122" s="184">
        <v>2021</v>
      </c>
      <c r="C122" s="192" t="s">
        <v>2899</v>
      </c>
      <c r="D122" s="104" t="s">
        <v>3036</v>
      </c>
      <c r="E122" s="184" t="s">
        <v>50</v>
      </c>
      <c r="F122" s="186" t="s">
        <v>22</v>
      </c>
      <c r="G122" s="187" t="s">
        <v>198</v>
      </c>
      <c r="H122" s="188" t="s">
        <v>1175</v>
      </c>
      <c r="I122" s="189" t="s">
        <v>46</v>
      </c>
      <c r="J122" s="190" t="s">
        <v>194</v>
      </c>
      <c r="K122" s="184">
        <v>45</v>
      </c>
      <c r="L122" s="191" t="str">
        <f>IF(ISERROR(VLOOKUP(K122,[1]Proposito_programa!$C$2:$E$59,2,FALSE))," ",VLOOKUP(K122,[1]Proposito_programa!$C$2:$E$59,2,FALSE))</f>
        <v>Espacio público más seguro y construido colectivamente</v>
      </c>
      <c r="M122" s="191" t="str">
        <f>IF(ISERROR(VLOOKUP(K122,[1]Proposito_programa!$C$2:$E$59,3,FALSE))," ",VLOOKUP(K122,[1]Proposito_programa!$C$2:$E$59,3,FALSE))</f>
        <v>Propósito 3: Inspirar confianza y legitimidad para vivir sin miedo y ser epicentro de cultura ciudadana, paz y reconciliación</v>
      </c>
      <c r="N122" s="192">
        <v>2038</v>
      </c>
      <c r="O122" s="193"/>
      <c r="P122" s="194">
        <v>52813945</v>
      </c>
      <c r="Q122" s="195" t="s">
        <v>337</v>
      </c>
      <c r="R122" s="190" t="s">
        <v>174</v>
      </c>
      <c r="S122" s="195"/>
      <c r="T122" s="196"/>
      <c r="U122" s="197"/>
      <c r="V122" s="198">
        <v>0</v>
      </c>
      <c r="W122" s="199"/>
      <c r="X122" s="200">
        <v>0</v>
      </c>
      <c r="Y122" s="193"/>
      <c r="Z122" s="199">
        <v>1438300</v>
      </c>
      <c r="AA122" s="172">
        <f t="shared" si="5"/>
        <v>1438300</v>
      </c>
      <c r="AB122" s="201">
        <v>1438300</v>
      </c>
      <c r="AC122" s="210">
        <v>44299</v>
      </c>
      <c r="AD122" s="210">
        <v>44306</v>
      </c>
      <c r="AE122" s="210">
        <v>44549</v>
      </c>
      <c r="AF122" s="198">
        <v>240</v>
      </c>
      <c r="AG122" s="105"/>
      <c r="AH122" s="198"/>
      <c r="AI122" s="204"/>
      <c r="AJ122" s="105"/>
      <c r="AK122" s="205"/>
      <c r="AL122" s="206"/>
      <c r="AM122" s="193" t="s">
        <v>211</v>
      </c>
      <c r="AN122" s="112">
        <f t="shared" si="4"/>
        <v>1</v>
      </c>
    </row>
    <row r="123" spans="1:40" ht="18" customHeight="1" x14ac:dyDescent="0.25">
      <c r="A123" s="184" t="s">
        <v>1474</v>
      </c>
      <c r="B123" s="184">
        <v>2021</v>
      </c>
      <c r="C123" s="192" t="s">
        <v>2900</v>
      </c>
      <c r="D123" s="104" t="s">
        <v>3037</v>
      </c>
      <c r="E123" s="184" t="s">
        <v>50</v>
      </c>
      <c r="F123" s="186" t="s">
        <v>22</v>
      </c>
      <c r="G123" s="187" t="s">
        <v>198</v>
      </c>
      <c r="H123" s="188" t="s">
        <v>1176</v>
      </c>
      <c r="I123" s="189" t="s">
        <v>46</v>
      </c>
      <c r="J123" s="190" t="s">
        <v>194</v>
      </c>
      <c r="K123" s="184">
        <v>45</v>
      </c>
      <c r="L123" s="191" t="str">
        <f>IF(ISERROR(VLOOKUP(K123,[1]Proposito_programa!$C$2:$E$59,2,FALSE))," ",VLOOKUP(K123,[1]Proposito_programa!$C$2:$E$59,2,FALSE))</f>
        <v>Espacio público más seguro y construido colectivamente</v>
      </c>
      <c r="M123" s="191" t="str">
        <f>IF(ISERROR(VLOOKUP(K123,[1]Proposito_programa!$C$2:$E$59,3,FALSE))," ",VLOOKUP(K123,[1]Proposito_programa!$C$2:$E$59,3,FALSE))</f>
        <v>Propósito 3: Inspirar confianza y legitimidad para vivir sin miedo y ser epicentro de cultura ciudadana, paz y reconciliación</v>
      </c>
      <c r="N123" s="192">
        <v>2038</v>
      </c>
      <c r="O123" s="193"/>
      <c r="P123" s="194">
        <v>1024581788</v>
      </c>
      <c r="Q123" s="195" t="s">
        <v>343</v>
      </c>
      <c r="R123" s="190" t="s">
        <v>174</v>
      </c>
      <c r="S123" s="195"/>
      <c r="T123" s="196"/>
      <c r="U123" s="197"/>
      <c r="V123" s="198">
        <v>0</v>
      </c>
      <c r="W123" s="199"/>
      <c r="X123" s="200">
        <v>0</v>
      </c>
      <c r="Y123" s="193"/>
      <c r="Z123" s="199">
        <v>1968200</v>
      </c>
      <c r="AA123" s="172">
        <f t="shared" si="5"/>
        <v>1968200</v>
      </c>
      <c r="AB123" s="201">
        <v>1968200</v>
      </c>
      <c r="AC123" s="210">
        <v>44299</v>
      </c>
      <c r="AD123" s="210">
        <v>44305</v>
      </c>
      <c r="AE123" s="210">
        <v>44556</v>
      </c>
      <c r="AF123" s="198">
        <v>248</v>
      </c>
      <c r="AG123" s="105">
        <v>1</v>
      </c>
      <c r="AH123" s="198">
        <v>8</v>
      </c>
      <c r="AI123" s="204"/>
      <c r="AJ123" s="105"/>
      <c r="AK123" s="205"/>
      <c r="AL123" s="206"/>
      <c r="AM123" s="193" t="s">
        <v>211</v>
      </c>
      <c r="AN123" s="112">
        <f t="shared" si="4"/>
        <v>1</v>
      </c>
    </row>
    <row r="124" spans="1:40" ht="18" customHeight="1" x14ac:dyDescent="0.25">
      <c r="A124" s="184" t="s">
        <v>1475</v>
      </c>
      <c r="B124" s="184">
        <v>2021</v>
      </c>
      <c r="C124" s="192" t="s">
        <v>2901</v>
      </c>
      <c r="D124" s="104" t="s">
        <v>3038</v>
      </c>
      <c r="E124" s="184" t="s">
        <v>50</v>
      </c>
      <c r="F124" s="186" t="s">
        <v>22</v>
      </c>
      <c r="G124" s="187" t="s">
        <v>198</v>
      </c>
      <c r="H124" s="188" t="s">
        <v>1177</v>
      </c>
      <c r="I124" s="189" t="s">
        <v>46</v>
      </c>
      <c r="J124" s="190" t="s">
        <v>194</v>
      </c>
      <c r="K124" s="184">
        <v>21</v>
      </c>
      <c r="L124" s="191" t="str">
        <f>IF(ISERROR(VLOOKUP(K124,[1]Proposito_programa!$C$2:$E$59,2,FALSE))," ",VLOOKUP(K124,[1]Proposito_programa!$C$2:$E$59,2,FALSE))</f>
        <v>Creación y vida cotidiana: Apropiación ciudadana del arte, la cultura y el patrimonio, para la democracia cultural</v>
      </c>
      <c r="M124" s="191" t="str">
        <f>IF(ISERROR(VLOOKUP(K124,[1]Proposito_programa!$C$2:$E$59,3,FALSE))," ",VLOOKUP(K124,[1]Proposito_programa!$C$2:$E$59,3,FALSE))</f>
        <v>Propósito 1: Hacer un nuevo contrato social para incrementar la inclusión social, productiva y política</v>
      </c>
      <c r="N124" s="192">
        <v>2012</v>
      </c>
      <c r="O124" s="193"/>
      <c r="P124" s="194">
        <v>79659577</v>
      </c>
      <c r="Q124" s="195" t="s">
        <v>1361</v>
      </c>
      <c r="R124" s="190" t="s">
        <v>174</v>
      </c>
      <c r="S124" s="195"/>
      <c r="T124" s="196"/>
      <c r="U124" s="197"/>
      <c r="V124" s="198">
        <v>0</v>
      </c>
      <c r="W124" s="199"/>
      <c r="X124" s="200">
        <v>0</v>
      </c>
      <c r="Y124" s="193"/>
      <c r="Z124" s="199">
        <v>6263667</v>
      </c>
      <c r="AA124" s="172">
        <f t="shared" si="5"/>
        <v>6263667</v>
      </c>
      <c r="AB124" s="201">
        <v>6263667</v>
      </c>
      <c r="AC124" s="210">
        <v>44298</v>
      </c>
      <c r="AD124" s="210">
        <v>44300</v>
      </c>
      <c r="AE124" s="210">
        <v>44574</v>
      </c>
      <c r="AF124" s="198">
        <v>283</v>
      </c>
      <c r="AG124" s="105">
        <v>1</v>
      </c>
      <c r="AH124" s="198">
        <v>13</v>
      </c>
      <c r="AI124" s="204"/>
      <c r="AJ124" s="105"/>
      <c r="AK124" s="205"/>
      <c r="AL124" s="206"/>
      <c r="AM124" s="193" t="s">
        <v>211</v>
      </c>
      <c r="AN124" s="112">
        <f t="shared" si="4"/>
        <v>1</v>
      </c>
    </row>
    <row r="125" spans="1:40" ht="18" customHeight="1" x14ac:dyDescent="0.25">
      <c r="A125" s="184" t="s">
        <v>1476</v>
      </c>
      <c r="B125" s="184">
        <v>2021</v>
      </c>
      <c r="C125" s="192" t="s">
        <v>2902</v>
      </c>
      <c r="D125" s="104" t="s">
        <v>3039</v>
      </c>
      <c r="E125" s="184" t="s">
        <v>50</v>
      </c>
      <c r="F125" s="186" t="s">
        <v>22</v>
      </c>
      <c r="G125" s="187" t="s">
        <v>198</v>
      </c>
      <c r="H125" s="188" t="s">
        <v>1178</v>
      </c>
      <c r="I125" s="189" t="s">
        <v>46</v>
      </c>
      <c r="J125" s="190" t="s">
        <v>194</v>
      </c>
      <c r="K125" s="184">
        <v>24</v>
      </c>
      <c r="L125" s="191" t="str">
        <f>IF(ISERROR(VLOOKUP(K125,[1]Proposito_programa!$C$2:$E$59,2,FALSE))," ",VLOOKUP(K125,[1]Proposito_programa!$C$2:$E$59,2,FALSE))</f>
        <v>Bogotá región emprendedora e innovadora</v>
      </c>
      <c r="M125" s="191" t="str">
        <f>IF(ISERROR(VLOOKUP(K125,[1]Proposito_programa!$C$2:$E$59,3,FALSE))," ",VLOOKUP(K125,[1]Proposito_programa!$C$2:$E$59,3,FALSE))</f>
        <v>Propósito 1: Hacer un nuevo contrato social para incrementar la inclusión social, productiva y política</v>
      </c>
      <c r="N125" s="192">
        <v>2017</v>
      </c>
      <c r="O125" s="193"/>
      <c r="P125" s="194">
        <v>45444369</v>
      </c>
      <c r="Q125" s="195" t="s">
        <v>1387</v>
      </c>
      <c r="R125" s="190" t="s">
        <v>174</v>
      </c>
      <c r="S125" s="195"/>
      <c r="T125" s="196"/>
      <c r="U125" s="197"/>
      <c r="V125" s="198">
        <v>0</v>
      </c>
      <c r="W125" s="199"/>
      <c r="X125" s="200">
        <v>0</v>
      </c>
      <c r="Y125" s="193"/>
      <c r="Z125" s="199">
        <v>4370000</v>
      </c>
      <c r="AA125" s="172">
        <f t="shared" si="5"/>
        <v>4370000</v>
      </c>
      <c r="AB125" s="201">
        <v>4370000</v>
      </c>
      <c r="AC125" s="210">
        <v>44294</v>
      </c>
      <c r="AD125" s="210">
        <v>44298</v>
      </c>
      <c r="AE125" s="210">
        <v>44561</v>
      </c>
      <c r="AF125" s="198">
        <v>270</v>
      </c>
      <c r="AG125" s="105"/>
      <c r="AH125" s="198"/>
      <c r="AI125" s="204"/>
      <c r="AJ125" s="105"/>
      <c r="AK125" s="205"/>
      <c r="AL125" s="206"/>
      <c r="AM125" s="193" t="s">
        <v>212</v>
      </c>
      <c r="AN125" s="112">
        <f t="shared" si="4"/>
        <v>1</v>
      </c>
    </row>
    <row r="126" spans="1:40" ht="18" customHeight="1" x14ac:dyDescent="0.25">
      <c r="A126" s="184" t="s">
        <v>1477</v>
      </c>
      <c r="B126" s="184">
        <v>2021</v>
      </c>
      <c r="C126" s="192" t="s">
        <v>2903</v>
      </c>
      <c r="D126" s="104" t="s">
        <v>3040</v>
      </c>
      <c r="E126" s="184" t="s">
        <v>50</v>
      </c>
      <c r="F126" s="186" t="s">
        <v>22</v>
      </c>
      <c r="G126" s="187" t="s">
        <v>198</v>
      </c>
      <c r="H126" s="188" t="s">
        <v>1179</v>
      </c>
      <c r="I126" s="189" t="s">
        <v>46</v>
      </c>
      <c r="J126" s="190" t="s">
        <v>194</v>
      </c>
      <c r="K126" s="184">
        <v>49</v>
      </c>
      <c r="L126" s="191" t="str">
        <f>IF(ISERROR(VLOOKUP(K126,[1]Proposito_programa!$C$2:$E$59,2,FALSE))," ",VLOOKUP(K126,[1]Proposito_programa!$C$2:$E$59,2,FALSE))</f>
        <v>Movilidad segura, sostenible y accesible</v>
      </c>
      <c r="M126" s="191" t="str">
        <f>IF(ISERROR(VLOOKUP(K126,[1]Proposito_programa!$C$2:$E$59,3,FALSE))," ",VLOOKUP(K126,[1]Proposito_programa!$C$2:$E$59,3,FALSE))</f>
        <v>Propósito 4: Hacer de Bogotá Región un modelo de movilidad multimodal, incluyente y sostenible</v>
      </c>
      <c r="N126" s="192">
        <v>2022</v>
      </c>
      <c r="O126" s="193"/>
      <c r="P126" s="194">
        <v>19438435</v>
      </c>
      <c r="Q126" s="195" t="s">
        <v>1388</v>
      </c>
      <c r="R126" s="190" t="s">
        <v>174</v>
      </c>
      <c r="S126" s="195"/>
      <c r="T126" s="196"/>
      <c r="U126" s="197"/>
      <c r="V126" s="198">
        <v>0</v>
      </c>
      <c r="W126" s="199"/>
      <c r="X126" s="200">
        <v>0</v>
      </c>
      <c r="Y126" s="193"/>
      <c r="Z126" s="199">
        <v>2236666</v>
      </c>
      <c r="AA126" s="172">
        <f t="shared" si="5"/>
        <v>2236666</v>
      </c>
      <c r="AB126" s="201">
        <v>2236666</v>
      </c>
      <c r="AC126" s="210">
        <v>44299</v>
      </c>
      <c r="AD126" s="210">
        <v>44301</v>
      </c>
      <c r="AE126" s="210">
        <v>44480</v>
      </c>
      <c r="AF126" s="198">
        <v>270</v>
      </c>
      <c r="AG126" s="105"/>
      <c r="AH126" s="198"/>
      <c r="AI126" s="204"/>
      <c r="AJ126" s="105"/>
      <c r="AK126" s="205"/>
      <c r="AL126" s="206"/>
      <c r="AM126" s="193" t="s">
        <v>212</v>
      </c>
      <c r="AN126" s="112">
        <f t="shared" si="4"/>
        <v>1</v>
      </c>
    </row>
    <row r="127" spans="1:40" ht="18" customHeight="1" x14ac:dyDescent="0.25">
      <c r="A127" s="184" t="s">
        <v>1478</v>
      </c>
      <c r="B127" s="184">
        <v>2021</v>
      </c>
      <c r="C127" s="192" t="s">
        <v>2904</v>
      </c>
      <c r="D127" s="104" t="s">
        <v>3041</v>
      </c>
      <c r="E127" s="184" t="s">
        <v>50</v>
      </c>
      <c r="F127" s="186" t="s">
        <v>22</v>
      </c>
      <c r="G127" s="187" t="s">
        <v>198</v>
      </c>
      <c r="H127" s="188" t="s">
        <v>1180</v>
      </c>
      <c r="I127" s="189" t="s">
        <v>46</v>
      </c>
      <c r="J127" s="190" t="s">
        <v>194</v>
      </c>
      <c r="K127" s="184">
        <v>57</v>
      </c>
      <c r="L127" s="191" t="str">
        <f>IF(ISERROR(VLOOKUP(K127,[1]Proposito_programa!$C$2:$E$59,2,FALSE))," ",VLOOKUP(K127,[1]Proposito_programa!$C$2:$E$59,2,FALSE))</f>
        <v>Gestión pública local</v>
      </c>
      <c r="M127" s="191" t="str">
        <f>IF(ISERROR(VLOOKUP(K127,[1]Proposito_programa!$C$2:$E$59,3,FALSE))," ",VLOOKUP(K127,[1]Proposito_programa!$C$2:$E$59,3,FALSE))</f>
        <v>Propósito 5: Construir Bogotá - Región con gobierno abierto, transparente y ciudadanía consciente</v>
      </c>
      <c r="N127" s="192">
        <v>2143</v>
      </c>
      <c r="O127" s="193"/>
      <c r="P127" s="194">
        <v>52347772</v>
      </c>
      <c r="Q127" s="195" t="s">
        <v>1364</v>
      </c>
      <c r="R127" s="190" t="s">
        <v>174</v>
      </c>
      <c r="S127" s="195"/>
      <c r="T127" s="196"/>
      <c r="U127" s="197"/>
      <c r="V127" s="198">
        <v>0</v>
      </c>
      <c r="W127" s="199"/>
      <c r="X127" s="200">
        <v>0</v>
      </c>
      <c r="Y127" s="193"/>
      <c r="Z127" s="199">
        <v>2271000</v>
      </c>
      <c r="AA127" s="172">
        <f t="shared" si="5"/>
        <v>2271000</v>
      </c>
      <c r="AB127" s="201">
        <v>2271000</v>
      </c>
      <c r="AC127" s="210">
        <v>44298</v>
      </c>
      <c r="AD127" s="210">
        <v>44298</v>
      </c>
      <c r="AE127" s="210">
        <v>44560</v>
      </c>
      <c r="AF127" s="198">
        <v>259</v>
      </c>
      <c r="AG127" s="105">
        <v>1</v>
      </c>
      <c r="AH127" s="198">
        <v>49</v>
      </c>
      <c r="AI127" s="204"/>
      <c r="AJ127" s="105"/>
      <c r="AK127" s="205"/>
      <c r="AL127" s="206"/>
      <c r="AM127" s="193" t="s">
        <v>211</v>
      </c>
      <c r="AN127" s="112">
        <f t="shared" si="4"/>
        <v>1</v>
      </c>
    </row>
    <row r="128" spans="1:40" ht="18" customHeight="1" x14ac:dyDescent="0.25">
      <c r="A128" s="184" t="s">
        <v>1479</v>
      </c>
      <c r="B128" s="184">
        <v>2021</v>
      </c>
      <c r="C128" s="192" t="s">
        <v>2905</v>
      </c>
      <c r="D128" s="104" t="s">
        <v>3042</v>
      </c>
      <c r="E128" s="184" t="s">
        <v>50</v>
      </c>
      <c r="F128" s="186" t="s">
        <v>22</v>
      </c>
      <c r="G128" s="187" t="s">
        <v>198</v>
      </c>
      <c r="H128" s="188" t="s">
        <v>1181</v>
      </c>
      <c r="I128" s="189" t="s">
        <v>46</v>
      </c>
      <c r="J128" s="190" t="s">
        <v>194</v>
      </c>
      <c r="K128" s="184">
        <v>55</v>
      </c>
      <c r="L128" s="191" t="str">
        <f>IF(ISERROR(VLOOKUP(K128,[1]Proposito_programa!$C$2:$E$59,2,FALSE))," ",VLOOKUP(K128,[1]Proposito_programa!$C$2:$E$59,2,FALSE))</f>
        <v>Fortalecimiento de cultura ciudadana y su institucionalidad</v>
      </c>
      <c r="M128" s="191" t="str">
        <f>IF(ISERROR(VLOOKUP(K128,[1]Proposito_programa!$C$2:$E$59,3,FALSE))," ",VLOOKUP(K128,[1]Proposito_programa!$C$2:$E$59,3,FALSE))</f>
        <v>Propósito 5: Construir Bogotá - Región con gobierno abierto, transparente y ciudadanía consciente</v>
      </c>
      <c r="N128" s="192">
        <v>2141</v>
      </c>
      <c r="O128" s="193"/>
      <c r="P128" s="194">
        <v>1015456276</v>
      </c>
      <c r="Q128" s="195" t="s">
        <v>1389</v>
      </c>
      <c r="R128" s="190" t="s">
        <v>174</v>
      </c>
      <c r="S128" s="195"/>
      <c r="T128" s="196"/>
      <c r="U128" s="197"/>
      <c r="V128" s="198">
        <v>0</v>
      </c>
      <c r="W128" s="199"/>
      <c r="X128" s="200">
        <v>0</v>
      </c>
      <c r="Y128" s="193"/>
      <c r="Z128" s="199">
        <v>2604367</v>
      </c>
      <c r="AA128" s="172">
        <f t="shared" si="5"/>
        <v>2604367</v>
      </c>
      <c r="AB128" s="201">
        <v>2604367</v>
      </c>
      <c r="AC128" s="210">
        <v>44298</v>
      </c>
      <c r="AD128" s="210">
        <v>44300</v>
      </c>
      <c r="AE128" s="210">
        <v>44574</v>
      </c>
      <c r="AF128" s="198">
        <v>270</v>
      </c>
      <c r="AG128" s="105">
        <v>1</v>
      </c>
      <c r="AH128" s="198">
        <v>30</v>
      </c>
      <c r="AI128" s="204"/>
      <c r="AJ128" s="105"/>
      <c r="AK128" s="205"/>
      <c r="AL128" s="206"/>
      <c r="AM128" s="193" t="s">
        <v>211</v>
      </c>
      <c r="AN128" s="112">
        <f t="shared" si="4"/>
        <v>1</v>
      </c>
    </row>
    <row r="129" spans="1:40" ht="18" customHeight="1" x14ac:dyDescent="0.25">
      <c r="A129" s="184" t="s">
        <v>1480</v>
      </c>
      <c r="B129" s="184">
        <v>2021</v>
      </c>
      <c r="C129" s="192" t="s">
        <v>2906</v>
      </c>
      <c r="D129" s="104" t="s">
        <v>3043</v>
      </c>
      <c r="E129" s="184" t="s">
        <v>50</v>
      </c>
      <c r="F129" s="186" t="s">
        <v>22</v>
      </c>
      <c r="G129" s="187" t="s">
        <v>198</v>
      </c>
      <c r="H129" s="188" t="s">
        <v>1182</v>
      </c>
      <c r="I129" s="189" t="s">
        <v>46</v>
      </c>
      <c r="J129" s="190" t="s">
        <v>194</v>
      </c>
      <c r="K129" s="184">
        <v>24</v>
      </c>
      <c r="L129" s="191" t="str">
        <f>IF(ISERROR(VLOOKUP(K129,[1]Proposito_programa!$C$2:$E$59,2,FALSE))," ",VLOOKUP(K129,[1]Proposito_programa!$C$2:$E$59,2,FALSE))</f>
        <v>Bogotá región emprendedora e innovadora</v>
      </c>
      <c r="M129" s="191" t="str">
        <f>IF(ISERROR(VLOOKUP(K129,[1]Proposito_programa!$C$2:$E$59,3,FALSE))," ",VLOOKUP(K129,[1]Proposito_programa!$C$2:$E$59,3,FALSE))</f>
        <v>Propósito 1: Hacer un nuevo contrato social para incrementar la inclusión social, productiva y política</v>
      </c>
      <c r="N129" s="192">
        <v>2073</v>
      </c>
      <c r="O129" s="193"/>
      <c r="P129" s="194">
        <v>80811218</v>
      </c>
      <c r="Q129" s="195" t="s">
        <v>1391</v>
      </c>
      <c r="R129" s="190" t="s">
        <v>174</v>
      </c>
      <c r="S129" s="195"/>
      <c r="T129" s="196"/>
      <c r="U129" s="197"/>
      <c r="V129" s="198">
        <v>0</v>
      </c>
      <c r="W129" s="199"/>
      <c r="X129" s="200">
        <v>0</v>
      </c>
      <c r="Y129" s="193"/>
      <c r="Z129" s="199">
        <v>2271000</v>
      </c>
      <c r="AA129" s="172">
        <f t="shared" si="5"/>
        <v>2271000</v>
      </c>
      <c r="AB129" s="201">
        <v>2271000</v>
      </c>
      <c r="AC129" s="210">
        <v>44295</v>
      </c>
      <c r="AD129" s="210">
        <v>44299</v>
      </c>
      <c r="AE129" s="210">
        <v>44560</v>
      </c>
      <c r="AF129" s="198">
        <v>258</v>
      </c>
      <c r="AG129" s="105">
        <v>1</v>
      </c>
      <c r="AH129" s="198">
        <v>48</v>
      </c>
      <c r="AI129" s="204"/>
      <c r="AJ129" s="105"/>
      <c r="AK129" s="205"/>
      <c r="AL129" s="206"/>
      <c r="AM129" s="193" t="s">
        <v>211</v>
      </c>
      <c r="AN129" s="112">
        <f t="shared" si="4"/>
        <v>1</v>
      </c>
    </row>
    <row r="130" spans="1:40" ht="18" customHeight="1" x14ac:dyDescent="0.25">
      <c r="A130" s="184" t="s">
        <v>1481</v>
      </c>
      <c r="B130" s="184">
        <v>2021</v>
      </c>
      <c r="C130" s="192" t="s">
        <v>2863</v>
      </c>
      <c r="D130" s="104" t="s">
        <v>3044</v>
      </c>
      <c r="E130" s="184" t="s">
        <v>50</v>
      </c>
      <c r="F130" s="186" t="s">
        <v>22</v>
      </c>
      <c r="G130" s="187" t="s">
        <v>198</v>
      </c>
      <c r="H130" s="188" t="s">
        <v>1183</v>
      </c>
      <c r="I130" s="189" t="s">
        <v>46</v>
      </c>
      <c r="J130" s="190" t="s">
        <v>194</v>
      </c>
      <c r="K130" s="184">
        <v>6</v>
      </c>
      <c r="L130" s="191" t="str">
        <f>IF(ISERROR(VLOOKUP(K130,[1]Proposito_programa!$C$2:$E$59,2,FALSE))," ",VLOOKUP(K130,[1]Proposito_programa!$C$2:$E$59,2,FALSE))</f>
        <v>Sistema Distrital de Cuidado</v>
      </c>
      <c r="M130" s="191" t="str">
        <f>IF(ISERROR(VLOOKUP(K130,[1]Proposito_programa!$C$2:$E$59,3,FALSE))," ",VLOOKUP(K130,[1]Proposito_programa!$C$2:$E$59,3,FALSE))</f>
        <v>Propósito 1: Hacer un nuevo contrato social para incrementar la inclusión social, productiva y política</v>
      </c>
      <c r="N130" s="192">
        <v>2062</v>
      </c>
      <c r="O130" s="193"/>
      <c r="P130" s="194">
        <v>1012327165</v>
      </c>
      <c r="Q130" s="195" t="s">
        <v>273</v>
      </c>
      <c r="R130" s="190" t="s">
        <v>174</v>
      </c>
      <c r="S130" s="195"/>
      <c r="T130" s="196"/>
      <c r="U130" s="197"/>
      <c r="V130" s="198">
        <v>0</v>
      </c>
      <c r="W130" s="199"/>
      <c r="X130" s="200">
        <v>0</v>
      </c>
      <c r="Y130" s="193"/>
      <c r="Z130" s="199">
        <v>4426133</v>
      </c>
      <c r="AA130" s="172">
        <f t="shared" si="5"/>
        <v>4426133</v>
      </c>
      <c r="AB130" s="201">
        <v>4426133</v>
      </c>
      <c r="AC130" s="210">
        <v>44298</v>
      </c>
      <c r="AD130" s="210">
        <v>44300</v>
      </c>
      <c r="AE130" s="210">
        <v>44574</v>
      </c>
      <c r="AF130" s="198">
        <v>283</v>
      </c>
      <c r="AG130" s="105">
        <v>1</v>
      </c>
      <c r="AH130" s="198">
        <v>13</v>
      </c>
      <c r="AI130" s="204"/>
      <c r="AJ130" s="105"/>
      <c r="AK130" s="205"/>
      <c r="AL130" s="206"/>
      <c r="AM130" s="193" t="s">
        <v>211</v>
      </c>
      <c r="AN130" s="112">
        <f t="shared" si="4"/>
        <v>1</v>
      </c>
    </row>
    <row r="131" spans="1:40" ht="18" customHeight="1" x14ac:dyDescent="0.25">
      <c r="A131" s="184" t="s">
        <v>1482</v>
      </c>
      <c r="B131" s="184">
        <v>2021</v>
      </c>
      <c r="C131" s="192" t="s">
        <v>2907</v>
      </c>
      <c r="D131" s="104" t="s">
        <v>3045</v>
      </c>
      <c r="E131" s="184" t="s">
        <v>50</v>
      </c>
      <c r="F131" s="186" t="s">
        <v>22</v>
      </c>
      <c r="G131" s="187" t="s">
        <v>198</v>
      </c>
      <c r="H131" s="188" t="s">
        <v>1184</v>
      </c>
      <c r="I131" s="189" t="s">
        <v>46</v>
      </c>
      <c r="J131" s="190" t="s">
        <v>194</v>
      </c>
      <c r="K131" s="184">
        <v>6</v>
      </c>
      <c r="L131" s="191" t="str">
        <f>IF(ISERROR(VLOOKUP(K131,[1]Proposito_programa!$C$2:$E$59,2,FALSE))," ",VLOOKUP(K131,[1]Proposito_programa!$C$2:$E$59,2,FALSE))</f>
        <v>Sistema Distrital de Cuidado</v>
      </c>
      <c r="M131" s="191" t="str">
        <f>IF(ISERROR(VLOOKUP(K131,[1]Proposito_programa!$C$2:$E$59,3,FALSE))," ",VLOOKUP(K131,[1]Proposito_programa!$C$2:$E$59,3,FALSE))</f>
        <v>Propósito 1: Hacer un nuevo contrato social para incrementar la inclusión social, productiva y política</v>
      </c>
      <c r="N131" s="192">
        <v>2062</v>
      </c>
      <c r="O131" s="193"/>
      <c r="P131" s="194">
        <v>1015446736</v>
      </c>
      <c r="Q131" s="195" t="s">
        <v>256</v>
      </c>
      <c r="R131" s="190" t="s">
        <v>174</v>
      </c>
      <c r="S131" s="195"/>
      <c r="T131" s="196"/>
      <c r="U131" s="197"/>
      <c r="V131" s="198">
        <v>0</v>
      </c>
      <c r="W131" s="199"/>
      <c r="X131" s="200">
        <v>0</v>
      </c>
      <c r="Y131" s="193"/>
      <c r="Z131" s="199">
        <v>2271000</v>
      </c>
      <c r="AA131" s="172">
        <f t="shared" si="5"/>
        <v>2271000</v>
      </c>
      <c r="AB131" s="201">
        <v>2271000</v>
      </c>
      <c r="AC131" s="210">
        <v>44298</v>
      </c>
      <c r="AD131" s="210">
        <v>44302</v>
      </c>
      <c r="AE131" s="210">
        <v>44560</v>
      </c>
      <c r="AF131" s="198">
        <v>255</v>
      </c>
      <c r="AG131" s="105">
        <v>1</v>
      </c>
      <c r="AH131" s="198">
        <v>15</v>
      </c>
      <c r="AI131" s="204"/>
      <c r="AJ131" s="105"/>
      <c r="AK131" s="205"/>
      <c r="AL131" s="206"/>
      <c r="AM131" s="193" t="s">
        <v>211</v>
      </c>
      <c r="AN131" s="112">
        <f t="shared" si="4"/>
        <v>1</v>
      </c>
    </row>
    <row r="132" spans="1:40" ht="18" customHeight="1" x14ac:dyDescent="0.25">
      <c r="A132" s="184" t="s">
        <v>1483</v>
      </c>
      <c r="B132" s="184">
        <v>2021</v>
      </c>
      <c r="C132" s="192" t="s">
        <v>2908</v>
      </c>
      <c r="D132" s="104" t="s">
        <v>3046</v>
      </c>
      <c r="E132" s="184" t="s">
        <v>50</v>
      </c>
      <c r="F132" s="186" t="s">
        <v>22</v>
      </c>
      <c r="G132" s="187" t="s">
        <v>198</v>
      </c>
      <c r="H132" s="188" t="s">
        <v>1185</v>
      </c>
      <c r="I132" s="189" t="s">
        <v>46</v>
      </c>
      <c r="J132" s="190" t="s">
        <v>194</v>
      </c>
      <c r="K132" s="184">
        <v>45</v>
      </c>
      <c r="L132" s="191" t="str">
        <f>IF(ISERROR(VLOOKUP(K132,[1]Proposito_programa!$C$2:$E$59,2,FALSE))," ",VLOOKUP(K132,[1]Proposito_programa!$C$2:$E$59,2,FALSE))</f>
        <v>Espacio público más seguro y construido colectivamente</v>
      </c>
      <c r="M132" s="191" t="str">
        <f>IF(ISERROR(VLOOKUP(K132,[1]Proposito_programa!$C$2:$E$59,3,FALSE))," ",VLOOKUP(K132,[1]Proposito_programa!$C$2:$E$59,3,FALSE))</f>
        <v>Propósito 3: Inspirar confianza y legitimidad para vivir sin miedo y ser epicentro de cultura ciudadana, paz y reconciliación</v>
      </c>
      <c r="N132" s="192">
        <v>2038</v>
      </c>
      <c r="O132" s="193"/>
      <c r="P132" s="194">
        <v>1016070013</v>
      </c>
      <c r="Q132" s="195" t="s">
        <v>345</v>
      </c>
      <c r="R132" s="190" t="s">
        <v>174</v>
      </c>
      <c r="S132" s="195"/>
      <c r="T132" s="196"/>
      <c r="U132" s="197"/>
      <c r="V132" s="198">
        <v>0</v>
      </c>
      <c r="W132" s="199"/>
      <c r="X132" s="200">
        <v>0</v>
      </c>
      <c r="Y132" s="193"/>
      <c r="Z132" s="199">
        <v>4426133</v>
      </c>
      <c r="AA132" s="172">
        <f t="shared" si="5"/>
        <v>4426133</v>
      </c>
      <c r="AB132" s="201">
        <v>4426133</v>
      </c>
      <c r="AC132" s="210">
        <v>44300</v>
      </c>
      <c r="AD132" s="210">
        <v>44300</v>
      </c>
      <c r="AE132" s="210">
        <v>44574</v>
      </c>
      <c r="AF132" s="198">
        <v>283</v>
      </c>
      <c r="AG132" s="105">
        <v>1</v>
      </c>
      <c r="AH132" s="198">
        <v>13</v>
      </c>
      <c r="AI132" s="204"/>
      <c r="AJ132" s="105"/>
      <c r="AK132" s="205"/>
      <c r="AL132" s="206"/>
      <c r="AM132" s="193" t="s">
        <v>211</v>
      </c>
      <c r="AN132" s="112">
        <f t="shared" si="4"/>
        <v>1</v>
      </c>
    </row>
    <row r="133" spans="1:40" ht="18" customHeight="1" x14ac:dyDescent="0.25">
      <c r="A133" s="184" t="s">
        <v>1484</v>
      </c>
      <c r="B133" s="184">
        <v>2021</v>
      </c>
      <c r="C133" s="192" t="s">
        <v>2909</v>
      </c>
      <c r="D133" s="104" t="s">
        <v>3047</v>
      </c>
      <c r="E133" s="184" t="s">
        <v>50</v>
      </c>
      <c r="F133" s="186" t="s">
        <v>22</v>
      </c>
      <c r="G133" s="187" t="s">
        <v>198</v>
      </c>
      <c r="H133" s="188" t="s">
        <v>1186</v>
      </c>
      <c r="I133" s="189" t="s">
        <v>46</v>
      </c>
      <c r="J133" s="190" t="s">
        <v>194</v>
      </c>
      <c r="K133" s="184">
        <v>38</v>
      </c>
      <c r="L133" s="191" t="str">
        <f>IF(ISERROR(VLOOKUP(K133,[1]Proposito_programa!$C$2:$E$59,2,FALSE))," ",VLOOKUP(K133,[1]Proposito_programa!$C$2:$E$59,2,FALSE))</f>
        <v>Ecoeficiencia, reciclaje, manejo de residuos e inclusión de la población recicladora</v>
      </c>
      <c r="M133" s="191" t="str">
        <f>IF(ISERROR(VLOOKUP(K133,[1]Proposito_programa!$C$2:$E$59,3,FALSE))," ",VLOOKUP(K133,[1]Proposito_programa!$C$2:$E$59,3,FALSE))</f>
        <v>Propósito 2 : Cambiar Nuestros Hábitos de Vida para Reverdecer a Bogotá y Adaptarnos y Mitigar la Crisis Climática</v>
      </c>
      <c r="N133" s="192">
        <v>2082</v>
      </c>
      <c r="O133" s="193"/>
      <c r="P133" s="194">
        <v>1007351369</v>
      </c>
      <c r="Q133" s="195" t="s">
        <v>351</v>
      </c>
      <c r="R133" s="190" t="s">
        <v>174</v>
      </c>
      <c r="S133" s="195"/>
      <c r="T133" s="196"/>
      <c r="U133" s="197"/>
      <c r="V133" s="198">
        <v>0</v>
      </c>
      <c r="W133" s="199"/>
      <c r="X133" s="200">
        <v>0</v>
      </c>
      <c r="Y133" s="193"/>
      <c r="Z133" s="199">
        <v>908500</v>
      </c>
      <c r="AA133" s="172">
        <f t="shared" si="5"/>
        <v>908500</v>
      </c>
      <c r="AB133" s="201">
        <v>908500</v>
      </c>
      <c r="AC133" s="210">
        <v>44300</v>
      </c>
      <c r="AD133" s="210">
        <v>44302</v>
      </c>
      <c r="AE133" s="210">
        <v>44545</v>
      </c>
      <c r="AF133" s="198">
        <v>240</v>
      </c>
      <c r="AG133" s="105"/>
      <c r="AH133" s="198"/>
      <c r="AI133" s="204"/>
      <c r="AJ133" s="105"/>
      <c r="AK133" s="205"/>
      <c r="AL133" s="206"/>
      <c r="AM133" s="193" t="s">
        <v>211</v>
      </c>
      <c r="AN133" s="112">
        <f t="shared" si="4"/>
        <v>1</v>
      </c>
    </row>
    <row r="134" spans="1:40" ht="18" customHeight="1" x14ac:dyDescent="0.25">
      <c r="A134" s="184" t="s">
        <v>1485</v>
      </c>
      <c r="B134" s="184">
        <v>2021</v>
      </c>
      <c r="C134" s="192" t="s">
        <v>2910</v>
      </c>
      <c r="D134" s="104" t="s">
        <v>3048</v>
      </c>
      <c r="E134" s="184" t="s">
        <v>50</v>
      </c>
      <c r="F134" s="186" t="s">
        <v>22</v>
      </c>
      <c r="G134" s="187" t="s">
        <v>198</v>
      </c>
      <c r="H134" s="188" t="s">
        <v>1187</v>
      </c>
      <c r="I134" s="189" t="s">
        <v>46</v>
      </c>
      <c r="J134" s="190" t="s">
        <v>194</v>
      </c>
      <c r="K134" s="184">
        <v>57</v>
      </c>
      <c r="L134" s="191" t="str">
        <f>IF(ISERROR(VLOOKUP(K134,[1]Proposito_programa!$C$2:$E$59,2,FALSE))," ",VLOOKUP(K134,[1]Proposito_programa!$C$2:$E$59,2,FALSE))</f>
        <v>Gestión pública local</v>
      </c>
      <c r="M134" s="191" t="str">
        <f>IF(ISERROR(VLOOKUP(K134,[1]Proposito_programa!$C$2:$E$59,3,FALSE))," ",VLOOKUP(K134,[1]Proposito_programa!$C$2:$E$59,3,FALSE))</f>
        <v>Propósito 5: Construir Bogotá - Región con gobierno abierto, transparente y ciudadanía consciente</v>
      </c>
      <c r="N134" s="192">
        <v>2143</v>
      </c>
      <c r="O134" s="193"/>
      <c r="P134" s="194">
        <v>1014206538</v>
      </c>
      <c r="Q134" s="195" t="s">
        <v>344</v>
      </c>
      <c r="R134" s="190" t="s">
        <v>174</v>
      </c>
      <c r="S134" s="195"/>
      <c r="T134" s="196"/>
      <c r="U134" s="197"/>
      <c r="V134" s="198">
        <v>0</v>
      </c>
      <c r="W134" s="199"/>
      <c r="X134" s="200">
        <v>0</v>
      </c>
      <c r="Y134" s="193"/>
      <c r="Z134" s="199">
        <v>4830433</v>
      </c>
      <c r="AA134" s="172">
        <f t="shared" si="5"/>
        <v>4830433</v>
      </c>
      <c r="AB134" s="201">
        <v>4830433</v>
      </c>
      <c r="AC134" s="210">
        <v>44300</v>
      </c>
      <c r="AD134" s="210">
        <v>44301</v>
      </c>
      <c r="AE134" s="210">
        <v>44561</v>
      </c>
      <c r="AF134" s="198">
        <v>255</v>
      </c>
      <c r="AG134" s="105"/>
      <c r="AH134" s="198"/>
      <c r="AI134" s="204"/>
      <c r="AJ134" s="105"/>
      <c r="AK134" s="205"/>
      <c r="AL134" s="206"/>
      <c r="AM134" s="193" t="s">
        <v>211</v>
      </c>
      <c r="AN134" s="112">
        <f t="shared" si="4"/>
        <v>1</v>
      </c>
    </row>
    <row r="135" spans="1:40" ht="18" customHeight="1" x14ac:dyDescent="0.25">
      <c r="A135" s="184" t="s">
        <v>1486</v>
      </c>
      <c r="B135" s="184">
        <v>2021</v>
      </c>
      <c r="C135" s="192" t="s">
        <v>2911</v>
      </c>
      <c r="D135" s="104" t="s">
        <v>3049</v>
      </c>
      <c r="E135" s="184" t="s">
        <v>50</v>
      </c>
      <c r="F135" s="186" t="s">
        <v>22</v>
      </c>
      <c r="G135" s="187" t="s">
        <v>198</v>
      </c>
      <c r="H135" s="188" t="s">
        <v>1188</v>
      </c>
      <c r="I135" s="189" t="s">
        <v>46</v>
      </c>
      <c r="J135" s="190" t="s">
        <v>194</v>
      </c>
      <c r="K135" s="184">
        <v>57</v>
      </c>
      <c r="L135" s="191" t="str">
        <f>IF(ISERROR(VLOOKUP(K135,[1]Proposito_programa!$C$2:$E$59,2,FALSE))," ",VLOOKUP(K135,[1]Proposito_programa!$C$2:$E$59,2,FALSE))</f>
        <v>Gestión pública local</v>
      </c>
      <c r="M135" s="191" t="str">
        <f>IF(ISERROR(VLOOKUP(K135,[1]Proposito_programa!$C$2:$E$59,3,FALSE))," ",VLOOKUP(K135,[1]Proposito_programa!$C$2:$E$59,3,FALSE))</f>
        <v>Propósito 5: Construir Bogotá - Región con gobierno abierto, transparente y ciudadanía consciente</v>
      </c>
      <c r="N135" s="192">
        <v>2143</v>
      </c>
      <c r="O135" s="193"/>
      <c r="P135" s="194">
        <v>1020793103</v>
      </c>
      <c r="Q135" s="195" t="s">
        <v>314</v>
      </c>
      <c r="R135" s="190" t="s">
        <v>174</v>
      </c>
      <c r="S135" s="195"/>
      <c r="T135" s="196"/>
      <c r="U135" s="197"/>
      <c r="V135" s="198">
        <v>0</v>
      </c>
      <c r="W135" s="199"/>
      <c r="X135" s="200">
        <v>0</v>
      </c>
      <c r="Y135" s="193"/>
      <c r="Z135" s="199">
        <v>7283333</v>
      </c>
      <c r="AA135" s="172">
        <f t="shared" si="5"/>
        <v>7283333</v>
      </c>
      <c r="AB135" s="201">
        <v>7283333</v>
      </c>
      <c r="AC135" s="210">
        <v>44301</v>
      </c>
      <c r="AD135" s="210">
        <v>44305</v>
      </c>
      <c r="AE135" s="210">
        <v>44581</v>
      </c>
      <c r="AF135" s="198">
        <v>290</v>
      </c>
      <c r="AG135" s="105">
        <v>1</v>
      </c>
      <c r="AH135" s="198">
        <v>20</v>
      </c>
      <c r="AI135" s="204"/>
      <c r="AJ135" s="105"/>
      <c r="AK135" s="205"/>
      <c r="AL135" s="206"/>
      <c r="AM135" s="193" t="s">
        <v>211</v>
      </c>
      <c r="AN135" s="112">
        <f t="shared" si="4"/>
        <v>1</v>
      </c>
    </row>
    <row r="136" spans="1:40" ht="18" customHeight="1" x14ac:dyDescent="0.25">
      <c r="A136" s="184" t="s">
        <v>1487</v>
      </c>
      <c r="B136" s="184">
        <v>2021</v>
      </c>
      <c r="C136" s="192" t="s">
        <v>2912</v>
      </c>
      <c r="D136" s="104" t="s">
        <v>3050</v>
      </c>
      <c r="E136" s="184" t="s">
        <v>50</v>
      </c>
      <c r="F136" s="186" t="s">
        <v>22</v>
      </c>
      <c r="G136" s="187" t="s">
        <v>198</v>
      </c>
      <c r="H136" s="188" t="s">
        <v>1189</v>
      </c>
      <c r="I136" s="189" t="s">
        <v>46</v>
      </c>
      <c r="J136" s="190" t="s">
        <v>194</v>
      </c>
      <c r="K136" s="184">
        <v>48</v>
      </c>
      <c r="L136" s="191" t="str">
        <f>IF(ISERROR(VLOOKUP(K136,[1]Proposito_programa!$C$2:$E$59,2,FALSE))," ",VLOOKUP(K136,[1]Proposito_programa!$C$2:$E$59,2,FALSE))</f>
        <v>Plataforma institucional para la seguridad y justicia</v>
      </c>
      <c r="M136" s="191" t="str">
        <f>IF(ISERROR(VLOOKUP(K136,[1]Proposito_programa!$C$2:$E$59,3,FALSE))," ",VLOOKUP(K136,[1]Proposito_programa!$C$2:$E$59,3,FALSE))</f>
        <v>Propósito 3: Inspirar confianza y legitimidad para vivir sin miedo y ser epicentro de cultura ciudadana, paz y reconciliación</v>
      </c>
      <c r="N136" s="192">
        <v>2153</v>
      </c>
      <c r="O136" s="193"/>
      <c r="P136" s="194">
        <v>79843350</v>
      </c>
      <c r="Q136" s="195" t="s">
        <v>1350</v>
      </c>
      <c r="R136" s="190" t="s">
        <v>174</v>
      </c>
      <c r="S136" s="195"/>
      <c r="T136" s="196"/>
      <c r="U136" s="197"/>
      <c r="V136" s="198">
        <v>0</v>
      </c>
      <c r="W136" s="199"/>
      <c r="X136" s="200">
        <v>0</v>
      </c>
      <c r="Y136" s="193"/>
      <c r="Z136" s="199">
        <v>3270000</v>
      </c>
      <c r="AA136" s="172">
        <f t="shared" si="5"/>
        <v>3270000</v>
      </c>
      <c r="AB136" s="201">
        <v>3270000</v>
      </c>
      <c r="AC136" s="210">
        <v>44300</v>
      </c>
      <c r="AD136" s="210">
        <v>44302</v>
      </c>
      <c r="AE136" s="210">
        <v>44561</v>
      </c>
      <c r="AF136" s="198">
        <v>255</v>
      </c>
      <c r="AG136" s="105"/>
      <c r="AH136" s="198"/>
      <c r="AI136" s="204"/>
      <c r="AJ136" s="105"/>
      <c r="AK136" s="205"/>
      <c r="AL136" s="206"/>
      <c r="AM136" s="193" t="s">
        <v>211</v>
      </c>
      <c r="AN136" s="112">
        <f t="shared" si="4"/>
        <v>1</v>
      </c>
    </row>
    <row r="137" spans="1:40" ht="18" customHeight="1" x14ac:dyDescent="0.25">
      <c r="A137" s="184" t="s">
        <v>1488</v>
      </c>
      <c r="B137" s="184">
        <v>2021</v>
      </c>
      <c r="C137" s="192" t="s">
        <v>2913</v>
      </c>
      <c r="D137" s="104" t="s">
        <v>3051</v>
      </c>
      <c r="E137" s="184" t="s">
        <v>50</v>
      </c>
      <c r="F137" s="186" t="s">
        <v>22</v>
      </c>
      <c r="G137" s="187" t="s">
        <v>198</v>
      </c>
      <c r="H137" s="188" t="s">
        <v>1190</v>
      </c>
      <c r="I137" s="189" t="s">
        <v>46</v>
      </c>
      <c r="J137" s="190" t="s">
        <v>194</v>
      </c>
      <c r="K137" s="184">
        <v>38</v>
      </c>
      <c r="L137" s="191" t="str">
        <f>IF(ISERROR(VLOOKUP(K137,[1]Proposito_programa!$C$2:$E$59,2,FALSE))," ",VLOOKUP(K137,[1]Proposito_programa!$C$2:$E$59,2,FALSE))</f>
        <v>Ecoeficiencia, reciclaje, manejo de residuos e inclusión de la población recicladora</v>
      </c>
      <c r="M137" s="191" t="str">
        <f>IF(ISERROR(VLOOKUP(K137,[1]Proposito_programa!$C$2:$E$59,3,FALSE))," ",VLOOKUP(K137,[1]Proposito_programa!$C$2:$E$59,3,FALSE))</f>
        <v>Propósito 2 : Cambiar Nuestros Hábitos de Vida para Reverdecer a Bogotá y Adaptarnos y Mitigar la Crisis Climática</v>
      </c>
      <c r="N137" s="192">
        <v>2082</v>
      </c>
      <c r="O137" s="193"/>
      <c r="P137" s="194">
        <v>80035265</v>
      </c>
      <c r="Q137" s="195" t="s">
        <v>1357</v>
      </c>
      <c r="R137" s="190" t="s">
        <v>174</v>
      </c>
      <c r="S137" s="195"/>
      <c r="T137" s="196"/>
      <c r="U137" s="197"/>
      <c r="V137" s="198">
        <v>0</v>
      </c>
      <c r="W137" s="199"/>
      <c r="X137" s="200">
        <v>0</v>
      </c>
      <c r="Y137" s="193"/>
      <c r="Z137" s="199">
        <v>1589700</v>
      </c>
      <c r="AA137" s="172">
        <f t="shared" si="5"/>
        <v>1589700</v>
      </c>
      <c r="AB137" s="201">
        <v>1589700</v>
      </c>
      <c r="AC137" s="210">
        <v>44301</v>
      </c>
      <c r="AD137" s="210">
        <v>44308</v>
      </c>
      <c r="AE137" s="210">
        <v>44551</v>
      </c>
      <c r="AF137" s="198">
        <v>240</v>
      </c>
      <c r="AG137" s="105"/>
      <c r="AH137" s="198"/>
      <c r="AI137" s="204"/>
      <c r="AJ137" s="105"/>
      <c r="AK137" s="205"/>
      <c r="AL137" s="206"/>
      <c r="AM137" s="193" t="s">
        <v>211</v>
      </c>
      <c r="AN137" s="112">
        <f t="shared" si="4"/>
        <v>1</v>
      </c>
    </row>
    <row r="138" spans="1:40" ht="18" customHeight="1" x14ac:dyDescent="0.25">
      <c r="A138" s="184" t="s">
        <v>1489</v>
      </c>
      <c r="B138" s="184">
        <v>2021</v>
      </c>
      <c r="C138" s="192" t="s">
        <v>2914</v>
      </c>
      <c r="D138" s="104" t="s">
        <v>3052</v>
      </c>
      <c r="E138" s="184" t="s">
        <v>50</v>
      </c>
      <c r="F138" s="186" t="s">
        <v>22</v>
      </c>
      <c r="G138" s="187" t="s">
        <v>198</v>
      </c>
      <c r="H138" s="188" t="s">
        <v>1191</v>
      </c>
      <c r="I138" s="189" t="s">
        <v>46</v>
      </c>
      <c r="J138" s="190" t="s">
        <v>194</v>
      </c>
      <c r="K138" s="184">
        <v>57</v>
      </c>
      <c r="L138" s="191" t="str">
        <f>IF(ISERROR(VLOOKUP(K138,[1]Proposito_programa!$C$2:$E$59,2,FALSE))," ",VLOOKUP(K138,[1]Proposito_programa!$C$2:$E$59,2,FALSE))</f>
        <v>Gestión pública local</v>
      </c>
      <c r="M138" s="191" t="str">
        <f>IF(ISERROR(VLOOKUP(K138,[1]Proposito_programa!$C$2:$E$59,3,FALSE))," ",VLOOKUP(K138,[1]Proposito_programa!$C$2:$E$59,3,FALSE))</f>
        <v>Propósito 5: Construir Bogotá - Región con gobierno abierto, transparente y ciudadanía consciente</v>
      </c>
      <c r="N138" s="192">
        <v>2143</v>
      </c>
      <c r="O138" s="193"/>
      <c r="P138" s="194">
        <v>79374388</v>
      </c>
      <c r="Q138" s="195" t="s">
        <v>309</v>
      </c>
      <c r="R138" s="190" t="s">
        <v>174</v>
      </c>
      <c r="S138" s="195"/>
      <c r="T138" s="196"/>
      <c r="U138" s="197"/>
      <c r="V138" s="198">
        <v>0</v>
      </c>
      <c r="W138" s="199"/>
      <c r="X138" s="200">
        <v>0</v>
      </c>
      <c r="Y138" s="193"/>
      <c r="Z138" s="199">
        <v>4652667</v>
      </c>
      <c r="AA138" s="172">
        <f t="shared" si="5"/>
        <v>4652667</v>
      </c>
      <c r="AB138" s="201">
        <v>4652667</v>
      </c>
      <c r="AC138" s="210">
        <v>44301</v>
      </c>
      <c r="AD138" s="210">
        <v>44307</v>
      </c>
      <c r="AE138" s="210">
        <v>44566</v>
      </c>
      <c r="AF138" s="198">
        <v>260</v>
      </c>
      <c r="AG138" s="105">
        <v>1</v>
      </c>
      <c r="AH138" s="198">
        <v>5</v>
      </c>
      <c r="AI138" s="204"/>
      <c r="AJ138" s="105"/>
      <c r="AK138" s="205"/>
      <c r="AL138" s="206"/>
      <c r="AM138" s="193" t="s">
        <v>211</v>
      </c>
      <c r="AN138" s="112">
        <f t="shared" si="4"/>
        <v>1</v>
      </c>
    </row>
    <row r="139" spans="1:40" ht="18" customHeight="1" x14ac:dyDescent="0.25">
      <c r="A139" s="184" t="s">
        <v>1490</v>
      </c>
      <c r="B139" s="184">
        <v>2021</v>
      </c>
      <c r="C139" s="192" t="s">
        <v>2915</v>
      </c>
      <c r="D139" s="104" t="s">
        <v>3053</v>
      </c>
      <c r="E139" s="184" t="s">
        <v>50</v>
      </c>
      <c r="F139" s="186" t="s">
        <v>22</v>
      </c>
      <c r="G139" s="187" t="s">
        <v>198</v>
      </c>
      <c r="H139" s="188" t="s">
        <v>1192</v>
      </c>
      <c r="I139" s="189" t="s">
        <v>46</v>
      </c>
      <c r="J139" s="190" t="s">
        <v>194</v>
      </c>
      <c r="K139" s="184">
        <v>1</v>
      </c>
      <c r="L139" s="191" t="str">
        <f>IF(ISERROR(VLOOKUP(K139,[1]Proposito_programa!$C$2:$E$59,2,FALSE))," ",VLOOKUP(K139,[1]Proposito_programa!$C$2:$E$59,2,FALSE))</f>
        <v>Subsidios y transferencias para la equidad</v>
      </c>
      <c r="M139" s="191" t="str">
        <f>IF(ISERROR(VLOOKUP(K139,[1]Proposito_programa!$C$2:$E$59,3,FALSE))," ",VLOOKUP(K139,[1]Proposito_programa!$C$2:$E$59,3,FALSE))</f>
        <v>Propósito 1: Hacer un nuevo contrato social para incrementar la inclusión social, productiva y política</v>
      </c>
      <c r="N139" s="192">
        <v>2144</v>
      </c>
      <c r="O139" s="193"/>
      <c r="P139" s="194">
        <v>1015457130</v>
      </c>
      <c r="Q139" s="195" t="s">
        <v>1392</v>
      </c>
      <c r="R139" s="190" t="s">
        <v>174</v>
      </c>
      <c r="S139" s="195"/>
      <c r="T139" s="196"/>
      <c r="U139" s="197"/>
      <c r="V139" s="198">
        <v>0</v>
      </c>
      <c r="W139" s="199"/>
      <c r="X139" s="200">
        <v>0</v>
      </c>
      <c r="Y139" s="193"/>
      <c r="Z139" s="199">
        <v>7283333</v>
      </c>
      <c r="AA139" s="172">
        <f t="shared" si="5"/>
        <v>7283333</v>
      </c>
      <c r="AB139" s="201">
        <v>7283333</v>
      </c>
      <c r="AC139" s="210">
        <v>44301</v>
      </c>
      <c r="AD139" s="210">
        <v>44314</v>
      </c>
      <c r="AE139" s="210">
        <v>44581</v>
      </c>
      <c r="AF139" s="198">
        <v>320</v>
      </c>
      <c r="AG139" s="105">
        <v>1</v>
      </c>
      <c r="AH139" s="198">
        <v>20</v>
      </c>
      <c r="AI139" s="204"/>
      <c r="AJ139" s="105"/>
      <c r="AK139" s="205"/>
      <c r="AL139" s="206"/>
      <c r="AM139" s="193" t="s">
        <v>212</v>
      </c>
      <c r="AN139" s="112">
        <f t="shared" si="4"/>
        <v>1</v>
      </c>
    </row>
    <row r="140" spans="1:40" ht="18" customHeight="1" x14ac:dyDescent="0.25">
      <c r="A140" s="184" t="s">
        <v>1491</v>
      </c>
      <c r="B140" s="184">
        <v>2021</v>
      </c>
      <c r="C140" s="192" t="s">
        <v>2916</v>
      </c>
      <c r="D140" s="104" t="s">
        <v>3054</v>
      </c>
      <c r="E140" s="184" t="s">
        <v>50</v>
      </c>
      <c r="F140" s="186" t="s">
        <v>22</v>
      </c>
      <c r="G140" s="187" t="s">
        <v>198</v>
      </c>
      <c r="H140" s="188" t="s">
        <v>1193</v>
      </c>
      <c r="I140" s="189" t="s">
        <v>46</v>
      </c>
      <c r="J140" s="190" t="s">
        <v>194</v>
      </c>
      <c r="K140" s="184">
        <v>6</v>
      </c>
      <c r="L140" s="191" t="str">
        <f>IF(ISERROR(VLOOKUP(K140,[1]Proposito_programa!$C$2:$E$59,2,FALSE))," ",VLOOKUP(K140,[1]Proposito_programa!$C$2:$E$59,2,FALSE))</f>
        <v>Sistema Distrital de Cuidado</v>
      </c>
      <c r="M140" s="191" t="str">
        <f>IF(ISERROR(VLOOKUP(K140,[1]Proposito_programa!$C$2:$E$59,3,FALSE))," ",VLOOKUP(K140,[1]Proposito_programa!$C$2:$E$59,3,FALSE))</f>
        <v>Propósito 1: Hacer un nuevo contrato social para incrementar la inclusión social, productiva y política</v>
      </c>
      <c r="N140" s="192">
        <v>2053</v>
      </c>
      <c r="O140" s="193"/>
      <c r="P140" s="194">
        <v>30507754</v>
      </c>
      <c r="Q140" s="195" t="s">
        <v>1390</v>
      </c>
      <c r="R140" s="190" t="s">
        <v>174</v>
      </c>
      <c r="S140" s="195"/>
      <c r="T140" s="196"/>
      <c r="U140" s="197"/>
      <c r="V140" s="198">
        <v>0</v>
      </c>
      <c r="W140" s="199"/>
      <c r="X140" s="200">
        <v>0</v>
      </c>
      <c r="Y140" s="193"/>
      <c r="Z140" s="199">
        <v>6992000</v>
      </c>
      <c r="AA140" s="172">
        <f t="shared" si="5"/>
        <v>6992000</v>
      </c>
      <c r="AB140" s="201">
        <v>6992000</v>
      </c>
      <c r="AC140" s="210">
        <v>44305</v>
      </c>
      <c r="AD140" s="210">
        <v>44305</v>
      </c>
      <c r="AE140" s="210">
        <v>44579</v>
      </c>
      <c r="AF140" s="198">
        <v>288</v>
      </c>
      <c r="AG140" s="105">
        <v>1</v>
      </c>
      <c r="AH140" s="198">
        <v>18</v>
      </c>
      <c r="AI140" s="204"/>
      <c r="AJ140" s="105"/>
      <c r="AK140" s="205"/>
      <c r="AL140" s="206"/>
      <c r="AM140" s="193" t="s">
        <v>211</v>
      </c>
      <c r="AN140" s="112">
        <f t="shared" si="4"/>
        <v>1</v>
      </c>
    </row>
    <row r="141" spans="1:40" ht="18" customHeight="1" x14ac:dyDescent="0.25">
      <c r="A141" s="184" t="s">
        <v>1492</v>
      </c>
      <c r="B141" s="184">
        <v>2021</v>
      </c>
      <c r="C141" s="192" t="s">
        <v>2917</v>
      </c>
      <c r="D141" s="104" t="s">
        <v>3055</v>
      </c>
      <c r="E141" s="184" t="s">
        <v>50</v>
      </c>
      <c r="F141" s="186" t="s">
        <v>22</v>
      </c>
      <c r="G141" s="187" t="s">
        <v>198</v>
      </c>
      <c r="H141" s="188" t="s">
        <v>1194</v>
      </c>
      <c r="I141" s="189" t="s">
        <v>46</v>
      </c>
      <c r="J141" s="190" t="s">
        <v>194</v>
      </c>
      <c r="K141" s="184">
        <v>21</v>
      </c>
      <c r="L141" s="191" t="str">
        <f>IF(ISERROR(VLOOKUP(K141,[1]Proposito_programa!$C$2:$E$59,2,FALSE))," ",VLOOKUP(K141,[1]Proposito_programa!$C$2:$E$59,2,FALSE))</f>
        <v>Creación y vida cotidiana: Apropiación ciudadana del arte, la cultura y el patrimonio, para la democracia cultural</v>
      </c>
      <c r="M141" s="191" t="str">
        <f>IF(ISERROR(VLOOKUP(K141,[1]Proposito_programa!$C$2:$E$59,3,FALSE))," ",VLOOKUP(K141,[1]Proposito_programa!$C$2:$E$59,3,FALSE))</f>
        <v>Propósito 1: Hacer un nuevo contrato social para incrementar la inclusión social, productiva y política</v>
      </c>
      <c r="N141" s="192">
        <v>2012</v>
      </c>
      <c r="O141" s="193"/>
      <c r="P141" s="194">
        <v>1018457722</v>
      </c>
      <c r="Q141" s="195" t="s">
        <v>1393</v>
      </c>
      <c r="R141" s="190" t="s">
        <v>174</v>
      </c>
      <c r="S141" s="195"/>
      <c r="T141" s="196"/>
      <c r="U141" s="197"/>
      <c r="V141" s="198">
        <v>0</v>
      </c>
      <c r="W141" s="199"/>
      <c r="X141" s="200">
        <v>0</v>
      </c>
      <c r="Y141" s="193"/>
      <c r="Z141" s="199">
        <v>6992000</v>
      </c>
      <c r="AA141" s="172">
        <f t="shared" si="5"/>
        <v>6992000</v>
      </c>
      <c r="AB141" s="201">
        <v>6992000</v>
      </c>
      <c r="AC141" s="210">
        <v>44302</v>
      </c>
      <c r="AD141" s="210">
        <v>44305</v>
      </c>
      <c r="AE141" s="210">
        <v>44579</v>
      </c>
      <c r="AF141" s="198">
        <v>288</v>
      </c>
      <c r="AG141" s="105">
        <v>1</v>
      </c>
      <c r="AH141" s="198">
        <v>18</v>
      </c>
      <c r="AI141" s="204"/>
      <c r="AJ141" s="105"/>
      <c r="AK141" s="205"/>
      <c r="AL141" s="206"/>
      <c r="AM141" s="193" t="s">
        <v>211</v>
      </c>
      <c r="AN141" s="112">
        <f t="shared" si="4"/>
        <v>1</v>
      </c>
    </row>
    <row r="142" spans="1:40" ht="18" customHeight="1" x14ac:dyDescent="0.25">
      <c r="A142" s="184" t="s">
        <v>1493</v>
      </c>
      <c r="B142" s="184">
        <v>2021</v>
      </c>
      <c r="C142" s="192" t="s">
        <v>2918</v>
      </c>
      <c r="D142" s="104" t="s">
        <v>3056</v>
      </c>
      <c r="E142" s="184" t="s">
        <v>50</v>
      </c>
      <c r="F142" s="186" t="s">
        <v>22</v>
      </c>
      <c r="G142" s="187" t="s">
        <v>198</v>
      </c>
      <c r="H142" s="188" t="s">
        <v>1195</v>
      </c>
      <c r="I142" s="189" t="s">
        <v>46</v>
      </c>
      <c r="J142" s="190" t="s">
        <v>194</v>
      </c>
      <c r="K142" s="184">
        <v>39</v>
      </c>
      <c r="L142" s="191" t="str">
        <f>IF(ISERROR(VLOOKUP(K142,[1]Proposito_programa!$C$2:$E$59,2,FALSE))," ",VLOOKUP(K142,[1]Proposito_programa!$C$2:$E$59,2,FALSE))</f>
        <v>Bogotá territorio de paz y atención integral a las víctimas del conflicto armado</v>
      </c>
      <c r="M142" s="191" t="str">
        <f>IF(ISERROR(VLOOKUP(K142,[1]Proposito_programa!$C$2:$E$59,3,FALSE))," ",VLOOKUP(K142,[1]Proposito_programa!$C$2:$E$59,3,FALSE))</f>
        <v>Propósito 3: Inspirar confianza y legitimidad para vivir sin miedo y ser epicentro de cultura ciudadana, paz y reconciliación</v>
      </c>
      <c r="N142" s="192">
        <v>2030</v>
      </c>
      <c r="O142" s="193"/>
      <c r="P142" s="194">
        <v>79955443</v>
      </c>
      <c r="Q142" s="195" t="s">
        <v>320</v>
      </c>
      <c r="R142" s="190" t="s">
        <v>174</v>
      </c>
      <c r="S142" s="195"/>
      <c r="T142" s="196"/>
      <c r="U142" s="197"/>
      <c r="V142" s="198">
        <v>0</v>
      </c>
      <c r="W142" s="199"/>
      <c r="X142" s="200">
        <v>0</v>
      </c>
      <c r="Y142" s="193"/>
      <c r="Z142" s="199">
        <v>7137667</v>
      </c>
      <c r="AA142" s="172">
        <f t="shared" si="5"/>
        <v>7137667</v>
      </c>
      <c r="AB142" s="201">
        <v>7137667</v>
      </c>
      <c r="AC142" s="210">
        <v>44302</v>
      </c>
      <c r="AD142" s="210">
        <v>44306</v>
      </c>
      <c r="AE142" s="210">
        <v>44580</v>
      </c>
      <c r="AF142" s="198">
        <v>289</v>
      </c>
      <c r="AG142" s="105">
        <v>1</v>
      </c>
      <c r="AH142" s="198">
        <v>19</v>
      </c>
      <c r="AI142" s="204"/>
      <c r="AJ142" s="105"/>
      <c r="AK142" s="205"/>
      <c r="AL142" s="206"/>
      <c r="AM142" s="193" t="s">
        <v>211</v>
      </c>
      <c r="AN142" s="112">
        <f t="shared" si="4"/>
        <v>1</v>
      </c>
    </row>
    <row r="143" spans="1:40" ht="18" customHeight="1" x14ac:dyDescent="0.25">
      <c r="A143" s="184" t="s">
        <v>1494</v>
      </c>
      <c r="B143" s="184">
        <v>2021</v>
      </c>
      <c r="C143" s="192" t="s">
        <v>2919</v>
      </c>
      <c r="D143" s="104" t="s">
        <v>3057</v>
      </c>
      <c r="E143" s="184" t="s">
        <v>50</v>
      </c>
      <c r="F143" s="186" t="s">
        <v>22</v>
      </c>
      <c r="G143" s="187" t="s">
        <v>198</v>
      </c>
      <c r="H143" s="188" t="s">
        <v>1196</v>
      </c>
      <c r="I143" s="189" t="s">
        <v>46</v>
      </c>
      <c r="J143" s="190" t="s">
        <v>194</v>
      </c>
      <c r="K143" s="184">
        <v>6</v>
      </c>
      <c r="L143" s="191" t="str">
        <f>IF(ISERROR(VLOOKUP(K143,[1]Proposito_programa!$C$2:$E$59,2,FALSE))," ",VLOOKUP(K143,[1]Proposito_programa!$C$2:$E$59,2,FALSE))</f>
        <v>Sistema Distrital de Cuidado</v>
      </c>
      <c r="M143" s="191" t="str">
        <f>IF(ISERROR(VLOOKUP(K143,[1]Proposito_programa!$C$2:$E$59,3,FALSE))," ",VLOOKUP(K143,[1]Proposito_programa!$C$2:$E$59,3,FALSE))</f>
        <v>Propósito 1: Hacer un nuevo contrato social para incrementar la inclusión social, productiva y política</v>
      </c>
      <c r="N143" s="192">
        <v>2135</v>
      </c>
      <c r="O143" s="193"/>
      <c r="P143" s="194">
        <v>64574720</v>
      </c>
      <c r="Q143" s="195" t="s">
        <v>1394</v>
      </c>
      <c r="R143" s="190" t="s">
        <v>174</v>
      </c>
      <c r="S143" s="195"/>
      <c r="T143" s="196"/>
      <c r="U143" s="197"/>
      <c r="V143" s="198">
        <v>0</v>
      </c>
      <c r="W143" s="199"/>
      <c r="X143" s="200">
        <v>0</v>
      </c>
      <c r="Y143" s="193"/>
      <c r="Z143" s="199">
        <v>1756433</v>
      </c>
      <c r="AA143" s="172">
        <f t="shared" si="5"/>
        <v>1756433</v>
      </c>
      <c r="AB143" s="201">
        <v>1756433</v>
      </c>
      <c r="AC143" s="210">
        <v>44302</v>
      </c>
      <c r="AD143" s="210">
        <v>44322</v>
      </c>
      <c r="AE143" s="210">
        <v>44559</v>
      </c>
      <c r="AF143" s="198">
        <v>234</v>
      </c>
      <c r="AG143" s="105">
        <v>1</v>
      </c>
      <c r="AH143" s="198">
        <v>24</v>
      </c>
      <c r="AI143" s="204"/>
      <c r="AJ143" s="105"/>
      <c r="AK143" s="205"/>
      <c r="AL143" s="206"/>
      <c r="AM143" s="193" t="s">
        <v>211</v>
      </c>
      <c r="AN143" s="112">
        <f t="shared" si="4"/>
        <v>1</v>
      </c>
    </row>
    <row r="144" spans="1:40" ht="18" customHeight="1" x14ac:dyDescent="0.25">
      <c r="A144" s="184" t="s">
        <v>1495</v>
      </c>
      <c r="B144" s="184">
        <v>2021</v>
      </c>
      <c r="C144" s="192" t="s">
        <v>2920</v>
      </c>
      <c r="D144" s="104" t="s">
        <v>3058</v>
      </c>
      <c r="E144" s="184" t="s">
        <v>50</v>
      </c>
      <c r="F144" s="186" t="s">
        <v>22</v>
      </c>
      <c r="G144" s="187" t="s">
        <v>198</v>
      </c>
      <c r="H144" s="188" t="s">
        <v>1197</v>
      </c>
      <c r="I144" s="189" t="s">
        <v>46</v>
      </c>
      <c r="J144" s="190" t="s">
        <v>194</v>
      </c>
      <c r="K144" s="184">
        <v>39</v>
      </c>
      <c r="L144" s="191" t="str">
        <f>IF(ISERROR(VLOOKUP(K144,[1]Proposito_programa!$C$2:$E$59,2,FALSE))," ",VLOOKUP(K144,[1]Proposito_programa!$C$2:$E$59,2,FALSE))</f>
        <v>Bogotá territorio de paz y atención integral a las víctimas del conflicto armado</v>
      </c>
      <c r="M144" s="191" t="str">
        <f>IF(ISERROR(VLOOKUP(K144,[1]Proposito_programa!$C$2:$E$59,3,FALSE))," ",VLOOKUP(K144,[1]Proposito_programa!$C$2:$E$59,3,FALSE))</f>
        <v>Propósito 3: Inspirar confianza y legitimidad para vivir sin miedo y ser epicentro de cultura ciudadana, paz y reconciliación</v>
      </c>
      <c r="N144" s="192">
        <v>2030</v>
      </c>
      <c r="O144" s="193"/>
      <c r="P144" s="194">
        <v>1033744923</v>
      </c>
      <c r="Q144" s="195" t="s">
        <v>369</v>
      </c>
      <c r="R144" s="190" t="s">
        <v>174</v>
      </c>
      <c r="S144" s="195"/>
      <c r="T144" s="196"/>
      <c r="U144" s="197"/>
      <c r="V144" s="198">
        <v>0</v>
      </c>
      <c r="W144" s="199"/>
      <c r="X144" s="200">
        <v>0</v>
      </c>
      <c r="Y144" s="193"/>
      <c r="Z144" s="199">
        <v>2725500</v>
      </c>
      <c r="AA144" s="172">
        <f t="shared" si="5"/>
        <v>2725500</v>
      </c>
      <c r="AB144" s="201">
        <v>2725500</v>
      </c>
      <c r="AC144" s="210">
        <v>44306</v>
      </c>
      <c r="AD144" s="210">
        <v>44308</v>
      </c>
      <c r="AE144" s="210">
        <v>44576</v>
      </c>
      <c r="AF144" s="198">
        <v>264</v>
      </c>
      <c r="AG144" s="105">
        <v>1</v>
      </c>
      <c r="AH144" s="198">
        <v>24</v>
      </c>
      <c r="AI144" s="204"/>
      <c r="AJ144" s="105"/>
      <c r="AK144" s="205"/>
      <c r="AL144" s="206"/>
      <c r="AM144" s="193" t="s">
        <v>211</v>
      </c>
      <c r="AN144" s="112">
        <f t="shared" si="4"/>
        <v>1</v>
      </c>
    </row>
    <row r="145" spans="1:47" ht="18" customHeight="1" x14ac:dyDescent="0.25">
      <c r="A145" s="184" t="s">
        <v>1496</v>
      </c>
      <c r="B145" s="184">
        <v>2021</v>
      </c>
      <c r="C145" s="192" t="s">
        <v>2921</v>
      </c>
      <c r="D145" s="104" t="s">
        <v>3059</v>
      </c>
      <c r="E145" s="184" t="s">
        <v>50</v>
      </c>
      <c r="F145" s="186" t="s">
        <v>22</v>
      </c>
      <c r="G145" s="187" t="s">
        <v>198</v>
      </c>
      <c r="H145" s="188" t="s">
        <v>1198</v>
      </c>
      <c r="I145" s="189" t="s">
        <v>46</v>
      </c>
      <c r="J145" s="190" t="s">
        <v>194</v>
      </c>
      <c r="K145" s="184">
        <v>6</v>
      </c>
      <c r="L145" s="191" t="str">
        <f>IF(ISERROR(VLOOKUP(K145,[1]Proposito_programa!$C$2:$E$59,2,FALSE))," ",VLOOKUP(K145,[1]Proposito_programa!$C$2:$E$59,2,FALSE))</f>
        <v>Sistema Distrital de Cuidado</v>
      </c>
      <c r="M145" s="191" t="str">
        <f>IF(ISERROR(VLOOKUP(K145,[1]Proposito_programa!$C$2:$E$59,3,FALSE))," ",VLOOKUP(K145,[1]Proposito_programa!$C$2:$E$59,3,FALSE))</f>
        <v>Propósito 1: Hacer un nuevo contrato social para incrementar la inclusión social, productiva y política</v>
      </c>
      <c r="N145" s="192">
        <v>2135</v>
      </c>
      <c r="O145" s="193"/>
      <c r="P145" s="194">
        <v>1018515376</v>
      </c>
      <c r="Q145" s="195" t="s">
        <v>1396</v>
      </c>
      <c r="R145" s="190" t="s">
        <v>174</v>
      </c>
      <c r="S145" s="195"/>
      <c r="T145" s="196"/>
      <c r="U145" s="197"/>
      <c r="V145" s="198">
        <v>0</v>
      </c>
      <c r="W145" s="199"/>
      <c r="X145" s="200">
        <v>0</v>
      </c>
      <c r="Y145" s="193"/>
      <c r="Z145" s="199">
        <v>1332467</v>
      </c>
      <c r="AA145" s="172">
        <f t="shared" si="5"/>
        <v>1332467</v>
      </c>
      <c r="AB145" s="201">
        <v>1332467</v>
      </c>
      <c r="AC145" s="210">
        <v>44302</v>
      </c>
      <c r="AD145" s="210">
        <v>44309</v>
      </c>
      <c r="AE145" s="210">
        <v>44522</v>
      </c>
      <c r="AF145" s="198">
        <v>210</v>
      </c>
      <c r="AG145" s="105"/>
      <c r="AH145" s="198"/>
      <c r="AI145" s="204"/>
      <c r="AJ145" s="105"/>
      <c r="AK145" s="205"/>
      <c r="AL145" s="206"/>
      <c r="AM145" s="193" t="s">
        <v>211</v>
      </c>
      <c r="AN145" s="112">
        <f t="shared" si="4"/>
        <v>1</v>
      </c>
    </row>
    <row r="146" spans="1:47" ht="18" customHeight="1" x14ac:dyDescent="0.25">
      <c r="A146" s="184" t="s">
        <v>1497</v>
      </c>
      <c r="B146" s="184">
        <v>2021</v>
      </c>
      <c r="C146" s="192" t="s">
        <v>2922</v>
      </c>
      <c r="D146" s="104" t="s">
        <v>3060</v>
      </c>
      <c r="E146" s="184" t="s">
        <v>50</v>
      </c>
      <c r="F146" s="186" t="s">
        <v>22</v>
      </c>
      <c r="G146" s="187" t="s">
        <v>198</v>
      </c>
      <c r="H146" s="188" t="s">
        <v>1199</v>
      </c>
      <c r="I146" s="189" t="s">
        <v>46</v>
      </c>
      <c r="J146" s="190" t="s">
        <v>194</v>
      </c>
      <c r="K146" s="184">
        <v>6</v>
      </c>
      <c r="L146" s="191" t="str">
        <f>IF(ISERROR(VLOOKUP(K146,[1]Proposito_programa!$C$2:$E$59,2,FALSE))," ",VLOOKUP(K146,[1]Proposito_programa!$C$2:$E$59,2,FALSE))</f>
        <v>Sistema Distrital de Cuidado</v>
      </c>
      <c r="M146" s="191" t="str">
        <f>IF(ISERROR(VLOOKUP(K146,[1]Proposito_programa!$C$2:$E$59,3,FALSE))," ",VLOOKUP(K146,[1]Proposito_programa!$C$2:$E$59,3,FALSE))</f>
        <v>Propósito 1: Hacer un nuevo contrato social para incrementar la inclusión social, productiva y política</v>
      </c>
      <c r="N146" s="192">
        <v>2135</v>
      </c>
      <c r="O146" s="193"/>
      <c r="P146" s="194">
        <v>1030546475</v>
      </c>
      <c r="Q146" s="195" t="s">
        <v>275</v>
      </c>
      <c r="R146" s="190" t="s">
        <v>174</v>
      </c>
      <c r="S146" s="195"/>
      <c r="T146" s="196"/>
      <c r="U146" s="197"/>
      <c r="V146" s="198">
        <v>0</v>
      </c>
      <c r="W146" s="199"/>
      <c r="X146" s="200">
        <v>0</v>
      </c>
      <c r="Y146" s="193"/>
      <c r="Z146" s="199">
        <v>1211333</v>
      </c>
      <c r="AA146" s="172">
        <f t="shared" si="5"/>
        <v>1211333</v>
      </c>
      <c r="AB146" s="201">
        <v>1211333</v>
      </c>
      <c r="AC146" s="210">
        <v>44303</v>
      </c>
      <c r="AD146" s="210">
        <v>44307</v>
      </c>
      <c r="AE146" s="210">
        <v>44520</v>
      </c>
      <c r="AF146" s="198">
        <v>210</v>
      </c>
      <c r="AG146" s="105"/>
      <c r="AH146" s="198"/>
      <c r="AI146" s="204"/>
      <c r="AJ146" s="105"/>
      <c r="AK146" s="205"/>
      <c r="AL146" s="206"/>
      <c r="AM146" s="193" t="s">
        <v>211</v>
      </c>
      <c r="AN146" s="112">
        <f t="shared" si="4"/>
        <v>1</v>
      </c>
    </row>
    <row r="147" spans="1:47" ht="18" customHeight="1" x14ac:dyDescent="0.25">
      <c r="A147" s="184" t="s">
        <v>1498</v>
      </c>
      <c r="B147" s="184">
        <v>2021</v>
      </c>
      <c r="C147" s="192" t="s">
        <v>2923</v>
      </c>
      <c r="D147" s="104" t="s">
        <v>3061</v>
      </c>
      <c r="E147" s="184" t="s">
        <v>50</v>
      </c>
      <c r="F147" s="186" t="s">
        <v>22</v>
      </c>
      <c r="G147" s="187" t="s">
        <v>198</v>
      </c>
      <c r="H147" s="188" t="s">
        <v>1200</v>
      </c>
      <c r="I147" s="189" t="s">
        <v>46</v>
      </c>
      <c r="J147" s="190" t="s">
        <v>194</v>
      </c>
      <c r="K147" s="184">
        <v>45</v>
      </c>
      <c r="L147" s="191" t="str">
        <f>IF(ISERROR(VLOOKUP(K147,[1]Proposito_programa!$C$2:$E$59,2,FALSE))," ",VLOOKUP(K147,[1]Proposito_programa!$C$2:$E$59,2,FALSE))</f>
        <v>Espacio público más seguro y construido colectivamente</v>
      </c>
      <c r="M147" s="191" t="str">
        <f>IF(ISERROR(VLOOKUP(K147,[1]Proposito_programa!$C$2:$E$59,3,FALSE))," ",VLOOKUP(K147,[1]Proposito_programa!$C$2:$E$59,3,FALSE))</f>
        <v>Propósito 3: Inspirar confianza y legitimidad para vivir sin miedo y ser epicentro de cultura ciudadana, paz y reconciliación</v>
      </c>
      <c r="N147" s="192">
        <v>2038</v>
      </c>
      <c r="O147" s="193"/>
      <c r="P147" s="194">
        <v>52019196</v>
      </c>
      <c r="Q147" s="195" t="s">
        <v>1397</v>
      </c>
      <c r="R147" s="190" t="s">
        <v>174</v>
      </c>
      <c r="S147" s="195"/>
      <c r="T147" s="196"/>
      <c r="U147" s="197"/>
      <c r="V147" s="198">
        <v>0</v>
      </c>
      <c r="W147" s="199"/>
      <c r="X147" s="200">
        <v>0</v>
      </c>
      <c r="Y147" s="193"/>
      <c r="Z147" s="199">
        <v>1514000</v>
      </c>
      <c r="AA147" s="172">
        <f t="shared" si="5"/>
        <v>1514000</v>
      </c>
      <c r="AB147" s="201">
        <v>1514000</v>
      </c>
      <c r="AC147" s="210">
        <v>44306</v>
      </c>
      <c r="AD147" s="210">
        <v>44307</v>
      </c>
      <c r="AE147" s="210">
        <v>44550</v>
      </c>
      <c r="AF147" s="198">
        <v>240</v>
      </c>
      <c r="AG147" s="105"/>
      <c r="AH147" s="198"/>
      <c r="AI147" s="204"/>
      <c r="AJ147" s="105"/>
      <c r="AK147" s="205"/>
      <c r="AL147" s="206"/>
      <c r="AM147" s="193" t="s">
        <v>211</v>
      </c>
      <c r="AN147" s="112">
        <f t="shared" si="4"/>
        <v>1</v>
      </c>
    </row>
    <row r="148" spans="1:47" ht="18" customHeight="1" x14ac:dyDescent="0.25">
      <c r="A148" s="184" t="s">
        <v>1499</v>
      </c>
      <c r="B148" s="184">
        <v>2021</v>
      </c>
      <c r="C148" s="192" t="s">
        <v>2924</v>
      </c>
      <c r="D148" s="104" t="s">
        <v>3062</v>
      </c>
      <c r="E148" s="184" t="s">
        <v>50</v>
      </c>
      <c r="F148" s="186" t="s">
        <v>22</v>
      </c>
      <c r="G148" s="187" t="s">
        <v>198</v>
      </c>
      <c r="H148" s="188" t="s">
        <v>1201</v>
      </c>
      <c r="I148" s="189" t="s">
        <v>46</v>
      </c>
      <c r="J148" s="190" t="s">
        <v>194</v>
      </c>
      <c r="K148" s="184">
        <v>6</v>
      </c>
      <c r="L148" s="191" t="str">
        <f>IF(ISERROR(VLOOKUP(K148,[1]Proposito_programa!$C$2:$E$59,2,FALSE))," ",VLOOKUP(K148,[1]Proposito_programa!$C$2:$E$59,2,FALSE))</f>
        <v>Sistema Distrital de Cuidado</v>
      </c>
      <c r="M148" s="191" t="str">
        <f>IF(ISERROR(VLOOKUP(K148,[1]Proposito_programa!$C$2:$E$59,3,FALSE))," ",VLOOKUP(K148,[1]Proposito_programa!$C$2:$E$59,3,FALSE))</f>
        <v>Propósito 1: Hacer un nuevo contrato social para incrementar la inclusión social, productiva y política</v>
      </c>
      <c r="N148" s="192">
        <v>2135</v>
      </c>
      <c r="O148" s="193"/>
      <c r="P148" s="194">
        <v>1133839106</v>
      </c>
      <c r="Q148" s="195" t="s">
        <v>318</v>
      </c>
      <c r="R148" s="190" t="s">
        <v>174</v>
      </c>
      <c r="S148" s="195"/>
      <c r="T148" s="196"/>
      <c r="U148" s="197"/>
      <c r="V148" s="198">
        <v>0</v>
      </c>
      <c r="W148" s="199"/>
      <c r="X148" s="200">
        <v>0</v>
      </c>
      <c r="Y148" s="193"/>
      <c r="Z148" s="199">
        <v>2119600</v>
      </c>
      <c r="AA148" s="172">
        <f t="shared" si="5"/>
        <v>2119600</v>
      </c>
      <c r="AB148" s="201">
        <v>2119600</v>
      </c>
      <c r="AC148" s="210">
        <v>44306</v>
      </c>
      <c r="AD148" s="210">
        <v>44308</v>
      </c>
      <c r="AE148" s="210">
        <v>44558</v>
      </c>
      <c r="AF148" s="198">
        <v>247</v>
      </c>
      <c r="AG148" s="105">
        <v>1</v>
      </c>
      <c r="AH148" s="198">
        <v>7</v>
      </c>
      <c r="AI148" s="204"/>
      <c r="AJ148" s="105"/>
      <c r="AK148" s="205"/>
      <c r="AL148" s="206"/>
      <c r="AM148" s="193" t="s">
        <v>211</v>
      </c>
      <c r="AN148" s="112">
        <f t="shared" si="4"/>
        <v>1</v>
      </c>
    </row>
    <row r="149" spans="1:47" ht="18" customHeight="1" x14ac:dyDescent="0.25">
      <c r="A149" s="184" t="s">
        <v>1500</v>
      </c>
      <c r="B149" s="184">
        <v>2021</v>
      </c>
      <c r="C149" s="192" t="s">
        <v>2925</v>
      </c>
      <c r="D149" s="104" t="s">
        <v>3063</v>
      </c>
      <c r="E149" s="184" t="s">
        <v>50</v>
      </c>
      <c r="F149" s="186" t="s">
        <v>22</v>
      </c>
      <c r="G149" s="187" t="s">
        <v>198</v>
      </c>
      <c r="H149" s="188" t="s">
        <v>1202</v>
      </c>
      <c r="I149" s="189" t="s">
        <v>46</v>
      </c>
      <c r="J149" s="190" t="s">
        <v>194</v>
      </c>
      <c r="K149" s="184">
        <v>6</v>
      </c>
      <c r="L149" s="191" t="str">
        <f>IF(ISERROR(VLOOKUP(K149,[1]Proposito_programa!$C$2:$E$59,2,FALSE))," ",VLOOKUP(K149,[1]Proposito_programa!$C$2:$E$59,2,FALSE))</f>
        <v>Sistema Distrital de Cuidado</v>
      </c>
      <c r="M149" s="191" t="str">
        <f>IF(ISERROR(VLOOKUP(K149,[1]Proposito_programa!$C$2:$E$59,3,FALSE))," ",VLOOKUP(K149,[1]Proposito_programa!$C$2:$E$59,3,FALSE))</f>
        <v>Propósito 1: Hacer un nuevo contrato social para incrementar la inclusión social, productiva y política</v>
      </c>
      <c r="N149" s="192">
        <v>2135</v>
      </c>
      <c r="O149" s="193"/>
      <c r="P149" s="194">
        <v>1030648943</v>
      </c>
      <c r="Q149" s="195" t="s">
        <v>294</v>
      </c>
      <c r="R149" s="190" t="s">
        <v>174</v>
      </c>
      <c r="S149" s="195"/>
      <c r="T149" s="196"/>
      <c r="U149" s="197"/>
      <c r="V149" s="198">
        <v>0</v>
      </c>
      <c r="W149" s="199"/>
      <c r="X149" s="200">
        <v>0</v>
      </c>
      <c r="Y149" s="193"/>
      <c r="Z149" s="199">
        <v>3616667</v>
      </c>
      <c r="AA149" s="172">
        <f t="shared" si="5"/>
        <v>3616667</v>
      </c>
      <c r="AB149" s="201">
        <v>3616667</v>
      </c>
      <c r="AC149" s="210">
        <v>44305</v>
      </c>
      <c r="AD149" s="210">
        <v>44308</v>
      </c>
      <c r="AE149" s="210">
        <v>44566</v>
      </c>
      <c r="AF149" s="198">
        <v>260</v>
      </c>
      <c r="AG149" s="105">
        <v>1</v>
      </c>
      <c r="AH149" s="198">
        <v>5</v>
      </c>
      <c r="AI149" s="204"/>
      <c r="AJ149" s="105"/>
      <c r="AK149" s="205"/>
      <c r="AL149" s="206"/>
      <c r="AM149" s="193" t="s">
        <v>212</v>
      </c>
      <c r="AN149" s="112">
        <f t="shared" si="4"/>
        <v>1</v>
      </c>
    </row>
    <row r="150" spans="1:47" ht="18" customHeight="1" x14ac:dyDescent="0.25">
      <c r="A150" s="184" t="s">
        <v>1501</v>
      </c>
      <c r="B150" s="184">
        <v>2021</v>
      </c>
      <c r="C150" s="192" t="s">
        <v>2926</v>
      </c>
      <c r="D150" s="104" t="s">
        <v>3064</v>
      </c>
      <c r="E150" s="184" t="s">
        <v>50</v>
      </c>
      <c r="F150" s="186" t="s">
        <v>22</v>
      </c>
      <c r="G150" s="187" t="s">
        <v>198</v>
      </c>
      <c r="H150" s="188" t="s">
        <v>1203</v>
      </c>
      <c r="I150" s="189" t="s">
        <v>46</v>
      </c>
      <c r="J150" s="190" t="s">
        <v>194</v>
      </c>
      <c r="K150" s="184">
        <v>39</v>
      </c>
      <c r="L150" s="191" t="str">
        <f>IF(ISERROR(VLOOKUP(K150,[1]Proposito_programa!$C$2:$E$59,2,FALSE))," ",VLOOKUP(K150,[1]Proposito_programa!$C$2:$E$59,2,FALSE))</f>
        <v>Bogotá territorio de paz y atención integral a las víctimas del conflicto armado</v>
      </c>
      <c r="M150" s="191" t="str">
        <f>IF(ISERROR(VLOOKUP(K150,[1]Proposito_programa!$C$2:$E$59,3,FALSE))," ",VLOOKUP(K150,[1]Proposito_programa!$C$2:$E$59,3,FALSE))</f>
        <v>Propósito 3: Inspirar confianza y legitimidad para vivir sin miedo y ser epicentro de cultura ciudadana, paz y reconciliación</v>
      </c>
      <c r="N150" s="192">
        <v>2030</v>
      </c>
      <c r="O150" s="193"/>
      <c r="P150" s="194">
        <v>1014234728</v>
      </c>
      <c r="Q150" s="195" t="s">
        <v>353</v>
      </c>
      <c r="R150" s="190" t="s">
        <v>174</v>
      </c>
      <c r="S150" s="195"/>
      <c r="T150" s="196"/>
      <c r="U150" s="197"/>
      <c r="V150" s="198">
        <v>0</v>
      </c>
      <c r="W150" s="199"/>
      <c r="X150" s="200">
        <v>0</v>
      </c>
      <c r="Y150" s="193"/>
      <c r="Z150" s="199">
        <v>2543800</v>
      </c>
      <c r="AA150" s="172">
        <f t="shared" si="5"/>
        <v>2543800</v>
      </c>
      <c r="AB150" s="201">
        <v>2543800</v>
      </c>
      <c r="AC150" s="210">
        <v>44307</v>
      </c>
      <c r="AD150" s="210">
        <v>44314</v>
      </c>
      <c r="AE150" s="210">
        <v>44576</v>
      </c>
      <c r="AF150" s="198">
        <v>258</v>
      </c>
      <c r="AG150" s="105">
        <v>1</v>
      </c>
      <c r="AH150" s="198">
        <v>18</v>
      </c>
      <c r="AI150" s="204"/>
      <c r="AJ150" s="105"/>
      <c r="AK150" s="205"/>
      <c r="AL150" s="206"/>
      <c r="AM150" s="193" t="s">
        <v>211</v>
      </c>
      <c r="AN150" s="112">
        <f t="shared" si="4"/>
        <v>1</v>
      </c>
    </row>
    <row r="151" spans="1:47" ht="18" customHeight="1" x14ac:dyDescent="0.25">
      <c r="A151" s="184" t="s">
        <v>1835</v>
      </c>
      <c r="B151" s="184">
        <v>2021</v>
      </c>
      <c r="C151" s="192">
        <v>66323</v>
      </c>
      <c r="D151" s="104" t="s">
        <v>3065</v>
      </c>
      <c r="E151" s="184" t="s">
        <v>39</v>
      </c>
      <c r="F151" s="186" t="s">
        <v>49</v>
      </c>
      <c r="G151" s="187" t="s">
        <v>55</v>
      </c>
      <c r="H151" s="188" t="s">
        <v>893</v>
      </c>
      <c r="I151" s="189" t="s">
        <v>45</v>
      </c>
      <c r="J151" s="190" t="s">
        <v>194</v>
      </c>
      <c r="K151" s="184" t="s">
        <v>70</v>
      </c>
      <c r="L151" s="191" t="str">
        <f>IF(ISERROR(VLOOKUP(K151,[1]Proposito_programa!$C$2:$E$59,2,FALSE))," ",VLOOKUP(K151,[1]Proposito_programa!$C$2:$E$59,2,FALSE))</f>
        <v xml:space="preserve"> </v>
      </c>
      <c r="M151" s="191" t="str">
        <f>IF(ISERROR(VLOOKUP(K151,[1]Proposito_programa!$C$2:$E$59,3,FALSE))," ",VLOOKUP(K151,[1]Proposito_programa!$C$2:$E$59,3,FALSE))</f>
        <v xml:space="preserve"> </v>
      </c>
      <c r="N151" s="192">
        <v>0</v>
      </c>
      <c r="O151" s="193">
        <v>3</v>
      </c>
      <c r="P151" s="194">
        <v>901351386</v>
      </c>
      <c r="Q151" s="195" t="s">
        <v>883</v>
      </c>
      <c r="R151" s="190" t="s">
        <v>3117</v>
      </c>
      <c r="S151" s="195">
        <v>830035037</v>
      </c>
      <c r="T151" s="196" t="s">
        <v>3086</v>
      </c>
      <c r="U151" s="197">
        <v>0.7</v>
      </c>
      <c r="V151" s="198">
        <v>0</v>
      </c>
      <c r="W151" s="199"/>
      <c r="X151" s="200">
        <v>0</v>
      </c>
      <c r="Y151" s="193"/>
      <c r="Z151" s="199">
        <v>34884369</v>
      </c>
      <c r="AA151" s="172">
        <f>+W151+X151+Z151</f>
        <v>34884369</v>
      </c>
      <c r="AB151" s="201">
        <v>32737045</v>
      </c>
      <c r="AC151" s="210">
        <v>44281</v>
      </c>
      <c r="AD151" s="210">
        <v>44291</v>
      </c>
      <c r="AE151" s="210">
        <v>44596</v>
      </c>
      <c r="AF151" s="198">
        <v>300</v>
      </c>
      <c r="AG151" s="105"/>
      <c r="AH151" s="198"/>
      <c r="AI151" s="204"/>
      <c r="AJ151" s="105"/>
      <c r="AK151" s="205"/>
      <c r="AL151" s="206"/>
      <c r="AM151" s="193" t="s">
        <v>211</v>
      </c>
      <c r="AN151" s="112">
        <f>IF(ISERROR(AB151/AA151),"-",(AB151/AA151))</f>
        <v>0.93844452224433239</v>
      </c>
      <c r="AU151" s="215"/>
    </row>
    <row r="152" spans="1:47" ht="18" customHeight="1" x14ac:dyDescent="0.25">
      <c r="A152" s="184" t="s">
        <v>1835</v>
      </c>
      <c r="B152" s="184">
        <v>2021</v>
      </c>
      <c r="C152" s="192">
        <v>66323</v>
      </c>
      <c r="D152" s="104" t="s">
        <v>3065</v>
      </c>
      <c r="E152" s="184" t="s">
        <v>39</v>
      </c>
      <c r="F152" s="186" t="s">
        <v>49</v>
      </c>
      <c r="G152" s="187" t="s">
        <v>55</v>
      </c>
      <c r="H152" s="188" t="s">
        <v>893</v>
      </c>
      <c r="I152" s="189"/>
      <c r="J152" s="190"/>
      <c r="K152" s="184"/>
      <c r="L152" s="191" t="str">
        <f>IF(ISERROR(VLOOKUP(K152,[1]Proposito_programa!$C$2:$E$59,2,FALSE))," ",VLOOKUP(K152,[1]Proposito_programa!$C$2:$E$59,2,FALSE))</f>
        <v xml:space="preserve"> </v>
      </c>
      <c r="M152" s="191" t="str">
        <f>IF(ISERROR(VLOOKUP(K152,[1]Proposito_programa!$C$2:$E$59,3,FALSE))," ",VLOOKUP(K152,[1]Proposito_programa!$C$2:$E$59,3,FALSE))</f>
        <v xml:space="preserve"> </v>
      </c>
      <c r="N152" s="192"/>
      <c r="O152" s="193"/>
      <c r="P152" s="194"/>
      <c r="Q152" s="195"/>
      <c r="R152" s="190"/>
      <c r="S152" s="195">
        <v>90059134</v>
      </c>
      <c r="T152" s="196" t="s">
        <v>3085</v>
      </c>
      <c r="U152" s="197">
        <v>0.25</v>
      </c>
      <c r="V152" s="198">
        <v>0</v>
      </c>
      <c r="W152" s="199"/>
      <c r="X152" s="200">
        <v>0</v>
      </c>
      <c r="Y152" s="193"/>
      <c r="Z152" s="199"/>
      <c r="AA152" s="172">
        <v>0</v>
      </c>
      <c r="AB152" s="201">
        <v>0</v>
      </c>
      <c r="AC152" s="210"/>
      <c r="AD152" s="210"/>
      <c r="AE152" s="210"/>
      <c r="AF152" s="192"/>
      <c r="AG152" s="105"/>
      <c r="AH152" s="203"/>
      <c r="AI152" s="204"/>
      <c r="AJ152" s="105"/>
      <c r="AK152" s="205"/>
      <c r="AL152" s="206"/>
      <c r="AM152" s="193"/>
      <c r="AN152" s="112"/>
      <c r="AU152" s="215"/>
    </row>
    <row r="153" spans="1:47" ht="18" customHeight="1" x14ac:dyDescent="0.25">
      <c r="A153" s="184" t="s">
        <v>1835</v>
      </c>
      <c r="B153" s="184">
        <v>2021</v>
      </c>
      <c r="C153" s="192">
        <v>66323</v>
      </c>
      <c r="D153" s="104" t="s">
        <v>3065</v>
      </c>
      <c r="E153" s="184" t="s">
        <v>39</v>
      </c>
      <c r="F153" s="186" t="s">
        <v>49</v>
      </c>
      <c r="G153" s="187" t="s">
        <v>55</v>
      </c>
      <c r="H153" s="188" t="s">
        <v>893</v>
      </c>
      <c r="I153" s="189"/>
      <c r="J153" s="190"/>
      <c r="K153" s="184"/>
      <c r="L153" s="191" t="str">
        <f>IF(ISERROR(VLOOKUP(K153,[1]Proposito_programa!$C$2:$E$59,2,FALSE))," ",VLOOKUP(K153,[1]Proposito_programa!$C$2:$E$59,2,FALSE))</f>
        <v xml:space="preserve"> </v>
      </c>
      <c r="M153" s="191" t="str">
        <f>IF(ISERROR(VLOOKUP(K153,[1]Proposito_programa!$C$2:$E$59,3,FALSE))," ",VLOOKUP(K153,[1]Proposito_programa!$C$2:$E$59,3,FALSE))</f>
        <v xml:space="preserve"> </v>
      </c>
      <c r="N153" s="192"/>
      <c r="O153" s="193"/>
      <c r="P153" s="194"/>
      <c r="Q153" s="195"/>
      <c r="R153" s="190"/>
      <c r="S153" s="195">
        <v>19254921</v>
      </c>
      <c r="T153" s="196" t="s">
        <v>3084</v>
      </c>
      <c r="U153" s="197">
        <v>0.05</v>
      </c>
      <c r="V153" s="198">
        <v>0</v>
      </c>
      <c r="W153" s="199"/>
      <c r="X153" s="200">
        <v>0</v>
      </c>
      <c r="Y153" s="193"/>
      <c r="Z153" s="199"/>
      <c r="AA153" s="172">
        <v>0</v>
      </c>
      <c r="AB153" s="201">
        <v>0</v>
      </c>
      <c r="AC153" s="210"/>
      <c r="AD153" s="210"/>
      <c r="AE153" s="210"/>
      <c r="AF153" s="192"/>
      <c r="AG153" s="105"/>
      <c r="AH153" s="203"/>
      <c r="AI153" s="204"/>
      <c r="AJ153" s="105"/>
      <c r="AK153" s="205"/>
      <c r="AL153" s="206"/>
      <c r="AM153" s="193"/>
      <c r="AN153" s="112"/>
      <c r="AU153" s="215"/>
    </row>
    <row r="154" spans="1:47" ht="18" customHeight="1" x14ac:dyDescent="0.25">
      <c r="A154" s="184" t="s">
        <v>1502</v>
      </c>
      <c r="B154" s="184">
        <v>2021</v>
      </c>
      <c r="C154" s="192" t="s">
        <v>2927</v>
      </c>
      <c r="D154" s="104" t="s">
        <v>3066</v>
      </c>
      <c r="E154" s="184" t="s">
        <v>50</v>
      </c>
      <c r="F154" s="186" t="s">
        <v>22</v>
      </c>
      <c r="G154" s="187" t="s">
        <v>198</v>
      </c>
      <c r="H154" s="188" t="s">
        <v>1204</v>
      </c>
      <c r="I154" s="189" t="s">
        <v>46</v>
      </c>
      <c r="J154" s="190" t="s">
        <v>194</v>
      </c>
      <c r="K154" s="184">
        <v>48</v>
      </c>
      <c r="L154" s="191" t="str">
        <f>IF(ISERROR(VLOOKUP(K154,[1]Proposito_programa!$C$2:$E$59,2,FALSE))," ",VLOOKUP(K154,[1]Proposito_programa!$C$2:$E$59,2,FALSE))</f>
        <v>Plataforma institucional para la seguridad y justicia</v>
      </c>
      <c r="M154" s="191" t="str">
        <f>IF(ISERROR(VLOOKUP(K154,[1]Proposito_programa!$C$2:$E$59,3,FALSE))," ",VLOOKUP(K154,[1]Proposito_programa!$C$2:$E$59,3,FALSE))</f>
        <v>Propósito 3: Inspirar confianza y legitimidad para vivir sin miedo y ser epicentro de cultura ciudadana, paz y reconciliación</v>
      </c>
      <c r="N154" s="192">
        <v>2153</v>
      </c>
      <c r="O154" s="193"/>
      <c r="P154" s="194">
        <v>1032456062</v>
      </c>
      <c r="Q154" s="195" t="s">
        <v>319</v>
      </c>
      <c r="R154" s="190" t="s">
        <v>174</v>
      </c>
      <c r="S154" s="195"/>
      <c r="T154" s="196"/>
      <c r="U154" s="197"/>
      <c r="V154" s="198">
        <v>0</v>
      </c>
      <c r="W154" s="199"/>
      <c r="X154" s="200">
        <v>0</v>
      </c>
      <c r="Y154" s="193"/>
      <c r="Z154" s="199">
        <v>5389667</v>
      </c>
      <c r="AA154" s="172">
        <f t="shared" si="5"/>
        <v>5389667</v>
      </c>
      <c r="AB154" s="201">
        <v>5389667</v>
      </c>
      <c r="AC154" s="210">
        <v>44307</v>
      </c>
      <c r="AD154" s="210">
        <v>44309</v>
      </c>
      <c r="AE154" s="210">
        <v>44568</v>
      </c>
      <c r="AF154" s="198">
        <v>262</v>
      </c>
      <c r="AG154" s="105">
        <v>1</v>
      </c>
      <c r="AH154" s="198">
        <v>7</v>
      </c>
      <c r="AI154" s="204"/>
      <c r="AJ154" s="105"/>
      <c r="AK154" s="205"/>
      <c r="AL154" s="206"/>
      <c r="AM154" s="193" t="s">
        <v>211</v>
      </c>
      <c r="AN154" s="112">
        <f t="shared" si="4"/>
        <v>1</v>
      </c>
    </row>
    <row r="155" spans="1:47" ht="18" customHeight="1" x14ac:dyDescent="0.25">
      <c r="A155" s="184" t="s">
        <v>1503</v>
      </c>
      <c r="B155" s="184">
        <v>2021</v>
      </c>
      <c r="C155" s="192" t="s">
        <v>2928</v>
      </c>
      <c r="D155" s="104" t="s">
        <v>3067</v>
      </c>
      <c r="E155" s="184" t="s">
        <v>50</v>
      </c>
      <c r="F155" s="186" t="s">
        <v>22</v>
      </c>
      <c r="G155" s="187" t="s">
        <v>198</v>
      </c>
      <c r="H155" s="188" t="s">
        <v>1205</v>
      </c>
      <c r="I155" s="189" t="s">
        <v>46</v>
      </c>
      <c r="J155" s="190" t="s">
        <v>194</v>
      </c>
      <c r="K155" s="184">
        <v>21</v>
      </c>
      <c r="L155" s="191" t="str">
        <f>IF(ISERROR(VLOOKUP(K155,[1]Proposito_programa!$C$2:$E$59,2,FALSE))," ",VLOOKUP(K155,[1]Proposito_programa!$C$2:$E$59,2,FALSE))</f>
        <v>Creación y vida cotidiana: Apropiación ciudadana del arte, la cultura y el patrimonio, para la democracia cultural</v>
      </c>
      <c r="M155" s="191" t="str">
        <f>IF(ISERROR(VLOOKUP(K155,[1]Proposito_programa!$C$2:$E$59,3,FALSE))," ",VLOOKUP(K155,[1]Proposito_programa!$C$2:$E$59,3,FALSE))</f>
        <v>Propósito 1: Hacer un nuevo contrato social para incrementar la inclusión social, productiva y política</v>
      </c>
      <c r="N155" s="192">
        <v>2012</v>
      </c>
      <c r="O155" s="193"/>
      <c r="P155" s="194">
        <v>80110196</v>
      </c>
      <c r="Q155" s="195" t="s">
        <v>355</v>
      </c>
      <c r="R155" s="190" t="s">
        <v>174</v>
      </c>
      <c r="S155" s="195"/>
      <c r="T155" s="196"/>
      <c r="U155" s="197"/>
      <c r="V155" s="198">
        <v>0</v>
      </c>
      <c r="W155" s="199"/>
      <c r="X155" s="200">
        <v>0</v>
      </c>
      <c r="Y155" s="193"/>
      <c r="Z155" s="199">
        <v>3406500</v>
      </c>
      <c r="AA155" s="172">
        <f t="shared" si="5"/>
        <v>3406500</v>
      </c>
      <c r="AB155" s="201">
        <v>3406500</v>
      </c>
      <c r="AC155" s="210">
        <v>44308</v>
      </c>
      <c r="AD155" s="210">
        <v>44312</v>
      </c>
      <c r="AE155" s="210">
        <v>44576</v>
      </c>
      <c r="AF155" s="198">
        <v>260</v>
      </c>
      <c r="AG155" s="105">
        <v>1</v>
      </c>
      <c r="AH155" s="198">
        <v>20</v>
      </c>
      <c r="AI155" s="204"/>
      <c r="AJ155" s="105"/>
      <c r="AK155" s="205"/>
      <c r="AL155" s="206"/>
      <c r="AM155" s="193" t="s">
        <v>211</v>
      </c>
      <c r="AN155" s="112">
        <f t="shared" si="4"/>
        <v>1</v>
      </c>
    </row>
    <row r="156" spans="1:47" ht="18" customHeight="1" x14ac:dyDescent="0.25">
      <c r="A156" s="184" t="s">
        <v>1504</v>
      </c>
      <c r="B156" s="184">
        <v>2021</v>
      </c>
      <c r="C156" s="192" t="s">
        <v>2929</v>
      </c>
      <c r="D156" s="104" t="s">
        <v>3068</v>
      </c>
      <c r="E156" s="184" t="s">
        <v>50</v>
      </c>
      <c r="F156" s="186" t="s">
        <v>22</v>
      </c>
      <c r="G156" s="187" t="s">
        <v>198</v>
      </c>
      <c r="H156" s="188" t="s">
        <v>1206</v>
      </c>
      <c r="I156" s="189" t="s">
        <v>46</v>
      </c>
      <c r="J156" s="190" t="s">
        <v>194</v>
      </c>
      <c r="K156" s="184">
        <v>27</v>
      </c>
      <c r="L156" s="191" t="str">
        <f>IF(ISERROR(VLOOKUP(K156,[1]Proposito_programa!$C$2:$E$59,2,FALSE))," ",VLOOKUP(K156,[1]Proposito_programa!$C$2:$E$59,2,FALSE))</f>
        <v>Cambio cultural para la gestión de la crisis climática</v>
      </c>
      <c r="M156" s="191" t="str">
        <f>IF(ISERROR(VLOOKUP(K156,[1]Proposito_programa!$C$2:$E$59,3,FALSE))," ",VLOOKUP(K156,[1]Proposito_programa!$C$2:$E$59,3,FALSE))</f>
        <v>Propósito 2 : Cambiar Nuestros Hábitos de Vida para Reverdecer a Bogotá y Adaptarnos y Mitigar la Crisis Climática</v>
      </c>
      <c r="N156" s="192">
        <v>2011</v>
      </c>
      <c r="O156" s="193"/>
      <c r="P156" s="194">
        <v>1014260138</v>
      </c>
      <c r="Q156" s="195" t="s">
        <v>332</v>
      </c>
      <c r="R156" s="190" t="s">
        <v>174</v>
      </c>
      <c r="S156" s="195"/>
      <c r="T156" s="196"/>
      <c r="U156" s="197"/>
      <c r="V156" s="198">
        <v>0</v>
      </c>
      <c r="W156" s="199"/>
      <c r="X156" s="200">
        <v>0</v>
      </c>
      <c r="Y156" s="193"/>
      <c r="Z156" s="199">
        <v>8233333</v>
      </c>
      <c r="AA156" s="172">
        <f t="shared" si="5"/>
        <v>8233333</v>
      </c>
      <c r="AB156" s="201">
        <v>8233333</v>
      </c>
      <c r="AC156" s="210">
        <v>44308</v>
      </c>
      <c r="AD156" s="210">
        <v>44309</v>
      </c>
      <c r="AE156" s="210">
        <v>44583</v>
      </c>
      <c r="AF156" s="198">
        <v>292</v>
      </c>
      <c r="AG156" s="105">
        <v>1</v>
      </c>
      <c r="AH156" s="198">
        <v>22</v>
      </c>
      <c r="AI156" s="204"/>
      <c r="AJ156" s="105"/>
      <c r="AK156" s="205"/>
      <c r="AL156" s="206"/>
      <c r="AM156" s="193" t="s">
        <v>211</v>
      </c>
      <c r="AN156" s="112">
        <f t="shared" si="4"/>
        <v>1</v>
      </c>
    </row>
    <row r="157" spans="1:47" ht="18" customHeight="1" x14ac:dyDescent="0.25">
      <c r="A157" s="184" t="s">
        <v>1505</v>
      </c>
      <c r="B157" s="184">
        <v>2021</v>
      </c>
      <c r="C157" s="192" t="s">
        <v>2930</v>
      </c>
      <c r="D157" s="104" t="s">
        <v>3069</v>
      </c>
      <c r="E157" s="184" t="s">
        <v>50</v>
      </c>
      <c r="F157" s="186" t="s">
        <v>22</v>
      </c>
      <c r="G157" s="187" t="s">
        <v>198</v>
      </c>
      <c r="H157" s="188" t="s">
        <v>1207</v>
      </c>
      <c r="I157" s="189" t="s">
        <v>46</v>
      </c>
      <c r="J157" s="190" t="s">
        <v>194</v>
      </c>
      <c r="K157" s="184">
        <v>24</v>
      </c>
      <c r="L157" s="191" t="str">
        <f>IF(ISERROR(VLOOKUP(K157,[1]Proposito_programa!$C$2:$E$59,2,FALSE))," ",VLOOKUP(K157,[1]Proposito_programa!$C$2:$E$59,2,FALSE))</f>
        <v>Bogotá región emprendedora e innovadora</v>
      </c>
      <c r="M157" s="191" t="str">
        <f>IF(ISERROR(VLOOKUP(K157,[1]Proposito_programa!$C$2:$E$59,3,FALSE))," ",VLOOKUP(K157,[1]Proposito_programa!$C$2:$E$59,3,FALSE))</f>
        <v>Propósito 1: Hacer un nuevo contrato social para incrementar la inclusión social, productiva y política</v>
      </c>
      <c r="N157" s="192">
        <v>2073</v>
      </c>
      <c r="O157" s="193"/>
      <c r="P157" s="194">
        <v>53130506</v>
      </c>
      <c r="Q157" s="195" t="s">
        <v>348</v>
      </c>
      <c r="R157" s="190" t="s">
        <v>174</v>
      </c>
      <c r="S157" s="195"/>
      <c r="T157" s="196"/>
      <c r="U157" s="197"/>
      <c r="V157" s="198">
        <v>0</v>
      </c>
      <c r="W157" s="199"/>
      <c r="X157" s="200">
        <v>0</v>
      </c>
      <c r="Y157" s="193"/>
      <c r="Z157" s="199">
        <v>7574667</v>
      </c>
      <c r="AA157" s="172">
        <f t="shared" si="5"/>
        <v>7574667</v>
      </c>
      <c r="AB157" s="201">
        <v>7574667</v>
      </c>
      <c r="AC157" s="210">
        <v>44309</v>
      </c>
      <c r="AD157" s="210">
        <v>44312</v>
      </c>
      <c r="AE157" s="210">
        <v>44583</v>
      </c>
      <c r="AF157" s="198">
        <v>307</v>
      </c>
      <c r="AG157" s="105">
        <v>1</v>
      </c>
      <c r="AH157" s="198">
        <v>22</v>
      </c>
      <c r="AI157" s="204"/>
      <c r="AJ157" s="105"/>
      <c r="AK157" s="205"/>
      <c r="AL157" s="206"/>
      <c r="AM157" s="193" t="s">
        <v>212</v>
      </c>
      <c r="AN157" s="112">
        <f t="shared" si="4"/>
        <v>1</v>
      </c>
    </row>
    <row r="158" spans="1:47" ht="18" customHeight="1" x14ac:dyDescent="0.25">
      <c r="A158" s="184" t="s">
        <v>1506</v>
      </c>
      <c r="B158" s="184">
        <v>2021</v>
      </c>
      <c r="C158" s="192" t="s">
        <v>2931</v>
      </c>
      <c r="D158" s="104" t="s">
        <v>3070</v>
      </c>
      <c r="E158" s="184" t="s">
        <v>50</v>
      </c>
      <c r="F158" s="186" t="s">
        <v>22</v>
      </c>
      <c r="G158" s="187" t="s">
        <v>198</v>
      </c>
      <c r="H158" s="188" t="s">
        <v>1208</v>
      </c>
      <c r="I158" s="189" t="s">
        <v>46</v>
      </c>
      <c r="J158" s="190" t="s">
        <v>194</v>
      </c>
      <c r="K158" s="184">
        <v>57</v>
      </c>
      <c r="L158" s="191" t="str">
        <f>IF(ISERROR(VLOOKUP(K158,[1]Proposito_programa!$C$2:$E$59,2,FALSE))," ",VLOOKUP(K158,[1]Proposito_programa!$C$2:$E$59,2,FALSE))</f>
        <v>Gestión pública local</v>
      </c>
      <c r="M158" s="191" t="str">
        <f>IF(ISERROR(VLOOKUP(K158,[1]Proposito_programa!$C$2:$E$59,3,FALSE))," ",VLOOKUP(K158,[1]Proposito_programa!$C$2:$E$59,3,FALSE))</f>
        <v>Propósito 5: Construir Bogotá - Región con gobierno abierto, transparente y ciudadanía consciente</v>
      </c>
      <c r="N158" s="192">
        <v>2143</v>
      </c>
      <c r="O158" s="193"/>
      <c r="P158" s="194">
        <v>79796296</v>
      </c>
      <c r="Q158" s="195" t="s">
        <v>291</v>
      </c>
      <c r="R158" s="190" t="s">
        <v>174</v>
      </c>
      <c r="S158" s="195"/>
      <c r="T158" s="196"/>
      <c r="U158" s="197"/>
      <c r="V158" s="198">
        <v>0</v>
      </c>
      <c r="W158" s="199"/>
      <c r="X158" s="200">
        <v>0</v>
      </c>
      <c r="Y158" s="193"/>
      <c r="Z158" s="199">
        <v>2271000</v>
      </c>
      <c r="AA158" s="172">
        <f t="shared" si="5"/>
        <v>2271000</v>
      </c>
      <c r="AB158" s="201">
        <v>2271000</v>
      </c>
      <c r="AC158" s="210">
        <v>44312</v>
      </c>
      <c r="AD158" s="210">
        <v>44314</v>
      </c>
      <c r="AE158" s="210">
        <v>44560</v>
      </c>
      <c r="AF158" s="198">
        <v>243</v>
      </c>
      <c r="AG158" s="105">
        <v>1</v>
      </c>
      <c r="AH158" s="198">
        <v>33</v>
      </c>
      <c r="AI158" s="204"/>
      <c r="AJ158" s="105"/>
      <c r="AK158" s="205"/>
      <c r="AL158" s="206"/>
      <c r="AM158" s="193" t="s">
        <v>211</v>
      </c>
      <c r="AN158" s="112">
        <f t="shared" si="4"/>
        <v>1</v>
      </c>
    </row>
    <row r="159" spans="1:47" ht="18" customHeight="1" x14ac:dyDescent="0.25">
      <c r="A159" s="184" t="s">
        <v>1507</v>
      </c>
      <c r="B159" s="184">
        <v>2021</v>
      </c>
      <c r="C159" s="192" t="s">
        <v>2932</v>
      </c>
      <c r="D159" s="104" t="s">
        <v>3071</v>
      </c>
      <c r="E159" s="184" t="s">
        <v>50</v>
      </c>
      <c r="F159" s="186" t="s">
        <v>22</v>
      </c>
      <c r="G159" s="187" t="s">
        <v>198</v>
      </c>
      <c r="H159" s="188" t="s">
        <v>1209</v>
      </c>
      <c r="I159" s="189" t="s">
        <v>46</v>
      </c>
      <c r="J159" s="190" t="s">
        <v>194</v>
      </c>
      <c r="K159" s="184">
        <v>57</v>
      </c>
      <c r="L159" s="191" t="str">
        <f>IF(ISERROR(VLOOKUP(K159,[1]Proposito_programa!$C$2:$E$59,2,FALSE))," ",VLOOKUP(K159,[1]Proposito_programa!$C$2:$E$59,2,FALSE))</f>
        <v>Gestión pública local</v>
      </c>
      <c r="M159" s="191" t="str">
        <f>IF(ISERROR(VLOOKUP(K159,[1]Proposito_programa!$C$2:$E$59,3,FALSE))," ",VLOOKUP(K159,[1]Proposito_programa!$C$2:$E$59,3,FALSE))</f>
        <v>Propósito 5: Construir Bogotá - Región con gobierno abierto, transparente y ciudadanía consciente</v>
      </c>
      <c r="N159" s="192">
        <v>2143</v>
      </c>
      <c r="O159" s="193"/>
      <c r="P159" s="194">
        <v>1015396314</v>
      </c>
      <c r="Q159" s="195" t="s">
        <v>276</v>
      </c>
      <c r="R159" s="190" t="s">
        <v>174</v>
      </c>
      <c r="S159" s="195"/>
      <c r="T159" s="196"/>
      <c r="U159" s="197"/>
      <c r="V159" s="198">
        <v>0</v>
      </c>
      <c r="W159" s="199"/>
      <c r="X159" s="200">
        <v>0</v>
      </c>
      <c r="Y159" s="193"/>
      <c r="Z159" s="199">
        <v>8700000</v>
      </c>
      <c r="AA159" s="172">
        <f t="shared" si="5"/>
        <v>8700000</v>
      </c>
      <c r="AB159" s="201">
        <v>8700000</v>
      </c>
      <c r="AC159" s="210">
        <v>44313</v>
      </c>
      <c r="AD159" s="210">
        <v>44314</v>
      </c>
      <c r="AE159" s="210">
        <v>44576</v>
      </c>
      <c r="AF159" s="198">
        <v>258</v>
      </c>
      <c r="AG159" s="105">
        <v>1</v>
      </c>
      <c r="AH159" s="198">
        <v>18</v>
      </c>
      <c r="AI159" s="204"/>
      <c r="AJ159" s="105"/>
      <c r="AK159" s="205"/>
      <c r="AL159" s="206"/>
      <c r="AM159" s="193" t="s">
        <v>211</v>
      </c>
      <c r="AN159" s="112">
        <f t="shared" si="4"/>
        <v>1</v>
      </c>
    </row>
    <row r="160" spans="1:47" ht="18" customHeight="1" x14ac:dyDescent="0.25">
      <c r="A160" s="184" t="s">
        <v>1508</v>
      </c>
      <c r="B160" s="184">
        <v>2021</v>
      </c>
      <c r="C160" s="192" t="s">
        <v>2933</v>
      </c>
      <c r="D160" s="104" t="s">
        <v>3072</v>
      </c>
      <c r="E160" s="184" t="s">
        <v>50</v>
      </c>
      <c r="F160" s="186" t="s">
        <v>22</v>
      </c>
      <c r="G160" s="187" t="s">
        <v>198</v>
      </c>
      <c r="H160" s="188" t="s">
        <v>1210</v>
      </c>
      <c r="I160" s="189" t="s">
        <v>46</v>
      </c>
      <c r="J160" s="190" t="s">
        <v>194</v>
      </c>
      <c r="K160" s="184">
        <v>57</v>
      </c>
      <c r="L160" s="191" t="str">
        <f>IF(ISERROR(VLOOKUP(K160,[1]Proposito_programa!$C$2:$E$59,2,FALSE))," ",VLOOKUP(K160,[1]Proposito_programa!$C$2:$E$59,2,FALSE))</f>
        <v>Gestión pública local</v>
      </c>
      <c r="M160" s="191" t="str">
        <f>IF(ISERROR(VLOOKUP(K160,[1]Proposito_programa!$C$2:$E$59,3,FALSE))," ",VLOOKUP(K160,[1]Proposito_programa!$C$2:$E$59,3,FALSE))</f>
        <v>Propósito 5: Construir Bogotá - Región con gobierno abierto, transparente y ciudadanía consciente</v>
      </c>
      <c r="N160" s="192">
        <v>2143</v>
      </c>
      <c r="O160" s="193"/>
      <c r="P160" s="194">
        <v>79470484</v>
      </c>
      <c r="Q160" s="195" t="s">
        <v>1398</v>
      </c>
      <c r="R160" s="190" t="s">
        <v>174</v>
      </c>
      <c r="S160" s="195"/>
      <c r="T160" s="196"/>
      <c r="U160" s="197"/>
      <c r="V160" s="198">
        <v>0</v>
      </c>
      <c r="W160" s="199"/>
      <c r="X160" s="200">
        <v>0</v>
      </c>
      <c r="Y160" s="193"/>
      <c r="Z160" s="199">
        <v>2059267</v>
      </c>
      <c r="AA160" s="172">
        <f t="shared" si="5"/>
        <v>2059267</v>
      </c>
      <c r="AB160" s="201">
        <v>2059267</v>
      </c>
      <c r="AC160" s="210">
        <v>44316</v>
      </c>
      <c r="AD160" s="210">
        <v>44321</v>
      </c>
      <c r="AE160" s="210">
        <v>44565</v>
      </c>
      <c r="AF160" s="198">
        <v>244</v>
      </c>
      <c r="AG160" s="105">
        <v>1</v>
      </c>
      <c r="AH160" s="198">
        <v>4</v>
      </c>
      <c r="AI160" s="204"/>
      <c r="AJ160" s="105"/>
      <c r="AK160" s="205"/>
      <c r="AL160" s="206"/>
      <c r="AM160" s="193" t="s">
        <v>211</v>
      </c>
      <c r="AN160" s="112">
        <f t="shared" si="4"/>
        <v>1</v>
      </c>
    </row>
    <row r="161" spans="1:40" ht="18" customHeight="1" x14ac:dyDescent="0.25">
      <c r="A161" s="184" t="s">
        <v>1509</v>
      </c>
      <c r="B161" s="184">
        <v>2021</v>
      </c>
      <c r="C161" s="192" t="s">
        <v>2934</v>
      </c>
      <c r="D161" s="104" t="s">
        <v>3073</v>
      </c>
      <c r="E161" s="184" t="s">
        <v>50</v>
      </c>
      <c r="F161" s="186" t="s">
        <v>22</v>
      </c>
      <c r="G161" s="187" t="s">
        <v>198</v>
      </c>
      <c r="H161" s="188" t="s">
        <v>1211</v>
      </c>
      <c r="I161" s="189" t="s">
        <v>46</v>
      </c>
      <c r="J161" s="190" t="s">
        <v>194</v>
      </c>
      <c r="K161" s="184">
        <v>57</v>
      </c>
      <c r="L161" s="191" t="str">
        <f>IF(ISERROR(VLOOKUP(K161,[1]Proposito_programa!$C$2:$E$59,2,FALSE))," ",VLOOKUP(K161,[1]Proposito_programa!$C$2:$E$59,2,FALSE))</f>
        <v>Gestión pública local</v>
      </c>
      <c r="M161" s="191" t="str">
        <f>IF(ISERROR(VLOOKUP(K161,[1]Proposito_programa!$C$2:$E$59,3,FALSE))," ",VLOOKUP(K161,[1]Proposito_programa!$C$2:$E$59,3,FALSE))</f>
        <v>Propósito 5: Construir Bogotá - Región con gobierno abierto, transparente y ciudadanía consciente</v>
      </c>
      <c r="N161" s="192">
        <v>2143</v>
      </c>
      <c r="O161" s="193"/>
      <c r="P161" s="211">
        <v>1016016305</v>
      </c>
      <c r="Q161" s="187" t="s">
        <v>3286</v>
      </c>
      <c r="R161" s="190" t="s">
        <v>174</v>
      </c>
      <c r="S161" s="195"/>
      <c r="T161" s="196"/>
      <c r="U161" s="197"/>
      <c r="V161" s="198">
        <v>0</v>
      </c>
      <c r="W161" s="199"/>
      <c r="X161" s="200">
        <v>0</v>
      </c>
      <c r="Y161" s="193"/>
      <c r="Z161" s="199">
        <v>7283333</v>
      </c>
      <c r="AA161" s="172">
        <f t="shared" si="5"/>
        <v>7283333</v>
      </c>
      <c r="AB161" s="201">
        <v>7283333</v>
      </c>
      <c r="AC161" s="210">
        <v>44315</v>
      </c>
      <c r="AD161" s="210">
        <v>44319</v>
      </c>
      <c r="AE161" s="210">
        <v>44577</v>
      </c>
      <c r="AF161" s="198">
        <v>242</v>
      </c>
      <c r="AG161" s="105">
        <v>1</v>
      </c>
      <c r="AH161" s="198">
        <v>2</v>
      </c>
      <c r="AI161" s="194">
        <v>1000269976</v>
      </c>
      <c r="AJ161" s="195" t="s">
        <v>280</v>
      </c>
      <c r="AK161" s="220">
        <v>44483</v>
      </c>
      <c r="AL161" s="206"/>
      <c r="AM161" s="193" t="s">
        <v>211</v>
      </c>
      <c r="AN161" s="112">
        <f t="shared" si="4"/>
        <v>1</v>
      </c>
    </row>
    <row r="162" spans="1:40" ht="18" customHeight="1" x14ac:dyDescent="0.25">
      <c r="A162" s="184" t="s">
        <v>1510</v>
      </c>
      <c r="B162" s="184">
        <v>2021</v>
      </c>
      <c r="C162" s="192" t="s">
        <v>2935</v>
      </c>
      <c r="D162" s="104" t="s">
        <v>3074</v>
      </c>
      <c r="E162" s="184" t="s">
        <v>50</v>
      </c>
      <c r="F162" s="186" t="s">
        <v>22</v>
      </c>
      <c r="G162" s="187" t="s">
        <v>198</v>
      </c>
      <c r="H162" s="188" t="s">
        <v>1212</v>
      </c>
      <c r="I162" s="189" t="s">
        <v>46</v>
      </c>
      <c r="J162" s="190" t="s">
        <v>194</v>
      </c>
      <c r="K162" s="184">
        <v>8</v>
      </c>
      <c r="L162" s="191" t="str">
        <f>IF(ISERROR(VLOOKUP(K162,[1]Proposito_programa!$C$2:$E$59,2,FALSE))," ",VLOOKUP(K162,[1]Proposito_programa!$C$2:$E$59,2,FALSE))</f>
        <v>Prevención y atención de maternidad temprana</v>
      </c>
      <c r="M162" s="191" t="str">
        <f>IF(ISERROR(VLOOKUP(K162,[1]Proposito_programa!$C$2:$E$59,3,FALSE))," ",VLOOKUP(K162,[1]Proposito_programa!$C$2:$E$59,3,FALSE))</f>
        <v>Propósito 1: Hacer un nuevo contrato social para incrementar la inclusión social, productiva y política</v>
      </c>
      <c r="N162" s="192">
        <v>2151</v>
      </c>
      <c r="O162" s="193"/>
      <c r="P162" s="194">
        <v>79453631</v>
      </c>
      <c r="Q162" s="195" t="s">
        <v>302</v>
      </c>
      <c r="R162" s="190" t="s">
        <v>174</v>
      </c>
      <c r="S162" s="195"/>
      <c r="T162" s="196"/>
      <c r="U162" s="197"/>
      <c r="V162" s="198">
        <v>0</v>
      </c>
      <c r="W162" s="199"/>
      <c r="X162" s="200">
        <v>0</v>
      </c>
      <c r="Y162" s="193"/>
      <c r="Z162" s="199">
        <v>1817000</v>
      </c>
      <c r="AA162" s="172">
        <f t="shared" si="5"/>
        <v>1817000</v>
      </c>
      <c r="AB162" s="201">
        <v>1817000</v>
      </c>
      <c r="AC162" s="210">
        <v>44316</v>
      </c>
      <c r="AD162" s="210">
        <v>44322</v>
      </c>
      <c r="AE162" s="210">
        <v>44560</v>
      </c>
      <c r="AF162" s="198">
        <v>235</v>
      </c>
      <c r="AG162" s="105">
        <v>1</v>
      </c>
      <c r="AH162" s="198">
        <v>25</v>
      </c>
      <c r="AI162" s="204"/>
      <c r="AJ162" s="105"/>
      <c r="AK162" s="205"/>
      <c r="AL162" s="206"/>
      <c r="AM162" s="193" t="s">
        <v>211</v>
      </c>
      <c r="AN162" s="112">
        <f t="shared" ref="AN162:AN217" si="6">IF(ISERROR(AB162/AA162),"-",(AB162/AA162))</f>
        <v>1</v>
      </c>
    </row>
    <row r="163" spans="1:40" ht="18" customHeight="1" x14ac:dyDescent="0.25">
      <c r="A163" s="184" t="s">
        <v>1511</v>
      </c>
      <c r="B163" s="184">
        <v>2021</v>
      </c>
      <c r="C163" s="192" t="s">
        <v>2936</v>
      </c>
      <c r="D163" s="104" t="s">
        <v>3075</v>
      </c>
      <c r="E163" s="184" t="s">
        <v>50</v>
      </c>
      <c r="F163" s="186" t="s">
        <v>22</v>
      </c>
      <c r="G163" s="187" t="s">
        <v>198</v>
      </c>
      <c r="H163" s="188" t="s">
        <v>1213</v>
      </c>
      <c r="I163" s="189" t="s">
        <v>46</v>
      </c>
      <c r="J163" s="190" t="s">
        <v>194</v>
      </c>
      <c r="K163" s="184">
        <v>30</v>
      </c>
      <c r="L163" s="191" t="str">
        <f>IF(ISERROR(VLOOKUP(K163,[1]Proposito_programa!$C$2:$E$59,2,FALSE))," ",VLOOKUP(K163,[1]Proposito_programa!$C$2:$E$59,2,FALSE))</f>
        <v>Eficiencia en la atención de emergencias</v>
      </c>
      <c r="M163" s="191" t="str">
        <f>IF(ISERROR(VLOOKUP(K163,[1]Proposito_programa!$C$2:$E$59,3,FALSE))," ",VLOOKUP(K163,[1]Proposito_programa!$C$2:$E$59,3,FALSE))</f>
        <v>Propósito 2 : Cambiar Nuestros Hábitos de Vida para Reverdecer a Bogotá y Adaptarnos y Mitigar la Crisis Climática</v>
      </c>
      <c r="N163" s="192">
        <v>2103</v>
      </c>
      <c r="O163" s="193"/>
      <c r="P163" s="194">
        <v>1010239208</v>
      </c>
      <c r="Q163" s="195" t="s">
        <v>354</v>
      </c>
      <c r="R163" s="190" t="s">
        <v>174</v>
      </c>
      <c r="S163" s="195"/>
      <c r="T163" s="196"/>
      <c r="U163" s="197"/>
      <c r="V163" s="198">
        <v>0</v>
      </c>
      <c r="W163" s="199"/>
      <c r="X163" s="200">
        <v>0</v>
      </c>
      <c r="Y163" s="193"/>
      <c r="Z163" s="199">
        <v>6263667</v>
      </c>
      <c r="AA163" s="172">
        <f t="shared" ref="AA163:AA218" si="7">+W163+X163+Z163</f>
        <v>6263667</v>
      </c>
      <c r="AB163" s="201">
        <v>6263667</v>
      </c>
      <c r="AC163" s="210">
        <v>44322</v>
      </c>
      <c r="AD163" s="210">
        <v>44330</v>
      </c>
      <c r="AE163" s="210">
        <v>44574</v>
      </c>
      <c r="AF163" s="198">
        <v>253</v>
      </c>
      <c r="AG163" s="105">
        <v>1</v>
      </c>
      <c r="AH163" s="198">
        <v>13</v>
      </c>
      <c r="AI163" s="204"/>
      <c r="AJ163" s="105"/>
      <c r="AK163" s="205"/>
      <c r="AL163" s="206"/>
      <c r="AM163" s="193" t="s">
        <v>211</v>
      </c>
      <c r="AN163" s="112">
        <f t="shared" si="6"/>
        <v>1</v>
      </c>
    </row>
    <row r="164" spans="1:40" ht="18" customHeight="1" x14ac:dyDescent="0.25">
      <c r="A164" s="184" t="s">
        <v>1512</v>
      </c>
      <c r="B164" s="184">
        <v>2021</v>
      </c>
      <c r="C164" s="192" t="s">
        <v>2937</v>
      </c>
      <c r="D164" s="104" t="s">
        <v>3076</v>
      </c>
      <c r="E164" s="184" t="s">
        <v>50</v>
      </c>
      <c r="F164" s="186" t="s">
        <v>22</v>
      </c>
      <c r="G164" s="187" t="s">
        <v>198</v>
      </c>
      <c r="H164" s="188" t="s">
        <v>1215</v>
      </c>
      <c r="I164" s="189" t="s">
        <v>46</v>
      </c>
      <c r="J164" s="190" t="s">
        <v>194</v>
      </c>
      <c r="K164" s="184">
        <v>38</v>
      </c>
      <c r="L164" s="191" t="str">
        <f>IF(ISERROR(VLOOKUP(K164,[1]Proposito_programa!$C$2:$E$59,2,FALSE))," ",VLOOKUP(K164,[1]Proposito_programa!$C$2:$E$59,2,FALSE))</f>
        <v>Ecoeficiencia, reciclaje, manejo de residuos e inclusión de la población recicladora</v>
      </c>
      <c r="M164" s="191" t="str">
        <f>IF(ISERROR(VLOOKUP(K164,[1]Proposito_programa!$C$2:$E$59,3,FALSE))," ",VLOOKUP(K164,[1]Proposito_programa!$C$2:$E$59,3,FALSE))</f>
        <v>Propósito 2 : Cambiar Nuestros Hábitos de Vida para Reverdecer a Bogotá y Adaptarnos y Mitigar la Crisis Climática</v>
      </c>
      <c r="N164" s="192">
        <v>2082</v>
      </c>
      <c r="O164" s="193"/>
      <c r="P164" s="194">
        <v>79501810</v>
      </c>
      <c r="Q164" s="195" t="s">
        <v>368</v>
      </c>
      <c r="R164" s="190" t="s">
        <v>174</v>
      </c>
      <c r="S164" s="195"/>
      <c r="T164" s="196"/>
      <c r="U164" s="197"/>
      <c r="V164" s="198">
        <v>0</v>
      </c>
      <c r="W164" s="199"/>
      <c r="X164" s="200">
        <v>0</v>
      </c>
      <c r="Y164" s="193"/>
      <c r="Z164" s="199">
        <v>2422667</v>
      </c>
      <c r="AA164" s="172">
        <f t="shared" si="7"/>
        <v>2422667</v>
      </c>
      <c r="AB164" s="201">
        <v>2422667</v>
      </c>
      <c r="AC164" s="210">
        <v>44323</v>
      </c>
      <c r="AD164" s="210">
        <v>44327</v>
      </c>
      <c r="AE164" s="210">
        <v>44571</v>
      </c>
      <c r="AF164" s="198">
        <v>250</v>
      </c>
      <c r="AG164" s="105">
        <v>1</v>
      </c>
      <c r="AH164" s="198">
        <v>10</v>
      </c>
      <c r="AI164" s="204"/>
      <c r="AJ164" s="105"/>
      <c r="AK164" s="205"/>
      <c r="AL164" s="206"/>
      <c r="AM164" s="193" t="s">
        <v>211</v>
      </c>
      <c r="AN164" s="112">
        <f t="shared" si="6"/>
        <v>1</v>
      </c>
    </row>
    <row r="165" spans="1:40" ht="18" customHeight="1" x14ac:dyDescent="0.25">
      <c r="A165" s="184" t="s">
        <v>1513</v>
      </c>
      <c r="B165" s="184">
        <v>2021</v>
      </c>
      <c r="C165" s="192" t="s">
        <v>2938</v>
      </c>
      <c r="D165" s="104" t="s">
        <v>3077</v>
      </c>
      <c r="E165" s="184" t="s">
        <v>50</v>
      </c>
      <c r="F165" s="186" t="s">
        <v>22</v>
      </c>
      <c r="G165" s="187" t="s">
        <v>198</v>
      </c>
      <c r="H165" s="188" t="s">
        <v>1216</v>
      </c>
      <c r="I165" s="189" t="s">
        <v>46</v>
      </c>
      <c r="J165" s="190" t="s">
        <v>194</v>
      </c>
      <c r="K165" s="184">
        <v>55</v>
      </c>
      <c r="L165" s="191" t="str">
        <f>IF(ISERROR(VLOOKUP(K165,[1]Proposito_programa!$C$2:$E$59,2,FALSE))," ",VLOOKUP(K165,[1]Proposito_programa!$C$2:$E$59,2,FALSE))</f>
        <v>Fortalecimiento de cultura ciudadana y su institucionalidad</v>
      </c>
      <c r="M165" s="191" t="str">
        <f>IF(ISERROR(VLOOKUP(K165,[1]Proposito_programa!$C$2:$E$59,3,FALSE))," ",VLOOKUP(K165,[1]Proposito_programa!$C$2:$E$59,3,FALSE))</f>
        <v>Propósito 5: Construir Bogotá - Región con gobierno abierto, transparente y ciudadanía consciente</v>
      </c>
      <c r="N165" s="192">
        <v>2141</v>
      </c>
      <c r="O165" s="193"/>
      <c r="P165" s="194">
        <v>52451825</v>
      </c>
      <c r="Q165" s="195" t="s">
        <v>1399</v>
      </c>
      <c r="R165" s="190" t="s">
        <v>174</v>
      </c>
      <c r="S165" s="195"/>
      <c r="T165" s="196"/>
      <c r="U165" s="197"/>
      <c r="V165" s="198">
        <v>0</v>
      </c>
      <c r="W165" s="199"/>
      <c r="X165" s="200">
        <v>0</v>
      </c>
      <c r="Y165" s="193"/>
      <c r="Z165" s="199">
        <v>1817000</v>
      </c>
      <c r="AA165" s="172">
        <f t="shared" si="7"/>
        <v>1817000</v>
      </c>
      <c r="AB165" s="201">
        <v>1817000</v>
      </c>
      <c r="AC165" s="210">
        <v>44323</v>
      </c>
      <c r="AD165" s="210">
        <v>44334</v>
      </c>
      <c r="AE165" s="210">
        <v>44561</v>
      </c>
      <c r="AF165" s="198">
        <v>240</v>
      </c>
      <c r="AG165" s="105"/>
      <c r="AH165" s="198"/>
      <c r="AI165" s="204"/>
      <c r="AJ165" s="105"/>
      <c r="AK165" s="205"/>
      <c r="AL165" s="206"/>
      <c r="AM165" s="193" t="s">
        <v>211</v>
      </c>
      <c r="AN165" s="112">
        <f t="shared" si="6"/>
        <v>1</v>
      </c>
    </row>
    <row r="166" spans="1:40" ht="18" customHeight="1" x14ac:dyDescent="0.25">
      <c r="A166" s="184" t="s">
        <v>1514</v>
      </c>
      <c r="B166" s="184">
        <v>2021</v>
      </c>
      <c r="C166" s="192" t="s">
        <v>2939</v>
      </c>
      <c r="D166" s="104" t="s">
        <v>3078</v>
      </c>
      <c r="E166" s="184" t="s">
        <v>50</v>
      </c>
      <c r="F166" s="186" t="s">
        <v>22</v>
      </c>
      <c r="G166" s="187" t="s">
        <v>198</v>
      </c>
      <c r="H166" s="188" t="s">
        <v>1217</v>
      </c>
      <c r="I166" s="189" t="s">
        <v>46</v>
      </c>
      <c r="J166" s="190" t="s">
        <v>194</v>
      </c>
      <c r="K166" s="184">
        <v>30</v>
      </c>
      <c r="L166" s="191" t="str">
        <f>IF(ISERROR(VLOOKUP(K166,[1]Proposito_programa!$C$2:$E$59,2,FALSE))," ",VLOOKUP(K166,[1]Proposito_programa!$C$2:$E$59,2,FALSE))</f>
        <v>Eficiencia en la atención de emergencias</v>
      </c>
      <c r="M166" s="191" t="str">
        <f>IF(ISERROR(VLOOKUP(K166,[1]Proposito_programa!$C$2:$E$59,3,FALSE))," ",VLOOKUP(K166,[1]Proposito_programa!$C$2:$E$59,3,FALSE))</f>
        <v>Propósito 2 : Cambiar Nuestros Hábitos de Vida para Reverdecer a Bogotá y Adaptarnos y Mitigar la Crisis Climática</v>
      </c>
      <c r="N166" s="192">
        <v>2103</v>
      </c>
      <c r="O166" s="193"/>
      <c r="P166" s="194">
        <v>1014240273</v>
      </c>
      <c r="Q166" s="195" t="s">
        <v>308</v>
      </c>
      <c r="R166" s="190" t="s">
        <v>174</v>
      </c>
      <c r="S166" s="195"/>
      <c r="T166" s="196"/>
      <c r="U166" s="197"/>
      <c r="V166" s="198">
        <v>0</v>
      </c>
      <c r="W166" s="199"/>
      <c r="X166" s="200">
        <v>0</v>
      </c>
      <c r="Y166" s="193"/>
      <c r="Z166" s="199">
        <v>1817000</v>
      </c>
      <c r="AA166" s="172">
        <f t="shared" si="7"/>
        <v>1817000</v>
      </c>
      <c r="AB166" s="201">
        <v>1817000</v>
      </c>
      <c r="AC166" s="210">
        <v>44327</v>
      </c>
      <c r="AD166" s="210">
        <v>44329</v>
      </c>
      <c r="AE166" s="210">
        <v>44560</v>
      </c>
      <c r="AF166" s="198">
        <v>228</v>
      </c>
      <c r="AG166" s="105">
        <v>1</v>
      </c>
      <c r="AH166" s="198">
        <v>48</v>
      </c>
      <c r="AI166" s="204"/>
      <c r="AJ166" s="105"/>
      <c r="AK166" s="205"/>
      <c r="AL166" s="206"/>
      <c r="AM166" s="193" t="s">
        <v>211</v>
      </c>
      <c r="AN166" s="112">
        <f t="shared" si="6"/>
        <v>1</v>
      </c>
    </row>
    <row r="167" spans="1:40" ht="18" customHeight="1" x14ac:dyDescent="0.25">
      <c r="A167" s="184" t="s">
        <v>1515</v>
      </c>
      <c r="B167" s="184">
        <v>2021</v>
      </c>
      <c r="C167" s="192" t="s">
        <v>2940</v>
      </c>
      <c r="D167" s="104" t="s">
        <v>3079</v>
      </c>
      <c r="E167" s="184" t="s">
        <v>50</v>
      </c>
      <c r="F167" s="186" t="s">
        <v>22</v>
      </c>
      <c r="G167" s="187" t="s">
        <v>198</v>
      </c>
      <c r="H167" s="188" t="s">
        <v>1218</v>
      </c>
      <c r="I167" s="189" t="s">
        <v>46</v>
      </c>
      <c r="J167" s="190" t="s">
        <v>194</v>
      </c>
      <c r="K167" s="184">
        <v>28</v>
      </c>
      <c r="L167" s="191" t="str">
        <f>IF(ISERROR(VLOOKUP(K167,[1]Proposito_programa!$C$2:$E$59,2,FALSE))," ",VLOOKUP(K167,[1]Proposito_programa!$C$2:$E$59,2,FALSE))</f>
        <v>Bogotá protectora de sus recursos naturales</v>
      </c>
      <c r="M167" s="191" t="str">
        <f>IF(ISERROR(VLOOKUP(K167,[1]Proposito_programa!$C$2:$E$59,3,FALSE))," ",VLOOKUP(K167,[1]Proposito_programa!$C$2:$E$59,3,FALSE))</f>
        <v>Propósito 2 : Cambiar Nuestros Hábitos de Vida para Reverdecer a Bogotá y Adaptarnos y Mitigar la Crisis Climática</v>
      </c>
      <c r="N167" s="192">
        <v>2009</v>
      </c>
      <c r="O167" s="193"/>
      <c r="P167" s="194">
        <v>80109199</v>
      </c>
      <c r="Q167" s="195" t="s">
        <v>1400</v>
      </c>
      <c r="R167" s="190" t="s">
        <v>174</v>
      </c>
      <c r="S167" s="195"/>
      <c r="T167" s="196"/>
      <c r="U167" s="197"/>
      <c r="V167" s="198">
        <v>0</v>
      </c>
      <c r="W167" s="199"/>
      <c r="X167" s="200">
        <v>0</v>
      </c>
      <c r="Y167" s="193"/>
      <c r="Z167" s="199">
        <v>9500000</v>
      </c>
      <c r="AA167" s="172">
        <f t="shared" si="7"/>
        <v>9500000</v>
      </c>
      <c r="AB167" s="201">
        <v>9500000</v>
      </c>
      <c r="AC167" s="210">
        <v>44334</v>
      </c>
      <c r="AD167" s="210">
        <v>44340</v>
      </c>
      <c r="AE167" s="210">
        <v>44561</v>
      </c>
      <c r="AF167" s="198">
        <v>270</v>
      </c>
      <c r="AG167" s="105"/>
      <c r="AH167" s="198"/>
      <c r="AI167" s="204"/>
      <c r="AJ167" s="105"/>
      <c r="AK167" s="205"/>
      <c r="AL167" s="206"/>
      <c r="AM167" s="193" t="s">
        <v>212</v>
      </c>
      <c r="AN167" s="112">
        <f t="shared" si="6"/>
        <v>1</v>
      </c>
    </row>
    <row r="168" spans="1:40" ht="18" customHeight="1" x14ac:dyDescent="0.25">
      <c r="A168" s="184" t="s">
        <v>1516</v>
      </c>
      <c r="B168" s="184">
        <v>2021</v>
      </c>
      <c r="C168" s="192" t="s">
        <v>2941</v>
      </c>
      <c r="D168" s="104" t="s">
        <v>3080</v>
      </c>
      <c r="E168" s="184" t="s">
        <v>50</v>
      </c>
      <c r="F168" s="186" t="s">
        <v>22</v>
      </c>
      <c r="G168" s="187" t="s">
        <v>198</v>
      </c>
      <c r="H168" s="188" t="s">
        <v>1219</v>
      </c>
      <c r="I168" s="189" t="s">
        <v>46</v>
      </c>
      <c r="J168" s="190" t="s">
        <v>194</v>
      </c>
      <c r="K168" s="184">
        <v>27</v>
      </c>
      <c r="L168" s="191" t="str">
        <f>IF(ISERROR(VLOOKUP(K168,[1]Proposito_programa!$C$2:$E$59,2,FALSE))," ",VLOOKUP(K168,[1]Proposito_programa!$C$2:$E$59,2,FALSE))</f>
        <v>Cambio cultural para la gestión de la crisis climática</v>
      </c>
      <c r="M168" s="191" t="str">
        <f>IF(ISERROR(VLOOKUP(K168,[1]Proposito_programa!$C$2:$E$59,3,FALSE))," ",VLOOKUP(K168,[1]Proposito_programa!$C$2:$E$59,3,FALSE))</f>
        <v>Propósito 2 : Cambiar Nuestros Hábitos de Vida para Reverdecer a Bogotá y Adaptarnos y Mitigar la Crisis Climática</v>
      </c>
      <c r="N168" s="192">
        <v>2011</v>
      </c>
      <c r="O168" s="193"/>
      <c r="P168" s="194">
        <v>80224646</v>
      </c>
      <c r="Q168" s="195" t="s">
        <v>364</v>
      </c>
      <c r="R168" s="190" t="s">
        <v>174</v>
      </c>
      <c r="S168" s="195"/>
      <c r="T168" s="196"/>
      <c r="U168" s="197"/>
      <c r="V168" s="198">
        <v>0</v>
      </c>
      <c r="W168" s="199"/>
      <c r="X168" s="200">
        <v>0</v>
      </c>
      <c r="Y168" s="193"/>
      <c r="Z168" s="199">
        <v>8853333</v>
      </c>
      <c r="AA168" s="172">
        <f t="shared" si="7"/>
        <v>8853333</v>
      </c>
      <c r="AB168" s="201">
        <v>8853333</v>
      </c>
      <c r="AC168" s="210">
        <v>44343</v>
      </c>
      <c r="AD168" s="210">
        <v>44350</v>
      </c>
      <c r="AE168" s="210">
        <v>44584</v>
      </c>
      <c r="AF168" s="198">
        <v>263</v>
      </c>
      <c r="AG168" s="105">
        <v>1</v>
      </c>
      <c r="AH168" s="198">
        <v>23</v>
      </c>
      <c r="AI168" s="204"/>
      <c r="AJ168" s="105"/>
      <c r="AK168" s="205"/>
      <c r="AL168" s="206"/>
      <c r="AM168" s="193" t="s">
        <v>212</v>
      </c>
      <c r="AN168" s="112">
        <f t="shared" si="6"/>
        <v>1</v>
      </c>
    </row>
    <row r="169" spans="1:40" ht="18" customHeight="1" x14ac:dyDescent="0.25">
      <c r="A169" s="184" t="s">
        <v>1517</v>
      </c>
      <c r="B169" s="184">
        <v>2021</v>
      </c>
      <c r="C169" s="192" t="s">
        <v>2942</v>
      </c>
      <c r="D169" s="104" t="s">
        <v>3081</v>
      </c>
      <c r="E169" s="184" t="s">
        <v>48</v>
      </c>
      <c r="F169" s="186" t="s">
        <v>49</v>
      </c>
      <c r="G169" s="187" t="s">
        <v>53</v>
      </c>
      <c r="H169" s="188" t="s">
        <v>913</v>
      </c>
      <c r="I169" s="189" t="s">
        <v>45</v>
      </c>
      <c r="J169" s="190" t="s">
        <v>194</v>
      </c>
      <c r="K169" s="184" t="s">
        <v>70</v>
      </c>
      <c r="L169" s="191" t="str">
        <f>IF(ISERROR(VLOOKUP(K169,[1]Proposito_programa!$C$2:$E$59,2,FALSE))," ",VLOOKUP(K169,[1]Proposito_programa!$C$2:$E$59,2,FALSE))</f>
        <v xml:space="preserve"> </v>
      </c>
      <c r="M169" s="191" t="str">
        <f>IF(ISERROR(VLOOKUP(K169,[1]Proposito_programa!$C$2:$E$59,3,FALSE))," ",VLOOKUP(K169,[1]Proposito_programa!$C$2:$E$59,3,FALSE))</f>
        <v xml:space="preserve"> </v>
      </c>
      <c r="N169" s="192">
        <v>0</v>
      </c>
      <c r="O169" s="193">
        <v>4</v>
      </c>
      <c r="P169" s="194">
        <v>800248541</v>
      </c>
      <c r="Q169" s="195" t="s">
        <v>410</v>
      </c>
      <c r="R169" s="190" t="s">
        <v>175</v>
      </c>
      <c r="S169" s="195"/>
      <c r="T169" s="196"/>
      <c r="U169" s="197"/>
      <c r="V169" s="198">
        <v>0</v>
      </c>
      <c r="W169" s="199"/>
      <c r="X169" s="200">
        <v>0</v>
      </c>
      <c r="Y169" s="193"/>
      <c r="Z169" s="199">
        <v>173864808</v>
      </c>
      <c r="AA169" s="172">
        <f t="shared" si="7"/>
        <v>173864808</v>
      </c>
      <c r="AB169" s="201">
        <v>111763891</v>
      </c>
      <c r="AC169" s="210">
        <v>44348</v>
      </c>
      <c r="AD169" s="210">
        <v>44359</v>
      </c>
      <c r="AE169" s="210">
        <v>44672</v>
      </c>
      <c r="AF169" s="198">
        <v>311</v>
      </c>
      <c r="AG169" s="105">
        <v>2</v>
      </c>
      <c r="AH169" s="198">
        <v>108</v>
      </c>
      <c r="AI169" s="204"/>
      <c r="AJ169" s="105"/>
      <c r="AK169" s="205"/>
      <c r="AL169" s="206"/>
      <c r="AM169" s="193" t="s">
        <v>212</v>
      </c>
      <c r="AN169" s="112">
        <f t="shared" si="6"/>
        <v>0.6428206621319249</v>
      </c>
    </row>
    <row r="170" spans="1:40" ht="18" customHeight="1" x14ac:dyDescent="0.25">
      <c r="A170" s="184" t="s">
        <v>1518</v>
      </c>
      <c r="B170" s="184">
        <v>2021</v>
      </c>
      <c r="C170" s="192" t="s">
        <v>3095</v>
      </c>
      <c r="D170" s="104" t="s">
        <v>3087</v>
      </c>
      <c r="E170" s="184" t="s">
        <v>50</v>
      </c>
      <c r="F170" s="186" t="s">
        <v>22</v>
      </c>
      <c r="G170" s="187" t="s">
        <v>198</v>
      </c>
      <c r="H170" s="188" t="s">
        <v>1220</v>
      </c>
      <c r="I170" s="189" t="s">
        <v>46</v>
      </c>
      <c r="J170" s="190" t="s">
        <v>194</v>
      </c>
      <c r="K170" s="184">
        <v>48</v>
      </c>
      <c r="L170" s="191" t="str">
        <f>IF(ISERROR(VLOOKUP(K170,[1]Proposito_programa!$C$2:$E$59,2,FALSE))," ",VLOOKUP(K170,[1]Proposito_programa!$C$2:$E$59,2,FALSE))</f>
        <v>Plataforma institucional para la seguridad y justicia</v>
      </c>
      <c r="M170" s="191" t="str">
        <f>IF(ISERROR(VLOOKUP(K170,[1]Proposito_programa!$C$2:$E$59,3,FALSE))," ",VLOOKUP(K170,[1]Proposito_programa!$C$2:$E$59,3,FALSE))</f>
        <v>Propósito 3: Inspirar confianza y legitimidad para vivir sin miedo y ser epicentro de cultura ciudadana, paz y reconciliación</v>
      </c>
      <c r="N170" s="192">
        <v>2153</v>
      </c>
      <c r="O170" s="193"/>
      <c r="P170" s="194">
        <v>79593197</v>
      </c>
      <c r="Q170" s="195" t="s">
        <v>358</v>
      </c>
      <c r="R170" s="190" t="s">
        <v>174</v>
      </c>
      <c r="S170" s="195"/>
      <c r="T170" s="196"/>
      <c r="U170" s="197"/>
      <c r="V170" s="198">
        <v>0</v>
      </c>
      <c r="W170" s="199"/>
      <c r="X170" s="200">
        <v>0</v>
      </c>
      <c r="Y170" s="193"/>
      <c r="Z170" s="199">
        <v>2725500</v>
      </c>
      <c r="AA170" s="172">
        <f t="shared" si="7"/>
        <v>2725500</v>
      </c>
      <c r="AB170" s="201">
        <v>2725500</v>
      </c>
      <c r="AC170" s="210">
        <v>44344</v>
      </c>
      <c r="AD170" s="210">
        <v>44350</v>
      </c>
      <c r="AE170" s="210">
        <v>44576</v>
      </c>
      <c r="AF170" s="198">
        <v>255</v>
      </c>
      <c r="AG170" s="105">
        <v>1</v>
      </c>
      <c r="AH170" s="198">
        <v>15</v>
      </c>
      <c r="AI170" s="204"/>
      <c r="AJ170" s="105"/>
      <c r="AK170" s="205"/>
      <c r="AL170" s="206"/>
      <c r="AM170" s="193" t="s">
        <v>212</v>
      </c>
      <c r="AN170" s="112">
        <f t="shared" si="6"/>
        <v>1</v>
      </c>
    </row>
    <row r="171" spans="1:40" ht="18" customHeight="1" x14ac:dyDescent="0.25">
      <c r="A171" s="184" t="s">
        <v>1519</v>
      </c>
      <c r="B171" s="184">
        <v>2021</v>
      </c>
      <c r="C171" s="192" t="s">
        <v>3096</v>
      </c>
      <c r="D171" s="104" t="s">
        <v>3088</v>
      </c>
      <c r="E171" s="184" t="s">
        <v>50</v>
      </c>
      <c r="F171" s="186" t="s">
        <v>22</v>
      </c>
      <c r="G171" s="187" t="s">
        <v>198</v>
      </c>
      <c r="H171" s="188" t="s">
        <v>1221</v>
      </c>
      <c r="I171" s="189" t="s">
        <v>46</v>
      </c>
      <c r="J171" s="190" t="s">
        <v>194</v>
      </c>
      <c r="K171" s="184">
        <v>1</v>
      </c>
      <c r="L171" s="191" t="str">
        <f>IF(ISERROR(VLOOKUP(K171,[1]Proposito_programa!$C$2:$E$59,2,FALSE))," ",VLOOKUP(K171,[1]Proposito_programa!$C$2:$E$59,2,FALSE))</f>
        <v>Subsidios y transferencias para la equidad</v>
      </c>
      <c r="M171" s="191" t="str">
        <f>IF(ISERROR(VLOOKUP(K171,[1]Proposito_programa!$C$2:$E$59,3,FALSE))," ",VLOOKUP(K171,[1]Proposito_programa!$C$2:$E$59,3,FALSE))</f>
        <v>Propósito 1: Hacer un nuevo contrato social para incrementar la inclusión social, productiva y política</v>
      </c>
      <c r="N171" s="192">
        <v>2144</v>
      </c>
      <c r="O171" s="193"/>
      <c r="P171" s="194">
        <v>79502886</v>
      </c>
      <c r="Q171" s="195" t="s">
        <v>297</v>
      </c>
      <c r="R171" s="190" t="s">
        <v>174</v>
      </c>
      <c r="S171" s="195"/>
      <c r="T171" s="196"/>
      <c r="U171" s="197"/>
      <c r="V171" s="198">
        <v>0</v>
      </c>
      <c r="W171" s="199"/>
      <c r="X171" s="200">
        <v>0</v>
      </c>
      <c r="Y171" s="193"/>
      <c r="Z171" s="199">
        <v>4632000</v>
      </c>
      <c r="AA171" s="172">
        <f t="shared" si="7"/>
        <v>4632000</v>
      </c>
      <c r="AB171" s="201">
        <v>4632000</v>
      </c>
      <c r="AC171" s="210">
        <v>44358</v>
      </c>
      <c r="AD171" s="210">
        <v>44363</v>
      </c>
      <c r="AE171" s="210">
        <v>44576</v>
      </c>
      <c r="AF171" s="198">
        <v>225</v>
      </c>
      <c r="AG171" s="105">
        <v>1</v>
      </c>
      <c r="AH171" s="198">
        <v>15</v>
      </c>
      <c r="AI171" s="204"/>
      <c r="AJ171" s="105"/>
      <c r="AK171" s="205"/>
      <c r="AL171" s="206"/>
      <c r="AM171" s="193" t="s">
        <v>211</v>
      </c>
      <c r="AN171" s="112">
        <f t="shared" si="6"/>
        <v>1</v>
      </c>
    </row>
    <row r="172" spans="1:40" ht="18" customHeight="1" x14ac:dyDescent="0.25">
      <c r="A172" s="184" t="s">
        <v>1520</v>
      </c>
      <c r="B172" s="184">
        <v>2021</v>
      </c>
      <c r="C172" s="192" t="s">
        <v>3097</v>
      </c>
      <c r="D172" s="104" t="s">
        <v>3089</v>
      </c>
      <c r="E172" s="184" t="s">
        <v>50</v>
      </c>
      <c r="F172" s="186" t="s">
        <v>22</v>
      </c>
      <c r="G172" s="187" t="s">
        <v>198</v>
      </c>
      <c r="H172" s="188" t="s">
        <v>1222</v>
      </c>
      <c r="I172" s="189" t="s">
        <v>46</v>
      </c>
      <c r="J172" s="190" t="s">
        <v>194</v>
      </c>
      <c r="K172" s="184">
        <v>33</v>
      </c>
      <c r="L172" s="191" t="str">
        <f>IF(ISERROR(VLOOKUP(K172,[1]Proposito_programa!$C$2:$E$59,2,FALSE))," ",VLOOKUP(K172,[1]Proposito_programa!$C$2:$E$59,2,FALSE))</f>
        <v>Más árboles y más y mejor espacio público</v>
      </c>
      <c r="M172" s="191" t="str">
        <f>IF(ISERROR(VLOOKUP(K172,[1]Proposito_programa!$C$2:$E$59,3,FALSE))," ",VLOOKUP(K172,[1]Proposito_programa!$C$2:$E$59,3,FALSE))</f>
        <v>Propósito 2 : Cambiar Nuestros Hábitos de Vida para Reverdecer a Bogotá y Adaptarnos y Mitigar la Crisis Climática</v>
      </c>
      <c r="N172" s="192">
        <v>2146</v>
      </c>
      <c r="O172" s="193"/>
      <c r="P172" s="194">
        <v>79881803</v>
      </c>
      <c r="Q172" s="195" t="s">
        <v>1395</v>
      </c>
      <c r="R172" s="190" t="s">
        <v>174</v>
      </c>
      <c r="S172" s="195"/>
      <c r="T172" s="196"/>
      <c r="U172" s="197"/>
      <c r="V172" s="198">
        <v>0</v>
      </c>
      <c r="W172" s="199"/>
      <c r="X172" s="200">
        <v>0</v>
      </c>
      <c r="Y172" s="193"/>
      <c r="Z172" s="199">
        <v>2725500</v>
      </c>
      <c r="AA172" s="172">
        <f t="shared" si="7"/>
        <v>2725500</v>
      </c>
      <c r="AB172" s="201">
        <v>2725500</v>
      </c>
      <c r="AC172" s="210">
        <v>44368</v>
      </c>
      <c r="AD172" s="210">
        <v>44378</v>
      </c>
      <c r="AE172" s="210">
        <v>44581</v>
      </c>
      <c r="AF172" s="198">
        <v>215</v>
      </c>
      <c r="AG172" s="105">
        <v>1</v>
      </c>
      <c r="AH172" s="198">
        <v>20</v>
      </c>
      <c r="AI172" s="204"/>
      <c r="AJ172" s="105"/>
      <c r="AK172" s="205"/>
      <c r="AL172" s="206"/>
      <c r="AM172" s="193" t="s">
        <v>211</v>
      </c>
      <c r="AN172" s="112">
        <f t="shared" si="6"/>
        <v>1</v>
      </c>
    </row>
    <row r="173" spans="1:40" ht="18" customHeight="1" x14ac:dyDescent="0.25">
      <c r="A173" s="184" t="s">
        <v>1521</v>
      </c>
      <c r="B173" s="184">
        <v>2021</v>
      </c>
      <c r="C173" s="192" t="s">
        <v>3098</v>
      </c>
      <c r="D173" s="104" t="s">
        <v>3090</v>
      </c>
      <c r="E173" s="184" t="s">
        <v>34</v>
      </c>
      <c r="F173" s="186" t="s">
        <v>49</v>
      </c>
      <c r="G173" s="187" t="s">
        <v>57</v>
      </c>
      <c r="H173" s="188" t="s">
        <v>914</v>
      </c>
      <c r="I173" s="189" t="s">
        <v>45</v>
      </c>
      <c r="J173" s="190" t="s">
        <v>194</v>
      </c>
      <c r="K173" s="184" t="s">
        <v>70</v>
      </c>
      <c r="L173" s="191" t="str">
        <f>IF(ISERROR(VLOOKUP(K173,[1]Proposito_programa!$C$2:$E$59,2,FALSE))," ",VLOOKUP(K173,[1]Proposito_programa!$C$2:$E$59,2,FALSE))</f>
        <v xml:space="preserve"> </v>
      </c>
      <c r="M173" s="191" t="str">
        <f>IF(ISERROR(VLOOKUP(K173,[1]Proposito_programa!$C$2:$E$59,3,FALSE))," ",VLOOKUP(K173,[1]Proposito_programa!$C$2:$E$59,3,FALSE))</f>
        <v xml:space="preserve"> </v>
      </c>
      <c r="N173" s="192">
        <v>0</v>
      </c>
      <c r="O173" s="193">
        <v>8</v>
      </c>
      <c r="P173" s="194">
        <v>900960810</v>
      </c>
      <c r="Q173" s="195" t="s">
        <v>886</v>
      </c>
      <c r="R173" s="190" t="s">
        <v>175</v>
      </c>
      <c r="S173" s="195"/>
      <c r="T173" s="196"/>
      <c r="U173" s="197"/>
      <c r="V173" s="198">
        <v>0</v>
      </c>
      <c r="W173" s="199"/>
      <c r="X173" s="200">
        <v>0</v>
      </c>
      <c r="Y173" s="193"/>
      <c r="Z173" s="199">
        <v>10878395</v>
      </c>
      <c r="AA173" s="172">
        <f t="shared" si="7"/>
        <v>10878395</v>
      </c>
      <c r="AB173" s="201">
        <v>8719695</v>
      </c>
      <c r="AC173" s="210">
        <v>44378</v>
      </c>
      <c r="AD173" s="210">
        <v>44384</v>
      </c>
      <c r="AE173" s="210">
        <v>44748</v>
      </c>
      <c r="AF173" s="198">
        <v>360</v>
      </c>
      <c r="AG173" s="105"/>
      <c r="AH173" s="198"/>
      <c r="AI173" s="204"/>
      <c r="AJ173" s="105"/>
      <c r="AK173" s="205"/>
      <c r="AL173" s="206"/>
      <c r="AM173" s="193" t="s">
        <v>211</v>
      </c>
      <c r="AN173" s="112">
        <f t="shared" si="6"/>
        <v>0.80156080009964703</v>
      </c>
    </row>
    <row r="174" spans="1:40" ht="18" customHeight="1" x14ac:dyDescent="0.25">
      <c r="A174" s="184" t="s">
        <v>1522</v>
      </c>
      <c r="B174" s="184">
        <v>2021</v>
      </c>
      <c r="C174" s="192" t="s">
        <v>3099</v>
      </c>
      <c r="D174" s="104" t="s">
        <v>3091</v>
      </c>
      <c r="E174" s="184" t="s">
        <v>58</v>
      </c>
      <c r="F174" s="186" t="s">
        <v>52</v>
      </c>
      <c r="G174" s="187" t="s">
        <v>69</v>
      </c>
      <c r="H174" s="188" t="s">
        <v>1223</v>
      </c>
      <c r="I174" s="189" t="s">
        <v>46</v>
      </c>
      <c r="J174" s="190" t="s">
        <v>194</v>
      </c>
      <c r="K174" s="184">
        <v>6</v>
      </c>
      <c r="L174" s="191" t="str">
        <f>IF(ISERROR(VLOOKUP(K174,[1]Proposito_programa!$C$2:$E$59,2,FALSE))," ",VLOOKUP(K174,[1]Proposito_programa!$C$2:$E$59,2,FALSE))</f>
        <v>Sistema Distrital de Cuidado</v>
      </c>
      <c r="M174" s="191" t="str">
        <f>IF(ISERROR(VLOOKUP(K174,[1]Proposito_programa!$C$2:$E$59,3,FALSE))," ",VLOOKUP(K174,[1]Proposito_programa!$C$2:$E$59,3,FALSE))</f>
        <v>Propósito 1: Hacer un nuevo contrato social para incrementar la inclusión social, productiva y política</v>
      </c>
      <c r="N174" s="192">
        <v>2135</v>
      </c>
      <c r="O174" s="193"/>
      <c r="P174" s="194">
        <v>800091076</v>
      </c>
      <c r="Q174" s="195" t="s">
        <v>1402</v>
      </c>
      <c r="R174" s="190" t="s">
        <v>175</v>
      </c>
      <c r="S174" s="195"/>
      <c r="T174" s="196"/>
      <c r="U174" s="197"/>
      <c r="V174" s="198">
        <v>0</v>
      </c>
      <c r="W174" s="199"/>
      <c r="X174" s="200">
        <v>0</v>
      </c>
      <c r="Y174" s="193"/>
      <c r="Z174" s="199">
        <v>222801886</v>
      </c>
      <c r="AA174" s="172">
        <f t="shared" si="7"/>
        <v>222801886</v>
      </c>
      <c r="AB174" s="201">
        <v>222801886</v>
      </c>
      <c r="AC174" s="210">
        <v>44385</v>
      </c>
      <c r="AD174" s="210">
        <v>44385</v>
      </c>
      <c r="AE174" s="210">
        <v>44803</v>
      </c>
      <c r="AF174" s="198">
        <v>420</v>
      </c>
      <c r="AG174" s="105">
        <v>1</v>
      </c>
      <c r="AH174" s="198">
        <v>60</v>
      </c>
      <c r="AI174" s="204"/>
      <c r="AJ174" s="105"/>
      <c r="AK174" s="205"/>
      <c r="AL174" s="206"/>
      <c r="AM174" s="193" t="s">
        <v>211</v>
      </c>
      <c r="AN174" s="112">
        <f t="shared" si="6"/>
        <v>1</v>
      </c>
    </row>
    <row r="175" spans="1:40" ht="18" customHeight="1" x14ac:dyDescent="0.25">
      <c r="A175" s="184" t="s">
        <v>1523</v>
      </c>
      <c r="B175" s="184">
        <v>2021</v>
      </c>
      <c r="C175" s="192" t="s">
        <v>3100</v>
      </c>
      <c r="D175" s="104" t="s">
        <v>3092</v>
      </c>
      <c r="E175" s="184" t="s">
        <v>50</v>
      </c>
      <c r="F175" s="186" t="s">
        <v>22</v>
      </c>
      <c r="G175" s="187" t="s">
        <v>198</v>
      </c>
      <c r="H175" s="188" t="s">
        <v>1224</v>
      </c>
      <c r="I175" s="189" t="s">
        <v>46</v>
      </c>
      <c r="J175" s="190" t="s">
        <v>194</v>
      </c>
      <c r="K175" s="184">
        <v>39</v>
      </c>
      <c r="L175" s="191" t="str">
        <f>IF(ISERROR(VLOOKUP(K175,[1]Proposito_programa!$C$2:$E$59,2,FALSE))," ",VLOOKUP(K175,[1]Proposito_programa!$C$2:$E$59,2,FALSE))</f>
        <v>Bogotá territorio de paz y atención integral a las víctimas del conflicto armado</v>
      </c>
      <c r="M175" s="191" t="str">
        <f>IF(ISERROR(VLOOKUP(K175,[1]Proposito_programa!$C$2:$E$59,3,FALSE))," ",VLOOKUP(K175,[1]Proposito_programa!$C$2:$E$59,3,FALSE))</f>
        <v>Propósito 3: Inspirar confianza y legitimidad para vivir sin miedo y ser epicentro de cultura ciudadana, paz y reconciliación</v>
      </c>
      <c r="N175" s="192">
        <v>2030</v>
      </c>
      <c r="O175" s="193"/>
      <c r="P175" s="194">
        <v>1093772772</v>
      </c>
      <c r="Q175" s="195" t="s">
        <v>1403</v>
      </c>
      <c r="R175" s="190" t="s">
        <v>174</v>
      </c>
      <c r="S175" s="195"/>
      <c r="T175" s="196"/>
      <c r="U175" s="197"/>
      <c r="V175" s="198">
        <v>0</v>
      </c>
      <c r="W175" s="199"/>
      <c r="X175" s="200">
        <v>0</v>
      </c>
      <c r="Y175" s="193"/>
      <c r="Z175" s="199">
        <v>4370000</v>
      </c>
      <c r="AA175" s="172">
        <f t="shared" si="7"/>
        <v>4370000</v>
      </c>
      <c r="AB175" s="201">
        <v>4370000</v>
      </c>
      <c r="AC175" s="210">
        <v>44406</v>
      </c>
      <c r="AD175" s="210">
        <v>44413</v>
      </c>
      <c r="AE175" s="210">
        <v>44561</v>
      </c>
      <c r="AF175" s="198">
        <v>150</v>
      </c>
      <c r="AG175" s="105"/>
      <c r="AH175" s="198"/>
      <c r="AI175" s="204"/>
      <c r="AJ175" s="105"/>
      <c r="AK175" s="205"/>
      <c r="AL175" s="206"/>
      <c r="AM175" s="193" t="s">
        <v>212</v>
      </c>
      <c r="AN175" s="112">
        <f t="shared" si="6"/>
        <v>1</v>
      </c>
    </row>
    <row r="176" spans="1:40" ht="18" customHeight="1" x14ac:dyDescent="0.25">
      <c r="A176" s="184" t="s">
        <v>1524</v>
      </c>
      <c r="B176" s="184">
        <v>2021</v>
      </c>
      <c r="C176" s="192" t="s">
        <v>3101</v>
      </c>
      <c r="D176" s="104" t="s">
        <v>3093</v>
      </c>
      <c r="E176" s="184" t="s">
        <v>50</v>
      </c>
      <c r="F176" s="186" t="s">
        <v>22</v>
      </c>
      <c r="G176" s="187" t="s">
        <v>198</v>
      </c>
      <c r="H176" s="188" t="s">
        <v>1225</v>
      </c>
      <c r="I176" s="189" t="s">
        <v>46</v>
      </c>
      <c r="J176" s="190" t="s">
        <v>194</v>
      </c>
      <c r="K176" s="184">
        <v>49</v>
      </c>
      <c r="L176" s="191" t="str">
        <f>IF(ISERROR(VLOOKUP(K176,[1]Proposito_programa!$C$2:$E$59,2,FALSE))," ",VLOOKUP(K176,[1]Proposito_programa!$C$2:$E$59,2,FALSE))</f>
        <v>Movilidad segura, sostenible y accesible</v>
      </c>
      <c r="M176" s="191" t="str">
        <f>IF(ISERROR(VLOOKUP(K176,[1]Proposito_programa!$C$2:$E$59,3,FALSE))," ",VLOOKUP(K176,[1]Proposito_programa!$C$2:$E$59,3,FALSE))</f>
        <v>Propósito 4: Hacer de Bogotá Región un modelo de movilidad multimodal, incluyente y sostenible</v>
      </c>
      <c r="N176" s="192">
        <v>2022</v>
      </c>
      <c r="O176" s="193"/>
      <c r="P176" s="194">
        <v>51647398</v>
      </c>
      <c r="Q176" s="195" t="s">
        <v>1345</v>
      </c>
      <c r="R176" s="190" t="s">
        <v>174</v>
      </c>
      <c r="S176" s="195"/>
      <c r="T176" s="196"/>
      <c r="U176" s="197"/>
      <c r="V176" s="198">
        <v>0</v>
      </c>
      <c r="W176" s="199"/>
      <c r="X176" s="200">
        <v>0</v>
      </c>
      <c r="Y176" s="193"/>
      <c r="Z176" s="199">
        <v>4661333</v>
      </c>
      <c r="AA176" s="172">
        <f t="shared" si="7"/>
        <v>4661333</v>
      </c>
      <c r="AB176" s="201">
        <v>4661333</v>
      </c>
      <c r="AC176" s="210">
        <v>44407</v>
      </c>
      <c r="AD176" s="210">
        <v>44411</v>
      </c>
      <c r="AE176" s="210">
        <v>44563</v>
      </c>
      <c r="AF176" s="198">
        <v>152</v>
      </c>
      <c r="AG176" s="105">
        <v>1</v>
      </c>
      <c r="AH176" s="198">
        <v>2</v>
      </c>
      <c r="AI176" s="204"/>
      <c r="AJ176" s="105"/>
      <c r="AK176" s="205"/>
      <c r="AL176" s="206"/>
      <c r="AM176" s="193" t="s">
        <v>211</v>
      </c>
      <c r="AN176" s="112">
        <f t="shared" si="6"/>
        <v>1</v>
      </c>
    </row>
    <row r="177" spans="1:40" ht="18" customHeight="1" x14ac:dyDescent="0.25">
      <c r="A177" s="184" t="s">
        <v>1525</v>
      </c>
      <c r="B177" s="184">
        <v>2021</v>
      </c>
      <c r="C177" s="192" t="s">
        <v>3102</v>
      </c>
      <c r="D177" s="104" t="s">
        <v>3094</v>
      </c>
      <c r="E177" s="184" t="s">
        <v>50</v>
      </c>
      <c r="F177" s="186" t="s">
        <v>47</v>
      </c>
      <c r="G177" s="187" t="s">
        <v>198</v>
      </c>
      <c r="H177" s="188" t="s">
        <v>915</v>
      </c>
      <c r="I177" s="189" t="s">
        <v>45</v>
      </c>
      <c r="J177" s="190" t="s">
        <v>194</v>
      </c>
      <c r="K177" s="184" t="s">
        <v>70</v>
      </c>
      <c r="L177" s="191" t="str">
        <f>IF(ISERROR(VLOOKUP(K177,[1]Proposito_programa!$C$2:$E$59,2,FALSE))," ",VLOOKUP(K177,[1]Proposito_programa!$C$2:$E$59,2,FALSE))</f>
        <v xml:space="preserve"> </v>
      </c>
      <c r="M177" s="191" t="str">
        <f>IF(ISERROR(VLOOKUP(K177,[1]Proposito_programa!$C$2:$E$59,3,FALSE))," ",VLOOKUP(K177,[1]Proposito_programa!$C$2:$E$59,3,FALSE))</f>
        <v xml:space="preserve"> </v>
      </c>
      <c r="N177" s="192">
        <v>0</v>
      </c>
      <c r="O177" s="193">
        <v>14</v>
      </c>
      <c r="P177" s="194">
        <v>900684554</v>
      </c>
      <c r="Q177" s="195" t="s">
        <v>411</v>
      </c>
      <c r="R177" s="190" t="s">
        <v>175</v>
      </c>
      <c r="S177" s="195"/>
      <c r="T177" s="196"/>
      <c r="U177" s="197"/>
      <c r="V177" s="198">
        <v>0</v>
      </c>
      <c r="W177" s="199"/>
      <c r="X177" s="200">
        <v>0</v>
      </c>
      <c r="Y177" s="193"/>
      <c r="Z177" s="199">
        <v>5874419</v>
      </c>
      <c r="AA177" s="172">
        <f t="shared" si="7"/>
        <v>5874419</v>
      </c>
      <c r="AB177" s="201">
        <v>4954434</v>
      </c>
      <c r="AC177" s="210">
        <v>44414</v>
      </c>
      <c r="AD177" s="210">
        <v>44433</v>
      </c>
      <c r="AE177" s="210">
        <v>44797</v>
      </c>
      <c r="AF177" s="198">
        <v>360</v>
      </c>
      <c r="AG177" s="105"/>
      <c r="AH177" s="198"/>
      <c r="AI177" s="204"/>
      <c r="AJ177" s="105"/>
      <c r="AK177" s="205"/>
      <c r="AL177" s="206"/>
      <c r="AM177" s="193" t="s">
        <v>211</v>
      </c>
      <c r="AN177" s="112">
        <f t="shared" si="6"/>
        <v>0.84339132091190638</v>
      </c>
    </row>
    <row r="178" spans="1:40" ht="18" customHeight="1" x14ac:dyDescent="0.25">
      <c r="A178" s="184" t="s">
        <v>1526</v>
      </c>
      <c r="B178" s="184">
        <v>2021</v>
      </c>
      <c r="C178" s="192" t="s">
        <v>3103</v>
      </c>
      <c r="D178" s="104" t="s">
        <v>3110</v>
      </c>
      <c r="E178" s="184" t="s">
        <v>50</v>
      </c>
      <c r="F178" s="186" t="s">
        <v>22</v>
      </c>
      <c r="G178" s="187" t="s">
        <v>198</v>
      </c>
      <c r="H178" s="188" t="s">
        <v>1003</v>
      </c>
      <c r="I178" s="189" t="s">
        <v>46</v>
      </c>
      <c r="J178" s="190" t="s">
        <v>194</v>
      </c>
      <c r="K178" s="184">
        <v>17</v>
      </c>
      <c r="L178" s="191" t="str">
        <f>IF(ISERROR(VLOOKUP(K178,[1]Proposito_programa!$C$2:$E$59,2,FALSE))," ",VLOOKUP(K178,[1]Proposito_programa!$C$2:$E$59,2,FALSE))</f>
        <v>Jóvenes con capacidades: Proyecto de vida para la ciudadanía, la innovación y el trabajo del siglo XXI</v>
      </c>
      <c r="M178" s="191" t="str">
        <f>IF(ISERROR(VLOOKUP(K178,[1]Proposito_programa!$C$2:$E$59,3,FALSE))," ",VLOOKUP(K178,[1]Proposito_programa!$C$2:$E$59,3,FALSE))</f>
        <v>Propósito 1: Hacer un nuevo contrato social para incrementar la inclusión social, productiva y política</v>
      </c>
      <c r="N178" s="192">
        <v>2027</v>
      </c>
      <c r="O178" s="193"/>
      <c r="P178" s="194">
        <v>1018486866</v>
      </c>
      <c r="Q178" s="195" t="s">
        <v>1325</v>
      </c>
      <c r="R178" s="190" t="s">
        <v>174</v>
      </c>
      <c r="S178" s="195"/>
      <c r="T178" s="196"/>
      <c r="U178" s="197"/>
      <c r="V178" s="198">
        <v>0</v>
      </c>
      <c r="W178" s="199"/>
      <c r="X178" s="200">
        <v>0</v>
      </c>
      <c r="Y178" s="193"/>
      <c r="Z178" s="199">
        <v>2967767</v>
      </c>
      <c r="AA178" s="172">
        <f t="shared" si="7"/>
        <v>2967767</v>
      </c>
      <c r="AB178" s="201">
        <v>2967767</v>
      </c>
      <c r="AC178" s="210">
        <v>44419</v>
      </c>
      <c r="AD178" s="210">
        <v>44428</v>
      </c>
      <c r="AE178" s="210">
        <v>44580</v>
      </c>
      <c r="AF178" s="198">
        <v>169</v>
      </c>
      <c r="AG178" s="105">
        <v>1</v>
      </c>
      <c r="AH178" s="198">
        <v>19</v>
      </c>
      <c r="AI178" s="204"/>
      <c r="AJ178" s="105"/>
      <c r="AK178" s="205"/>
      <c r="AL178" s="206"/>
      <c r="AM178" s="193" t="s">
        <v>211</v>
      </c>
      <c r="AN178" s="112">
        <f t="shared" si="6"/>
        <v>1</v>
      </c>
    </row>
    <row r="179" spans="1:40" ht="18" customHeight="1" x14ac:dyDescent="0.25">
      <c r="A179" s="184" t="s">
        <v>1527</v>
      </c>
      <c r="B179" s="184">
        <v>2021</v>
      </c>
      <c r="C179" s="192" t="s">
        <v>3104</v>
      </c>
      <c r="D179" s="104" t="s">
        <v>3111</v>
      </c>
      <c r="E179" s="184" t="s">
        <v>50</v>
      </c>
      <c r="F179" s="186" t="s">
        <v>22</v>
      </c>
      <c r="G179" s="187" t="s">
        <v>198</v>
      </c>
      <c r="H179" s="188" t="s">
        <v>1004</v>
      </c>
      <c r="I179" s="189" t="s">
        <v>46</v>
      </c>
      <c r="J179" s="190" t="s">
        <v>194</v>
      </c>
      <c r="K179" s="184">
        <v>57</v>
      </c>
      <c r="L179" s="191" t="str">
        <f>IF(ISERROR(VLOOKUP(K179,[1]Proposito_programa!$C$2:$E$59,2,FALSE))," ",VLOOKUP(K179,[1]Proposito_programa!$C$2:$E$59,2,FALSE))</f>
        <v>Gestión pública local</v>
      </c>
      <c r="M179" s="191" t="str">
        <f>IF(ISERROR(VLOOKUP(K179,[1]Proposito_programa!$C$2:$E$59,3,FALSE))," ",VLOOKUP(K179,[1]Proposito_programa!$C$2:$E$59,3,FALSE))</f>
        <v>Propósito 5: Construir Bogotá - Región con gobierno abierto, transparente y ciudadanía consciente</v>
      </c>
      <c r="N179" s="192">
        <v>2143</v>
      </c>
      <c r="O179" s="193"/>
      <c r="P179" s="194">
        <v>52181144</v>
      </c>
      <c r="Q179" s="195" t="s">
        <v>1326</v>
      </c>
      <c r="R179" s="190" t="s">
        <v>174</v>
      </c>
      <c r="S179" s="195"/>
      <c r="T179" s="196"/>
      <c r="U179" s="197"/>
      <c r="V179" s="198">
        <v>0</v>
      </c>
      <c r="W179" s="199"/>
      <c r="X179" s="200">
        <v>0</v>
      </c>
      <c r="Y179" s="193"/>
      <c r="Z179" s="199">
        <v>3173333</v>
      </c>
      <c r="AA179" s="172">
        <f t="shared" si="7"/>
        <v>3173333</v>
      </c>
      <c r="AB179" s="201">
        <v>0</v>
      </c>
      <c r="AC179" s="214">
        <v>44432</v>
      </c>
      <c r="AD179" s="214">
        <v>44434</v>
      </c>
      <c r="AE179" s="214">
        <v>44555</v>
      </c>
      <c r="AF179" s="221">
        <v>120</v>
      </c>
      <c r="AG179" s="105"/>
      <c r="AH179" s="221"/>
      <c r="AI179" s="204"/>
      <c r="AJ179" s="105"/>
      <c r="AK179" s="205"/>
      <c r="AL179" s="206"/>
      <c r="AM179" s="193" t="s">
        <v>211</v>
      </c>
      <c r="AN179" s="112">
        <f t="shared" si="6"/>
        <v>0</v>
      </c>
    </row>
    <row r="180" spans="1:40" ht="18" customHeight="1" x14ac:dyDescent="0.25">
      <c r="A180" s="184" t="s">
        <v>1528</v>
      </c>
      <c r="B180" s="184">
        <v>2021</v>
      </c>
      <c r="C180" s="192" t="s">
        <v>3105</v>
      </c>
      <c r="D180" s="104" t="s">
        <v>3112</v>
      </c>
      <c r="E180" s="184" t="s">
        <v>50</v>
      </c>
      <c r="F180" s="186" t="s">
        <v>22</v>
      </c>
      <c r="G180" s="187" t="s">
        <v>198</v>
      </c>
      <c r="H180" s="188" t="s">
        <v>1005</v>
      </c>
      <c r="I180" s="189" t="s">
        <v>46</v>
      </c>
      <c r="J180" s="190" t="s">
        <v>194</v>
      </c>
      <c r="K180" s="184">
        <v>57</v>
      </c>
      <c r="L180" s="191" t="str">
        <f>IF(ISERROR(VLOOKUP(K180,[1]Proposito_programa!$C$2:$E$59,2,FALSE))," ",VLOOKUP(K180,[1]Proposito_programa!$C$2:$E$59,2,FALSE))</f>
        <v>Gestión pública local</v>
      </c>
      <c r="M180" s="191" t="str">
        <f>IF(ISERROR(VLOOKUP(K180,[1]Proposito_programa!$C$2:$E$59,3,FALSE))," ",VLOOKUP(K180,[1]Proposito_programa!$C$2:$E$59,3,FALSE))</f>
        <v>Propósito 5: Construir Bogotá - Región con gobierno abierto, transparente y ciudadanía consciente</v>
      </c>
      <c r="N180" s="192">
        <v>2143</v>
      </c>
      <c r="O180" s="193"/>
      <c r="P180" s="194">
        <v>52718955</v>
      </c>
      <c r="Q180" s="195" t="s">
        <v>1327</v>
      </c>
      <c r="R180" s="190" t="s">
        <v>174</v>
      </c>
      <c r="S180" s="195"/>
      <c r="T180" s="196"/>
      <c r="U180" s="197"/>
      <c r="V180" s="198">
        <v>0</v>
      </c>
      <c r="W180" s="199"/>
      <c r="X180" s="200">
        <v>0</v>
      </c>
      <c r="Y180" s="193"/>
      <c r="Z180" s="199">
        <v>3787333</v>
      </c>
      <c r="AA180" s="172">
        <f t="shared" si="7"/>
        <v>3787333</v>
      </c>
      <c r="AB180" s="201">
        <v>3787333</v>
      </c>
      <c r="AC180" s="222">
        <v>44431</v>
      </c>
      <c r="AD180" s="222">
        <v>44435</v>
      </c>
      <c r="AE180" s="222">
        <v>44526</v>
      </c>
      <c r="AF180" s="223">
        <v>90</v>
      </c>
      <c r="AG180" s="105"/>
      <c r="AH180" s="223"/>
      <c r="AI180" s="204"/>
      <c r="AJ180" s="105"/>
      <c r="AK180" s="205"/>
      <c r="AL180" s="206"/>
      <c r="AM180" s="193" t="s">
        <v>211</v>
      </c>
      <c r="AN180" s="112">
        <f t="shared" si="6"/>
        <v>1</v>
      </c>
    </row>
    <row r="181" spans="1:40" ht="18" customHeight="1" x14ac:dyDescent="0.25">
      <c r="A181" s="184" t="s">
        <v>1529</v>
      </c>
      <c r="B181" s="184">
        <v>2021</v>
      </c>
      <c r="C181" s="192" t="s">
        <v>3106</v>
      </c>
      <c r="D181" s="104" t="s">
        <v>3113</v>
      </c>
      <c r="E181" s="184" t="s">
        <v>50</v>
      </c>
      <c r="F181" s="186" t="s">
        <v>22</v>
      </c>
      <c r="G181" s="187" t="s">
        <v>198</v>
      </c>
      <c r="H181" s="188" t="s">
        <v>1006</v>
      </c>
      <c r="I181" s="189" t="s">
        <v>46</v>
      </c>
      <c r="J181" s="190" t="s">
        <v>194</v>
      </c>
      <c r="K181" s="184">
        <v>43</v>
      </c>
      <c r="L181" s="191" t="str">
        <f>IF(ISERROR(VLOOKUP(K181,[1]Proposito_programa!$C$2:$E$59,2,FALSE))," ",VLOOKUP(K181,[1]Proposito_programa!$C$2:$E$59,2,FALSE))</f>
        <v>Cultura ciudadana para la confianza, la convivencia y la participación desde la vida cotidiana</v>
      </c>
      <c r="M181" s="191" t="str">
        <f>IF(ISERROR(VLOOKUP(K181,[1]Proposito_programa!$C$2:$E$59,3,FALSE))," ",VLOOKUP(K181,[1]Proposito_programa!$C$2:$E$59,3,FALSE))</f>
        <v>Propósito 3: Inspirar confianza y legitimidad para vivir sin miedo y ser epicentro de cultura ciudadana, paz y reconciliación</v>
      </c>
      <c r="N181" s="192">
        <v>2149</v>
      </c>
      <c r="O181" s="193"/>
      <c r="P181" s="194">
        <v>79577831</v>
      </c>
      <c r="Q181" s="195" t="s">
        <v>299</v>
      </c>
      <c r="R181" s="190" t="s">
        <v>174</v>
      </c>
      <c r="S181" s="195"/>
      <c r="T181" s="196"/>
      <c r="U181" s="197"/>
      <c r="V181" s="198">
        <v>0</v>
      </c>
      <c r="W181" s="199"/>
      <c r="X181" s="200">
        <v>0</v>
      </c>
      <c r="Y181" s="193"/>
      <c r="Z181" s="199">
        <v>2195300</v>
      </c>
      <c r="AA181" s="172">
        <f t="shared" si="7"/>
        <v>2195300</v>
      </c>
      <c r="AB181" s="201">
        <v>2195300</v>
      </c>
      <c r="AC181" s="222">
        <v>44431</v>
      </c>
      <c r="AD181" s="222">
        <v>44439</v>
      </c>
      <c r="AE181" s="222">
        <v>44560</v>
      </c>
      <c r="AF181" s="223">
        <v>120</v>
      </c>
      <c r="AG181" s="105"/>
      <c r="AH181" s="223"/>
      <c r="AI181" s="204"/>
      <c r="AJ181" s="105"/>
      <c r="AK181" s="205"/>
      <c r="AL181" s="206"/>
      <c r="AM181" s="193" t="s">
        <v>211</v>
      </c>
      <c r="AN181" s="112">
        <f t="shared" si="6"/>
        <v>1</v>
      </c>
    </row>
    <row r="182" spans="1:40" ht="18" customHeight="1" x14ac:dyDescent="0.25">
      <c r="A182" s="184" t="s">
        <v>1530</v>
      </c>
      <c r="B182" s="184">
        <v>2021</v>
      </c>
      <c r="C182" s="192" t="s">
        <v>3107</v>
      </c>
      <c r="D182" s="104" t="s">
        <v>3114</v>
      </c>
      <c r="E182" s="184" t="s">
        <v>50</v>
      </c>
      <c r="F182" s="186" t="s">
        <v>22</v>
      </c>
      <c r="G182" s="187" t="s">
        <v>198</v>
      </c>
      <c r="H182" s="188" t="s">
        <v>1226</v>
      </c>
      <c r="I182" s="189" t="s">
        <v>46</v>
      </c>
      <c r="J182" s="190" t="s">
        <v>194</v>
      </c>
      <c r="K182" s="184">
        <v>43</v>
      </c>
      <c r="L182" s="191" t="str">
        <f>IF(ISERROR(VLOOKUP(K182,[1]Proposito_programa!$C$2:$E$59,2,FALSE))," ",VLOOKUP(K182,[1]Proposito_programa!$C$2:$E$59,2,FALSE))</f>
        <v>Cultura ciudadana para la confianza, la convivencia y la participación desde la vida cotidiana</v>
      </c>
      <c r="M182" s="191" t="str">
        <f>IF(ISERROR(VLOOKUP(K182,[1]Proposito_programa!$C$2:$E$59,3,FALSE))," ",VLOOKUP(K182,[1]Proposito_programa!$C$2:$E$59,3,FALSE))</f>
        <v>Propósito 3: Inspirar confianza y legitimidad para vivir sin miedo y ser epicentro de cultura ciudadana, paz y reconciliación</v>
      </c>
      <c r="N182" s="192">
        <v>2149</v>
      </c>
      <c r="O182" s="193"/>
      <c r="P182" s="194">
        <v>79523967</v>
      </c>
      <c r="Q182" s="195" t="s">
        <v>249</v>
      </c>
      <c r="R182" s="190" t="s">
        <v>174</v>
      </c>
      <c r="S182" s="195"/>
      <c r="T182" s="196"/>
      <c r="U182" s="197"/>
      <c r="V182" s="198">
        <v>0</v>
      </c>
      <c r="W182" s="199"/>
      <c r="X182" s="200">
        <v>0</v>
      </c>
      <c r="Y182" s="193"/>
      <c r="Z182" s="199">
        <v>2271000</v>
      </c>
      <c r="AA182" s="172">
        <f t="shared" si="7"/>
        <v>2271000</v>
      </c>
      <c r="AB182" s="201">
        <v>2271000</v>
      </c>
      <c r="AC182" s="214">
        <v>44435</v>
      </c>
      <c r="AD182" s="214">
        <v>44440</v>
      </c>
      <c r="AE182" s="214">
        <v>44561</v>
      </c>
      <c r="AF182" s="221">
        <v>120</v>
      </c>
      <c r="AG182" s="105"/>
      <c r="AH182" s="221"/>
      <c r="AI182" s="204"/>
      <c r="AJ182" s="105"/>
      <c r="AK182" s="205"/>
      <c r="AL182" s="206"/>
      <c r="AM182" s="193" t="s">
        <v>211</v>
      </c>
      <c r="AN182" s="112">
        <f t="shared" si="6"/>
        <v>1</v>
      </c>
    </row>
    <row r="183" spans="1:40" ht="18" customHeight="1" x14ac:dyDescent="0.25">
      <c r="A183" s="184" t="s">
        <v>1531</v>
      </c>
      <c r="B183" s="184">
        <v>2021</v>
      </c>
      <c r="C183" s="192" t="s">
        <v>3108</v>
      </c>
      <c r="D183" s="104" t="s">
        <v>3115</v>
      </c>
      <c r="E183" s="184" t="s">
        <v>50</v>
      </c>
      <c r="F183" s="186" t="s">
        <v>22</v>
      </c>
      <c r="G183" s="187" t="s">
        <v>198</v>
      </c>
      <c r="H183" s="188" t="s">
        <v>1007</v>
      </c>
      <c r="I183" s="189" t="s">
        <v>46</v>
      </c>
      <c r="J183" s="190" t="s">
        <v>194</v>
      </c>
      <c r="K183" s="184">
        <v>48</v>
      </c>
      <c r="L183" s="191" t="str">
        <f>IF(ISERROR(VLOOKUP(K183,[1]Proposito_programa!$C$2:$E$59,2,FALSE))," ",VLOOKUP(K183,[1]Proposito_programa!$C$2:$E$59,2,FALSE))</f>
        <v>Plataforma institucional para la seguridad y justicia</v>
      </c>
      <c r="M183" s="191" t="str">
        <f>IF(ISERROR(VLOOKUP(K183,[1]Proposito_programa!$C$2:$E$59,3,FALSE))," ",VLOOKUP(K183,[1]Proposito_programa!$C$2:$E$59,3,FALSE))</f>
        <v>Propósito 3: Inspirar confianza y legitimidad para vivir sin miedo y ser epicentro de cultura ciudadana, paz y reconciliación</v>
      </c>
      <c r="N183" s="192">
        <v>2153</v>
      </c>
      <c r="O183" s="193"/>
      <c r="P183" s="194">
        <v>1023865895</v>
      </c>
      <c r="Q183" s="195" t="s">
        <v>1328</v>
      </c>
      <c r="R183" s="190" t="s">
        <v>174</v>
      </c>
      <c r="S183" s="195"/>
      <c r="T183" s="196"/>
      <c r="U183" s="197"/>
      <c r="V183" s="198">
        <v>0</v>
      </c>
      <c r="W183" s="199"/>
      <c r="X183" s="200">
        <v>0</v>
      </c>
      <c r="Y183" s="193"/>
      <c r="Z183" s="199">
        <v>2195300</v>
      </c>
      <c r="AA183" s="172">
        <f t="shared" si="7"/>
        <v>2195300</v>
      </c>
      <c r="AB183" s="201">
        <v>2195300</v>
      </c>
      <c r="AC183" s="222">
        <v>44435</v>
      </c>
      <c r="AD183" s="222">
        <v>44439</v>
      </c>
      <c r="AE183" s="222">
        <v>44560</v>
      </c>
      <c r="AF183" s="223">
        <v>120</v>
      </c>
      <c r="AG183" s="105"/>
      <c r="AH183" s="223"/>
      <c r="AI183" s="204"/>
      <c r="AJ183" s="105"/>
      <c r="AK183" s="205"/>
      <c r="AL183" s="206"/>
      <c r="AM183" s="193" t="s">
        <v>211</v>
      </c>
      <c r="AN183" s="112">
        <f t="shared" si="6"/>
        <v>1</v>
      </c>
    </row>
    <row r="184" spans="1:40" ht="18" customHeight="1" x14ac:dyDescent="0.25">
      <c r="A184" s="184" t="s">
        <v>1532</v>
      </c>
      <c r="B184" s="184">
        <v>2021</v>
      </c>
      <c r="C184" s="192" t="s">
        <v>3109</v>
      </c>
      <c r="D184" s="104" t="s">
        <v>3116</v>
      </c>
      <c r="E184" s="184" t="s">
        <v>37</v>
      </c>
      <c r="F184" s="186" t="s">
        <v>22</v>
      </c>
      <c r="G184" s="187" t="s">
        <v>59</v>
      </c>
      <c r="H184" s="188" t="s">
        <v>916</v>
      </c>
      <c r="I184" s="189" t="s">
        <v>45</v>
      </c>
      <c r="J184" s="190" t="s">
        <v>194</v>
      </c>
      <c r="K184" s="184" t="s">
        <v>70</v>
      </c>
      <c r="L184" s="191" t="str">
        <f>IF(ISERROR(VLOOKUP(K184,[1]Proposito_programa!$C$2:$E$59,2,FALSE))," ",VLOOKUP(K184,[1]Proposito_programa!$C$2:$E$59,2,FALSE))</f>
        <v xml:space="preserve"> </v>
      </c>
      <c r="M184" s="191" t="str">
        <f>IF(ISERROR(VLOOKUP(K184,[1]Proposito_programa!$C$2:$E$59,3,FALSE))," ",VLOOKUP(K184,[1]Proposito_programa!$C$2:$E$59,3,FALSE))</f>
        <v xml:space="preserve"> </v>
      </c>
      <c r="N184" s="192">
        <v>0</v>
      </c>
      <c r="O184" s="193"/>
      <c r="P184" s="194">
        <v>899999115</v>
      </c>
      <c r="Q184" s="195" t="s">
        <v>412</v>
      </c>
      <c r="R184" s="190" t="s">
        <v>175</v>
      </c>
      <c r="S184" s="195"/>
      <c r="T184" s="196"/>
      <c r="U184" s="197"/>
      <c r="V184" s="198">
        <v>0</v>
      </c>
      <c r="W184" s="199"/>
      <c r="X184" s="200">
        <v>0</v>
      </c>
      <c r="Y184" s="193"/>
      <c r="Z184" s="199">
        <v>24502304</v>
      </c>
      <c r="AA184" s="172">
        <f t="shared" si="7"/>
        <v>24502304</v>
      </c>
      <c r="AB184" s="201">
        <v>17654450</v>
      </c>
      <c r="AC184" s="222">
        <v>44434</v>
      </c>
      <c r="AD184" s="222">
        <v>44447</v>
      </c>
      <c r="AE184" s="222">
        <v>44992</v>
      </c>
      <c r="AF184" s="223">
        <v>540</v>
      </c>
      <c r="AG184" s="105">
        <v>1</v>
      </c>
      <c r="AH184" s="223">
        <v>180</v>
      </c>
      <c r="AI184" s="204"/>
      <c r="AJ184" s="105"/>
      <c r="AK184" s="205"/>
      <c r="AL184" s="206"/>
      <c r="AM184" s="193" t="s">
        <v>210</v>
      </c>
      <c r="AN184" s="112">
        <f t="shared" si="6"/>
        <v>0.72052203743778542</v>
      </c>
    </row>
    <row r="185" spans="1:40" ht="18" customHeight="1" x14ac:dyDescent="0.25">
      <c r="A185" s="184" t="s">
        <v>1533</v>
      </c>
      <c r="B185" s="184">
        <v>2021</v>
      </c>
      <c r="C185" s="192" t="s">
        <v>3118</v>
      </c>
      <c r="D185" s="104" t="s">
        <v>3203</v>
      </c>
      <c r="E185" s="184" t="s">
        <v>34</v>
      </c>
      <c r="F185" s="186" t="s">
        <v>47</v>
      </c>
      <c r="G185" s="187" t="s">
        <v>70</v>
      </c>
      <c r="H185" s="188" t="s">
        <v>917</v>
      </c>
      <c r="I185" s="189" t="s">
        <v>45</v>
      </c>
      <c r="J185" s="190" t="s">
        <v>194</v>
      </c>
      <c r="K185" s="184" t="s">
        <v>70</v>
      </c>
      <c r="L185" s="191" t="str">
        <f>IF(ISERROR(VLOOKUP(K185,[1]Proposito_programa!$C$2:$E$59,2,FALSE))," ",VLOOKUP(K185,[1]Proposito_programa!$C$2:$E$59,2,FALSE))</f>
        <v xml:space="preserve"> </v>
      </c>
      <c r="M185" s="191" t="str">
        <f>IF(ISERROR(VLOOKUP(K185,[1]Proposito_programa!$C$2:$E$59,3,FALSE))," ",VLOOKUP(K185,[1]Proposito_programa!$C$2:$E$59,3,FALSE))</f>
        <v xml:space="preserve"> </v>
      </c>
      <c r="N185" s="192">
        <v>0</v>
      </c>
      <c r="O185" s="193">
        <v>10</v>
      </c>
      <c r="P185" s="194">
        <v>830113914</v>
      </c>
      <c r="Q185" s="195" t="s">
        <v>887</v>
      </c>
      <c r="R185" s="190" t="s">
        <v>175</v>
      </c>
      <c r="S185" s="195"/>
      <c r="T185" s="196"/>
      <c r="U185" s="197"/>
      <c r="V185" s="198">
        <v>0</v>
      </c>
      <c r="W185" s="199"/>
      <c r="X185" s="200">
        <v>0</v>
      </c>
      <c r="Y185" s="193"/>
      <c r="Z185" s="199">
        <v>20259265</v>
      </c>
      <c r="AA185" s="172">
        <f t="shared" si="7"/>
        <v>20259265</v>
      </c>
      <c r="AB185" s="201">
        <v>20259265</v>
      </c>
      <c r="AC185" s="214">
        <v>44439</v>
      </c>
      <c r="AD185" s="214">
        <v>44447</v>
      </c>
      <c r="AE185" s="214">
        <v>44811</v>
      </c>
      <c r="AF185" s="221">
        <v>360</v>
      </c>
      <c r="AG185" s="105"/>
      <c r="AH185" s="221"/>
      <c r="AI185" s="204"/>
      <c r="AJ185" s="105"/>
      <c r="AK185" s="205"/>
      <c r="AL185" s="206"/>
      <c r="AM185" s="193" t="s">
        <v>211</v>
      </c>
      <c r="AN185" s="112">
        <f t="shared" si="6"/>
        <v>1</v>
      </c>
    </row>
    <row r="186" spans="1:40" ht="18" customHeight="1" x14ac:dyDescent="0.25">
      <c r="A186" s="184" t="s">
        <v>1534</v>
      </c>
      <c r="B186" s="184">
        <v>2021</v>
      </c>
      <c r="C186" s="188" t="s">
        <v>3119</v>
      </c>
      <c r="D186" s="104" t="s">
        <v>3204</v>
      </c>
      <c r="E186" s="184" t="s">
        <v>195</v>
      </c>
      <c r="F186" s="186" t="s">
        <v>49</v>
      </c>
      <c r="G186" s="187" t="s">
        <v>57</v>
      </c>
      <c r="H186" s="188" t="s">
        <v>918</v>
      </c>
      <c r="I186" s="189" t="s">
        <v>45</v>
      </c>
      <c r="J186" s="190" t="s">
        <v>194</v>
      </c>
      <c r="K186" s="184" t="s">
        <v>70</v>
      </c>
      <c r="L186" s="191" t="str">
        <f>IF(ISERROR(VLOOKUP(K186,[1]Proposito_programa!$C$2:$E$59,2,FALSE))," ",VLOOKUP(K186,[1]Proposito_programa!$C$2:$E$59,2,FALSE))</f>
        <v xml:space="preserve"> </v>
      </c>
      <c r="M186" s="191" t="str">
        <f>IF(ISERROR(VLOOKUP(K186,[1]Proposito_programa!$C$2:$E$59,3,FALSE))," ",VLOOKUP(K186,[1]Proposito_programa!$C$2:$E$59,3,FALSE))</f>
        <v xml:space="preserve"> </v>
      </c>
      <c r="N186" s="192">
        <v>0</v>
      </c>
      <c r="O186" s="193">
        <v>3</v>
      </c>
      <c r="P186" s="194">
        <v>860002400</v>
      </c>
      <c r="Q186" s="195" t="s">
        <v>413</v>
      </c>
      <c r="R186" s="190" t="s">
        <v>175</v>
      </c>
      <c r="S186" s="195"/>
      <c r="T186" s="196"/>
      <c r="U186" s="197"/>
      <c r="V186" s="198">
        <v>0</v>
      </c>
      <c r="W186" s="199"/>
      <c r="X186" s="200">
        <v>0</v>
      </c>
      <c r="Y186" s="193"/>
      <c r="Z186" s="199">
        <v>39285787</v>
      </c>
      <c r="AA186" s="172">
        <f t="shared" si="7"/>
        <v>39285787</v>
      </c>
      <c r="AB186" s="201">
        <v>24113837</v>
      </c>
      <c r="AC186" s="214">
        <v>44442</v>
      </c>
      <c r="AD186" s="214">
        <v>44448</v>
      </c>
      <c r="AE186" s="214">
        <v>44987</v>
      </c>
      <c r="AF186" s="221">
        <v>540</v>
      </c>
      <c r="AG186" s="105">
        <v>2</v>
      </c>
      <c r="AH186" s="221">
        <v>143</v>
      </c>
      <c r="AI186" s="204"/>
      <c r="AJ186" s="105"/>
      <c r="AK186" s="205"/>
      <c r="AL186" s="206"/>
      <c r="AM186" s="193" t="s">
        <v>210</v>
      </c>
      <c r="AN186" s="112">
        <f t="shared" si="6"/>
        <v>0.61380562390159066</v>
      </c>
    </row>
    <row r="187" spans="1:40" ht="18" customHeight="1" x14ac:dyDescent="0.25">
      <c r="A187" s="184" t="s">
        <v>1616</v>
      </c>
      <c r="B187" s="184">
        <v>2021</v>
      </c>
      <c r="C187" s="192" t="s">
        <v>3120</v>
      </c>
      <c r="D187" s="104" t="s">
        <v>3205</v>
      </c>
      <c r="E187" s="184" t="s">
        <v>37</v>
      </c>
      <c r="F187" s="186" t="s">
        <v>22</v>
      </c>
      <c r="G187" s="187" t="s">
        <v>59</v>
      </c>
      <c r="H187" s="188" t="s">
        <v>1311</v>
      </c>
      <c r="I187" s="189" t="s">
        <v>46</v>
      </c>
      <c r="J187" s="190" t="s">
        <v>194</v>
      </c>
      <c r="K187" s="184">
        <v>20</v>
      </c>
      <c r="L187" s="191" t="str">
        <f>IF(ISERROR(VLOOKUP(K187,[1]Proposito_programa!$C$2:$E$59,2,FALSE))," ",VLOOKUP(K187,[1]Proposito_programa!$C$2:$E$59,2,FALSE))</f>
        <v>Bogotá, referente en cultura, deporte, recreación y actividad física, con parques para el desarrollo y la salud</v>
      </c>
      <c r="M187" s="191" t="str">
        <f>IF(ISERROR(VLOOKUP(K187,[1]Proposito_programa!$C$2:$E$59,3,FALSE))," ",VLOOKUP(K187,[1]Proposito_programa!$C$2:$E$59,3,FALSE))</f>
        <v>Propósito 1: Hacer un nuevo contrato social para incrementar la inclusión social, productiva y política</v>
      </c>
      <c r="N187" s="192">
        <v>2044</v>
      </c>
      <c r="O187" s="193"/>
      <c r="P187" s="194">
        <v>860061099</v>
      </c>
      <c r="Q187" s="195" t="s">
        <v>1442</v>
      </c>
      <c r="R187" s="190" t="s">
        <v>175</v>
      </c>
      <c r="S187" s="195"/>
      <c r="T187" s="196"/>
      <c r="U187" s="197"/>
      <c r="V187" s="198">
        <v>0</v>
      </c>
      <c r="W187" s="199"/>
      <c r="X187" s="200">
        <v>0</v>
      </c>
      <c r="Y187" s="193"/>
      <c r="Z187" s="199">
        <v>44152104</v>
      </c>
      <c r="AA187" s="172">
        <f>+W187+X187+Z187</f>
        <v>44152104</v>
      </c>
      <c r="AB187" s="201">
        <v>0</v>
      </c>
      <c r="AC187" s="214">
        <v>44439</v>
      </c>
      <c r="AD187" s="214">
        <v>44460</v>
      </c>
      <c r="AE187" s="214">
        <v>44804</v>
      </c>
      <c r="AF187" s="221">
        <v>329</v>
      </c>
      <c r="AG187" s="105">
        <v>1</v>
      </c>
      <c r="AH187" s="221">
        <v>240</v>
      </c>
      <c r="AI187" s="204"/>
      <c r="AJ187" s="105"/>
      <c r="AK187" s="205"/>
      <c r="AL187" s="206"/>
      <c r="AM187" s="193" t="s">
        <v>211</v>
      </c>
      <c r="AN187" s="112">
        <f>IF(ISERROR(AB187/AA187),"-",(AB187/AA187))</f>
        <v>0</v>
      </c>
    </row>
    <row r="188" spans="1:40" ht="18" customHeight="1" x14ac:dyDescent="0.25">
      <c r="A188" s="184" t="s">
        <v>1535</v>
      </c>
      <c r="B188" s="184">
        <v>2021</v>
      </c>
      <c r="C188" s="192" t="s">
        <v>3121</v>
      </c>
      <c r="D188" s="104" t="s">
        <v>3206</v>
      </c>
      <c r="E188" s="184" t="s">
        <v>58</v>
      </c>
      <c r="F188" s="186" t="s">
        <v>52</v>
      </c>
      <c r="G188" s="187" t="s">
        <v>69</v>
      </c>
      <c r="H188" s="188" t="s">
        <v>1227</v>
      </c>
      <c r="I188" s="189" t="s">
        <v>46</v>
      </c>
      <c r="J188" s="190" t="s">
        <v>194</v>
      </c>
      <c r="K188" s="184">
        <v>40</v>
      </c>
      <c r="L188" s="191" t="str">
        <f>IF(ISERROR(VLOOKUP(K188,[1]Proposito_programa!$C$2:$E$59,2,FALSE))," ",VLOOKUP(K188,[1]Proposito_programa!$C$2:$E$59,2,FALSE))</f>
        <v>Más mujeres viven una vida libre de violencias, se sienten seguras y acceden con confianza al sistema de justicia</v>
      </c>
      <c r="M188" s="191" t="str">
        <f>IF(ISERROR(VLOOKUP(K188,[1]Proposito_programa!$C$2:$E$59,3,FALSE))," ",VLOOKUP(K188,[1]Proposito_programa!$C$2:$E$59,3,FALSE))</f>
        <v>Propósito 3: Inspirar confianza y legitimidad para vivir sin miedo y ser epicentro de cultura ciudadana, paz y reconciliación</v>
      </c>
      <c r="N188" s="192">
        <v>2057</v>
      </c>
      <c r="O188" s="193"/>
      <c r="P188" s="194">
        <v>860403137</v>
      </c>
      <c r="Q188" s="195" t="s">
        <v>1404</v>
      </c>
      <c r="R188" s="190" t="s">
        <v>175</v>
      </c>
      <c r="S188" s="195"/>
      <c r="T188" s="196"/>
      <c r="U188" s="197"/>
      <c r="V188" s="198">
        <v>0</v>
      </c>
      <c r="W188" s="199"/>
      <c r="X188" s="200">
        <v>0</v>
      </c>
      <c r="Y188" s="193"/>
      <c r="Z188" s="199">
        <v>179534600</v>
      </c>
      <c r="AA188" s="172">
        <f t="shared" si="7"/>
        <v>179534600</v>
      </c>
      <c r="AB188" s="201">
        <v>179534600</v>
      </c>
      <c r="AC188" s="222">
        <v>44449</v>
      </c>
      <c r="AD188" s="222">
        <v>44449</v>
      </c>
      <c r="AE188" s="222">
        <v>44681</v>
      </c>
      <c r="AF188" s="223">
        <v>231</v>
      </c>
      <c r="AG188" s="105">
        <v>1</v>
      </c>
      <c r="AH188" s="223">
        <v>51</v>
      </c>
      <c r="AI188" s="204"/>
      <c r="AJ188" s="105"/>
      <c r="AK188" s="205"/>
      <c r="AL188" s="206"/>
      <c r="AM188" s="193" t="s">
        <v>211</v>
      </c>
      <c r="AN188" s="112">
        <f t="shared" si="6"/>
        <v>1</v>
      </c>
    </row>
    <row r="189" spans="1:40" ht="18" customHeight="1" x14ac:dyDescent="0.25">
      <c r="A189" s="184" t="s">
        <v>1536</v>
      </c>
      <c r="B189" s="184">
        <v>2021</v>
      </c>
      <c r="C189" s="192" t="s">
        <v>3122</v>
      </c>
      <c r="D189" s="104" t="s">
        <v>3207</v>
      </c>
      <c r="E189" s="184" t="s">
        <v>58</v>
      </c>
      <c r="F189" s="186" t="s">
        <v>52</v>
      </c>
      <c r="G189" s="187" t="s">
        <v>69</v>
      </c>
      <c r="H189" s="188" t="s">
        <v>1228</v>
      </c>
      <c r="I189" s="189" t="s">
        <v>46</v>
      </c>
      <c r="J189" s="190" t="s">
        <v>194</v>
      </c>
      <c r="K189" s="184">
        <v>55</v>
      </c>
      <c r="L189" s="191" t="str">
        <f>IF(ISERROR(VLOOKUP(K189,[1]Proposito_programa!$C$2:$E$59,2,FALSE))," ",VLOOKUP(K189,[1]Proposito_programa!$C$2:$E$59,2,FALSE))</f>
        <v>Fortalecimiento de cultura ciudadana y su institucionalidad</v>
      </c>
      <c r="M189" s="191" t="str">
        <f>IF(ISERROR(VLOOKUP(K189,[1]Proposito_programa!$C$2:$E$59,3,FALSE))," ",VLOOKUP(K189,[1]Proposito_programa!$C$2:$E$59,3,FALSE))</f>
        <v>Propósito 5: Construir Bogotá - Región con gobierno abierto, transparente y ciudadanía consciente</v>
      </c>
      <c r="N189" s="192">
        <v>2141</v>
      </c>
      <c r="O189" s="193"/>
      <c r="P189" s="194">
        <v>860403137</v>
      </c>
      <c r="Q189" s="195" t="s">
        <v>1404</v>
      </c>
      <c r="R189" s="190" t="s">
        <v>175</v>
      </c>
      <c r="S189" s="195"/>
      <c r="T189" s="196"/>
      <c r="U189" s="197"/>
      <c r="V189" s="198">
        <v>0</v>
      </c>
      <c r="W189" s="199"/>
      <c r="X189" s="200">
        <v>0</v>
      </c>
      <c r="Y189" s="193"/>
      <c r="Z189" s="199">
        <v>217200000</v>
      </c>
      <c r="AA189" s="172">
        <f t="shared" si="7"/>
        <v>217200000</v>
      </c>
      <c r="AB189" s="201">
        <v>200786000</v>
      </c>
      <c r="AC189" s="222">
        <v>44449</v>
      </c>
      <c r="AD189" s="222">
        <v>44461</v>
      </c>
      <c r="AE189" s="222">
        <v>44794</v>
      </c>
      <c r="AF189" s="223">
        <v>330</v>
      </c>
      <c r="AG189" s="105">
        <v>2</v>
      </c>
      <c r="AH189" s="223">
        <v>150</v>
      </c>
      <c r="AI189" s="204"/>
      <c r="AJ189" s="105"/>
      <c r="AK189" s="205"/>
      <c r="AL189" s="206"/>
      <c r="AM189" s="193" t="s">
        <v>211</v>
      </c>
      <c r="AN189" s="112">
        <f t="shared" si="6"/>
        <v>0.9244290976058932</v>
      </c>
    </row>
    <row r="190" spans="1:40" ht="18" customHeight="1" x14ac:dyDescent="0.25">
      <c r="A190" s="184" t="s">
        <v>1537</v>
      </c>
      <c r="B190" s="184">
        <v>2021</v>
      </c>
      <c r="C190" s="192" t="s">
        <v>3123</v>
      </c>
      <c r="D190" s="104" t="s">
        <v>3208</v>
      </c>
      <c r="E190" s="184" t="s">
        <v>50</v>
      </c>
      <c r="F190" s="186" t="s">
        <v>22</v>
      </c>
      <c r="G190" s="187" t="s">
        <v>198</v>
      </c>
      <c r="H190" s="188" t="s">
        <v>1229</v>
      </c>
      <c r="I190" s="189" t="s">
        <v>46</v>
      </c>
      <c r="J190" s="190" t="s">
        <v>194</v>
      </c>
      <c r="K190" s="184">
        <v>8</v>
      </c>
      <c r="L190" s="191" t="str">
        <f>IF(ISERROR(VLOOKUP(K190,[1]Proposito_programa!$C$2:$E$59,2,FALSE))," ",VLOOKUP(K190,[1]Proposito_programa!$C$2:$E$59,2,FALSE))</f>
        <v>Prevención y atención de maternidad temprana</v>
      </c>
      <c r="M190" s="191" t="str">
        <f>IF(ISERROR(VLOOKUP(K190,[1]Proposito_programa!$C$2:$E$59,3,FALSE))," ",VLOOKUP(K190,[1]Proposito_programa!$C$2:$E$59,3,FALSE))</f>
        <v>Propósito 1: Hacer un nuevo contrato social para incrementar la inclusión social, productiva y política</v>
      </c>
      <c r="N190" s="192">
        <v>2151</v>
      </c>
      <c r="O190" s="193"/>
      <c r="P190" s="194">
        <v>52788470</v>
      </c>
      <c r="Q190" s="195" t="s">
        <v>1385</v>
      </c>
      <c r="R190" s="190" t="s">
        <v>174</v>
      </c>
      <c r="S190" s="195"/>
      <c r="T190" s="196"/>
      <c r="U190" s="197"/>
      <c r="V190" s="198">
        <v>0</v>
      </c>
      <c r="W190" s="199"/>
      <c r="X190" s="200">
        <v>0</v>
      </c>
      <c r="Y190" s="193"/>
      <c r="Z190" s="199">
        <v>2913333</v>
      </c>
      <c r="AA190" s="172">
        <f t="shared" si="7"/>
        <v>2913333</v>
      </c>
      <c r="AB190" s="201">
        <v>2913333</v>
      </c>
      <c r="AC190" s="222">
        <v>44455</v>
      </c>
      <c r="AD190" s="222">
        <v>44460</v>
      </c>
      <c r="AE190" s="222">
        <v>44550</v>
      </c>
      <c r="AF190" s="223">
        <v>90</v>
      </c>
      <c r="AG190" s="105"/>
      <c r="AH190" s="223"/>
      <c r="AI190" s="204"/>
      <c r="AJ190" s="105"/>
      <c r="AK190" s="205"/>
      <c r="AL190" s="206"/>
      <c r="AM190" s="193" t="s">
        <v>211</v>
      </c>
      <c r="AN190" s="112">
        <f t="shared" si="6"/>
        <v>1</v>
      </c>
    </row>
    <row r="191" spans="1:40" ht="18" customHeight="1" x14ac:dyDescent="0.25">
      <c r="A191" s="184" t="s">
        <v>1538</v>
      </c>
      <c r="B191" s="184">
        <v>2021</v>
      </c>
      <c r="C191" s="192" t="s">
        <v>3124</v>
      </c>
      <c r="D191" s="104" t="s">
        <v>3209</v>
      </c>
      <c r="E191" s="184" t="s">
        <v>50</v>
      </c>
      <c r="F191" s="186" t="s">
        <v>22</v>
      </c>
      <c r="G191" s="187" t="s">
        <v>198</v>
      </c>
      <c r="H191" s="188" t="s">
        <v>1230</v>
      </c>
      <c r="I191" s="189" t="s">
        <v>46</v>
      </c>
      <c r="J191" s="190" t="s">
        <v>194</v>
      </c>
      <c r="K191" s="184">
        <v>34</v>
      </c>
      <c r="L191" s="191" t="str">
        <f>IF(ISERROR(VLOOKUP(K191,[1]Proposito_programa!$C$2:$E$59,2,FALSE))," ",VLOOKUP(K191,[1]Proposito_programa!$C$2:$E$59,2,FALSE))</f>
        <v>Bogotá protectora de los animales</v>
      </c>
      <c r="M191" s="191" t="str">
        <f>IF(ISERROR(VLOOKUP(K191,[1]Proposito_programa!$C$2:$E$59,3,FALSE))," ",VLOOKUP(K191,[1]Proposito_programa!$C$2:$E$59,3,FALSE))</f>
        <v>Propósito 2 : Cambiar Nuestros Hábitos de Vida para Reverdecer a Bogotá y Adaptarnos y Mitigar la Crisis Climática</v>
      </c>
      <c r="N191" s="192">
        <v>2008</v>
      </c>
      <c r="O191" s="193"/>
      <c r="P191" s="194">
        <v>1091664708</v>
      </c>
      <c r="Q191" s="195" t="s">
        <v>1405</v>
      </c>
      <c r="R191" s="190" t="s">
        <v>174</v>
      </c>
      <c r="S191" s="195"/>
      <c r="T191" s="196"/>
      <c r="U191" s="197"/>
      <c r="V191" s="198">
        <v>0</v>
      </c>
      <c r="W191" s="199"/>
      <c r="X191" s="200">
        <v>0</v>
      </c>
      <c r="Y191" s="193"/>
      <c r="Z191" s="199">
        <v>2413334</v>
      </c>
      <c r="AA191" s="172">
        <f t="shared" si="7"/>
        <v>2413334</v>
      </c>
      <c r="AB191" s="201">
        <v>2413334</v>
      </c>
      <c r="AC191" s="222">
        <v>44460</v>
      </c>
      <c r="AD191" s="222">
        <v>44466</v>
      </c>
      <c r="AE191" s="222">
        <v>44571</v>
      </c>
      <c r="AF191" s="223">
        <v>104</v>
      </c>
      <c r="AG191" s="105">
        <v>1</v>
      </c>
      <c r="AH191" s="223">
        <v>14</v>
      </c>
      <c r="AI191" s="204"/>
      <c r="AJ191" s="105"/>
      <c r="AK191" s="205"/>
      <c r="AL191" s="206"/>
      <c r="AM191" s="193" t="s">
        <v>211</v>
      </c>
      <c r="AN191" s="112">
        <f t="shared" si="6"/>
        <v>1</v>
      </c>
    </row>
    <row r="192" spans="1:40" ht="18" customHeight="1" x14ac:dyDescent="0.25">
      <c r="A192" s="184" t="s">
        <v>1539</v>
      </c>
      <c r="B192" s="184">
        <v>2021</v>
      </c>
      <c r="C192" s="192" t="s">
        <v>3125</v>
      </c>
      <c r="D192" s="104" t="s">
        <v>3210</v>
      </c>
      <c r="E192" s="184" t="s">
        <v>50</v>
      </c>
      <c r="F192" s="186" t="s">
        <v>22</v>
      </c>
      <c r="G192" s="187" t="s">
        <v>198</v>
      </c>
      <c r="H192" s="188" t="s">
        <v>1231</v>
      </c>
      <c r="I192" s="189" t="s">
        <v>46</v>
      </c>
      <c r="J192" s="190" t="s">
        <v>194</v>
      </c>
      <c r="K192" s="184">
        <v>34</v>
      </c>
      <c r="L192" s="191" t="str">
        <f>IF(ISERROR(VLOOKUP(K192,[1]Proposito_programa!$C$2:$E$59,2,FALSE))," ",VLOOKUP(K192,[1]Proposito_programa!$C$2:$E$59,2,FALSE))</f>
        <v>Bogotá protectora de los animales</v>
      </c>
      <c r="M192" s="191" t="str">
        <f>IF(ISERROR(VLOOKUP(K192,[1]Proposito_programa!$C$2:$E$59,3,FALSE))," ",VLOOKUP(K192,[1]Proposito_programa!$C$2:$E$59,3,FALSE))</f>
        <v>Propósito 2 : Cambiar Nuestros Hábitos de Vida para Reverdecer a Bogotá y Adaptarnos y Mitigar la Crisis Climática</v>
      </c>
      <c r="N192" s="192">
        <v>2008</v>
      </c>
      <c r="O192" s="193"/>
      <c r="P192" s="194">
        <v>80204260</v>
      </c>
      <c r="Q192" s="195" t="s">
        <v>1406</v>
      </c>
      <c r="R192" s="190" t="s">
        <v>174</v>
      </c>
      <c r="S192" s="195"/>
      <c r="T192" s="196"/>
      <c r="U192" s="197"/>
      <c r="V192" s="198">
        <v>0</v>
      </c>
      <c r="W192" s="199"/>
      <c r="X192" s="200">
        <v>0</v>
      </c>
      <c r="Y192" s="193"/>
      <c r="Z192" s="199">
        <v>2413334</v>
      </c>
      <c r="AA192" s="172">
        <f t="shared" si="7"/>
        <v>2413334</v>
      </c>
      <c r="AB192" s="201">
        <v>2413334</v>
      </c>
      <c r="AC192" s="222">
        <v>44460</v>
      </c>
      <c r="AD192" s="222">
        <v>44466</v>
      </c>
      <c r="AE192" s="222">
        <v>44571</v>
      </c>
      <c r="AF192" s="223">
        <v>104</v>
      </c>
      <c r="AG192" s="105">
        <v>1</v>
      </c>
      <c r="AH192" s="223">
        <v>14</v>
      </c>
      <c r="AI192" s="204"/>
      <c r="AJ192" s="105"/>
      <c r="AK192" s="205"/>
      <c r="AL192" s="206"/>
      <c r="AM192" s="193" t="s">
        <v>211</v>
      </c>
      <c r="AN192" s="112">
        <f t="shared" si="6"/>
        <v>1</v>
      </c>
    </row>
    <row r="193" spans="1:40" ht="18" customHeight="1" x14ac:dyDescent="0.25">
      <c r="A193" s="184" t="s">
        <v>1540</v>
      </c>
      <c r="B193" s="184">
        <v>2021</v>
      </c>
      <c r="C193" s="192" t="s">
        <v>3126</v>
      </c>
      <c r="D193" s="104" t="s">
        <v>3211</v>
      </c>
      <c r="E193" s="184" t="s">
        <v>50</v>
      </c>
      <c r="F193" s="186" t="s">
        <v>22</v>
      </c>
      <c r="G193" s="187" t="s">
        <v>198</v>
      </c>
      <c r="H193" s="188" t="s">
        <v>1232</v>
      </c>
      <c r="I193" s="189" t="s">
        <v>46</v>
      </c>
      <c r="J193" s="190" t="s">
        <v>194</v>
      </c>
      <c r="K193" s="184">
        <v>34</v>
      </c>
      <c r="L193" s="191" t="str">
        <f>IF(ISERROR(VLOOKUP(K193,[1]Proposito_programa!$C$2:$E$59,2,FALSE))," ",VLOOKUP(K193,[1]Proposito_programa!$C$2:$E$59,2,FALSE))</f>
        <v>Bogotá protectora de los animales</v>
      </c>
      <c r="M193" s="191" t="str">
        <f>IF(ISERROR(VLOOKUP(K193,[1]Proposito_programa!$C$2:$E$59,3,FALSE))," ",VLOOKUP(K193,[1]Proposito_programa!$C$2:$E$59,3,FALSE))</f>
        <v>Propósito 2 : Cambiar Nuestros Hábitos de Vida para Reverdecer a Bogotá y Adaptarnos y Mitigar la Crisis Climática</v>
      </c>
      <c r="N193" s="192">
        <v>2008</v>
      </c>
      <c r="O193" s="193"/>
      <c r="P193" s="194">
        <v>1015428289</v>
      </c>
      <c r="Q193" s="195" t="s">
        <v>1407</v>
      </c>
      <c r="R193" s="190" t="s">
        <v>174</v>
      </c>
      <c r="S193" s="195"/>
      <c r="T193" s="196"/>
      <c r="U193" s="197"/>
      <c r="V193" s="198">
        <v>0</v>
      </c>
      <c r="W193" s="199"/>
      <c r="X193" s="200">
        <v>0</v>
      </c>
      <c r="Y193" s="193"/>
      <c r="Z193" s="199">
        <v>2413334</v>
      </c>
      <c r="AA193" s="172">
        <f t="shared" si="7"/>
        <v>2413334</v>
      </c>
      <c r="AB193" s="201">
        <v>2413334</v>
      </c>
      <c r="AC193" s="222">
        <v>44459</v>
      </c>
      <c r="AD193" s="222">
        <v>44463</v>
      </c>
      <c r="AE193" s="222">
        <v>44571</v>
      </c>
      <c r="AF193" s="223">
        <v>107</v>
      </c>
      <c r="AG193" s="105">
        <v>1</v>
      </c>
      <c r="AH193" s="223">
        <v>17</v>
      </c>
      <c r="AI193" s="204"/>
      <c r="AJ193" s="105"/>
      <c r="AK193" s="205"/>
      <c r="AL193" s="206"/>
      <c r="AM193" s="193" t="s">
        <v>211</v>
      </c>
      <c r="AN193" s="112">
        <f t="shared" si="6"/>
        <v>1</v>
      </c>
    </row>
    <row r="194" spans="1:40" ht="18" customHeight="1" x14ac:dyDescent="0.25">
      <c r="A194" s="184" t="s">
        <v>1541</v>
      </c>
      <c r="B194" s="184">
        <v>2021</v>
      </c>
      <c r="C194" s="192" t="s">
        <v>3127</v>
      </c>
      <c r="D194" s="104" t="s">
        <v>3212</v>
      </c>
      <c r="E194" s="184" t="s">
        <v>50</v>
      </c>
      <c r="F194" s="186" t="s">
        <v>22</v>
      </c>
      <c r="G194" s="187" t="s">
        <v>198</v>
      </c>
      <c r="H194" s="188" t="s">
        <v>1233</v>
      </c>
      <c r="I194" s="189" t="s">
        <v>46</v>
      </c>
      <c r="J194" s="190" t="s">
        <v>194</v>
      </c>
      <c r="K194" s="184">
        <v>34</v>
      </c>
      <c r="L194" s="191" t="str">
        <f>IF(ISERROR(VLOOKUP(K194,[1]Proposito_programa!$C$2:$E$59,2,FALSE))," ",VLOOKUP(K194,[1]Proposito_programa!$C$2:$E$59,2,FALSE))</f>
        <v>Bogotá protectora de los animales</v>
      </c>
      <c r="M194" s="191" t="str">
        <f>IF(ISERROR(VLOOKUP(K194,[1]Proposito_programa!$C$2:$E$59,3,FALSE))," ",VLOOKUP(K194,[1]Proposito_programa!$C$2:$E$59,3,FALSE))</f>
        <v>Propósito 2 : Cambiar Nuestros Hábitos de Vida para Reverdecer a Bogotá y Adaptarnos y Mitigar la Crisis Climática</v>
      </c>
      <c r="N194" s="192">
        <v>2008</v>
      </c>
      <c r="O194" s="193"/>
      <c r="P194" s="194">
        <v>52182562</v>
      </c>
      <c r="Q194" s="195" t="s">
        <v>1408</v>
      </c>
      <c r="R194" s="190" t="s">
        <v>174</v>
      </c>
      <c r="S194" s="195"/>
      <c r="T194" s="196"/>
      <c r="U194" s="197"/>
      <c r="V194" s="198">
        <v>0</v>
      </c>
      <c r="W194" s="199"/>
      <c r="X194" s="200">
        <v>0</v>
      </c>
      <c r="Y194" s="193"/>
      <c r="Z194" s="199">
        <v>2413333</v>
      </c>
      <c r="AA194" s="172">
        <f t="shared" si="7"/>
        <v>2413333</v>
      </c>
      <c r="AB194" s="201">
        <v>2413333</v>
      </c>
      <c r="AC194" s="222">
        <v>44460</v>
      </c>
      <c r="AD194" s="222">
        <v>44467</v>
      </c>
      <c r="AE194" s="222">
        <v>44571</v>
      </c>
      <c r="AF194" s="223">
        <v>103</v>
      </c>
      <c r="AG194" s="105">
        <v>1</v>
      </c>
      <c r="AH194" s="223">
        <v>13</v>
      </c>
      <c r="AI194" s="204"/>
      <c r="AJ194" s="105"/>
      <c r="AK194" s="205"/>
      <c r="AL194" s="206"/>
      <c r="AM194" s="193" t="s">
        <v>211</v>
      </c>
      <c r="AN194" s="112">
        <f t="shared" si="6"/>
        <v>1</v>
      </c>
    </row>
    <row r="195" spans="1:40" ht="18" customHeight="1" x14ac:dyDescent="0.25">
      <c r="A195" s="184" t="s">
        <v>1542</v>
      </c>
      <c r="B195" s="184">
        <v>2021</v>
      </c>
      <c r="C195" s="192" t="s">
        <v>3128</v>
      </c>
      <c r="D195" s="104" t="s">
        <v>3213</v>
      </c>
      <c r="E195" s="184" t="s">
        <v>50</v>
      </c>
      <c r="F195" s="186" t="s">
        <v>22</v>
      </c>
      <c r="G195" s="187" t="s">
        <v>198</v>
      </c>
      <c r="H195" s="188" t="s">
        <v>1234</v>
      </c>
      <c r="I195" s="189" t="s">
        <v>46</v>
      </c>
      <c r="J195" s="190" t="s">
        <v>194</v>
      </c>
      <c r="K195" s="184">
        <v>34</v>
      </c>
      <c r="L195" s="191" t="str">
        <f>IF(ISERROR(VLOOKUP(K195,[1]Proposito_programa!$C$2:$E$59,2,FALSE))," ",VLOOKUP(K195,[1]Proposito_programa!$C$2:$E$59,2,FALSE))</f>
        <v>Bogotá protectora de los animales</v>
      </c>
      <c r="M195" s="191" t="str">
        <f>IF(ISERROR(VLOOKUP(K195,[1]Proposito_programa!$C$2:$E$59,3,FALSE))," ",VLOOKUP(K195,[1]Proposito_programa!$C$2:$E$59,3,FALSE))</f>
        <v>Propósito 2 : Cambiar Nuestros Hábitos de Vida para Reverdecer a Bogotá y Adaptarnos y Mitigar la Crisis Climática</v>
      </c>
      <c r="N195" s="192">
        <v>2008</v>
      </c>
      <c r="O195" s="193"/>
      <c r="P195" s="194">
        <v>52346897</v>
      </c>
      <c r="Q195" s="195" t="s">
        <v>390</v>
      </c>
      <c r="R195" s="190" t="s">
        <v>174</v>
      </c>
      <c r="S195" s="195"/>
      <c r="T195" s="196"/>
      <c r="U195" s="197"/>
      <c r="V195" s="198">
        <v>0</v>
      </c>
      <c r="W195" s="199"/>
      <c r="X195" s="200">
        <v>0</v>
      </c>
      <c r="Y195" s="193"/>
      <c r="Z195" s="199">
        <v>2413333</v>
      </c>
      <c r="AA195" s="172">
        <f t="shared" si="7"/>
        <v>2413333</v>
      </c>
      <c r="AB195" s="201">
        <v>2413333</v>
      </c>
      <c r="AC195" s="222">
        <v>44460</v>
      </c>
      <c r="AD195" s="222">
        <v>44467</v>
      </c>
      <c r="AE195" s="222">
        <v>44571</v>
      </c>
      <c r="AF195" s="223">
        <v>103</v>
      </c>
      <c r="AG195" s="105">
        <v>1</v>
      </c>
      <c r="AH195" s="223">
        <v>13</v>
      </c>
      <c r="AI195" s="204"/>
      <c r="AJ195" s="105"/>
      <c r="AK195" s="205"/>
      <c r="AL195" s="206"/>
      <c r="AM195" s="193" t="s">
        <v>211</v>
      </c>
      <c r="AN195" s="112">
        <f t="shared" si="6"/>
        <v>1</v>
      </c>
    </row>
    <row r="196" spans="1:40" ht="18" customHeight="1" x14ac:dyDescent="0.25">
      <c r="A196" s="184" t="s">
        <v>1543</v>
      </c>
      <c r="B196" s="184">
        <v>2021</v>
      </c>
      <c r="C196" s="192" t="s">
        <v>3129</v>
      </c>
      <c r="D196" s="104" t="s">
        <v>3214</v>
      </c>
      <c r="E196" s="184" t="s">
        <v>50</v>
      </c>
      <c r="F196" s="186" t="s">
        <v>22</v>
      </c>
      <c r="G196" s="187" t="s">
        <v>198</v>
      </c>
      <c r="H196" s="188" t="s">
        <v>1235</v>
      </c>
      <c r="I196" s="189" t="s">
        <v>46</v>
      </c>
      <c r="J196" s="190" t="s">
        <v>194</v>
      </c>
      <c r="K196" s="184">
        <v>34</v>
      </c>
      <c r="L196" s="191" t="str">
        <f>IF(ISERROR(VLOOKUP(K196,[1]Proposito_programa!$C$2:$E$59,2,FALSE))," ",VLOOKUP(K196,[1]Proposito_programa!$C$2:$E$59,2,FALSE))</f>
        <v>Bogotá protectora de los animales</v>
      </c>
      <c r="M196" s="191" t="str">
        <f>IF(ISERROR(VLOOKUP(K196,[1]Proposito_programa!$C$2:$E$59,3,FALSE))," ",VLOOKUP(K196,[1]Proposito_programa!$C$2:$E$59,3,FALSE))</f>
        <v>Propósito 2 : Cambiar Nuestros Hábitos de Vida para Reverdecer a Bogotá y Adaptarnos y Mitigar la Crisis Climática</v>
      </c>
      <c r="N196" s="192">
        <v>2008</v>
      </c>
      <c r="O196" s="193"/>
      <c r="P196" s="194">
        <v>1032433997</v>
      </c>
      <c r="Q196" s="195" t="s">
        <v>1409</v>
      </c>
      <c r="R196" s="190" t="s">
        <v>174</v>
      </c>
      <c r="S196" s="195"/>
      <c r="T196" s="196"/>
      <c r="U196" s="197"/>
      <c r="V196" s="198">
        <v>0</v>
      </c>
      <c r="W196" s="199"/>
      <c r="X196" s="200">
        <v>0</v>
      </c>
      <c r="Y196" s="193"/>
      <c r="Z196" s="199">
        <v>2413334</v>
      </c>
      <c r="AA196" s="172">
        <f t="shared" si="7"/>
        <v>2413334</v>
      </c>
      <c r="AB196" s="201">
        <v>2413334</v>
      </c>
      <c r="AC196" s="222">
        <v>44460</v>
      </c>
      <c r="AD196" s="222">
        <v>44463</v>
      </c>
      <c r="AE196" s="222">
        <v>44571</v>
      </c>
      <c r="AF196" s="223">
        <v>107</v>
      </c>
      <c r="AG196" s="105">
        <v>1</v>
      </c>
      <c r="AH196" s="223">
        <v>17</v>
      </c>
      <c r="AI196" s="204"/>
      <c r="AJ196" s="105"/>
      <c r="AK196" s="205"/>
      <c r="AL196" s="206"/>
      <c r="AM196" s="193" t="s">
        <v>211</v>
      </c>
      <c r="AN196" s="112">
        <f t="shared" si="6"/>
        <v>1</v>
      </c>
    </row>
    <row r="197" spans="1:40" ht="18" customHeight="1" x14ac:dyDescent="0.25">
      <c r="A197" s="184" t="s">
        <v>1544</v>
      </c>
      <c r="B197" s="184">
        <v>2021</v>
      </c>
      <c r="C197" s="192" t="s">
        <v>3130</v>
      </c>
      <c r="D197" s="104" t="s">
        <v>3215</v>
      </c>
      <c r="E197" s="184" t="s">
        <v>50</v>
      </c>
      <c r="F197" s="186" t="s">
        <v>22</v>
      </c>
      <c r="G197" s="187" t="s">
        <v>198</v>
      </c>
      <c r="H197" s="188" t="s">
        <v>1236</v>
      </c>
      <c r="I197" s="189" t="s">
        <v>46</v>
      </c>
      <c r="J197" s="190" t="s">
        <v>194</v>
      </c>
      <c r="K197" s="184">
        <v>17</v>
      </c>
      <c r="L197" s="191" t="str">
        <f>IF(ISERROR(VLOOKUP(K197,[1]Proposito_programa!$C$2:$E$59,2,FALSE))," ",VLOOKUP(K197,[1]Proposito_programa!$C$2:$E$59,2,FALSE))</f>
        <v>Jóvenes con capacidades: Proyecto de vida para la ciudadanía, la innovación y el trabajo del siglo XXI</v>
      </c>
      <c r="M197" s="191" t="str">
        <f>IF(ISERROR(VLOOKUP(K197,[1]Proposito_programa!$C$2:$E$59,3,FALSE))," ",VLOOKUP(K197,[1]Proposito_programa!$C$2:$E$59,3,FALSE))</f>
        <v>Propósito 1: Hacer un nuevo contrato social para incrementar la inclusión social, productiva y política</v>
      </c>
      <c r="N197" s="192">
        <v>2027</v>
      </c>
      <c r="O197" s="193"/>
      <c r="P197" s="194">
        <v>1015403868</v>
      </c>
      <c r="Q197" s="195" t="s">
        <v>335</v>
      </c>
      <c r="R197" s="190" t="s">
        <v>174</v>
      </c>
      <c r="S197" s="195"/>
      <c r="T197" s="196"/>
      <c r="U197" s="197"/>
      <c r="V197" s="198">
        <v>0</v>
      </c>
      <c r="W197" s="199"/>
      <c r="X197" s="200">
        <v>0</v>
      </c>
      <c r="Y197" s="193"/>
      <c r="Z197" s="199">
        <v>3149467</v>
      </c>
      <c r="AA197" s="172">
        <f t="shared" si="7"/>
        <v>3149467</v>
      </c>
      <c r="AB197" s="201">
        <v>3149467</v>
      </c>
      <c r="AC197" s="222">
        <v>44461</v>
      </c>
      <c r="AD197" s="222">
        <v>44466</v>
      </c>
      <c r="AE197" s="222">
        <v>44583</v>
      </c>
      <c r="AF197" s="223">
        <v>172</v>
      </c>
      <c r="AG197" s="105">
        <v>1</v>
      </c>
      <c r="AH197" s="223">
        <v>22</v>
      </c>
      <c r="AI197" s="204"/>
      <c r="AJ197" s="105"/>
      <c r="AK197" s="205"/>
      <c r="AL197" s="206"/>
      <c r="AM197" s="193" t="s">
        <v>212</v>
      </c>
      <c r="AN197" s="112">
        <f t="shared" si="6"/>
        <v>1</v>
      </c>
    </row>
    <row r="198" spans="1:40" ht="18" customHeight="1" x14ac:dyDescent="0.25">
      <c r="A198" s="184" t="s">
        <v>1545</v>
      </c>
      <c r="B198" s="184">
        <v>2021</v>
      </c>
      <c r="C198" s="192" t="s">
        <v>3131</v>
      </c>
      <c r="D198" s="104" t="s">
        <v>3216</v>
      </c>
      <c r="E198" s="184" t="s">
        <v>48</v>
      </c>
      <c r="F198" s="186" t="s">
        <v>49</v>
      </c>
      <c r="G198" s="187" t="s">
        <v>57</v>
      </c>
      <c r="H198" s="188" t="s">
        <v>1237</v>
      </c>
      <c r="I198" s="189" t="s">
        <v>46</v>
      </c>
      <c r="J198" s="190" t="s">
        <v>194</v>
      </c>
      <c r="K198" s="184">
        <v>34</v>
      </c>
      <c r="L198" s="191" t="str">
        <f>IF(ISERROR(VLOOKUP(K198,[1]Proposito_programa!$C$2:$E$59,2,FALSE))," ",VLOOKUP(K198,[1]Proposito_programa!$C$2:$E$59,2,FALSE))</f>
        <v>Bogotá protectora de los animales</v>
      </c>
      <c r="M198" s="191" t="str">
        <f>IF(ISERROR(VLOOKUP(K198,[1]Proposito_programa!$C$2:$E$59,3,FALSE))," ",VLOOKUP(K198,[1]Proposito_programa!$C$2:$E$59,3,FALSE))</f>
        <v>Propósito 2 : Cambiar Nuestros Hábitos de Vida para Reverdecer a Bogotá y Adaptarnos y Mitigar la Crisis Climática</v>
      </c>
      <c r="N198" s="192">
        <v>2008</v>
      </c>
      <c r="O198" s="193">
        <v>1</v>
      </c>
      <c r="P198" s="194">
        <v>901039835</v>
      </c>
      <c r="Q198" s="195" t="s">
        <v>385</v>
      </c>
      <c r="R198" s="190" t="s">
        <v>175</v>
      </c>
      <c r="S198" s="195"/>
      <c r="T198" s="196"/>
      <c r="U198" s="197"/>
      <c r="V198" s="198">
        <v>0</v>
      </c>
      <c r="W198" s="199"/>
      <c r="X198" s="200">
        <v>0</v>
      </c>
      <c r="Y198" s="193"/>
      <c r="Z198" s="199">
        <v>200812451</v>
      </c>
      <c r="AA198" s="172">
        <f t="shared" si="7"/>
        <v>200812451</v>
      </c>
      <c r="AB198" s="201">
        <v>200812451</v>
      </c>
      <c r="AC198" s="214">
        <v>44476</v>
      </c>
      <c r="AD198" s="214">
        <v>44477</v>
      </c>
      <c r="AE198" s="214">
        <v>44627</v>
      </c>
      <c r="AF198" s="221">
        <v>150</v>
      </c>
      <c r="AG198" s="105"/>
      <c r="AH198" s="221"/>
      <c r="AI198" s="204"/>
      <c r="AJ198" s="105"/>
      <c r="AK198" s="205"/>
      <c r="AL198" s="206"/>
      <c r="AM198" s="193" t="s">
        <v>212</v>
      </c>
      <c r="AN198" s="112">
        <f t="shared" si="6"/>
        <v>1</v>
      </c>
    </row>
    <row r="199" spans="1:40" ht="18" customHeight="1" x14ac:dyDescent="0.25">
      <c r="A199" s="184" t="s">
        <v>1546</v>
      </c>
      <c r="B199" s="184">
        <v>2021</v>
      </c>
      <c r="C199" s="192" t="s">
        <v>3132</v>
      </c>
      <c r="D199" s="104" t="s">
        <v>3217</v>
      </c>
      <c r="E199" s="184" t="s">
        <v>50</v>
      </c>
      <c r="F199" s="186" t="s">
        <v>22</v>
      </c>
      <c r="G199" s="187" t="s">
        <v>198</v>
      </c>
      <c r="H199" s="188" t="s">
        <v>1238</v>
      </c>
      <c r="I199" s="189" t="s">
        <v>46</v>
      </c>
      <c r="J199" s="190" t="s">
        <v>194</v>
      </c>
      <c r="K199" s="184">
        <v>43</v>
      </c>
      <c r="L199" s="191" t="str">
        <f>IF(ISERROR(VLOOKUP(K199,[1]Proposito_programa!$C$2:$E$59,2,FALSE))," ",VLOOKUP(K199,[1]Proposito_programa!$C$2:$E$59,2,FALSE))</f>
        <v>Cultura ciudadana para la confianza, la convivencia y la participación desde la vida cotidiana</v>
      </c>
      <c r="M199" s="191" t="str">
        <f>IF(ISERROR(VLOOKUP(K199,[1]Proposito_programa!$C$2:$E$59,3,FALSE))," ",VLOOKUP(K199,[1]Proposito_programa!$C$2:$E$59,3,FALSE))</f>
        <v>Propósito 3: Inspirar confianza y legitimidad para vivir sin miedo y ser epicentro de cultura ciudadana, paz y reconciliación</v>
      </c>
      <c r="N199" s="192">
        <v>2149</v>
      </c>
      <c r="O199" s="193"/>
      <c r="P199" s="194">
        <v>1015413136</v>
      </c>
      <c r="Q199" s="195" t="s">
        <v>250</v>
      </c>
      <c r="R199" s="190" t="s">
        <v>174</v>
      </c>
      <c r="S199" s="195"/>
      <c r="T199" s="196"/>
      <c r="U199" s="197"/>
      <c r="V199" s="198">
        <v>0</v>
      </c>
      <c r="W199" s="199"/>
      <c r="X199" s="200">
        <v>0</v>
      </c>
      <c r="Y199" s="193"/>
      <c r="Z199" s="199">
        <v>1968200</v>
      </c>
      <c r="AA199" s="172">
        <f t="shared" si="7"/>
        <v>1968200</v>
      </c>
      <c r="AB199" s="201">
        <v>1968200</v>
      </c>
      <c r="AC199" s="222">
        <v>44480</v>
      </c>
      <c r="AD199" s="222">
        <v>44481</v>
      </c>
      <c r="AE199" s="222">
        <v>44557</v>
      </c>
      <c r="AF199" s="223">
        <v>45</v>
      </c>
      <c r="AG199" s="105"/>
      <c r="AH199" s="223"/>
      <c r="AI199" s="204"/>
      <c r="AJ199" s="105"/>
      <c r="AK199" s="205"/>
      <c r="AL199" s="206"/>
      <c r="AM199" s="193" t="s">
        <v>211</v>
      </c>
      <c r="AN199" s="112">
        <f t="shared" si="6"/>
        <v>1</v>
      </c>
    </row>
    <row r="200" spans="1:40" ht="18" customHeight="1" x14ac:dyDescent="0.25">
      <c r="A200" s="184" t="s">
        <v>1547</v>
      </c>
      <c r="B200" s="184">
        <v>2021</v>
      </c>
      <c r="C200" s="192" t="s">
        <v>3133</v>
      </c>
      <c r="D200" s="104" t="s">
        <v>3218</v>
      </c>
      <c r="E200" s="184" t="s">
        <v>50</v>
      </c>
      <c r="F200" s="186" t="s">
        <v>22</v>
      </c>
      <c r="G200" s="187" t="s">
        <v>198</v>
      </c>
      <c r="H200" s="188" t="s">
        <v>1239</v>
      </c>
      <c r="I200" s="189" t="s">
        <v>46</v>
      </c>
      <c r="J200" s="190" t="s">
        <v>194</v>
      </c>
      <c r="K200" s="184">
        <v>43</v>
      </c>
      <c r="L200" s="191" t="str">
        <f>IF(ISERROR(VLOOKUP(K200,[1]Proposito_programa!$C$2:$E$59,2,FALSE))," ",VLOOKUP(K200,[1]Proposito_programa!$C$2:$E$59,2,FALSE))</f>
        <v>Cultura ciudadana para la confianza, la convivencia y la participación desde la vida cotidiana</v>
      </c>
      <c r="M200" s="191" t="str">
        <f>IF(ISERROR(VLOOKUP(K200,[1]Proposito_programa!$C$2:$E$59,3,FALSE))," ",VLOOKUP(K200,[1]Proposito_programa!$C$2:$E$59,3,FALSE))</f>
        <v>Propósito 3: Inspirar confianza y legitimidad para vivir sin miedo y ser epicentro de cultura ciudadana, paz y reconciliación</v>
      </c>
      <c r="N200" s="192">
        <v>2149</v>
      </c>
      <c r="O200" s="193"/>
      <c r="P200" s="194">
        <v>79331423</v>
      </c>
      <c r="Q200" s="195" t="s">
        <v>1352</v>
      </c>
      <c r="R200" s="190" t="s">
        <v>174</v>
      </c>
      <c r="S200" s="195"/>
      <c r="T200" s="196"/>
      <c r="U200" s="197"/>
      <c r="V200" s="198">
        <v>0</v>
      </c>
      <c r="W200" s="199"/>
      <c r="X200" s="200">
        <v>0</v>
      </c>
      <c r="Y200" s="193"/>
      <c r="Z200" s="199">
        <v>2119600</v>
      </c>
      <c r="AA200" s="172">
        <f t="shared" si="7"/>
        <v>2119600</v>
      </c>
      <c r="AB200" s="201">
        <v>2119600</v>
      </c>
      <c r="AC200" s="210">
        <v>44480</v>
      </c>
      <c r="AD200" s="210">
        <v>44483</v>
      </c>
      <c r="AE200" s="210">
        <v>44559</v>
      </c>
      <c r="AF200" s="198">
        <v>45</v>
      </c>
      <c r="AG200" s="105"/>
      <c r="AH200" s="198"/>
      <c r="AI200" s="204"/>
      <c r="AJ200" s="105"/>
      <c r="AK200" s="205"/>
      <c r="AL200" s="206"/>
      <c r="AM200" s="193" t="s">
        <v>211</v>
      </c>
      <c r="AN200" s="112">
        <f t="shared" si="6"/>
        <v>1</v>
      </c>
    </row>
    <row r="201" spans="1:40" ht="18" customHeight="1" x14ac:dyDescent="0.25">
      <c r="A201" s="184" t="s">
        <v>1548</v>
      </c>
      <c r="B201" s="184">
        <v>2021</v>
      </c>
      <c r="C201" s="192" t="s">
        <v>3134</v>
      </c>
      <c r="D201" s="104" t="s">
        <v>3219</v>
      </c>
      <c r="E201" s="184" t="s">
        <v>50</v>
      </c>
      <c r="F201" s="186" t="s">
        <v>22</v>
      </c>
      <c r="G201" s="187" t="s">
        <v>198</v>
      </c>
      <c r="H201" s="188" t="s">
        <v>1240</v>
      </c>
      <c r="I201" s="189" t="s">
        <v>46</v>
      </c>
      <c r="J201" s="190" t="s">
        <v>194</v>
      </c>
      <c r="K201" s="184">
        <v>38</v>
      </c>
      <c r="L201" s="191" t="str">
        <f>IF(ISERROR(VLOOKUP(K201,[1]Proposito_programa!$C$2:$E$59,2,FALSE))," ",VLOOKUP(K201,[1]Proposito_programa!$C$2:$E$59,2,FALSE))</f>
        <v>Ecoeficiencia, reciclaje, manejo de residuos e inclusión de la población recicladora</v>
      </c>
      <c r="M201" s="191" t="str">
        <f>IF(ISERROR(VLOOKUP(K201,[1]Proposito_programa!$C$2:$E$59,3,FALSE))," ",VLOOKUP(K201,[1]Proposito_programa!$C$2:$E$59,3,FALSE))</f>
        <v>Propósito 2 : Cambiar Nuestros Hábitos de Vida para Reverdecer a Bogotá y Adaptarnos y Mitigar la Crisis Climática</v>
      </c>
      <c r="N201" s="192">
        <v>2082</v>
      </c>
      <c r="O201" s="193"/>
      <c r="P201" s="194">
        <v>32294897</v>
      </c>
      <c r="Q201" s="195" t="s">
        <v>1341</v>
      </c>
      <c r="R201" s="190" t="s">
        <v>174</v>
      </c>
      <c r="S201" s="195"/>
      <c r="T201" s="196"/>
      <c r="U201" s="197"/>
      <c r="V201" s="198">
        <v>0</v>
      </c>
      <c r="W201" s="199"/>
      <c r="X201" s="200">
        <v>0</v>
      </c>
      <c r="Y201" s="193"/>
      <c r="Z201" s="199">
        <v>7523333</v>
      </c>
      <c r="AA201" s="172">
        <f t="shared" si="7"/>
        <v>7523333</v>
      </c>
      <c r="AB201" s="201">
        <v>7523333</v>
      </c>
      <c r="AC201" s="210">
        <v>44477</v>
      </c>
      <c r="AD201" s="210">
        <v>44477</v>
      </c>
      <c r="AE201" s="210">
        <v>44568</v>
      </c>
      <c r="AF201" s="198">
        <v>97</v>
      </c>
      <c r="AG201" s="105">
        <v>1</v>
      </c>
      <c r="AH201" s="198">
        <v>7</v>
      </c>
      <c r="AI201" s="204"/>
      <c r="AJ201" s="105"/>
      <c r="AK201" s="205"/>
      <c r="AL201" s="206"/>
      <c r="AM201" s="193" t="s">
        <v>211</v>
      </c>
      <c r="AN201" s="112">
        <f t="shared" si="6"/>
        <v>1</v>
      </c>
    </row>
    <row r="202" spans="1:40" ht="18" customHeight="1" x14ac:dyDescent="0.25">
      <c r="A202" s="184" t="s">
        <v>1549</v>
      </c>
      <c r="B202" s="184">
        <v>2021</v>
      </c>
      <c r="C202" s="192" t="s">
        <v>3135</v>
      </c>
      <c r="D202" s="104" t="s">
        <v>3220</v>
      </c>
      <c r="E202" s="184" t="s">
        <v>50</v>
      </c>
      <c r="F202" s="186" t="s">
        <v>22</v>
      </c>
      <c r="G202" s="187" t="s">
        <v>198</v>
      </c>
      <c r="H202" s="188" t="s">
        <v>1241</v>
      </c>
      <c r="I202" s="189" t="s">
        <v>46</v>
      </c>
      <c r="J202" s="190" t="s">
        <v>194</v>
      </c>
      <c r="K202" s="184">
        <v>55</v>
      </c>
      <c r="L202" s="191" t="str">
        <f>IF(ISERROR(VLOOKUP(K202,[1]Proposito_programa!$C$2:$E$59,2,FALSE))," ",VLOOKUP(K202,[1]Proposito_programa!$C$2:$E$59,2,FALSE))</f>
        <v>Fortalecimiento de cultura ciudadana y su institucionalidad</v>
      </c>
      <c r="M202" s="191" t="str">
        <f>IF(ISERROR(VLOOKUP(K202,[1]Proposito_programa!$C$2:$E$59,3,FALSE))," ",VLOOKUP(K202,[1]Proposito_programa!$C$2:$E$59,3,FALSE))</f>
        <v>Propósito 5: Construir Bogotá - Región con gobierno abierto, transparente y ciudadanía consciente</v>
      </c>
      <c r="N202" s="192">
        <v>2141</v>
      </c>
      <c r="O202" s="193"/>
      <c r="P202" s="194">
        <v>1032441171</v>
      </c>
      <c r="Q202" s="195" t="s">
        <v>1401</v>
      </c>
      <c r="R202" s="190" t="s">
        <v>174</v>
      </c>
      <c r="S202" s="195"/>
      <c r="T202" s="196"/>
      <c r="U202" s="197"/>
      <c r="V202" s="198">
        <v>0</v>
      </c>
      <c r="W202" s="199"/>
      <c r="X202" s="200">
        <v>0</v>
      </c>
      <c r="Y202" s="193"/>
      <c r="Z202" s="199">
        <v>7425000</v>
      </c>
      <c r="AA202" s="172">
        <f t="shared" si="7"/>
        <v>7425000</v>
      </c>
      <c r="AB202" s="201">
        <v>7425000</v>
      </c>
      <c r="AC202" s="210">
        <v>44477</v>
      </c>
      <c r="AD202" s="210">
        <v>44483</v>
      </c>
      <c r="AE202" s="210">
        <v>44581</v>
      </c>
      <c r="AF202" s="198">
        <v>97</v>
      </c>
      <c r="AG202" s="105">
        <v>1</v>
      </c>
      <c r="AH202" s="198">
        <v>22</v>
      </c>
      <c r="AI202" s="204"/>
      <c r="AJ202" s="105"/>
      <c r="AK202" s="205"/>
      <c r="AL202" s="206"/>
      <c r="AM202" s="193" t="s">
        <v>211</v>
      </c>
      <c r="AN202" s="112">
        <f t="shared" si="6"/>
        <v>1</v>
      </c>
    </row>
    <row r="203" spans="1:40" ht="18" customHeight="1" x14ac:dyDescent="0.25">
      <c r="A203" s="184" t="s">
        <v>1550</v>
      </c>
      <c r="B203" s="184">
        <v>2021</v>
      </c>
      <c r="C203" s="192" t="s">
        <v>3136</v>
      </c>
      <c r="D203" s="104" t="s">
        <v>3221</v>
      </c>
      <c r="E203" s="184" t="s">
        <v>50</v>
      </c>
      <c r="F203" s="186" t="s">
        <v>22</v>
      </c>
      <c r="G203" s="187" t="s">
        <v>198</v>
      </c>
      <c r="H203" s="188" t="s">
        <v>1242</v>
      </c>
      <c r="I203" s="189" t="s">
        <v>46</v>
      </c>
      <c r="J203" s="190" t="s">
        <v>194</v>
      </c>
      <c r="K203" s="184">
        <v>55</v>
      </c>
      <c r="L203" s="191" t="str">
        <f>IF(ISERROR(VLOOKUP(K203,[1]Proposito_programa!$C$2:$E$59,2,FALSE))," ",VLOOKUP(K203,[1]Proposito_programa!$C$2:$E$59,2,FALSE))</f>
        <v>Fortalecimiento de cultura ciudadana y su institucionalidad</v>
      </c>
      <c r="M203" s="191" t="str">
        <f>IF(ISERROR(VLOOKUP(K203,[1]Proposito_programa!$C$2:$E$59,3,FALSE))," ",VLOOKUP(K203,[1]Proposito_programa!$C$2:$E$59,3,FALSE))</f>
        <v>Propósito 5: Construir Bogotá - Región con gobierno abierto, transparente y ciudadanía consciente</v>
      </c>
      <c r="N203" s="192">
        <v>2141</v>
      </c>
      <c r="O203" s="193"/>
      <c r="P203" s="194">
        <v>53125543</v>
      </c>
      <c r="Q203" s="195" t="s">
        <v>357</v>
      </c>
      <c r="R203" s="190" t="s">
        <v>174</v>
      </c>
      <c r="S203" s="195"/>
      <c r="T203" s="196"/>
      <c r="U203" s="197"/>
      <c r="V203" s="198">
        <v>0</v>
      </c>
      <c r="W203" s="199"/>
      <c r="X203" s="200">
        <v>0</v>
      </c>
      <c r="Y203" s="193"/>
      <c r="Z203" s="199">
        <v>9050000</v>
      </c>
      <c r="AA203" s="172">
        <f t="shared" si="7"/>
        <v>9050000</v>
      </c>
      <c r="AB203" s="201">
        <v>9050000</v>
      </c>
      <c r="AC203" s="210">
        <v>44481</v>
      </c>
      <c r="AD203" s="210">
        <v>44483</v>
      </c>
      <c r="AE203" s="210">
        <v>44581</v>
      </c>
      <c r="AF203" s="198">
        <v>97</v>
      </c>
      <c r="AG203" s="105">
        <v>1</v>
      </c>
      <c r="AH203" s="198">
        <v>22</v>
      </c>
      <c r="AI203" s="204"/>
      <c r="AJ203" s="105"/>
      <c r="AK203" s="205"/>
      <c r="AL203" s="206"/>
      <c r="AM203" s="193" t="s">
        <v>211</v>
      </c>
      <c r="AN203" s="112">
        <f t="shared" si="6"/>
        <v>1</v>
      </c>
    </row>
    <row r="204" spans="1:40" ht="18" customHeight="1" x14ac:dyDescent="0.25">
      <c r="A204" s="184" t="s">
        <v>1551</v>
      </c>
      <c r="B204" s="184">
        <v>2022</v>
      </c>
      <c r="C204" s="192" t="s">
        <v>3137</v>
      </c>
      <c r="D204" s="104" t="s">
        <v>3222</v>
      </c>
      <c r="E204" s="184" t="s">
        <v>43</v>
      </c>
      <c r="F204" s="186" t="s">
        <v>51</v>
      </c>
      <c r="G204" s="187" t="s">
        <v>70</v>
      </c>
      <c r="H204" s="188" t="s">
        <v>1243</v>
      </c>
      <c r="I204" s="189" t="s">
        <v>46</v>
      </c>
      <c r="J204" s="190" t="s">
        <v>194</v>
      </c>
      <c r="K204" s="184">
        <v>57</v>
      </c>
      <c r="L204" s="191" t="str">
        <f>IF(ISERROR(VLOOKUP(K204,[1]Proposito_programa!$C$2:$E$59,2,FALSE))," ",VLOOKUP(K204,[1]Proposito_programa!$C$2:$E$59,2,FALSE))</f>
        <v>Gestión pública local</v>
      </c>
      <c r="M204" s="191" t="str">
        <f>IF(ISERROR(VLOOKUP(K204,[1]Proposito_programa!$C$2:$E$59,3,FALSE))," ",VLOOKUP(K204,[1]Proposito_programa!$C$2:$E$59,3,FALSE))</f>
        <v>Propósito 5: Construir Bogotá - Región con gobierno abierto, transparente y ciudadanía consciente</v>
      </c>
      <c r="N204" s="192">
        <v>2143</v>
      </c>
      <c r="O204" s="193">
        <v>2</v>
      </c>
      <c r="P204" s="194">
        <v>901531798</v>
      </c>
      <c r="Q204" s="195" t="s">
        <v>414</v>
      </c>
      <c r="R204" s="190" t="s">
        <v>177</v>
      </c>
      <c r="S204" s="195" t="s">
        <v>3293</v>
      </c>
      <c r="T204" s="196" t="s">
        <v>3295</v>
      </c>
      <c r="U204" s="197">
        <v>0.5</v>
      </c>
      <c r="V204" s="198">
        <v>0</v>
      </c>
      <c r="W204" s="199"/>
      <c r="X204" s="200">
        <v>0</v>
      </c>
      <c r="Y204" s="193"/>
      <c r="Z204" s="199">
        <v>409514120</v>
      </c>
      <c r="AA204" s="172">
        <f t="shared" si="7"/>
        <v>409514120</v>
      </c>
      <c r="AB204" s="201">
        <v>0</v>
      </c>
      <c r="AC204" s="210">
        <v>44490</v>
      </c>
      <c r="AD204" s="210">
        <v>44579</v>
      </c>
      <c r="AE204" s="210">
        <v>45002</v>
      </c>
      <c r="AF204" s="198">
        <v>330</v>
      </c>
      <c r="AG204" s="105">
        <v>1</v>
      </c>
      <c r="AH204" s="198">
        <v>90</v>
      </c>
      <c r="AI204" s="204"/>
      <c r="AJ204" s="105"/>
      <c r="AK204" s="205"/>
      <c r="AL204" s="206"/>
      <c r="AM204" s="192" t="s">
        <v>3297</v>
      </c>
      <c r="AN204" s="112">
        <f t="shared" si="6"/>
        <v>0</v>
      </c>
    </row>
    <row r="205" spans="1:40" ht="18" customHeight="1" x14ac:dyDescent="0.25">
      <c r="A205" s="184" t="s">
        <v>1551</v>
      </c>
      <c r="B205" s="184">
        <v>2021</v>
      </c>
      <c r="C205" s="192" t="s">
        <v>3137</v>
      </c>
      <c r="D205" s="104" t="s">
        <v>3222</v>
      </c>
      <c r="E205" s="184" t="s">
        <v>43</v>
      </c>
      <c r="F205" s="186" t="s">
        <v>51</v>
      </c>
      <c r="G205" s="187" t="s">
        <v>70</v>
      </c>
      <c r="H205" s="188" t="s">
        <v>1243</v>
      </c>
      <c r="I205" s="189" t="s">
        <v>46</v>
      </c>
      <c r="J205" s="190" t="s">
        <v>194</v>
      </c>
      <c r="K205" s="184">
        <v>57</v>
      </c>
      <c r="L205" s="191" t="str">
        <f>IF(ISERROR(VLOOKUP(K205,[1]Proposito_programa!$C$2:$E$59,2,FALSE))," ",VLOOKUP(K205,[1]Proposito_programa!$C$2:$E$59,2,FALSE))</f>
        <v>Gestión pública local</v>
      </c>
      <c r="M205" s="191" t="str">
        <f>IF(ISERROR(VLOOKUP(K205,[1]Proposito_programa!$C$2:$E$59,3,FALSE))," ",VLOOKUP(K205,[1]Proposito_programa!$C$2:$E$59,3,FALSE))</f>
        <v>Propósito 5: Construir Bogotá - Región con gobierno abierto, transparente y ciudadanía consciente</v>
      </c>
      <c r="N205" s="192">
        <v>2143</v>
      </c>
      <c r="O205" s="193">
        <v>2</v>
      </c>
      <c r="P205" s="194">
        <v>901531798</v>
      </c>
      <c r="Q205" s="195" t="s">
        <v>414</v>
      </c>
      <c r="R205" s="190" t="s">
        <v>177</v>
      </c>
      <c r="S205" s="195" t="s">
        <v>3294</v>
      </c>
      <c r="T205" s="196" t="s">
        <v>3296</v>
      </c>
      <c r="U205" s="197">
        <v>0.5</v>
      </c>
      <c r="V205" s="198">
        <v>0</v>
      </c>
      <c r="W205" s="199"/>
      <c r="X205" s="200">
        <v>0</v>
      </c>
      <c r="Y205" s="193"/>
      <c r="Z205" s="199">
        <v>759294360</v>
      </c>
      <c r="AA205" s="172">
        <f t="shared" si="7"/>
        <v>759294360</v>
      </c>
      <c r="AB205" s="201">
        <v>505774545</v>
      </c>
      <c r="AC205" s="210">
        <v>44490</v>
      </c>
      <c r="AD205" s="210">
        <v>44579</v>
      </c>
      <c r="AE205" s="210">
        <v>45002</v>
      </c>
      <c r="AF205" s="198">
        <v>330</v>
      </c>
      <c r="AG205" s="105">
        <v>1</v>
      </c>
      <c r="AH205" s="198">
        <v>90</v>
      </c>
      <c r="AI205" s="204"/>
      <c r="AJ205" s="105"/>
      <c r="AK205" s="205"/>
      <c r="AL205" s="206"/>
      <c r="AM205" s="192" t="s">
        <v>3297</v>
      </c>
      <c r="AN205" s="112">
        <f t="shared" ref="AN205" si="8">IF(ISERROR(AB205/AA205),"-",(AB205/AA205))</f>
        <v>0.66611128917117202</v>
      </c>
    </row>
    <row r="206" spans="1:40" ht="18" customHeight="1" x14ac:dyDescent="0.25">
      <c r="A206" s="184" t="s">
        <v>1552</v>
      </c>
      <c r="B206" s="184">
        <v>2021</v>
      </c>
      <c r="C206" s="192" t="s">
        <v>3138</v>
      </c>
      <c r="D206" s="104" t="s">
        <v>3223</v>
      </c>
      <c r="E206" s="184" t="s">
        <v>50</v>
      </c>
      <c r="F206" s="186" t="s">
        <v>22</v>
      </c>
      <c r="G206" s="187" t="s">
        <v>198</v>
      </c>
      <c r="H206" s="188" t="s">
        <v>1244</v>
      </c>
      <c r="I206" s="189" t="s">
        <v>46</v>
      </c>
      <c r="J206" s="190" t="s">
        <v>194</v>
      </c>
      <c r="K206" s="184">
        <v>38</v>
      </c>
      <c r="L206" s="191" t="str">
        <f>IF(ISERROR(VLOOKUP(K206,[1]Proposito_programa!$C$2:$E$59,2,FALSE))," ",VLOOKUP(K206,[1]Proposito_programa!$C$2:$E$59,2,FALSE))</f>
        <v>Ecoeficiencia, reciclaje, manejo de residuos e inclusión de la población recicladora</v>
      </c>
      <c r="M206" s="191" t="str">
        <f>IF(ISERROR(VLOOKUP(K206,[1]Proposito_programa!$C$2:$E$59,3,FALSE))," ",VLOOKUP(K206,[1]Proposito_programa!$C$2:$E$59,3,FALSE))</f>
        <v>Propósito 2 : Cambiar Nuestros Hábitos de Vida para Reverdecer a Bogotá y Adaptarnos y Mitigar la Crisis Climática</v>
      </c>
      <c r="N206" s="192">
        <v>2082</v>
      </c>
      <c r="O206" s="193"/>
      <c r="P206" s="194">
        <v>80051381</v>
      </c>
      <c r="Q206" s="195" t="s">
        <v>281</v>
      </c>
      <c r="R206" s="190" t="s">
        <v>174</v>
      </c>
      <c r="S206" s="195"/>
      <c r="T206" s="196"/>
      <c r="U206" s="197"/>
      <c r="V206" s="198">
        <v>0</v>
      </c>
      <c r="W206" s="199"/>
      <c r="X206" s="200">
        <v>0</v>
      </c>
      <c r="Y206" s="193"/>
      <c r="Z206" s="199">
        <v>2664933</v>
      </c>
      <c r="AA206" s="172">
        <f t="shared" si="7"/>
        <v>2664933</v>
      </c>
      <c r="AB206" s="201">
        <v>2664933</v>
      </c>
      <c r="AC206" s="210">
        <v>44482</v>
      </c>
      <c r="AD206" s="210">
        <v>44484</v>
      </c>
      <c r="AE206" s="210">
        <v>44576</v>
      </c>
      <c r="AF206" s="198">
        <v>105</v>
      </c>
      <c r="AG206" s="105">
        <v>1</v>
      </c>
      <c r="AH206" s="198">
        <v>15</v>
      </c>
      <c r="AI206" s="204"/>
      <c r="AJ206" s="105"/>
      <c r="AK206" s="205"/>
      <c r="AL206" s="206"/>
      <c r="AM206" s="193" t="s">
        <v>211</v>
      </c>
      <c r="AN206" s="112">
        <f t="shared" si="6"/>
        <v>1</v>
      </c>
    </row>
    <row r="207" spans="1:40" ht="18" customHeight="1" x14ac:dyDescent="0.25">
      <c r="A207" s="184" t="s">
        <v>1553</v>
      </c>
      <c r="B207" s="184">
        <v>2021</v>
      </c>
      <c r="C207" s="192" t="s">
        <v>3139</v>
      </c>
      <c r="D207" s="104" t="s">
        <v>3224</v>
      </c>
      <c r="E207" s="184" t="s">
        <v>50</v>
      </c>
      <c r="F207" s="186" t="s">
        <v>22</v>
      </c>
      <c r="G207" s="187" t="s">
        <v>198</v>
      </c>
      <c r="H207" s="188" t="s">
        <v>1245</v>
      </c>
      <c r="I207" s="189" t="s">
        <v>46</v>
      </c>
      <c r="J207" s="190" t="s">
        <v>194</v>
      </c>
      <c r="K207" s="184">
        <v>38</v>
      </c>
      <c r="L207" s="191" t="str">
        <f>IF(ISERROR(VLOOKUP(K207,[1]Proposito_programa!$C$2:$E$59,2,FALSE))," ",VLOOKUP(K207,[1]Proposito_programa!$C$2:$E$59,2,FALSE))</f>
        <v>Ecoeficiencia, reciclaje, manejo de residuos e inclusión de la población recicladora</v>
      </c>
      <c r="M207" s="191" t="str">
        <f>IF(ISERROR(VLOOKUP(K207,[1]Proposito_programa!$C$2:$E$59,3,FALSE))," ",VLOOKUP(K207,[1]Proposito_programa!$C$2:$E$59,3,FALSE))</f>
        <v>Propósito 2 : Cambiar Nuestros Hábitos de Vida para Reverdecer a Bogotá y Adaptarnos y Mitigar la Crisis Climática</v>
      </c>
      <c r="N207" s="192">
        <v>2082</v>
      </c>
      <c r="O207" s="193"/>
      <c r="P207" s="194">
        <v>79326352</v>
      </c>
      <c r="Q207" s="195" t="s">
        <v>282</v>
      </c>
      <c r="R207" s="190" t="s">
        <v>174</v>
      </c>
      <c r="S207" s="195"/>
      <c r="T207" s="196"/>
      <c r="U207" s="197"/>
      <c r="V207" s="198">
        <v>0</v>
      </c>
      <c r="W207" s="199"/>
      <c r="X207" s="200">
        <v>0</v>
      </c>
      <c r="Y207" s="193"/>
      <c r="Z207" s="199">
        <v>2664933</v>
      </c>
      <c r="AA207" s="172">
        <f t="shared" si="7"/>
        <v>2664933</v>
      </c>
      <c r="AB207" s="201">
        <v>2664933</v>
      </c>
      <c r="AC207" s="210">
        <v>44482</v>
      </c>
      <c r="AD207" s="210">
        <v>44484</v>
      </c>
      <c r="AE207" s="210">
        <v>44576</v>
      </c>
      <c r="AF207" s="198">
        <v>105</v>
      </c>
      <c r="AG207" s="105">
        <v>1</v>
      </c>
      <c r="AH207" s="198">
        <v>15</v>
      </c>
      <c r="AI207" s="204"/>
      <c r="AJ207" s="105"/>
      <c r="AK207" s="205"/>
      <c r="AL207" s="206"/>
      <c r="AM207" s="193" t="s">
        <v>211</v>
      </c>
      <c r="AN207" s="112">
        <f t="shared" si="6"/>
        <v>1</v>
      </c>
    </row>
    <row r="208" spans="1:40" ht="18" customHeight="1" x14ac:dyDescent="0.25">
      <c r="A208" s="184" t="s">
        <v>1554</v>
      </c>
      <c r="B208" s="184">
        <v>2021</v>
      </c>
      <c r="C208" s="192" t="s">
        <v>3140</v>
      </c>
      <c r="D208" s="104" t="s">
        <v>3225</v>
      </c>
      <c r="E208" s="184" t="s">
        <v>50</v>
      </c>
      <c r="F208" s="186" t="s">
        <v>22</v>
      </c>
      <c r="G208" s="187" t="s">
        <v>198</v>
      </c>
      <c r="H208" s="188" t="s">
        <v>1246</v>
      </c>
      <c r="I208" s="189" t="s">
        <v>46</v>
      </c>
      <c r="J208" s="190" t="s">
        <v>194</v>
      </c>
      <c r="K208" s="184">
        <v>38</v>
      </c>
      <c r="L208" s="191" t="str">
        <f>IF(ISERROR(VLOOKUP(K208,[1]Proposito_programa!$C$2:$E$59,2,FALSE))," ",VLOOKUP(K208,[1]Proposito_programa!$C$2:$E$59,2,FALSE))</f>
        <v>Ecoeficiencia, reciclaje, manejo de residuos e inclusión de la población recicladora</v>
      </c>
      <c r="M208" s="191" t="str">
        <f>IF(ISERROR(VLOOKUP(K208,[1]Proposito_programa!$C$2:$E$59,3,FALSE))," ",VLOOKUP(K208,[1]Proposito_programa!$C$2:$E$59,3,FALSE))</f>
        <v>Propósito 2 : Cambiar Nuestros Hábitos de Vida para Reverdecer a Bogotá y Adaptarnos y Mitigar la Crisis Climática</v>
      </c>
      <c r="N208" s="192">
        <v>2082</v>
      </c>
      <c r="O208" s="193"/>
      <c r="P208" s="194">
        <v>79722413</v>
      </c>
      <c r="Q208" s="195" t="s">
        <v>283</v>
      </c>
      <c r="R208" s="190" t="s">
        <v>174</v>
      </c>
      <c r="S208" s="195"/>
      <c r="T208" s="196"/>
      <c r="U208" s="197"/>
      <c r="V208" s="198">
        <v>0</v>
      </c>
      <c r="W208" s="199"/>
      <c r="X208" s="200">
        <v>0</v>
      </c>
      <c r="Y208" s="193"/>
      <c r="Z208" s="199">
        <v>2725500</v>
      </c>
      <c r="AA208" s="172">
        <f t="shared" si="7"/>
        <v>2725500</v>
      </c>
      <c r="AB208" s="201">
        <v>2725500</v>
      </c>
      <c r="AC208" s="210">
        <v>44484</v>
      </c>
      <c r="AD208" s="210">
        <v>44488</v>
      </c>
      <c r="AE208" s="210">
        <v>44576</v>
      </c>
      <c r="AF208" s="198">
        <v>105</v>
      </c>
      <c r="AG208" s="105">
        <v>1</v>
      </c>
      <c r="AH208" s="198">
        <v>15</v>
      </c>
      <c r="AI208" s="204"/>
      <c r="AJ208" s="105"/>
      <c r="AK208" s="205"/>
      <c r="AL208" s="206"/>
      <c r="AM208" s="193" t="s">
        <v>212</v>
      </c>
      <c r="AN208" s="112">
        <f t="shared" si="6"/>
        <v>1</v>
      </c>
    </row>
    <row r="209" spans="1:47" ht="18" customHeight="1" x14ac:dyDescent="0.25">
      <c r="A209" s="184" t="s">
        <v>1555</v>
      </c>
      <c r="B209" s="184">
        <v>2021</v>
      </c>
      <c r="C209" s="192" t="s">
        <v>3141</v>
      </c>
      <c r="D209" s="104" t="s">
        <v>3226</v>
      </c>
      <c r="E209" s="184" t="s">
        <v>50</v>
      </c>
      <c r="F209" s="186" t="s">
        <v>22</v>
      </c>
      <c r="G209" s="187" t="s">
        <v>198</v>
      </c>
      <c r="H209" s="188" t="s">
        <v>1247</v>
      </c>
      <c r="I209" s="189" t="s">
        <v>46</v>
      </c>
      <c r="J209" s="190" t="s">
        <v>194</v>
      </c>
      <c r="K209" s="184">
        <v>38</v>
      </c>
      <c r="L209" s="191" t="str">
        <f>IF(ISERROR(VLOOKUP(K209,[1]Proposito_programa!$C$2:$E$59,2,FALSE))," ",VLOOKUP(K209,[1]Proposito_programa!$C$2:$E$59,2,FALSE))</f>
        <v>Ecoeficiencia, reciclaje, manejo de residuos e inclusión de la población recicladora</v>
      </c>
      <c r="M209" s="191" t="str">
        <f>IF(ISERROR(VLOOKUP(K209,[1]Proposito_programa!$C$2:$E$59,3,FALSE))," ",VLOOKUP(K209,[1]Proposito_programa!$C$2:$E$59,3,FALSE))</f>
        <v>Propósito 2 : Cambiar Nuestros Hábitos de Vida para Reverdecer a Bogotá y Adaptarnos y Mitigar la Crisis Climática</v>
      </c>
      <c r="N209" s="192">
        <v>2082</v>
      </c>
      <c r="O209" s="193"/>
      <c r="P209" s="194">
        <v>80171855</v>
      </c>
      <c r="Q209" s="195" t="s">
        <v>284</v>
      </c>
      <c r="R209" s="190" t="s">
        <v>174</v>
      </c>
      <c r="S209" s="195"/>
      <c r="T209" s="196"/>
      <c r="U209" s="197"/>
      <c r="V209" s="198">
        <v>0</v>
      </c>
      <c r="W209" s="199"/>
      <c r="X209" s="200">
        <v>0</v>
      </c>
      <c r="Y209" s="193"/>
      <c r="Z209" s="199">
        <v>2725500</v>
      </c>
      <c r="AA209" s="172">
        <f t="shared" si="7"/>
        <v>2725500</v>
      </c>
      <c r="AB209" s="201">
        <v>2725500</v>
      </c>
      <c r="AC209" s="210">
        <v>44489</v>
      </c>
      <c r="AD209" s="210">
        <v>44490</v>
      </c>
      <c r="AE209" s="210">
        <v>44576</v>
      </c>
      <c r="AF209" s="198">
        <v>105</v>
      </c>
      <c r="AG209" s="105">
        <v>1</v>
      </c>
      <c r="AH209" s="198">
        <v>15</v>
      </c>
      <c r="AI209" s="204"/>
      <c r="AJ209" s="105"/>
      <c r="AK209" s="205"/>
      <c r="AL209" s="206"/>
      <c r="AM209" s="193" t="s">
        <v>212</v>
      </c>
      <c r="AN209" s="112">
        <f t="shared" si="6"/>
        <v>1</v>
      </c>
    </row>
    <row r="210" spans="1:47" ht="18" customHeight="1" x14ac:dyDescent="0.25">
      <c r="A210" s="184" t="s">
        <v>1556</v>
      </c>
      <c r="B210" s="184">
        <v>2021</v>
      </c>
      <c r="C210" s="192" t="s">
        <v>3142</v>
      </c>
      <c r="D210" s="104" t="s">
        <v>3227</v>
      </c>
      <c r="E210" s="184" t="s">
        <v>50</v>
      </c>
      <c r="F210" s="186" t="s">
        <v>22</v>
      </c>
      <c r="G210" s="187" t="s">
        <v>198</v>
      </c>
      <c r="H210" s="188" t="s">
        <v>1249</v>
      </c>
      <c r="I210" s="189" t="s">
        <v>46</v>
      </c>
      <c r="J210" s="190" t="s">
        <v>194</v>
      </c>
      <c r="K210" s="184">
        <v>38</v>
      </c>
      <c r="L210" s="191" t="str">
        <f>IF(ISERROR(VLOOKUP(K210,[1]Proposito_programa!$C$2:$E$59,2,FALSE))," ",VLOOKUP(K210,[1]Proposito_programa!$C$2:$E$59,2,FALSE))</f>
        <v>Ecoeficiencia, reciclaje, manejo de residuos e inclusión de la población recicladora</v>
      </c>
      <c r="M210" s="191" t="str">
        <f>IF(ISERROR(VLOOKUP(K210,[1]Proposito_programa!$C$2:$E$59,3,FALSE))," ",VLOOKUP(K210,[1]Proposito_programa!$C$2:$E$59,3,FALSE))</f>
        <v>Propósito 2 : Cambiar Nuestros Hábitos de Vida para Reverdecer a Bogotá y Adaptarnos y Mitigar la Crisis Climática</v>
      </c>
      <c r="N210" s="192">
        <v>2082</v>
      </c>
      <c r="O210" s="193"/>
      <c r="P210" s="194">
        <v>1015407651</v>
      </c>
      <c r="Q210" s="195" t="s">
        <v>285</v>
      </c>
      <c r="R210" s="190" t="s">
        <v>174</v>
      </c>
      <c r="S210" s="195"/>
      <c r="T210" s="196"/>
      <c r="U210" s="197"/>
      <c r="V210" s="198">
        <v>0</v>
      </c>
      <c r="W210" s="199"/>
      <c r="X210" s="200">
        <v>0</v>
      </c>
      <c r="Y210" s="193"/>
      <c r="Z210" s="199">
        <v>2725500</v>
      </c>
      <c r="AA210" s="172">
        <f t="shared" si="7"/>
        <v>2725500</v>
      </c>
      <c r="AB210" s="201">
        <v>2725500</v>
      </c>
      <c r="AC210" s="210">
        <v>44489</v>
      </c>
      <c r="AD210" s="210">
        <v>44502</v>
      </c>
      <c r="AE210" s="210">
        <v>44576</v>
      </c>
      <c r="AF210" s="198">
        <v>105</v>
      </c>
      <c r="AG210" s="105">
        <v>1</v>
      </c>
      <c r="AH210" s="198">
        <v>15</v>
      </c>
      <c r="AI210" s="204"/>
      <c r="AJ210" s="105"/>
      <c r="AK210" s="205"/>
      <c r="AL210" s="206"/>
      <c r="AM210" s="193" t="s">
        <v>212</v>
      </c>
      <c r="AN210" s="112">
        <f t="shared" si="6"/>
        <v>1</v>
      </c>
    </row>
    <row r="211" spans="1:47" ht="18" customHeight="1" x14ac:dyDescent="0.25">
      <c r="A211" s="184" t="s">
        <v>1557</v>
      </c>
      <c r="B211" s="184">
        <v>2021</v>
      </c>
      <c r="C211" s="192" t="s">
        <v>3143</v>
      </c>
      <c r="D211" s="183" t="s">
        <v>3228</v>
      </c>
      <c r="E211" s="184" t="s">
        <v>30</v>
      </c>
      <c r="F211" s="186" t="s">
        <v>49</v>
      </c>
      <c r="G211" s="187" t="s">
        <v>53</v>
      </c>
      <c r="H211" s="188" t="s">
        <v>1251</v>
      </c>
      <c r="I211" s="189" t="s">
        <v>46</v>
      </c>
      <c r="J211" s="190" t="s">
        <v>194</v>
      </c>
      <c r="K211" s="184">
        <v>17</v>
      </c>
      <c r="L211" s="191" t="str">
        <f>IF(ISERROR(VLOOKUP(K211,[1]Proposito_programa!$C$2:$E$59,2,FALSE))," ",VLOOKUP(K211,[1]Proposito_programa!$C$2:$E$59,2,FALSE))</f>
        <v>Jóvenes con capacidades: Proyecto de vida para la ciudadanía, la innovación y el trabajo del siglo XXI</v>
      </c>
      <c r="M211" s="191" t="str">
        <f>IF(ISERROR(VLOOKUP(K211,[1]Proposito_programa!$C$2:$E$59,3,FALSE))," ",VLOOKUP(K211,[1]Proposito_programa!$C$2:$E$59,3,FALSE))</f>
        <v>Propósito 1: Hacer un nuevo contrato social para incrementar la inclusión social, productiva y política</v>
      </c>
      <c r="N211" s="192">
        <v>2027</v>
      </c>
      <c r="O211" s="193">
        <v>8</v>
      </c>
      <c r="P211" s="194">
        <v>901142692</v>
      </c>
      <c r="Q211" s="195" t="s">
        <v>1411</v>
      </c>
      <c r="R211" s="190" t="s">
        <v>175</v>
      </c>
      <c r="S211" s="195"/>
      <c r="T211" s="196"/>
      <c r="U211" s="197"/>
      <c r="V211" s="198">
        <v>0</v>
      </c>
      <c r="W211" s="199"/>
      <c r="X211" s="200">
        <v>0</v>
      </c>
      <c r="Y211" s="193"/>
      <c r="Z211" s="199">
        <v>62409356</v>
      </c>
      <c r="AA211" s="172">
        <f t="shared" si="7"/>
        <v>62409356</v>
      </c>
      <c r="AB211" s="201">
        <v>62409356</v>
      </c>
      <c r="AC211" s="222">
        <v>44497</v>
      </c>
      <c r="AD211" s="222">
        <v>44508</v>
      </c>
      <c r="AE211" s="222">
        <v>44599</v>
      </c>
      <c r="AF211" s="223">
        <v>90</v>
      </c>
      <c r="AG211" s="105"/>
      <c r="AH211" s="223"/>
      <c r="AI211" s="204"/>
      <c r="AJ211" s="105"/>
      <c r="AK211" s="205"/>
      <c r="AL211" s="206"/>
      <c r="AM211" s="193" t="s">
        <v>211</v>
      </c>
      <c r="AN211" s="112">
        <f t="shared" si="6"/>
        <v>1</v>
      </c>
    </row>
    <row r="212" spans="1:47" ht="18" customHeight="1" x14ac:dyDescent="0.25">
      <c r="A212" s="184" t="s">
        <v>1558</v>
      </c>
      <c r="B212" s="184">
        <v>2021</v>
      </c>
      <c r="C212" s="192" t="s">
        <v>3143</v>
      </c>
      <c r="D212" s="183" t="s">
        <v>3228</v>
      </c>
      <c r="E212" s="184" t="s">
        <v>30</v>
      </c>
      <c r="F212" s="186" t="s">
        <v>49</v>
      </c>
      <c r="G212" s="187" t="s">
        <v>53</v>
      </c>
      <c r="H212" s="188" t="s">
        <v>1252</v>
      </c>
      <c r="I212" s="189" t="s">
        <v>46</v>
      </c>
      <c r="J212" s="190" t="s">
        <v>194</v>
      </c>
      <c r="K212" s="184">
        <v>17</v>
      </c>
      <c r="L212" s="191" t="str">
        <f>IF(ISERROR(VLOOKUP(K212,[1]Proposito_programa!$C$2:$E$59,2,FALSE))," ",VLOOKUP(K212,[1]Proposito_programa!$C$2:$E$59,2,FALSE))</f>
        <v>Jóvenes con capacidades: Proyecto de vida para la ciudadanía, la innovación y el trabajo del siglo XXI</v>
      </c>
      <c r="M212" s="191" t="str">
        <f>IF(ISERROR(VLOOKUP(K212,[1]Proposito_programa!$C$2:$E$59,3,FALSE))," ",VLOOKUP(K212,[1]Proposito_programa!$C$2:$E$59,3,FALSE))</f>
        <v>Propósito 1: Hacer un nuevo contrato social para incrementar la inclusión social, productiva y política</v>
      </c>
      <c r="N212" s="192">
        <v>2027</v>
      </c>
      <c r="O212" s="193">
        <v>8</v>
      </c>
      <c r="P212" s="194">
        <v>1049626374</v>
      </c>
      <c r="Q212" s="195" t="s">
        <v>1412</v>
      </c>
      <c r="R212" s="190" t="s">
        <v>174</v>
      </c>
      <c r="S212" s="195"/>
      <c r="T212" s="196"/>
      <c r="U212" s="197"/>
      <c r="V212" s="198">
        <v>0</v>
      </c>
      <c r="W212" s="199"/>
      <c r="X212" s="200">
        <v>0</v>
      </c>
      <c r="Y212" s="193"/>
      <c r="Z212" s="199">
        <v>5800000</v>
      </c>
      <c r="AA212" s="172">
        <f t="shared" si="7"/>
        <v>5800000</v>
      </c>
      <c r="AB212" s="201">
        <v>5800000</v>
      </c>
      <c r="AC212" s="222">
        <v>44495</v>
      </c>
      <c r="AD212" s="222">
        <v>44508</v>
      </c>
      <c r="AE212" s="222">
        <v>44599</v>
      </c>
      <c r="AF212" s="223">
        <v>90</v>
      </c>
      <c r="AG212" s="105"/>
      <c r="AH212" s="223"/>
      <c r="AI212" s="204"/>
      <c r="AJ212" s="105"/>
      <c r="AK212" s="205"/>
      <c r="AL212" s="206"/>
      <c r="AM212" s="193" t="s">
        <v>211</v>
      </c>
      <c r="AN212" s="112">
        <f t="shared" si="6"/>
        <v>1</v>
      </c>
    </row>
    <row r="213" spans="1:47" ht="18" customHeight="1" x14ac:dyDescent="0.25">
      <c r="A213" s="184" t="s">
        <v>1618</v>
      </c>
      <c r="B213" s="184">
        <v>2021</v>
      </c>
      <c r="C213" s="192" t="s">
        <v>3143</v>
      </c>
      <c r="D213" s="183" t="s">
        <v>3228</v>
      </c>
      <c r="E213" s="184" t="s">
        <v>30</v>
      </c>
      <c r="F213" s="186" t="s">
        <v>49</v>
      </c>
      <c r="G213" s="187" t="s">
        <v>53</v>
      </c>
      <c r="H213" s="188" t="s">
        <v>1253</v>
      </c>
      <c r="I213" s="189" t="s">
        <v>46</v>
      </c>
      <c r="J213" s="190" t="s">
        <v>194</v>
      </c>
      <c r="K213" s="184">
        <v>17</v>
      </c>
      <c r="L213" s="191" t="str">
        <f>IF(ISERROR(VLOOKUP(K213,[1]Proposito_programa!$C$2:$E$59,2,FALSE))," ",VLOOKUP(K213,[1]Proposito_programa!$C$2:$E$59,2,FALSE))</f>
        <v>Jóvenes con capacidades: Proyecto de vida para la ciudadanía, la innovación y el trabajo del siglo XXI</v>
      </c>
      <c r="M213" s="191" t="str">
        <f>IF(ISERROR(VLOOKUP(K213,[1]Proposito_programa!$C$2:$E$59,3,FALSE))," ",VLOOKUP(K213,[1]Proposito_programa!$C$2:$E$59,3,FALSE))</f>
        <v>Propósito 1: Hacer un nuevo contrato social para incrementar la inclusión social, productiva y política</v>
      </c>
      <c r="N213" s="192">
        <v>2027</v>
      </c>
      <c r="O213" s="193">
        <v>8</v>
      </c>
      <c r="P213" s="194">
        <v>23216872</v>
      </c>
      <c r="Q213" s="195" t="s">
        <v>1413</v>
      </c>
      <c r="R213" s="190" t="s">
        <v>174</v>
      </c>
      <c r="S213" s="195"/>
      <c r="T213" s="196"/>
      <c r="U213" s="197"/>
      <c r="V213" s="198">
        <v>0</v>
      </c>
      <c r="W213" s="199"/>
      <c r="X213" s="200">
        <v>0</v>
      </c>
      <c r="Y213" s="193"/>
      <c r="Z213" s="199">
        <v>119500000</v>
      </c>
      <c r="AA213" s="172">
        <f t="shared" si="7"/>
        <v>119500000</v>
      </c>
      <c r="AB213" s="201">
        <v>119500000</v>
      </c>
      <c r="AC213" s="222">
        <v>44495</v>
      </c>
      <c r="AD213" s="222">
        <v>44508</v>
      </c>
      <c r="AE213" s="222">
        <v>44684</v>
      </c>
      <c r="AF213" s="223">
        <v>150</v>
      </c>
      <c r="AG213" s="105">
        <v>1</v>
      </c>
      <c r="AH213" s="223">
        <v>60</v>
      </c>
      <c r="AI213" s="204"/>
      <c r="AJ213" s="105"/>
      <c r="AK213" s="205"/>
      <c r="AL213" s="206"/>
      <c r="AM213" s="193" t="s">
        <v>211</v>
      </c>
      <c r="AN213" s="112">
        <f t="shared" si="6"/>
        <v>1</v>
      </c>
    </row>
    <row r="214" spans="1:47" ht="18" customHeight="1" x14ac:dyDescent="0.25">
      <c r="A214" s="184" t="s">
        <v>1559</v>
      </c>
      <c r="B214" s="184">
        <v>2021</v>
      </c>
      <c r="C214" s="192" t="s">
        <v>3143</v>
      </c>
      <c r="D214" s="183" t="s">
        <v>3228</v>
      </c>
      <c r="E214" s="184" t="s">
        <v>30</v>
      </c>
      <c r="F214" s="186" t="s">
        <v>49</v>
      </c>
      <c r="G214" s="187" t="s">
        <v>53</v>
      </c>
      <c r="H214" s="188" t="s">
        <v>1254</v>
      </c>
      <c r="I214" s="189" t="s">
        <v>46</v>
      </c>
      <c r="J214" s="190" t="s">
        <v>194</v>
      </c>
      <c r="K214" s="184">
        <v>17</v>
      </c>
      <c r="L214" s="191" t="str">
        <f>IF(ISERROR(VLOOKUP(K214,[1]Proposito_programa!$C$2:$E$59,2,FALSE))," ",VLOOKUP(K214,[1]Proposito_programa!$C$2:$E$59,2,FALSE))</f>
        <v>Jóvenes con capacidades: Proyecto de vida para la ciudadanía, la innovación y el trabajo del siglo XXI</v>
      </c>
      <c r="M214" s="191" t="str">
        <f>IF(ISERROR(VLOOKUP(K214,[1]Proposito_programa!$C$2:$E$59,3,FALSE))," ",VLOOKUP(K214,[1]Proposito_programa!$C$2:$E$59,3,FALSE))</f>
        <v>Propósito 1: Hacer un nuevo contrato social para incrementar la inclusión social, productiva y política</v>
      </c>
      <c r="N214" s="192">
        <v>2027</v>
      </c>
      <c r="O214" s="193">
        <v>8</v>
      </c>
      <c r="P214" s="194">
        <v>23216872</v>
      </c>
      <c r="Q214" s="195" t="s">
        <v>1413</v>
      </c>
      <c r="R214" s="190" t="s">
        <v>174</v>
      </c>
      <c r="S214" s="195"/>
      <c r="T214" s="196"/>
      <c r="U214" s="197"/>
      <c r="V214" s="198">
        <v>0</v>
      </c>
      <c r="W214" s="199"/>
      <c r="X214" s="200">
        <v>0</v>
      </c>
      <c r="Y214" s="193"/>
      <c r="Z214" s="199">
        <v>20900000</v>
      </c>
      <c r="AA214" s="172">
        <f t="shared" si="7"/>
        <v>20900000</v>
      </c>
      <c r="AB214" s="201">
        <v>20900000</v>
      </c>
      <c r="AC214" s="222">
        <v>44495</v>
      </c>
      <c r="AD214" s="222">
        <v>44508</v>
      </c>
      <c r="AE214" s="222">
        <v>44599</v>
      </c>
      <c r="AF214" s="223">
        <v>90</v>
      </c>
      <c r="AG214" s="105"/>
      <c r="AH214" s="223"/>
      <c r="AI214" s="204"/>
      <c r="AJ214" s="105"/>
      <c r="AK214" s="205"/>
      <c r="AL214" s="206"/>
      <c r="AM214" s="193" t="s">
        <v>211</v>
      </c>
      <c r="AN214" s="112">
        <f t="shared" si="6"/>
        <v>1</v>
      </c>
    </row>
    <row r="215" spans="1:47" ht="18" customHeight="1" x14ac:dyDescent="0.25">
      <c r="A215" s="184" t="s">
        <v>1560</v>
      </c>
      <c r="B215" s="184">
        <v>2021</v>
      </c>
      <c r="C215" s="192" t="s">
        <v>3143</v>
      </c>
      <c r="D215" s="183" t="s">
        <v>3228</v>
      </c>
      <c r="E215" s="184" t="s">
        <v>30</v>
      </c>
      <c r="F215" s="186" t="s">
        <v>49</v>
      </c>
      <c r="G215" s="187" t="s">
        <v>53</v>
      </c>
      <c r="H215" s="188" t="s">
        <v>1255</v>
      </c>
      <c r="I215" s="189" t="s">
        <v>46</v>
      </c>
      <c r="J215" s="190" t="s">
        <v>194</v>
      </c>
      <c r="K215" s="184">
        <v>17</v>
      </c>
      <c r="L215" s="191" t="str">
        <f>IF(ISERROR(VLOOKUP(K215,[1]Proposito_programa!$C$2:$E$59,2,FALSE))," ",VLOOKUP(K215,[1]Proposito_programa!$C$2:$E$59,2,FALSE))</f>
        <v>Jóvenes con capacidades: Proyecto de vida para la ciudadanía, la innovación y el trabajo del siglo XXI</v>
      </c>
      <c r="M215" s="191" t="str">
        <f>IF(ISERROR(VLOOKUP(K215,[1]Proposito_programa!$C$2:$E$59,3,FALSE))," ",VLOOKUP(K215,[1]Proposito_programa!$C$2:$E$59,3,FALSE))</f>
        <v>Propósito 1: Hacer un nuevo contrato social para incrementar la inclusión social, productiva y política</v>
      </c>
      <c r="N215" s="192">
        <v>2027</v>
      </c>
      <c r="O215" s="193">
        <v>8</v>
      </c>
      <c r="P215" s="194">
        <v>23216872</v>
      </c>
      <c r="Q215" s="195" t="s">
        <v>1413</v>
      </c>
      <c r="R215" s="190" t="s">
        <v>174</v>
      </c>
      <c r="S215" s="195"/>
      <c r="T215" s="196"/>
      <c r="U215" s="197"/>
      <c r="V215" s="198">
        <v>0</v>
      </c>
      <c r="W215" s="199"/>
      <c r="X215" s="200">
        <v>0</v>
      </c>
      <c r="Y215" s="193"/>
      <c r="Z215" s="199">
        <v>138000000</v>
      </c>
      <c r="AA215" s="172">
        <f t="shared" si="7"/>
        <v>138000000</v>
      </c>
      <c r="AB215" s="201">
        <v>138000000</v>
      </c>
      <c r="AC215" s="222">
        <v>44495</v>
      </c>
      <c r="AD215" s="222">
        <v>44508</v>
      </c>
      <c r="AE215" s="222">
        <v>44684</v>
      </c>
      <c r="AF215" s="223">
        <v>150</v>
      </c>
      <c r="AG215" s="105">
        <v>1</v>
      </c>
      <c r="AH215" s="223">
        <v>60</v>
      </c>
      <c r="AI215" s="204"/>
      <c r="AJ215" s="105"/>
      <c r="AK215" s="205"/>
      <c r="AL215" s="206"/>
      <c r="AM215" s="193" t="s">
        <v>211</v>
      </c>
      <c r="AN215" s="112">
        <f t="shared" si="6"/>
        <v>1</v>
      </c>
    </row>
    <row r="216" spans="1:47" ht="18" customHeight="1" x14ac:dyDescent="0.25">
      <c r="A216" s="184" t="s">
        <v>1561</v>
      </c>
      <c r="B216" s="184">
        <v>2021</v>
      </c>
      <c r="C216" s="192" t="s">
        <v>3143</v>
      </c>
      <c r="D216" s="183" t="s">
        <v>3228</v>
      </c>
      <c r="E216" s="184" t="s">
        <v>30</v>
      </c>
      <c r="F216" s="186" t="s">
        <v>49</v>
      </c>
      <c r="G216" s="187" t="s">
        <v>53</v>
      </c>
      <c r="H216" s="188" t="s">
        <v>1256</v>
      </c>
      <c r="I216" s="189" t="s">
        <v>46</v>
      </c>
      <c r="J216" s="190" t="s">
        <v>194</v>
      </c>
      <c r="K216" s="184">
        <v>17</v>
      </c>
      <c r="L216" s="191" t="str">
        <f>IF(ISERROR(VLOOKUP(K216,[1]Proposito_programa!$C$2:$E$59,2,FALSE))," ",VLOOKUP(K216,[1]Proposito_programa!$C$2:$E$59,2,FALSE))</f>
        <v>Jóvenes con capacidades: Proyecto de vida para la ciudadanía, la innovación y el trabajo del siglo XXI</v>
      </c>
      <c r="M216" s="191" t="str">
        <f>IF(ISERROR(VLOOKUP(K216,[1]Proposito_programa!$C$2:$E$59,3,FALSE))," ",VLOOKUP(K216,[1]Proposito_programa!$C$2:$E$59,3,FALSE))</f>
        <v>Propósito 1: Hacer un nuevo contrato social para incrementar la inclusión social, productiva y política</v>
      </c>
      <c r="N216" s="192">
        <v>2027</v>
      </c>
      <c r="O216" s="193">
        <v>8</v>
      </c>
      <c r="P216" s="194">
        <v>900159399</v>
      </c>
      <c r="Q216" s="195" t="s">
        <v>1414</v>
      </c>
      <c r="R216" s="190" t="s">
        <v>175</v>
      </c>
      <c r="S216" s="195"/>
      <c r="T216" s="196"/>
      <c r="U216" s="197"/>
      <c r="V216" s="198">
        <v>0</v>
      </c>
      <c r="W216" s="199"/>
      <c r="X216" s="200">
        <v>0</v>
      </c>
      <c r="Y216" s="193"/>
      <c r="Z216" s="199">
        <v>14454000</v>
      </c>
      <c r="AA216" s="172">
        <f t="shared" si="7"/>
        <v>14454000</v>
      </c>
      <c r="AB216" s="201">
        <v>14454000</v>
      </c>
      <c r="AC216" s="222">
        <v>44498</v>
      </c>
      <c r="AD216" s="222">
        <v>44510</v>
      </c>
      <c r="AE216" s="222">
        <v>44660</v>
      </c>
      <c r="AF216" s="223">
        <v>150</v>
      </c>
      <c r="AG216" s="105">
        <v>1</v>
      </c>
      <c r="AH216" s="223">
        <v>60</v>
      </c>
      <c r="AI216" s="204"/>
      <c r="AJ216" s="105"/>
      <c r="AK216" s="205"/>
      <c r="AL216" s="206"/>
      <c r="AM216" s="193" t="s">
        <v>211</v>
      </c>
      <c r="AN216" s="112">
        <f t="shared" si="6"/>
        <v>1</v>
      </c>
    </row>
    <row r="217" spans="1:47" ht="18" customHeight="1" x14ac:dyDescent="0.25">
      <c r="A217" s="184" t="s">
        <v>1562</v>
      </c>
      <c r="B217" s="184">
        <v>2021</v>
      </c>
      <c r="C217" s="192" t="s">
        <v>3144</v>
      </c>
      <c r="D217" s="104" t="s">
        <v>3229</v>
      </c>
      <c r="E217" s="184" t="s">
        <v>30</v>
      </c>
      <c r="F217" s="186" t="s">
        <v>47</v>
      </c>
      <c r="G217" s="187" t="s">
        <v>70</v>
      </c>
      <c r="H217" s="188" t="s">
        <v>1257</v>
      </c>
      <c r="I217" s="189" t="s">
        <v>46</v>
      </c>
      <c r="J217" s="190" t="s">
        <v>194</v>
      </c>
      <c r="K217" s="184">
        <v>57</v>
      </c>
      <c r="L217" s="191" t="str">
        <f>IF(ISERROR(VLOOKUP(K217,[1]Proposito_programa!$C$2:$E$59,2,FALSE))," ",VLOOKUP(K217,[1]Proposito_programa!$C$2:$E$59,2,FALSE))</f>
        <v>Gestión pública local</v>
      </c>
      <c r="M217" s="191" t="str">
        <f>IF(ISERROR(VLOOKUP(K217,[1]Proposito_programa!$C$2:$E$59,3,FALSE))," ",VLOOKUP(K217,[1]Proposito_programa!$C$2:$E$59,3,FALSE))</f>
        <v>Propósito 5: Construir Bogotá - Región con gobierno abierto, transparente y ciudadanía consciente</v>
      </c>
      <c r="N217" s="192">
        <v>2143</v>
      </c>
      <c r="O217" s="193">
        <v>10</v>
      </c>
      <c r="P217" s="194">
        <v>860526809</v>
      </c>
      <c r="Q217" s="195" t="s">
        <v>1415</v>
      </c>
      <c r="R217" s="190" t="s">
        <v>175</v>
      </c>
      <c r="S217" s="195"/>
      <c r="T217" s="196"/>
      <c r="U217" s="197"/>
      <c r="V217" s="198">
        <v>0</v>
      </c>
      <c r="W217" s="199"/>
      <c r="X217" s="200">
        <v>0</v>
      </c>
      <c r="Y217" s="193"/>
      <c r="Z217" s="199">
        <v>4900000</v>
      </c>
      <c r="AA217" s="172">
        <f t="shared" si="7"/>
        <v>4900000</v>
      </c>
      <c r="AB217" s="201">
        <v>4900000</v>
      </c>
      <c r="AC217" s="210">
        <v>44489</v>
      </c>
      <c r="AD217" s="210">
        <v>44494</v>
      </c>
      <c r="AE217" s="210">
        <v>44554</v>
      </c>
      <c r="AF217" s="198">
        <v>60</v>
      </c>
      <c r="AG217" s="105">
        <v>1</v>
      </c>
      <c r="AH217" s="198">
        <v>30</v>
      </c>
      <c r="AI217" s="204"/>
      <c r="AJ217" s="105"/>
      <c r="AK217" s="205"/>
      <c r="AL217" s="206"/>
      <c r="AM217" s="193" t="s">
        <v>211</v>
      </c>
      <c r="AN217" s="112">
        <f t="shared" si="6"/>
        <v>1</v>
      </c>
    </row>
    <row r="218" spans="1:47" ht="18" customHeight="1" x14ac:dyDescent="0.25">
      <c r="A218" s="184" t="s">
        <v>1563</v>
      </c>
      <c r="B218" s="184">
        <v>2021</v>
      </c>
      <c r="C218" s="192" t="s">
        <v>3145</v>
      </c>
      <c r="D218" s="104" t="s">
        <v>3230</v>
      </c>
      <c r="E218" s="184" t="s">
        <v>48</v>
      </c>
      <c r="F218" s="186" t="s">
        <v>49</v>
      </c>
      <c r="G218" s="187" t="s">
        <v>57</v>
      </c>
      <c r="H218" s="188" t="s">
        <v>1258</v>
      </c>
      <c r="I218" s="189" t="s">
        <v>46</v>
      </c>
      <c r="J218" s="190" t="s">
        <v>194</v>
      </c>
      <c r="K218" s="184">
        <v>45</v>
      </c>
      <c r="L218" s="191" t="str">
        <f>IF(ISERROR(VLOOKUP(K218,[1]Proposito_programa!$C$2:$E$59,2,FALSE))," ",VLOOKUP(K218,[1]Proposito_programa!$C$2:$E$59,2,FALSE))</f>
        <v>Espacio público más seguro y construido colectivamente</v>
      </c>
      <c r="M218" s="191" t="str">
        <f>IF(ISERROR(VLOOKUP(K218,[1]Proposito_programa!$C$2:$E$59,3,FALSE))," ",VLOOKUP(K218,[1]Proposito_programa!$C$2:$E$59,3,FALSE))</f>
        <v>Propósito 3: Inspirar confianza y legitimidad para vivir sin miedo y ser epicentro de cultura ciudadana, paz y reconciliación</v>
      </c>
      <c r="N218" s="192">
        <v>2038</v>
      </c>
      <c r="O218" s="193">
        <v>25</v>
      </c>
      <c r="P218" s="194">
        <v>900332118</v>
      </c>
      <c r="Q218" s="195" t="s">
        <v>1416</v>
      </c>
      <c r="R218" s="190" t="s">
        <v>175</v>
      </c>
      <c r="S218" s="195"/>
      <c r="T218" s="196"/>
      <c r="U218" s="197"/>
      <c r="V218" s="198">
        <v>0</v>
      </c>
      <c r="W218" s="199"/>
      <c r="X218" s="200">
        <v>0</v>
      </c>
      <c r="Y218" s="193"/>
      <c r="Z218" s="199">
        <v>65272803</v>
      </c>
      <c r="AA218" s="172">
        <f t="shared" si="7"/>
        <v>65272803</v>
      </c>
      <c r="AB218" s="201">
        <v>65272803</v>
      </c>
      <c r="AC218" s="222">
        <v>44495</v>
      </c>
      <c r="AD218" s="222">
        <v>44497</v>
      </c>
      <c r="AE218" s="222">
        <v>44619</v>
      </c>
      <c r="AF218" s="223">
        <v>120</v>
      </c>
      <c r="AG218" s="105"/>
      <c r="AH218" s="223"/>
      <c r="AI218" s="204"/>
      <c r="AJ218" s="105"/>
      <c r="AK218" s="205"/>
      <c r="AL218" s="206"/>
      <c r="AM218" s="193" t="s">
        <v>212</v>
      </c>
      <c r="AN218" s="112">
        <f t="shared" ref="AN218:AN287" si="9">IF(ISERROR(AB218/AA218),"-",(AB218/AA218))</f>
        <v>1</v>
      </c>
    </row>
    <row r="219" spans="1:47" ht="18" customHeight="1" x14ac:dyDescent="0.25">
      <c r="A219" s="184" t="s">
        <v>1564</v>
      </c>
      <c r="B219" s="184">
        <v>2021</v>
      </c>
      <c r="C219" s="192" t="s">
        <v>3146</v>
      </c>
      <c r="D219" s="104" t="s">
        <v>3231</v>
      </c>
      <c r="E219" s="184" t="s">
        <v>50</v>
      </c>
      <c r="F219" s="186" t="s">
        <v>22</v>
      </c>
      <c r="G219" s="187" t="s">
        <v>198</v>
      </c>
      <c r="H219" s="188" t="s">
        <v>1259</v>
      </c>
      <c r="I219" s="189" t="s">
        <v>46</v>
      </c>
      <c r="J219" s="190" t="s">
        <v>194</v>
      </c>
      <c r="K219" s="184">
        <v>38</v>
      </c>
      <c r="L219" s="191" t="str">
        <f>IF(ISERROR(VLOOKUP(K219,[1]Proposito_programa!$C$2:$E$59,2,FALSE))," ",VLOOKUP(K219,[1]Proposito_programa!$C$2:$E$59,2,FALSE))</f>
        <v>Ecoeficiencia, reciclaje, manejo de residuos e inclusión de la población recicladora</v>
      </c>
      <c r="M219" s="191" t="str">
        <f>IF(ISERROR(VLOOKUP(K219,[1]Proposito_programa!$C$2:$E$59,3,FALSE))," ",VLOOKUP(K219,[1]Proposito_programa!$C$2:$E$59,3,FALSE))</f>
        <v>Propósito 2 : Cambiar Nuestros Hábitos de Vida para Reverdecer a Bogotá y Adaptarnos y Mitigar la Crisis Climática</v>
      </c>
      <c r="N219" s="192">
        <v>2082</v>
      </c>
      <c r="O219" s="193"/>
      <c r="P219" s="194">
        <v>1001204948</v>
      </c>
      <c r="Q219" s="195" t="s">
        <v>1417</v>
      </c>
      <c r="R219" s="190" t="s">
        <v>174</v>
      </c>
      <c r="S219" s="195"/>
      <c r="T219" s="196"/>
      <c r="U219" s="197"/>
      <c r="V219" s="198">
        <v>0</v>
      </c>
      <c r="W219" s="199"/>
      <c r="X219" s="200">
        <v>0</v>
      </c>
      <c r="Y219" s="193"/>
      <c r="Z219" s="199">
        <v>2725500</v>
      </c>
      <c r="AA219" s="172">
        <f t="shared" ref="AA219:AA287" si="10">+W219+X219+Z219</f>
        <v>2725500</v>
      </c>
      <c r="AB219" s="201">
        <v>2725500</v>
      </c>
      <c r="AC219" s="210">
        <v>44491</v>
      </c>
      <c r="AD219" s="210">
        <v>44497</v>
      </c>
      <c r="AE219" s="210">
        <v>44576</v>
      </c>
      <c r="AF219" s="198">
        <v>105</v>
      </c>
      <c r="AG219" s="105">
        <v>1</v>
      </c>
      <c r="AH219" s="198">
        <v>15</v>
      </c>
      <c r="AI219" s="204"/>
      <c r="AJ219" s="105"/>
      <c r="AK219" s="205"/>
      <c r="AL219" s="206"/>
      <c r="AM219" s="193" t="s">
        <v>212</v>
      </c>
      <c r="AN219" s="112">
        <f t="shared" si="9"/>
        <v>1</v>
      </c>
    </row>
    <row r="220" spans="1:47" ht="18" customHeight="1" x14ac:dyDescent="0.25">
      <c r="A220" s="184" t="s">
        <v>1565</v>
      </c>
      <c r="B220" s="184">
        <v>2021</v>
      </c>
      <c r="C220" s="192" t="s">
        <v>3147</v>
      </c>
      <c r="D220" s="104" t="s">
        <v>3232</v>
      </c>
      <c r="E220" s="184" t="s">
        <v>50</v>
      </c>
      <c r="F220" s="186" t="s">
        <v>22</v>
      </c>
      <c r="G220" s="187" t="s">
        <v>198</v>
      </c>
      <c r="H220" s="188" t="s">
        <v>1260</v>
      </c>
      <c r="I220" s="189" t="s">
        <v>46</v>
      </c>
      <c r="J220" s="190" t="s">
        <v>194</v>
      </c>
      <c r="K220" s="184">
        <v>38</v>
      </c>
      <c r="L220" s="191" t="str">
        <f>IF(ISERROR(VLOOKUP(K220,[1]Proposito_programa!$C$2:$E$59,2,FALSE))," ",VLOOKUP(K220,[1]Proposito_programa!$C$2:$E$59,2,FALSE))</f>
        <v>Ecoeficiencia, reciclaje, manejo de residuos e inclusión de la población recicladora</v>
      </c>
      <c r="M220" s="191" t="str">
        <f>IF(ISERROR(VLOOKUP(K220,[1]Proposito_programa!$C$2:$E$59,3,FALSE))," ",VLOOKUP(K220,[1]Proposito_programa!$C$2:$E$59,3,FALSE))</f>
        <v>Propósito 2 : Cambiar Nuestros Hábitos de Vida para Reverdecer a Bogotá y Adaptarnos y Mitigar la Crisis Climática</v>
      </c>
      <c r="N220" s="192">
        <v>2082</v>
      </c>
      <c r="O220" s="193"/>
      <c r="P220" s="194">
        <v>52536170</v>
      </c>
      <c r="Q220" s="195" t="s">
        <v>286</v>
      </c>
      <c r="R220" s="190" t="s">
        <v>174</v>
      </c>
      <c r="S220" s="195"/>
      <c r="T220" s="196"/>
      <c r="U220" s="197"/>
      <c r="V220" s="198">
        <v>0</v>
      </c>
      <c r="W220" s="199"/>
      <c r="X220" s="200">
        <v>0</v>
      </c>
      <c r="Y220" s="193"/>
      <c r="Z220" s="199">
        <v>2725500</v>
      </c>
      <c r="AA220" s="172">
        <f t="shared" si="10"/>
        <v>2725500</v>
      </c>
      <c r="AB220" s="201">
        <v>2725500</v>
      </c>
      <c r="AC220" s="210">
        <v>44491</v>
      </c>
      <c r="AD220" s="210">
        <v>44497</v>
      </c>
      <c r="AE220" s="210">
        <v>44576</v>
      </c>
      <c r="AF220" s="198">
        <v>105</v>
      </c>
      <c r="AG220" s="105">
        <v>1</v>
      </c>
      <c r="AH220" s="198">
        <v>15</v>
      </c>
      <c r="AI220" s="204"/>
      <c r="AJ220" s="105"/>
      <c r="AK220" s="205"/>
      <c r="AL220" s="206"/>
      <c r="AM220" s="193" t="s">
        <v>211</v>
      </c>
      <c r="AN220" s="112">
        <f t="shared" si="9"/>
        <v>1</v>
      </c>
    </row>
    <row r="221" spans="1:47" ht="18" customHeight="1" x14ac:dyDescent="0.25">
      <c r="A221" s="184" t="s">
        <v>1566</v>
      </c>
      <c r="B221" s="184">
        <v>2021</v>
      </c>
      <c r="C221" s="192" t="s">
        <v>3148</v>
      </c>
      <c r="D221" s="104" t="s">
        <v>3233</v>
      </c>
      <c r="E221" s="184" t="s">
        <v>50</v>
      </c>
      <c r="F221" s="186" t="s">
        <v>22</v>
      </c>
      <c r="G221" s="187" t="s">
        <v>198</v>
      </c>
      <c r="H221" s="188" t="s">
        <v>1261</v>
      </c>
      <c r="I221" s="189" t="s">
        <v>46</v>
      </c>
      <c r="J221" s="190" t="s">
        <v>194</v>
      </c>
      <c r="K221" s="184">
        <v>38</v>
      </c>
      <c r="L221" s="191" t="str">
        <f>IF(ISERROR(VLOOKUP(K221,[1]Proposito_programa!$C$2:$E$59,2,FALSE))," ",VLOOKUP(K221,[1]Proposito_programa!$C$2:$E$59,2,FALSE))</f>
        <v>Ecoeficiencia, reciclaje, manejo de residuos e inclusión de la población recicladora</v>
      </c>
      <c r="M221" s="191" t="str">
        <f>IF(ISERROR(VLOOKUP(K221,[1]Proposito_programa!$C$2:$E$59,3,FALSE))," ",VLOOKUP(K221,[1]Proposito_programa!$C$2:$E$59,3,FALSE))</f>
        <v>Propósito 2 : Cambiar Nuestros Hábitos de Vida para Reverdecer a Bogotá y Adaptarnos y Mitigar la Crisis Climática</v>
      </c>
      <c r="N221" s="192">
        <v>2082</v>
      </c>
      <c r="O221" s="193"/>
      <c r="P221" s="194">
        <v>39618869</v>
      </c>
      <c r="Q221" s="195" t="s">
        <v>287</v>
      </c>
      <c r="R221" s="190" t="s">
        <v>174</v>
      </c>
      <c r="S221" s="195"/>
      <c r="T221" s="196"/>
      <c r="U221" s="197"/>
      <c r="V221" s="198">
        <v>0</v>
      </c>
      <c r="W221" s="199"/>
      <c r="X221" s="200">
        <v>0</v>
      </c>
      <c r="Y221" s="193"/>
      <c r="Z221" s="199">
        <v>2725500</v>
      </c>
      <c r="AA221" s="172">
        <f t="shared" si="10"/>
        <v>2725500</v>
      </c>
      <c r="AB221" s="201">
        <v>2725500</v>
      </c>
      <c r="AC221" s="222">
        <v>44503</v>
      </c>
      <c r="AD221" s="222">
        <v>44505</v>
      </c>
      <c r="AE221" s="210">
        <v>44576</v>
      </c>
      <c r="AF221" s="198">
        <v>105</v>
      </c>
      <c r="AG221" s="105">
        <v>1</v>
      </c>
      <c r="AH221" s="198">
        <v>15</v>
      </c>
      <c r="AI221" s="204"/>
      <c r="AJ221" s="105"/>
      <c r="AK221" s="205"/>
      <c r="AL221" s="206"/>
      <c r="AM221" s="193" t="s">
        <v>211</v>
      </c>
      <c r="AN221" s="112">
        <f t="shared" si="9"/>
        <v>1</v>
      </c>
    </row>
    <row r="222" spans="1:47" ht="18" customHeight="1" x14ac:dyDescent="0.25">
      <c r="A222" s="184" t="s">
        <v>1567</v>
      </c>
      <c r="B222" s="184">
        <v>2021</v>
      </c>
      <c r="C222" s="192" t="s">
        <v>3149</v>
      </c>
      <c r="D222" s="104" t="s">
        <v>3234</v>
      </c>
      <c r="E222" s="184" t="s">
        <v>48</v>
      </c>
      <c r="F222" s="186" t="s">
        <v>47</v>
      </c>
      <c r="G222" s="187" t="s">
        <v>70</v>
      </c>
      <c r="H222" s="188" t="s">
        <v>1262</v>
      </c>
      <c r="I222" s="189" t="s">
        <v>46</v>
      </c>
      <c r="J222" s="190" t="s">
        <v>194</v>
      </c>
      <c r="K222" s="184">
        <v>57</v>
      </c>
      <c r="L222" s="191" t="str">
        <f>IF(ISERROR(VLOOKUP(K222,[1]Proposito_programa!$C$2:$E$59,2,FALSE))," ",VLOOKUP(K222,[1]Proposito_programa!$C$2:$E$59,2,FALSE))</f>
        <v>Gestión pública local</v>
      </c>
      <c r="M222" s="191" t="str">
        <f>IF(ISERROR(VLOOKUP(K222,[1]Proposito_programa!$C$2:$E$59,3,FALSE))," ",VLOOKUP(K222,[1]Proposito_programa!$C$2:$E$59,3,FALSE))</f>
        <v>Propósito 5: Construir Bogotá - Región con gobierno abierto, transparente y ciudadanía consciente</v>
      </c>
      <c r="N222" s="192">
        <v>2143</v>
      </c>
      <c r="O222" s="193"/>
      <c r="P222" s="194">
        <v>19214464</v>
      </c>
      <c r="Q222" s="195" t="s">
        <v>1418</v>
      </c>
      <c r="R222" s="190" t="s">
        <v>174</v>
      </c>
      <c r="S222" s="195"/>
      <c r="T222" s="196"/>
      <c r="U222" s="197"/>
      <c r="V222" s="198">
        <v>0</v>
      </c>
      <c r="W222" s="199"/>
      <c r="X222" s="200">
        <v>0</v>
      </c>
      <c r="Y222" s="193"/>
      <c r="Z222" s="199">
        <v>7245000</v>
      </c>
      <c r="AA222" s="172">
        <f t="shared" si="10"/>
        <v>7245000</v>
      </c>
      <c r="AB222" s="201">
        <v>7245000</v>
      </c>
      <c r="AC222" s="222">
        <v>44508</v>
      </c>
      <c r="AD222" s="222">
        <v>44511</v>
      </c>
      <c r="AE222" s="222">
        <v>44571</v>
      </c>
      <c r="AF222" s="223">
        <v>60</v>
      </c>
      <c r="AG222" s="105"/>
      <c r="AH222" s="223"/>
      <c r="AI222" s="204"/>
      <c r="AJ222" s="105"/>
      <c r="AK222" s="205"/>
      <c r="AL222" s="206"/>
      <c r="AM222" s="193" t="s">
        <v>212</v>
      </c>
      <c r="AN222" s="112">
        <f t="shared" si="9"/>
        <v>1</v>
      </c>
    </row>
    <row r="223" spans="1:47" ht="18" customHeight="1" x14ac:dyDescent="0.25">
      <c r="A223" s="184" t="s">
        <v>1836</v>
      </c>
      <c r="B223" s="184">
        <v>2021</v>
      </c>
      <c r="C223" s="192">
        <v>103863</v>
      </c>
      <c r="D223" s="104" t="s">
        <v>3235</v>
      </c>
      <c r="E223" s="184" t="s">
        <v>39</v>
      </c>
      <c r="F223" s="186" t="s">
        <v>49</v>
      </c>
      <c r="G223" s="187" t="s">
        <v>55</v>
      </c>
      <c r="H223" s="188" t="s">
        <v>894</v>
      </c>
      <c r="I223" s="189" t="s">
        <v>45</v>
      </c>
      <c r="J223" s="190" t="s">
        <v>194</v>
      </c>
      <c r="K223" s="184" t="s">
        <v>70</v>
      </c>
      <c r="L223" s="191" t="str">
        <f>IF(ISERROR(VLOOKUP(K223,[1]Proposito_programa!$C$2:$E$59,2,FALSE))," ",VLOOKUP(K223,[1]Proposito_programa!$C$2:$E$59,2,FALSE))</f>
        <v xml:space="preserve"> </v>
      </c>
      <c r="M223" s="191" t="str">
        <f>IF(ISERROR(VLOOKUP(K223,[1]Proposito_programa!$C$2:$E$59,3,FALSE))," ",VLOOKUP(K223,[1]Proposito_programa!$C$2:$E$59,3,FALSE))</f>
        <v xml:space="preserve"> </v>
      </c>
      <c r="N223" s="192">
        <v>0</v>
      </c>
      <c r="O223" s="193">
        <v>2</v>
      </c>
      <c r="P223" s="194">
        <v>830053669</v>
      </c>
      <c r="Q223" s="195" t="s">
        <v>405</v>
      </c>
      <c r="R223" s="190" t="s">
        <v>175</v>
      </c>
      <c r="S223" s="195"/>
      <c r="T223" s="196"/>
      <c r="U223" s="197"/>
      <c r="V223" s="198">
        <v>0</v>
      </c>
      <c r="W223" s="199"/>
      <c r="X223" s="200">
        <v>0</v>
      </c>
      <c r="Y223" s="193"/>
      <c r="Z223" s="199">
        <v>14924956</v>
      </c>
      <c r="AA223" s="172">
        <f>+W223+X223+Z223</f>
        <v>14924956</v>
      </c>
      <c r="AB223" s="201">
        <v>14924956</v>
      </c>
      <c r="AC223" s="210">
        <v>44503</v>
      </c>
      <c r="AD223" s="210">
        <v>44531</v>
      </c>
      <c r="AE223" s="210">
        <v>44895</v>
      </c>
      <c r="AF223" s="198">
        <v>360</v>
      </c>
      <c r="AG223" s="105"/>
      <c r="AH223" s="198"/>
      <c r="AI223" s="204"/>
      <c r="AJ223" s="105"/>
      <c r="AK223" s="205"/>
      <c r="AL223" s="206"/>
      <c r="AM223" s="193" t="s">
        <v>211</v>
      </c>
      <c r="AN223" s="112">
        <f>IF(ISERROR(AB223/AA223),"-",(AB223/AA223))</f>
        <v>1</v>
      </c>
      <c r="AU223" s="215"/>
    </row>
    <row r="224" spans="1:47" ht="18" customHeight="1" x14ac:dyDescent="0.25">
      <c r="A224" s="184" t="s">
        <v>1568</v>
      </c>
      <c r="B224" s="184">
        <v>2021</v>
      </c>
      <c r="C224" s="192" t="s">
        <v>3150</v>
      </c>
      <c r="D224" s="183" t="s">
        <v>3236</v>
      </c>
      <c r="E224" s="184" t="s">
        <v>30</v>
      </c>
      <c r="F224" s="186" t="s">
        <v>49</v>
      </c>
      <c r="G224" s="187" t="s">
        <v>53</v>
      </c>
      <c r="H224" s="188" t="s">
        <v>1263</v>
      </c>
      <c r="I224" s="189" t="s">
        <v>46</v>
      </c>
      <c r="J224" s="190" t="s">
        <v>194</v>
      </c>
      <c r="K224" s="184">
        <v>12</v>
      </c>
      <c r="L224" s="191" t="str">
        <f>IF(ISERROR(VLOOKUP(K224,[1]Proposito_programa!$C$2:$E$59,2,FALSE))," ",VLOOKUP(K224,[1]Proposito_programa!$C$2:$E$59,2,FALSE))</f>
        <v>Educación inicial: Bases sólidas para la vida.</v>
      </c>
      <c r="M224" s="191" t="str">
        <f>IF(ISERROR(VLOOKUP(K224,[1]Proposito_programa!$C$2:$E$59,3,FALSE))," ",VLOOKUP(K224,[1]Proposito_programa!$C$2:$E$59,3,FALSE))</f>
        <v>Propósito 1: Hacer un nuevo contrato social para incrementar la inclusión social, productiva y política</v>
      </c>
      <c r="N224" s="192">
        <v>2026</v>
      </c>
      <c r="O224" s="193">
        <v>10</v>
      </c>
      <c r="P224" s="194">
        <v>900442893</v>
      </c>
      <c r="Q224" s="195" t="s">
        <v>1419</v>
      </c>
      <c r="R224" s="190" t="s">
        <v>175</v>
      </c>
      <c r="S224" s="195"/>
      <c r="T224" s="196"/>
      <c r="U224" s="197"/>
      <c r="V224" s="198">
        <v>0</v>
      </c>
      <c r="W224" s="199"/>
      <c r="X224" s="200">
        <v>0</v>
      </c>
      <c r="Y224" s="193"/>
      <c r="Z224" s="199">
        <v>240000000</v>
      </c>
      <c r="AA224" s="172">
        <f t="shared" si="10"/>
        <v>240000000</v>
      </c>
      <c r="AB224" s="201">
        <v>240000000</v>
      </c>
      <c r="AC224" s="210">
        <v>44509</v>
      </c>
      <c r="AD224" s="210">
        <v>44519</v>
      </c>
      <c r="AE224" s="210">
        <v>44685</v>
      </c>
      <c r="AF224" s="198">
        <v>90</v>
      </c>
      <c r="AG224" s="105"/>
      <c r="AH224" s="198"/>
      <c r="AI224" s="204"/>
      <c r="AJ224" s="105"/>
      <c r="AK224" s="205"/>
      <c r="AL224" s="206"/>
      <c r="AM224" s="193" t="s">
        <v>211</v>
      </c>
      <c r="AN224" s="112">
        <f t="shared" si="9"/>
        <v>1</v>
      </c>
    </row>
    <row r="225" spans="1:40" ht="18" customHeight="1" x14ac:dyDescent="0.25">
      <c r="A225" s="184" t="s">
        <v>1569</v>
      </c>
      <c r="B225" s="184">
        <v>2021</v>
      </c>
      <c r="C225" s="192" t="s">
        <v>3151</v>
      </c>
      <c r="D225" s="104" t="s">
        <v>3237</v>
      </c>
      <c r="E225" s="184" t="s">
        <v>50</v>
      </c>
      <c r="F225" s="186" t="s">
        <v>22</v>
      </c>
      <c r="G225" s="187" t="s">
        <v>198</v>
      </c>
      <c r="H225" s="188" t="s">
        <v>1264</v>
      </c>
      <c r="I225" s="189" t="s">
        <v>46</v>
      </c>
      <c r="J225" s="190" t="s">
        <v>194</v>
      </c>
      <c r="K225" s="184">
        <v>34</v>
      </c>
      <c r="L225" s="191" t="str">
        <f>IF(ISERROR(VLOOKUP(K225,[1]Proposito_programa!$C$2:$E$59,2,FALSE))," ",VLOOKUP(K225,[1]Proposito_programa!$C$2:$E$59,2,FALSE))</f>
        <v>Bogotá protectora de los animales</v>
      </c>
      <c r="M225" s="191" t="str">
        <f>IF(ISERROR(VLOOKUP(K225,[1]Proposito_programa!$C$2:$E$59,3,FALSE))," ",VLOOKUP(K225,[1]Proposito_programa!$C$2:$E$59,3,FALSE))</f>
        <v>Propósito 2 : Cambiar Nuestros Hábitos de Vida para Reverdecer a Bogotá y Adaptarnos y Mitigar la Crisis Climática</v>
      </c>
      <c r="N225" s="192">
        <v>2008</v>
      </c>
      <c r="O225" s="193"/>
      <c r="P225" s="194">
        <v>53074962</v>
      </c>
      <c r="Q225" s="195" t="s">
        <v>1420</v>
      </c>
      <c r="R225" s="190" t="s">
        <v>174</v>
      </c>
      <c r="S225" s="195"/>
      <c r="T225" s="196"/>
      <c r="U225" s="197"/>
      <c r="V225" s="198">
        <v>0</v>
      </c>
      <c r="W225" s="199"/>
      <c r="X225" s="200">
        <v>0</v>
      </c>
      <c r="Y225" s="193"/>
      <c r="Z225" s="199">
        <v>2172000</v>
      </c>
      <c r="AA225" s="172">
        <f t="shared" si="10"/>
        <v>2172000</v>
      </c>
      <c r="AB225" s="201">
        <v>2172000</v>
      </c>
      <c r="AC225" s="210">
        <v>44508</v>
      </c>
      <c r="AD225" s="210">
        <v>44525</v>
      </c>
      <c r="AE225" s="210">
        <v>44561</v>
      </c>
      <c r="AF225" s="198">
        <v>90</v>
      </c>
      <c r="AG225" s="105"/>
      <c r="AH225" s="198"/>
      <c r="AI225" s="204"/>
      <c r="AJ225" s="105"/>
      <c r="AK225" s="205"/>
      <c r="AL225" s="206"/>
      <c r="AM225" s="193" t="s">
        <v>212</v>
      </c>
      <c r="AN225" s="112">
        <f t="shared" si="9"/>
        <v>1</v>
      </c>
    </row>
    <row r="226" spans="1:40" ht="18" customHeight="1" x14ac:dyDescent="0.25">
      <c r="A226" s="184" t="s">
        <v>1570</v>
      </c>
      <c r="B226" s="184">
        <v>2021</v>
      </c>
      <c r="C226" s="192" t="s">
        <v>3152</v>
      </c>
      <c r="D226" s="104" t="s">
        <v>3238</v>
      </c>
      <c r="E226" s="184" t="s">
        <v>37</v>
      </c>
      <c r="F226" s="186" t="s">
        <v>22</v>
      </c>
      <c r="G226" s="187" t="s">
        <v>59</v>
      </c>
      <c r="H226" s="188" t="s">
        <v>1265</v>
      </c>
      <c r="I226" s="189" t="s">
        <v>46</v>
      </c>
      <c r="J226" s="190" t="s">
        <v>194</v>
      </c>
      <c r="K226" s="184">
        <v>27</v>
      </c>
      <c r="L226" s="191" t="str">
        <f>IF(ISERROR(VLOOKUP(K226,[1]Proposito_programa!$C$2:$E$59,2,FALSE))," ",VLOOKUP(K226,[1]Proposito_programa!$C$2:$E$59,2,FALSE))</f>
        <v>Cambio cultural para la gestión de la crisis climática</v>
      </c>
      <c r="M226" s="191" t="str">
        <f>IF(ISERROR(VLOOKUP(K226,[1]Proposito_programa!$C$2:$E$59,3,FALSE))," ",VLOOKUP(K226,[1]Proposito_programa!$C$2:$E$59,3,FALSE))</f>
        <v>Propósito 2 : Cambiar Nuestros Hábitos de Vida para Reverdecer a Bogotá y Adaptarnos y Mitigar la Crisis Climática</v>
      </c>
      <c r="N226" s="192">
        <v>2011</v>
      </c>
      <c r="O226" s="193"/>
      <c r="P226" s="194">
        <v>899999333</v>
      </c>
      <c r="Q226" s="195" t="s">
        <v>1421</v>
      </c>
      <c r="R226" s="190" t="s">
        <v>175</v>
      </c>
      <c r="S226" s="195"/>
      <c r="T226" s="196"/>
      <c r="U226" s="197"/>
      <c r="V226" s="198">
        <v>0</v>
      </c>
      <c r="W226" s="199"/>
      <c r="X226" s="200">
        <v>0</v>
      </c>
      <c r="Y226" s="193"/>
      <c r="Z226" s="199">
        <v>115976000</v>
      </c>
      <c r="AA226" s="172">
        <f t="shared" si="10"/>
        <v>115976000</v>
      </c>
      <c r="AB226" s="201">
        <v>115976000</v>
      </c>
      <c r="AC226" s="222">
        <v>44511</v>
      </c>
      <c r="AD226" s="222">
        <v>44511</v>
      </c>
      <c r="AE226" s="222">
        <v>44754</v>
      </c>
      <c r="AF226" s="223">
        <v>242</v>
      </c>
      <c r="AG226" s="105">
        <v>1</v>
      </c>
      <c r="AH226" s="223">
        <v>32</v>
      </c>
      <c r="AI226" s="204"/>
      <c r="AJ226" s="105"/>
      <c r="AK226" s="205"/>
      <c r="AL226" s="206"/>
      <c r="AM226" s="193" t="s">
        <v>211</v>
      </c>
      <c r="AN226" s="112">
        <f t="shared" si="9"/>
        <v>1</v>
      </c>
    </row>
    <row r="227" spans="1:40" ht="18" customHeight="1" x14ac:dyDescent="0.25">
      <c r="A227" s="184" t="s">
        <v>1570</v>
      </c>
      <c r="B227" s="184">
        <v>2021</v>
      </c>
      <c r="C227" s="192" t="s">
        <v>3152</v>
      </c>
      <c r="D227" s="104" t="s">
        <v>3238</v>
      </c>
      <c r="E227" s="184" t="s">
        <v>37</v>
      </c>
      <c r="F227" s="186" t="s">
        <v>22</v>
      </c>
      <c r="G227" s="187" t="s">
        <v>59</v>
      </c>
      <c r="H227" s="188" t="s">
        <v>1265</v>
      </c>
      <c r="I227" s="189" t="s">
        <v>46</v>
      </c>
      <c r="J227" s="190" t="s">
        <v>194</v>
      </c>
      <c r="K227" s="184">
        <v>27</v>
      </c>
      <c r="L227" s="191" t="str">
        <f>IF(ISERROR(VLOOKUP(K227,[1]Proposito_programa!$C$2:$E$59,2,FALSE))," ",VLOOKUP(K227,[1]Proposito_programa!$C$2:$E$59,2,FALSE))</f>
        <v>Cambio cultural para la gestión de la crisis climática</v>
      </c>
      <c r="M227" s="191" t="str">
        <f>IF(ISERROR(VLOOKUP(K227,[1]Proposito_programa!$C$2:$E$59,3,FALSE))," ",VLOOKUP(K227,[1]Proposito_programa!$C$2:$E$59,3,FALSE))</f>
        <v>Propósito 2 : Cambiar Nuestros Hábitos de Vida para Reverdecer a Bogotá y Adaptarnos y Mitigar la Crisis Climática</v>
      </c>
      <c r="N227" s="192">
        <v>2009</v>
      </c>
      <c r="O227" s="193"/>
      <c r="P227" s="194">
        <v>899999333</v>
      </c>
      <c r="Q227" s="195" t="s">
        <v>1421</v>
      </c>
      <c r="R227" s="190" t="s">
        <v>175</v>
      </c>
      <c r="S227" s="195"/>
      <c r="T227" s="196"/>
      <c r="U227" s="197"/>
      <c r="V227" s="198">
        <v>0</v>
      </c>
      <c r="W227" s="199"/>
      <c r="X227" s="200">
        <v>0</v>
      </c>
      <c r="Y227" s="193"/>
      <c r="Z227" s="199">
        <v>229491000</v>
      </c>
      <c r="AA227" s="172">
        <f t="shared" ref="AA227" si="11">+W227+X227+Z227</f>
        <v>229491000</v>
      </c>
      <c r="AB227" s="201">
        <v>195944300</v>
      </c>
      <c r="AC227" s="222">
        <v>44511</v>
      </c>
      <c r="AD227" s="222">
        <v>44511</v>
      </c>
      <c r="AE227" s="222">
        <v>44754</v>
      </c>
      <c r="AF227" s="223">
        <v>242</v>
      </c>
      <c r="AG227" s="105">
        <v>1</v>
      </c>
      <c r="AH227" s="223">
        <v>32</v>
      </c>
      <c r="AI227" s="204"/>
      <c r="AJ227" s="105"/>
      <c r="AK227" s="205"/>
      <c r="AL227" s="206"/>
      <c r="AM227" s="193" t="s">
        <v>211</v>
      </c>
      <c r="AN227" s="112">
        <f t="shared" ref="AN227" si="12">IF(ISERROR(AB227/AA227),"-",(AB227/AA227))</f>
        <v>0.853821282751829</v>
      </c>
    </row>
    <row r="228" spans="1:40" ht="18" customHeight="1" x14ac:dyDescent="0.25">
      <c r="A228" s="184" t="s">
        <v>1571</v>
      </c>
      <c r="B228" s="184">
        <v>2021</v>
      </c>
      <c r="C228" s="192" t="s">
        <v>3153</v>
      </c>
      <c r="D228" s="104" t="s">
        <v>3239</v>
      </c>
      <c r="E228" s="184" t="s">
        <v>37</v>
      </c>
      <c r="F228" s="186" t="s">
        <v>22</v>
      </c>
      <c r="G228" s="187" t="s">
        <v>59</v>
      </c>
      <c r="H228" s="188" t="s">
        <v>1266</v>
      </c>
      <c r="I228" s="189" t="s">
        <v>46</v>
      </c>
      <c r="J228" s="190" t="s">
        <v>194</v>
      </c>
      <c r="K228" s="184">
        <v>27</v>
      </c>
      <c r="L228" s="191" t="str">
        <f>IF(ISERROR(VLOOKUP(K228,[1]Proposito_programa!$C$2:$E$59,2,FALSE))," ",VLOOKUP(K228,[1]Proposito_programa!$C$2:$E$59,2,FALSE))</f>
        <v>Cambio cultural para la gestión de la crisis climática</v>
      </c>
      <c r="M228" s="191" t="str">
        <f>IF(ISERROR(VLOOKUP(K228,[1]Proposito_programa!$C$2:$E$59,3,FALSE))," ",VLOOKUP(K228,[1]Proposito_programa!$C$2:$E$59,3,FALSE))</f>
        <v>Propósito 2 : Cambiar Nuestros Hábitos de Vida para Reverdecer a Bogotá y Adaptarnos y Mitigar la Crisis Climática</v>
      </c>
      <c r="N228" s="192">
        <v>2011</v>
      </c>
      <c r="O228" s="193"/>
      <c r="P228" s="194">
        <v>899999063</v>
      </c>
      <c r="Q228" s="195" t="s">
        <v>1422</v>
      </c>
      <c r="R228" s="190" t="s">
        <v>175</v>
      </c>
      <c r="S228" s="195"/>
      <c r="T228" s="196"/>
      <c r="U228" s="197"/>
      <c r="V228" s="198">
        <v>0</v>
      </c>
      <c r="W228" s="199"/>
      <c r="X228" s="200">
        <v>0</v>
      </c>
      <c r="Y228" s="193"/>
      <c r="Z228" s="199">
        <v>244026937</v>
      </c>
      <c r="AA228" s="172">
        <f t="shared" si="10"/>
        <v>244026937</v>
      </c>
      <c r="AB228" s="201">
        <v>244026937</v>
      </c>
      <c r="AC228" s="222">
        <v>44510</v>
      </c>
      <c r="AD228" s="222">
        <v>44512</v>
      </c>
      <c r="AE228" s="222">
        <v>44742</v>
      </c>
      <c r="AF228" s="223">
        <v>199</v>
      </c>
      <c r="AG228" s="105">
        <v>1</v>
      </c>
      <c r="AH228" s="223">
        <v>79</v>
      </c>
      <c r="AI228" s="204"/>
      <c r="AJ228" s="105"/>
      <c r="AK228" s="205"/>
      <c r="AL228" s="206"/>
      <c r="AM228" s="193" t="s">
        <v>211</v>
      </c>
      <c r="AN228" s="112">
        <f t="shared" si="9"/>
        <v>1</v>
      </c>
    </row>
    <row r="229" spans="1:40" ht="18" customHeight="1" x14ac:dyDescent="0.25">
      <c r="A229" s="184" t="s">
        <v>1572</v>
      </c>
      <c r="B229" s="184">
        <v>2021</v>
      </c>
      <c r="C229" s="192" t="s">
        <v>3154</v>
      </c>
      <c r="D229" s="104" t="s">
        <v>3240</v>
      </c>
      <c r="E229" s="184" t="s">
        <v>37</v>
      </c>
      <c r="F229" s="186" t="s">
        <v>22</v>
      </c>
      <c r="G229" s="187" t="s">
        <v>59</v>
      </c>
      <c r="H229" s="188" t="s">
        <v>1267</v>
      </c>
      <c r="I229" s="189" t="s">
        <v>46</v>
      </c>
      <c r="J229" s="190" t="s">
        <v>194</v>
      </c>
      <c r="K229" s="184">
        <v>6</v>
      </c>
      <c r="L229" s="191" t="str">
        <f>IF(ISERROR(VLOOKUP(K229,[1]Proposito_programa!$C$2:$E$59,2,FALSE))," ",VLOOKUP(K229,[1]Proposito_programa!$C$2:$E$59,2,FALSE))</f>
        <v>Sistema Distrital de Cuidado</v>
      </c>
      <c r="M229" s="191" t="str">
        <f>IF(ISERROR(VLOOKUP(K229,[1]Proposito_programa!$C$2:$E$59,3,FALSE))," ",VLOOKUP(K229,[1]Proposito_programa!$C$2:$E$59,3,FALSE))</f>
        <v>Propósito 1: Hacer un nuevo contrato social para incrementar la inclusión social, productiva y política</v>
      </c>
      <c r="N229" s="192">
        <v>2062</v>
      </c>
      <c r="O229" s="193"/>
      <c r="P229" s="194">
        <v>900971006</v>
      </c>
      <c r="Q229" s="195" t="s">
        <v>1410</v>
      </c>
      <c r="R229" s="190" t="s">
        <v>175</v>
      </c>
      <c r="S229" s="195"/>
      <c r="T229" s="196"/>
      <c r="U229" s="197"/>
      <c r="V229" s="198">
        <v>0</v>
      </c>
      <c r="W229" s="199"/>
      <c r="X229" s="200">
        <v>0</v>
      </c>
      <c r="Y229" s="193"/>
      <c r="Z229" s="199">
        <v>299593140</v>
      </c>
      <c r="AA229" s="172">
        <f t="shared" si="10"/>
        <v>299593140</v>
      </c>
      <c r="AB229" s="201">
        <v>269633826</v>
      </c>
      <c r="AC229" s="222">
        <v>44512</v>
      </c>
      <c r="AD229" s="222">
        <v>44532</v>
      </c>
      <c r="AE229" s="222">
        <v>44805</v>
      </c>
      <c r="AF229" s="223">
        <v>27</v>
      </c>
      <c r="AG229" s="105"/>
      <c r="AH229" s="223"/>
      <c r="AI229" s="204"/>
      <c r="AJ229" s="105"/>
      <c r="AK229" s="205"/>
      <c r="AL229" s="206"/>
      <c r="AM229" s="193" t="s">
        <v>211</v>
      </c>
      <c r="AN229" s="112">
        <f t="shared" si="9"/>
        <v>0.9</v>
      </c>
    </row>
    <row r="230" spans="1:40" ht="18" customHeight="1" x14ac:dyDescent="0.25">
      <c r="A230" s="184" t="s">
        <v>1573</v>
      </c>
      <c r="B230" s="184">
        <v>2021</v>
      </c>
      <c r="C230" s="192" t="s">
        <v>3155</v>
      </c>
      <c r="D230" s="104" t="s">
        <v>3241</v>
      </c>
      <c r="E230" s="184" t="s">
        <v>50</v>
      </c>
      <c r="F230" s="186" t="s">
        <v>22</v>
      </c>
      <c r="G230" s="187" t="s">
        <v>198</v>
      </c>
      <c r="H230" s="188" t="s">
        <v>1268</v>
      </c>
      <c r="I230" s="189" t="s">
        <v>46</v>
      </c>
      <c r="J230" s="190" t="s">
        <v>194</v>
      </c>
      <c r="K230" s="184">
        <v>38</v>
      </c>
      <c r="L230" s="191" t="str">
        <f>IF(ISERROR(VLOOKUP(K230,[1]Proposito_programa!$C$2:$E$59,2,FALSE))," ",VLOOKUP(K230,[1]Proposito_programa!$C$2:$E$59,2,FALSE))</f>
        <v>Ecoeficiencia, reciclaje, manejo de residuos e inclusión de la población recicladora</v>
      </c>
      <c r="M230" s="191" t="str">
        <f>IF(ISERROR(VLOOKUP(K230,[1]Proposito_programa!$C$2:$E$59,3,FALSE))," ",VLOOKUP(K230,[1]Proposito_programa!$C$2:$E$59,3,FALSE))</f>
        <v>Propósito 2 : Cambiar Nuestros Hábitos de Vida para Reverdecer a Bogotá y Adaptarnos y Mitigar la Crisis Climática</v>
      </c>
      <c r="N230" s="192">
        <v>2082</v>
      </c>
      <c r="O230" s="193"/>
      <c r="P230" s="194">
        <v>1010141188</v>
      </c>
      <c r="Q230" s="195" t="s">
        <v>1386</v>
      </c>
      <c r="R230" s="190" t="s">
        <v>174</v>
      </c>
      <c r="S230" s="195"/>
      <c r="T230" s="196"/>
      <c r="U230" s="197"/>
      <c r="V230" s="198">
        <v>0</v>
      </c>
      <c r="W230" s="199"/>
      <c r="X230" s="200">
        <v>0</v>
      </c>
      <c r="Y230" s="193"/>
      <c r="Z230" s="199">
        <v>2725500</v>
      </c>
      <c r="AA230" s="172">
        <f t="shared" si="10"/>
        <v>2725500</v>
      </c>
      <c r="AB230" s="201">
        <v>2725500</v>
      </c>
      <c r="AC230" s="222">
        <v>44510</v>
      </c>
      <c r="AD230" s="222">
        <v>44518</v>
      </c>
      <c r="AE230" s="222">
        <v>44576</v>
      </c>
      <c r="AF230" s="223">
        <v>105</v>
      </c>
      <c r="AG230" s="105">
        <v>1</v>
      </c>
      <c r="AH230" s="223">
        <v>15</v>
      </c>
      <c r="AI230" s="204"/>
      <c r="AJ230" s="105"/>
      <c r="AK230" s="205"/>
      <c r="AL230" s="206"/>
      <c r="AM230" s="193" t="s">
        <v>212</v>
      </c>
      <c r="AN230" s="112">
        <f t="shared" si="9"/>
        <v>1</v>
      </c>
    </row>
    <row r="231" spans="1:40" ht="18" customHeight="1" x14ac:dyDescent="0.25">
      <c r="A231" s="184" t="s">
        <v>1574</v>
      </c>
      <c r="B231" s="184">
        <v>2021</v>
      </c>
      <c r="C231" s="192" t="s">
        <v>3156</v>
      </c>
      <c r="D231" s="104" t="s">
        <v>3242</v>
      </c>
      <c r="E231" s="184" t="s">
        <v>50</v>
      </c>
      <c r="F231" s="186" t="s">
        <v>22</v>
      </c>
      <c r="G231" s="187" t="s">
        <v>198</v>
      </c>
      <c r="H231" s="188" t="s">
        <v>1269</v>
      </c>
      <c r="I231" s="189" t="s">
        <v>46</v>
      </c>
      <c r="J231" s="190" t="s">
        <v>194</v>
      </c>
      <c r="K231" s="184">
        <v>38</v>
      </c>
      <c r="L231" s="191" t="str">
        <f>IF(ISERROR(VLOOKUP(K231,[1]Proposito_programa!$C$2:$E$59,2,FALSE))," ",VLOOKUP(K231,[1]Proposito_programa!$C$2:$E$59,2,FALSE))</f>
        <v>Ecoeficiencia, reciclaje, manejo de residuos e inclusión de la población recicladora</v>
      </c>
      <c r="M231" s="191" t="str">
        <f>IF(ISERROR(VLOOKUP(K231,[1]Proposito_programa!$C$2:$E$59,3,FALSE))," ",VLOOKUP(K231,[1]Proposito_programa!$C$2:$E$59,3,FALSE))</f>
        <v>Propósito 2 : Cambiar Nuestros Hábitos de Vida para Reverdecer a Bogotá y Adaptarnos y Mitigar la Crisis Climática</v>
      </c>
      <c r="N231" s="192">
        <v>2082</v>
      </c>
      <c r="O231" s="193"/>
      <c r="P231" s="194">
        <v>1001279490</v>
      </c>
      <c r="Q231" s="195" t="s">
        <v>334</v>
      </c>
      <c r="R231" s="190" t="s">
        <v>174</v>
      </c>
      <c r="S231" s="195"/>
      <c r="T231" s="196"/>
      <c r="U231" s="197"/>
      <c r="V231" s="198">
        <v>0</v>
      </c>
      <c r="W231" s="199"/>
      <c r="X231" s="200">
        <v>0</v>
      </c>
      <c r="Y231" s="193"/>
      <c r="Z231" s="199">
        <v>2725500</v>
      </c>
      <c r="AA231" s="172">
        <f t="shared" si="10"/>
        <v>2725500</v>
      </c>
      <c r="AB231" s="201">
        <v>2725500</v>
      </c>
      <c r="AC231" s="222">
        <v>44511</v>
      </c>
      <c r="AD231" s="222">
        <v>44518</v>
      </c>
      <c r="AE231" s="222">
        <v>44576</v>
      </c>
      <c r="AF231" s="223">
        <v>105</v>
      </c>
      <c r="AG231" s="105">
        <v>1</v>
      </c>
      <c r="AH231" s="223">
        <v>15</v>
      </c>
      <c r="AI231" s="204"/>
      <c r="AJ231" s="105"/>
      <c r="AK231" s="205"/>
      <c r="AL231" s="206"/>
      <c r="AM231" s="193" t="s">
        <v>212</v>
      </c>
      <c r="AN231" s="112">
        <f t="shared" si="9"/>
        <v>1</v>
      </c>
    </row>
    <row r="232" spans="1:40" ht="18" customHeight="1" x14ac:dyDescent="0.25">
      <c r="A232" s="184" t="s">
        <v>1575</v>
      </c>
      <c r="B232" s="184">
        <v>2021</v>
      </c>
      <c r="C232" s="192" t="s">
        <v>3157</v>
      </c>
      <c r="D232" s="104" t="s">
        <v>3243</v>
      </c>
      <c r="E232" s="184" t="s">
        <v>50</v>
      </c>
      <c r="F232" s="186" t="s">
        <v>22</v>
      </c>
      <c r="G232" s="187" t="s">
        <v>198</v>
      </c>
      <c r="H232" s="188" t="s">
        <v>1270</v>
      </c>
      <c r="I232" s="189" t="s">
        <v>46</v>
      </c>
      <c r="J232" s="190" t="s">
        <v>194</v>
      </c>
      <c r="K232" s="184">
        <v>20</v>
      </c>
      <c r="L232" s="191" t="str">
        <f>IF(ISERROR(VLOOKUP(K232,[1]Proposito_programa!$C$2:$E$59,2,FALSE))," ",VLOOKUP(K232,[1]Proposito_programa!$C$2:$E$59,2,FALSE))</f>
        <v>Bogotá, referente en cultura, deporte, recreación y actividad física, con parques para el desarrollo y la salud</v>
      </c>
      <c r="M232" s="191" t="str">
        <f>IF(ISERROR(VLOOKUP(K232,[1]Proposito_programa!$C$2:$E$59,3,FALSE))," ",VLOOKUP(K232,[1]Proposito_programa!$C$2:$E$59,3,FALSE))</f>
        <v>Propósito 1: Hacer un nuevo contrato social para incrementar la inclusión social, productiva y política</v>
      </c>
      <c r="N232" s="192">
        <v>2044</v>
      </c>
      <c r="O232" s="193"/>
      <c r="P232" s="194">
        <v>20775082</v>
      </c>
      <c r="Q232" s="195" t="s">
        <v>349</v>
      </c>
      <c r="R232" s="190" t="s">
        <v>174</v>
      </c>
      <c r="S232" s="195"/>
      <c r="T232" s="196"/>
      <c r="U232" s="197"/>
      <c r="V232" s="198">
        <v>0</v>
      </c>
      <c r="W232" s="199"/>
      <c r="X232" s="200">
        <v>0</v>
      </c>
      <c r="Y232" s="193"/>
      <c r="Z232" s="199">
        <v>4370000</v>
      </c>
      <c r="AA232" s="172">
        <f t="shared" si="10"/>
        <v>4370000</v>
      </c>
      <c r="AB232" s="201">
        <v>4370000</v>
      </c>
      <c r="AC232" s="222">
        <v>44512</v>
      </c>
      <c r="AD232" s="222">
        <v>44517</v>
      </c>
      <c r="AE232" s="222">
        <v>44561</v>
      </c>
      <c r="AF232" s="223">
        <v>60</v>
      </c>
      <c r="AG232" s="105"/>
      <c r="AH232" s="223"/>
      <c r="AI232" s="204"/>
      <c r="AJ232" s="105"/>
      <c r="AK232" s="205"/>
      <c r="AL232" s="206"/>
      <c r="AM232" s="193" t="s">
        <v>212</v>
      </c>
      <c r="AN232" s="112">
        <f t="shared" si="9"/>
        <v>1</v>
      </c>
    </row>
    <row r="233" spans="1:40" ht="18" customHeight="1" x14ac:dyDescent="0.25">
      <c r="A233" s="184" t="s">
        <v>1576</v>
      </c>
      <c r="B233" s="184">
        <v>2021</v>
      </c>
      <c r="C233" s="192" t="s">
        <v>3158</v>
      </c>
      <c r="D233" s="104" t="s">
        <v>3244</v>
      </c>
      <c r="E233" s="184" t="s">
        <v>50</v>
      </c>
      <c r="F233" s="186" t="s">
        <v>22</v>
      </c>
      <c r="G233" s="187" t="s">
        <v>198</v>
      </c>
      <c r="H233" s="188" t="s">
        <v>1271</v>
      </c>
      <c r="I233" s="189" t="s">
        <v>46</v>
      </c>
      <c r="J233" s="190" t="s">
        <v>194</v>
      </c>
      <c r="K233" s="184">
        <v>38</v>
      </c>
      <c r="L233" s="191" t="str">
        <f>IF(ISERROR(VLOOKUP(K233,[1]Proposito_programa!$C$2:$E$59,2,FALSE))," ",VLOOKUP(K233,[1]Proposito_programa!$C$2:$E$59,2,FALSE))</f>
        <v>Ecoeficiencia, reciclaje, manejo de residuos e inclusión de la población recicladora</v>
      </c>
      <c r="M233" s="191" t="str">
        <f>IF(ISERROR(VLOOKUP(K233,[1]Proposito_programa!$C$2:$E$59,3,FALSE))," ",VLOOKUP(K233,[1]Proposito_programa!$C$2:$E$59,3,FALSE))</f>
        <v>Propósito 2 : Cambiar Nuestros Hábitos de Vida para Reverdecer a Bogotá y Adaptarnos y Mitigar la Crisis Climática</v>
      </c>
      <c r="N233" s="192">
        <v>2082</v>
      </c>
      <c r="O233" s="193"/>
      <c r="P233" s="194">
        <v>1000503616</v>
      </c>
      <c r="Q233" s="195" t="s">
        <v>1423</v>
      </c>
      <c r="R233" s="190" t="s">
        <v>174</v>
      </c>
      <c r="S233" s="195"/>
      <c r="T233" s="196"/>
      <c r="U233" s="197"/>
      <c r="V233" s="198">
        <v>0</v>
      </c>
      <c r="W233" s="199"/>
      <c r="X233" s="200">
        <v>0</v>
      </c>
      <c r="Y233" s="193"/>
      <c r="Z233" s="199">
        <v>4966467</v>
      </c>
      <c r="AA233" s="172">
        <f t="shared" si="10"/>
        <v>4966467</v>
      </c>
      <c r="AB233" s="201">
        <v>1817000</v>
      </c>
      <c r="AC233" s="222">
        <v>44518</v>
      </c>
      <c r="AD233" s="222">
        <v>44523</v>
      </c>
      <c r="AE233" s="222">
        <v>44576</v>
      </c>
      <c r="AF233" s="223">
        <v>105</v>
      </c>
      <c r="AG233" s="105">
        <v>1</v>
      </c>
      <c r="AH233" s="223">
        <v>15</v>
      </c>
      <c r="AI233" s="204"/>
      <c r="AJ233" s="105"/>
      <c r="AK233" s="205"/>
      <c r="AL233" s="206"/>
      <c r="AM233" s="193" t="s">
        <v>211</v>
      </c>
      <c r="AN233" s="112">
        <f t="shared" si="9"/>
        <v>0.36585363398166143</v>
      </c>
    </row>
    <row r="234" spans="1:40" ht="18" customHeight="1" x14ac:dyDescent="0.25">
      <c r="A234" s="184" t="s">
        <v>1577</v>
      </c>
      <c r="B234" s="184">
        <v>2021</v>
      </c>
      <c r="C234" s="192" t="s">
        <v>3159</v>
      </c>
      <c r="D234" s="104" t="s">
        <v>3245</v>
      </c>
      <c r="E234" s="184" t="s">
        <v>50</v>
      </c>
      <c r="F234" s="186" t="s">
        <v>22</v>
      </c>
      <c r="G234" s="187" t="s">
        <v>198</v>
      </c>
      <c r="H234" s="188" t="s">
        <v>1272</v>
      </c>
      <c r="I234" s="189" t="s">
        <v>46</v>
      </c>
      <c r="J234" s="190" t="s">
        <v>194</v>
      </c>
      <c r="K234" s="184">
        <v>38</v>
      </c>
      <c r="L234" s="191" t="str">
        <f>IF(ISERROR(VLOOKUP(K234,[1]Proposito_programa!$C$2:$E$59,2,FALSE))," ",VLOOKUP(K234,[1]Proposito_programa!$C$2:$E$59,2,FALSE))</f>
        <v>Ecoeficiencia, reciclaje, manejo de residuos e inclusión de la población recicladora</v>
      </c>
      <c r="M234" s="191" t="str">
        <f>IF(ISERROR(VLOOKUP(K234,[1]Proposito_programa!$C$2:$E$59,3,FALSE))," ",VLOOKUP(K234,[1]Proposito_programa!$C$2:$E$59,3,FALSE))</f>
        <v>Propósito 2 : Cambiar Nuestros Hábitos de Vida para Reverdecer a Bogotá y Adaptarnos y Mitigar la Crisis Climática</v>
      </c>
      <c r="N234" s="192">
        <v>2082</v>
      </c>
      <c r="O234" s="193"/>
      <c r="P234" s="194">
        <v>79922928</v>
      </c>
      <c r="Q234" s="195" t="s">
        <v>1424</v>
      </c>
      <c r="R234" s="190" t="s">
        <v>174</v>
      </c>
      <c r="S234" s="195"/>
      <c r="T234" s="196"/>
      <c r="U234" s="197"/>
      <c r="V234" s="198">
        <v>0</v>
      </c>
      <c r="W234" s="199"/>
      <c r="X234" s="200">
        <v>0</v>
      </c>
      <c r="Y234" s="193"/>
      <c r="Z234" s="199">
        <v>5451000</v>
      </c>
      <c r="AA234" s="172">
        <f t="shared" si="10"/>
        <v>5451000</v>
      </c>
      <c r="AB234" s="201">
        <v>3088900</v>
      </c>
      <c r="AC234" s="222">
        <v>44518</v>
      </c>
      <c r="AD234" s="222">
        <v>44525</v>
      </c>
      <c r="AE234" s="222">
        <v>44576</v>
      </c>
      <c r="AF234" s="223">
        <v>105</v>
      </c>
      <c r="AG234" s="105">
        <v>1</v>
      </c>
      <c r="AH234" s="223">
        <v>15</v>
      </c>
      <c r="AI234" s="204"/>
      <c r="AJ234" s="105"/>
      <c r="AK234" s="205"/>
      <c r="AL234" s="206"/>
      <c r="AM234" s="193" t="s">
        <v>211</v>
      </c>
      <c r="AN234" s="112">
        <f t="shared" si="9"/>
        <v>0.56666666666666665</v>
      </c>
    </row>
    <row r="235" spans="1:40" ht="18" customHeight="1" x14ac:dyDescent="0.25">
      <c r="A235" s="184" t="s">
        <v>1578</v>
      </c>
      <c r="B235" s="184">
        <v>2021</v>
      </c>
      <c r="C235" s="192" t="s">
        <v>3160</v>
      </c>
      <c r="D235" s="104" t="s">
        <v>3246</v>
      </c>
      <c r="E235" s="184" t="s">
        <v>50</v>
      </c>
      <c r="F235" s="186" t="s">
        <v>22</v>
      </c>
      <c r="G235" s="187" t="s">
        <v>198</v>
      </c>
      <c r="H235" s="188" t="s">
        <v>1273</v>
      </c>
      <c r="I235" s="189" t="s">
        <v>46</v>
      </c>
      <c r="J235" s="190" t="s">
        <v>194</v>
      </c>
      <c r="K235" s="184">
        <v>20</v>
      </c>
      <c r="L235" s="191" t="str">
        <f>IF(ISERROR(VLOOKUP(K235,[1]Proposito_programa!$C$2:$E$59,2,FALSE))," ",VLOOKUP(K235,[1]Proposito_programa!$C$2:$E$59,2,FALSE))</f>
        <v>Bogotá, referente en cultura, deporte, recreación y actividad física, con parques para el desarrollo y la salud</v>
      </c>
      <c r="M235" s="191" t="str">
        <f>IF(ISERROR(VLOOKUP(K235,[1]Proposito_programa!$C$2:$E$59,3,FALSE))," ",VLOOKUP(K235,[1]Proposito_programa!$C$2:$E$59,3,FALSE))</f>
        <v>Propósito 1: Hacer un nuevo contrato social para incrementar la inclusión social, productiva y política</v>
      </c>
      <c r="N235" s="192">
        <v>2044</v>
      </c>
      <c r="O235" s="193"/>
      <c r="P235" s="194">
        <v>1014220585</v>
      </c>
      <c r="Q235" s="195" t="s">
        <v>1368</v>
      </c>
      <c r="R235" s="190" t="s">
        <v>174</v>
      </c>
      <c r="S235" s="195"/>
      <c r="T235" s="196"/>
      <c r="U235" s="197"/>
      <c r="V235" s="198">
        <v>0</v>
      </c>
      <c r="W235" s="199"/>
      <c r="X235" s="200">
        <v>0</v>
      </c>
      <c r="Y235" s="193"/>
      <c r="Z235" s="199">
        <v>6992000</v>
      </c>
      <c r="AA235" s="172">
        <f t="shared" si="10"/>
        <v>6992000</v>
      </c>
      <c r="AB235" s="201">
        <v>6992000</v>
      </c>
      <c r="AC235" s="222">
        <v>44518</v>
      </c>
      <c r="AD235" s="222">
        <v>44519</v>
      </c>
      <c r="AE235" s="222">
        <v>44579</v>
      </c>
      <c r="AF235" s="223">
        <v>78</v>
      </c>
      <c r="AG235" s="105">
        <v>1</v>
      </c>
      <c r="AH235" s="223">
        <v>18</v>
      </c>
      <c r="AI235" s="204"/>
      <c r="AJ235" s="105"/>
      <c r="AK235" s="205"/>
      <c r="AL235" s="206"/>
      <c r="AM235" s="193" t="s">
        <v>211</v>
      </c>
      <c r="AN235" s="112">
        <f t="shared" si="9"/>
        <v>1</v>
      </c>
    </row>
    <row r="236" spans="1:40" ht="18" customHeight="1" x14ac:dyDescent="0.25">
      <c r="A236" s="184" t="s">
        <v>1579</v>
      </c>
      <c r="B236" s="184">
        <v>2021</v>
      </c>
      <c r="C236" s="192" t="s">
        <v>3161</v>
      </c>
      <c r="D236" s="104" t="s">
        <v>3247</v>
      </c>
      <c r="E236" s="184" t="s">
        <v>48</v>
      </c>
      <c r="F236" s="186" t="s">
        <v>47</v>
      </c>
      <c r="G236" s="187" t="s">
        <v>70</v>
      </c>
      <c r="H236" s="188" t="s">
        <v>920</v>
      </c>
      <c r="I236" s="189" t="s">
        <v>45</v>
      </c>
      <c r="J236" s="190" t="s">
        <v>194</v>
      </c>
      <c r="K236" s="184" t="s">
        <v>70</v>
      </c>
      <c r="L236" s="191" t="str">
        <f>IF(ISERROR(VLOOKUP(K236,[1]Proposito_programa!$C$2:$E$59,2,FALSE))," ",VLOOKUP(K236,[1]Proposito_programa!$C$2:$E$59,2,FALSE))</f>
        <v xml:space="preserve"> </v>
      </c>
      <c r="M236" s="191" t="str">
        <f>IF(ISERROR(VLOOKUP(K236,[1]Proposito_programa!$C$2:$E$59,3,FALSE))," ",VLOOKUP(K236,[1]Proposito_programa!$C$2:$E$59,3,FALSE))</f>
        <v xml:space="preserve"> </v>
      </c>
      <c r="N236" s="192">
        <v>0</v>
      </c>
      <c r="O236" s="193">
        <v>4</v>
      </c>
      <c r="P236" s="194">
        <v>830134871</v>
      </c>
      <c r="Q236" s="195" t="s">
        <v>415</v>
      </c>
      <c r="R236" s="190" t="s">
        <v>175</v>
      </c>
      <c r="S236" s="195"/>
      <c r="T236" s="196"/>
      <c r="U236" s="197"/>
      <c r="V236" s="198">
        <v>0</v>
      </c>
      <c r="W236" s="199"/>
      <c r="X236" s="200">
        <v>0</v>
      </c>
      <c r="Y236" s="193"/>
      <c r="Z236" s="199">
        <v>24486612</v>
      </c>
      <c r="AA236" s="172">
        <f t="shared" si="10"/>
        <v>24486612</v>
      </c>
      <c r="AB236" s="201">
        <v>20464646</v>
      </c>
      <c r="AC236" s="210">
        <v>44524</v>
      </c>
      <c r="AD236" s="210">
        <v>44526</v>
      </c>
      <c r="AE236" s="210">
        <v>44829</v>
      </c>
      <c r="AF236" s="198">
        <v>300</v>
      </c>
      <c r="AG236" s="105"/>
      <c r="AH236" s="198"/>
      <c r="AI236" s="204"/>
      <c r="AJ236" s="105"/>
      <c r="AK236" s="205"/>
      <c r="AL236" s="206"/>
      <c r="AM236" s="193" t="s">
        <v>211</v>
      </c>
      <c r="AN236" s="112">
        <f t="shared" si="9"/>
        <v>0.83574836731190094</v>
      </c>
    </row>
    <row r="237" spans="1:40" ht="18" customHeight="1" x14ac:dyDescent="0.25">
      <c r="A237" s="184" t="s">
        <v>1580</v>
      </c>
      <c r="B237" s="184">
        <v>2021</v>
      </c>
      <c r="C237" s="192" t="s">
        <v>3162</v>
      </c>
      <c r="D237" s="104" t="s">
        <v>3248</v>
      </c>
      <c r="E237" s="184" t="s">
        <v>50</v>
      </c>
      <c r="F237" s="186" t="s">
        <v>22</v>
      </c>
      <c r="G237" s="187" t="s">
        <v>198</v>
      </c>
      <c r="H237" s="188" t="s">
        <v>1276</v>
      </c>
      <c r="I237" s="189" t="s">
        <v>46</v>
      </c>
      <c r="J237" s="190" t="s">
        <v>194</v>
      </c>
      <c r="K237" s="184">
        <v>38</v>
      </c>
      <c r="L237" s="191" t="str">
        <f>IF(ISERROR(VLOOKUP(K237,[1]Proposito_programa!$C$2:$E$59,2,FALSE))," ",VLOOKUP(K237,[1]Proposito_programa!$C$2:$E$59,2,FALSE))</f>
        <v>Ecoeficiencia, reciclaje, manejo de residuos e inclusión de la población recicladora</v>
      </c>
      <c r="M237" s="191" t="str">
        <f>IF(ISERROR(VLOOKUP(K237,[1]Proposito_programa!$C$2:$E$59,3,FALSE))," ",VLOOKUP(K237,[1]Proposito_programa!$C$2:$E$59,3,FALSE))</f>
        <v>Propósito 2 : Cambiar Nuestros Hábitos de Vida para Reverdecer a Bogotá y Adaptarnos y Mitigar la Crisis Climática</v>
      </c>
      <c r="N237" s="192">
        <v>2082</v>
      </c>
      <c r="O237" s="193"/>
      <c r="P237" s="194">
        <v>1147688049</v>
      </c>
      <c r="Q237" s="195" t="s">
        <v>1427</v>
      </c>
      <c r="R237" s="190" t="s">
        <v>174</v>
      </c>
      <c r="S237" s="195"/>
      <c r="T237" s="196"/>
      <c r="U237" s="197"/>
      <c r="V237" s="198">
        <v>0</v>
      </c>
      <c r="W237" s="199"/>
      <c r="X237" s="200">
        <v>0</v>
      </c>
      <c r="Y237" s="193"/>
      <c r="Z237" s="199">
        <v>2846633</v>
      </c>
      <c r="AA237" s="172">
        <f t="shared" si="10"/>
        <v>2846633</v>
      </c>
      <c r="AB237" s="201">
        <v>2846633</v>
      </c>
      <c r="AC237" s="222">
        <v>44525</v>
      </c>
      <c r="AD237" s="222">
        <v>44529</v>
      </c>
      <c r="AE237" s="222">
        <v>44576</v>
      </c>
      <c r="AF237" s="223">
        <v>105</v>
      </c>
      <c r="AG237" s="105">
        <v>1</v>
      </c>
      <c r="AH237" s="223">
        <v>15</v>
      </c>
      <c r="AI237" s="204"/>
      <c r="AJ237" s="105"/>
      <c r="AK237" s="205"/>
      <c r="AL237" s="206"/>
      <c r="AM237" s="193" t="s">
        <v>211</v>
      </c>
      <c r="AN237" s="112">
        <f t="shared" si="9"/>
        <v>1</v>
      </c>
    </row>
    <row r="238" spans="1:40" ht="18" customHeight="1" x14ac:dyDescent="0.25">
      <c r="A238" s="184" t="s">
        <v>1581</v>
      </c>
      <c r="B238" s="184">
        <v>2021</v>
      </c>
      <c r="C238" s="192" t="s">
        <v>3163</v>
      </c>
      <c r="D238" s="104" t="s">
        <v>3249</v>
      </c>
      <c r="E238" s="184" t="s">
        <v>50</v>
      </c>
      <c r="F238" s="186" t="s">
        <v>22</v>
      </c>
      <c r="G238" s="187" t="s">
        <v>198</v>
      </c>
      <c r="H238" s="188" t="s">
        <v>1277</v>
      </c>
      <c r="I238" s="189" t="s">
        <v>46</v>
      </c>
      <c r="J238" s="190" t="s">
        <v>194</v>
      </c>
      <c r="K238" s="184">
        <v>38</v>
      </c>
      <c r="L238" s="191" t="str">
        <f>IF(ISERROR(VLOOKUP(K238,[1]Proposito_programa!$C$2:$E$59,2,FALSE))," ",VLOOKUP(K238,[1]Proposito_programa!$C$2:$E$59,2,FALSE))</f>
        <v>Ecoeficiencia, reciclaje, manejo de residuos e inclusión de la población recicladora</v>
      </c>
      <c r="M238" s="191" t="str">
        <f>IF(ISERROR(VLOOKUP(K238,[1]Proposito_programa!$C$2:$E$59,3,FALSE))," ",VLOOKUP(K238,[1]Proposito_programa!$C$2:$E$59,3,FALSE))</f>
        <v>Propósito 2 : Cambiar Nuestros Hábitos de Vida para Reverdecer a Bogotá y Adaptarnos y Mitigar la Crisis Climática</v>
      </c>
      <c r="N238" s="192">
        <v>2082</v>
      </c>
      <c r="O238" s="193"/>
      <c r="P238" s="194">
        <v>1007296447</v>
      </c>
      <c r="Q238" s="195" t="s">
        <v>1428</v>
      </c>
      <c r="R238" s="190" t="s">
        <v>174</v>
      </c>
      <c r="S238" s="195"/>
      <c r="T238" s="196"/>
      <c r="U238" s="197"/>
      <c r="V238" s="198">
        <v>0</v>
      </c>
      <c r="W238" s="199"/>
      <c r="X238" s="200">
        <v>0</v>
      </c>
      <c r="Y238" s="193"/>
      <c r="Z238" s="199">
        <v>3028333</v>
      </c>
      <c r="AA238" s="172">
        <f t="shared" si="10"/>
        <v>3028333</v>
      </c>
      <c r="AB238" s="201">
        <v>3028333</v>
      </c>
      <c r="AC238" s="222">
        <v>44525</v>
      </c>
      <c r="AD238" s="222">
        <v>44526</v>
      </c>
      <c r="AE238" s="222">
        <v>44576</v>
      </c>
      <c r="AF238" s="223">
        <v>105</v>
      </c>
      <c r="AG238" s="105">
        <v>1</v>
      </c>
      <c r="AH238" s="223">
        <v>15</v>
      </c>
      <c r="AI238" s="204"/>
      <c r="AJ238" s="105"/>
      <c r="AK238" s="205"/>
      <c r="AL238" s="206"/>
      <c r="AM238" s="193" t="s">
        <v>212</v>
      </c>
      <c r="AN238" s="112">
        <f t="shared" si="9"/>
        <v>1</v>
      </c>
    </row>
    <row r="239" spans="1:40" ht="18" customHeight="1" x14ac:dyDescent="0.25">
      <c r="A239" s="184" t="s">
        <v>1582</v>
      </c>
      <c r="B239" s="184">
        <v>2021</v>
      </c>
      <c r="C239" s="192" t="s">
        <v>3164</v>
      </c>
      <c r="D239" s="104" t="s">
        <v>3250</v>
      </c>
      <c r="E239" s="184" t="s">
        <v>50</v>
      </c>
      <c r="F239" s="186" t="s">
        <v>22</v>
      </c>
      <c r="G239" s="187" t="s">
        <v>198</v>
      </c>
      <c r="H239" s="188" t="s">
        <v>1278</v>
      </c>
      <c r="I239" s="189" t="s">
        <v>46</v>
      </c>
      <c r="J239" s="190" t="s">
        <v>194</v>
      </c>
      <c r="K239" s="184">
        <v>20</v>
      </c>
      <c r="L239" s="191" t="str">
        <f>IF(ISERROR(VLOOKUP(K239,[1]Proposito_programa!$C$2:$E$59,2,FALSE))," ",VLOOKUP(K239,[1]Proposito_programa!$C$2:$E$59,2,FALSE))</f>
        <v>Bogotá, referente en cultura, deporte, recreación y actividad física, con parques para el desarrollo y la salud</v>
      </c>
      <c r="M239" s="191" t="str">
        <f>IF(ISERROR(VLOOKUP(K239,[1]Proposito_programa!$C$2:$E$59,3,FALSE))," ",VLOOKUP(K239,[1]Proposito_programa!$C$2:$E$59,3,FALSE))</f>
        <v>Propósito 1: Hacer un nuevo contrato social para incrementar la inclusión social, productiva y política</v>
      </c>
      <c r="N239" s="192">
        <v>2044</v>
      </c>
      <c r="O239" s="193"/>
      <c r="P239" s="194">
        <v>79698325</v>
      </c>
      <c r="Q239" s="195" t="s">
        <v>342</v>
      </c>
      <c r="R239" s="190" t="s">
        <v>174</v>
      </c>
      <c r="S239" s="195"/>
      <c r="T239" s="196"/>
      <c r="U239" s="197"/>
      <c r="V239" s="198">
        <v>0</v>
      </c>
      <c r="W239" s="199"/>
      <c r="X239" s="200">
        <v>0</v>
      </c>
      <c r="Y239" s="193"/>
      <c r="Z239" s="199">
        <v>2346700</v>
      </c>
      <c r="AA239" s="172">
        <f t="shared" si="10"/>
        <v>2346700</v>
      </c>
      <c r="AB239" s="201">
        <v>2346700</v>
      </c>
      <c r="AC239" s="222">
        <v>44525</v>
      </c>
      <c r="AD239" s="210">
        <v>44530</v>
      </c>
      <c r="AE239" s="222">
        <v>44561</v>
      </c>
      <c r="AF239" s="223">
        <v>60</v>
      </c>
      <c r="AG239" s="105"/>
      <c r="AH239" s="223"/>
      <c r="AI239" s="204"/>
      <c r="AJ239" s="105"/>
      <c r="AK239" s="205"/>
      <c r="AL239" s="206"/>
      <c r="AM239" s="193" t="s">
        <v>212</v>
      </c>
      <c r="AN239" s="112">
        <f t="shared" si="9"/>
        <v>1</v>
      </c>
    </row>
    <row r="240" spans="1:40" ht="18" customHeight="1" x14ac:dyDescent="0.25">
      <c r="A240" s="184" t="s">
        <v>1583</v>
      </c>
      <c r="B240" s="184">
        <v>2021</v>
      </c>
      <c r="C240" s="192" t="s">
        <v>3165</v>
      </c>
      <c r="D240" s="104" t="s">
        <v>3251</v>
      </c>
      <c r="E240" s="184" t="s">
        <v>50</v>
      </c>
      <c r="F240" s="186" t="s">
        <v>22</v>
      </c>
      <c r="G240" s="187" t="s">
        <v>198</v>
      </c>
      <c r="H240" s="188" t="s">
        <v>1279</v>
      </c>
      <c r="I240" s="189" t="s">
        <v>46</v>
      </c>
      <c r="J240" s="190" t="s">
        <v>194</v>
      </c>
      <c r="K240" s="184">
        <v>20</v>
      </c>
      <c r="L240" s="191" t="str">
        <f>IF(ISERROR(VLOOKUP(K240,[1]Proposito_programa!$C$2:$E$59,2,FALSE))," ",VLOOKUP(K240,[1]Proposito_programa!$C$2:$E$59,2,FALSE))</f>
        <v>Bogotá, referente en cultura, deporte, recreación y actividad física, con parques para el desarrollo y la salud</v>
      </c>
      <c r="M240" s="191" t="str">
        <f>IF(ISERROR(VLOOKUP(K240,[1]Proposito_programa!$C$2:$E$59,3,FALSE))," ",VLOOKUP(K240,[1]Proposito_programa!$C$2:$E$59,3,FALSE))</f>
        <v>Propósito 1: Hacer un nuevo contrato social para incrementar la inclusión social, productiva y política</v>
      </c>
      <c r="N240" s="192">
        <v>2044</v>
      </c>
      <c r="O240" s="193"/>
      <c r="P240" s="194">
        <v>1012402193</v>
      </c>
      <c r="Q240" s="195" t="s">
        <v>1347</v>
      </c>
      <c r="R240" s="190" t="s">
        <v>174</v>
      </c>
      <c r="S240" s="195"/>
      <c r="T240" s="196"/>
      <c r="U240" s="197"/>
      <c r="V240" s="198">
        <v>0</v>
      </c>
      <c r="W240" s="199"/>
      <c r="X240" s="200">
        <v>0</v>
      </c>
      <c r="Y240" s="193"/>
      <c r="Z240" s="199">
        <v>2346700</v>
      </c>
      <c r="AA240" s="172">
        <f t="shared" si="10"/>
        <v>2346700</v>
      </c>
      <c r="AB240" s="201">
        <v>2346700</v>
      </c>
      <c r="AC240" s="222">
        <v>44525</v>
      </c>
      <c r="AD240" s="222">
        <v>44530</v>
      </c>
      <c r="AE240" s="222">
        <v>44561</v>
      </c>
      <c r="AF240" s="223">
        <v>60</v>
      </c>
      <c r="AG240" s="105"/>
      <c r="AH240" s="223"/>
      <c r="AI240" s="204"/>
      <c r="AJ240" s="105"/>
      <c r="AK240" s="205"/>
      <c r="AL240" s="206"/>
      <c r="AM240" s="193" t="s">
        <v>212</v>
      </c>
      <c r="AN240" s="112">
        <f t="shared" si="9"/>
        <v>1</v>
      </c>
    </row>
    <row r="241" spans="1:47" ht="18" customHeight="1" x14ac:dyDescent="0.25">
      <c r="A241" s="184" t="s">
        <v>1584</v>
      </c>
      <c r="B241" s="184">
        <v>2021</v>
      </c>
      <c r="C241" s="192" t="s">
        <v>3166</v>
      </c>
      <c r="D241" s="104" t="s">
        <v>3252</v>
      </c>
      <c r="E241" s="184" t="s">
        <v>50</v>
      </c>
      <c r="F241" s="186" t="s">
        <v>22</v>
      </c>
      <c r="G241" s="187" t="s">
        <v>198</v>
      </c>
      <c r="H241" s="188" t="s">
        <v>1280</v>
      </c>
      <c r="I241" s="189" t="s">
        <v>46</v>
      </c>
      <c r="J241" s="190" t="s">
        <v>194</v>
      </c>
      <c r="K241" s="184">
        <v>57</v>
      </c>
      <c r="L241" s="191" t="str">
        <f>IF(ISERROR(VLOOKUP(K241,[1]Proposito_programa!$C$2:$E$59,2,FALSE))," ",VLOOKUP(K241,[1]Proposito_programa!$C$2:$E$59,2,FALSE))</f>
        <v>Gestión pública local</v>
      </c>
      <c r="M241" s="191" t="str">
        <f>IF(ISERROR(VLOOKUP(K241,[1]Proposito_programa!$C$2:$E$59,3,FALSE))," ",VLOOKUP(K241,[1]Proposito_programa!$C$2:$E$59,3,FALSE))</f>
        <v>Propósito 5: Construir Bogotá - Región con gobierno abierto, transparente y ciudadanía consciente</v>
      </c>
      <c r="N241" s="192">
        <v>2143</v>
      </c>
      <c r="O241" s="193"/>
      <c r="P241" s="194">
        <v>1013598280</v>
      </c>
      <c r="Q241" s="195" t="s">
        <v>1355</v>
      </c>
      <c r="R241" s="190" t="s">
        <v>174</v>
      </c>
      <c r="S241" s="195"/>
      <c r="T241" s="196"/>
      <c r="U241" s="197"/>
      <c r="V241" s="198">
        <v>0</v>
      </c>
      <c r="W241" s="199"/>
      <c r="X241" s="200">
        <v>0</v>
      </c>
      <c r="Y241" s="193"/>
      <c r="Z241" s="199">
        <v>5163567</v>
      </c>
      <c r="AA241" s="172">
        <f t="shared" si="10"/>
        <v>5163567</v>
      </c>
      <c r="AB241" s="201">
        <v>5163567</v>
      </c>
      <c r="AC241" s="222">
        <v>44526</v>
      </c>
      <c r="AD241" s="222">
        <v>44530</v>
      </c>
      <c r="AE241" s="222">
        <v>44561</v>
      </c>
      <c r="AF241" s="223">
        <v>45</v>
      </c>
      <c r="AG241" s="105"/>
      <c r="AH241" s="223"/>
      <c r="AI241" s="204"/>
      <c r="AJ241" s="105"/>
      <c r="AK241" s="205"/>
      <c r="AL241" s="206"/>
      <c r="AM241" s="193" t="s">
        <v>212</v>
      </c>
      <c r="AN241" s="112">
        <f t="shared" si="9"/>
        <v>1</v>
      </c>
    </row>
    <row r="242" spans="1:47" ht="18" customHeight="1" x14ac:dyDescent="0.25">
      <c r="A242" s="184" t="s">
        <v>1585</v>
      </c>
      <c r="B242" s="184">
        <v>2021</v>
      </c>
      <c r="C242" s="192" t="s">
        <v>3167</v>
      </c>
      <c r="D242" s="104" t="s">
        <v>3253</v>
      </c>
      <c r="E242" s="184" t="s">
        <v>50</v>
      </c>
      <c r="F242" s="186" t="s">
        <v>22</v>
      </c>
      <c r="G242" s="187" t="s">
        <v>198</v>
      </c>
      <c r="H242" s="188" t="s">
        <v>1281</v>
      </c>
      <c r="I242" s="189" t="s">
        <v>46</v>
      </c>
      <c r="J242" s="190" t="s">
        <v>194</v>
      </c>
      <c r="K242" s="184">
        <v>38</v>
      </c>
      <c r="L242" s="191" t="str">
        <f>IF(ISERROR(VLOOKUP(K242,[1]Proposito_programa!$C$2:$E$59,2,FALSE))," ",VLOOKUP(K242,[1]Proposito_programa!$C$2:$E$59,2,FALSE))</f>
        <v>Ecoeficiencia, reciclaje, manejo de residuos e inclusión de la población recicladora</v>
      </c>
      <c r="M242" s="191" t="str">
        <f>IF(ISERROR(VLOOKUP(K242,[1]Proposito_programa!$C$2:$E$59,3,FALSE))," ",VLOOKUP(K242,[1]Proposito_programa!$C$2:$E$59,3,FALSE))</f>
        <v>Propósito 2 : Cambiar Nuestros Hábitos de Vida para Reverdecer a Bogotá y Adaptarnos y Mitigar la Crisis Climática</v>
      </c>
      <c r="N242" s="192">
        <v>2082</v>
      </c>
      <c r="O242" s="193"/>
      <c r="P242" s="194">
        <v>1019095118</v>
      </c>
      <c r="Q242" s="195" t="s">
        <v>321</v>
      </c>
      <c r="R242" s="190" t="s">
        <v>174</v>
      </c>
      <c r="S242" s="195"/>
      <c r="T242" s="196"/>
      <c r="U242" s="197"/>
      <c r="V242" s="198">
        <v>0</v>
      </c>
      <c r="W242" s="199"/>
      <c r="X242" s="200">
        <v>0</v>
      </c>
      <c r="Y242" s="193"/>
      <c r="Z242" s="199">
        <v>2725500</v>
      </c>
      <c r="AA242" s="172">
        <f t="shared" si="10"/>
        <v>2725500</v>
      </c>
      <c r="AB242" s="201">
        <v>2725500</v>
      </c>
      <c r="AC242" s="222">
        <v>44526</v>
      </c>
      <c r="AD242" s="222">
        <v>44531</v>
      </c>
      <c r="AE242" s="222">
        <v>44576</v>
      </c>
      <c r="AF242" s="223">
        <v>105</v>
      </c>
      <c r="AG242" s="105">
        <v>1</v>
      </c>
      <c r="AH242" s="223">
        <v>15</v>
      </c>
      <c r="AI242" s="204"/>
      <c r="AJ242" s="105"/>
      <c r="AK242" s="205"/>
      <c r="AL242" s="206"/>
      <c r="AM242" s="193" t="s">
        <v>212</v>
      </c>
      <c r="AN242" s="112">
        <f t="shared" si="9"/>
        <v>1</v>
      </c>
    </row>
    <row r="243" spans="1:47" ht="18" customHeight="1" x14ac:dyDescent="0.25">
      <c r="A243" s="184" t="s">
        <v>1837</v>
      </c>
      <c r="B243" s="184">
        <v>2021</v>
      </c>
      <c r="C243" s="224" t="s">
        <v>2804</v>
      </c>
      <c r="D243" s="104" t="s">
        <v>3254</v>
      </c>
      <c r="E243" s="184" t="s">
        <v>39</v>
      </c>
      <c r="F243" s="186" t="s">
        <v>49</v>
      </c>
      <c r="G243" s="187" t="s">
        <v>55</v>
      </c>
      <c r="H243" s="188" t="s">
        <v>895</v>
      </c>
      <c r="I243" s="189" t="s">
        <v>45</v>
      </c>
      <c r="J243" s="190" t="s">
        <v>194</v>
      </c>
      <c r="K243" s="184" t="s">
        <v>70</v>
      </c>
      <c r="L243" s="191" t="str">
        <f>IF(ISERROR(VLOOKUP(K243,[1]Proposito_programa!$C$2:$E$59,2,FALSE))," ",VLOOKUP(K243,[1]Proposito_programa!$C$2:$E$59,2,FALSE))</f>
        <v xml:space="preserve"> </v>
      </c>
      <c r="M243" s="191" t="str">
        <f>IF(ISERROR(VLOOKUP(K243,[1]Proposito_programa!$C$2:$E$59,3,FALSE))," ",VLOOKUP(K243,[1]Proposito_programa!$C$2:$E$59,3,FALSE))</f>
        <v xml:space="preserve"> </v>
      </c>
      <c r="N243" s="192">
        <v>0</v>
      </c>
      <c r="O243" s="193"/>
      <c r="P243" s="194">
        <v>830037946</v>
      </c>
      <c r="Q243" s="195" t="s">
        <v>884</v>
      </c>
      <c r="R243" s="190" t="s">
        <v>175</v>
      </c>
      <c r="S243" s="195"/>
      <c r="T243" s="196"/>
      <c r="U243" s="197"/>
      <c r="V243" s="198">
        <v>0</v>
      </c>
      <c r="W243" s="199"/>
      <c r="X243" s="200">
        <v>0</v>
      </c>
      <c r="Y243" s="193"/>
      <c r="Z243" s="199">
        <v>16358930</v>
      </c>
      <c r="AA243" s="172">
        <f>+W243+X243+Z243</f>
        <v>16358930</v>
      </c>
      <c r="AB243" s="201">
        <v>16358930</v>
      </c>
      <c r="AC243" s="222">
        <v>44526</v>
      </c>
      <c r="AD243" s="210">
        <v>44526</v>
      </c>
      <c r="AE243" s="222">
        <v>44647</v>
      </c>
      <c r="AF243" s="223">
        <v>120</v>
      </c>
      <c r="AG243" s="105">
        <v>1</v>
      </c>
      <c r="AH243" s="223">
        <v>60</v>
      </c>
      <c r="AI243" s="204"/>
      <c r="AJ243" s="105"/>
      <c r="AK243" s="205"/>
      <c r="AL243" s="206"/>
      <c r="AM243" s="193" t="s">
        <v>211</v>
      </c>
      <c r="AN243" s="112">
        <f>IF(ISERROR(AB243/AA243),"-",(AB243/AA243))</f>
        <v>1</v>
      </c>
      <c r="AU243" s="215"/>
    </row>
    <row r="244" spans="1:47" ht="18" customHeight="1" x14ac:dyDescent="0.25">
      <c r="A244" s="184" t="s">
        <v>1586</v>
      </c>
      <c r="B244" s="184">
        <v>2021</v>
      </c>
      <c r="C244" s="192" t="s">
        <v>3168</v>
      </c>
      <c r="D244" s="183" t="s">
        <v>3255</v>
      </c>
      <c r="E244" s="184" t="s">
        <v>29</v>
      </c>
      <c r="F244" s="186" t="s">
        <v>44</v>
      </c>
      <c r="G244" s="187" t="s">
        <v>70</v>
      </c>
      <c r="H244" s="188" t="s">
        <v>1282</v>
      </c>
      <c r="I244" s="189" t="s">
        <v>46</v>
      </c>
      <c r="J244" s="190" t="s">
        <v>194</v>
      </c>
      <c r="K244" s="184">
        <v>57</v>
      </c>
      <c r="L244" s="191" t="str">
        <f>IF(ISERROR(VLOOKUP(K244,[1]Proposito_programa!$C$2:$E$59,2,FALSE))," ",VLOOKUP(K244,[1]Proposito_programa!$C$2:$E$59,2,FALSE))</f>
        <v>Gestión pública local</v>
      </c>
      <c r="M244" s="191" t="str">
        <f>IF(ISERROR(VLOOKUP(K244,[1]Proposito_programa!$C$2:$E$59,3,FALSE))," ",VLOOKUP(K244,[1]Proposito_programa!$C$2:$E$59,3,FALSE))</f>
        <v>Propósito 5: Construir Bogotá - Región con gobierno abierto, transparente y ciudadanía consciente</v>
      </c>
      <c r="N244" s="192">
        <v>2143</v>
      </c>
      <c r="O244" s="193">
        <v>3</v>
      </c>
      <c r="P244" s="194">
        <v>900283049</v>
      </c>
      <c r="Q244" s="195" t="s">
        <v>416</v>
      </c>
      <c r="R244" s="190" t="s">
        <v>175</v>
      </c>
      <c r="S244" s="195"/>
      <c r="T244" s="196"/>
      <c r="U244" s="197"/>
      <c r="V244" s="198">
        <v>0</v>
      </c>
      <c r="W244" s="199"/>
      <c r="X244" s="200">
        <v>0</v>
      </c>
      <c r="Y244" s="193"/>
      <c r="Z244" s="199">
        <v>97032855</v>
      </c>
      <c r="AA244" s="172">
        <f t="shared" si="10"/>
        <v>97032855</v>
      </c>
      <c r="AB244" s="201">
        <v>95504404</v>
      </c>
      <c r="AC244" s="210">
        <v>44531</v>
      </c>
      <c r="AD244" s="210">
        <v>44579</v>
      </c>
      <c r="AE244" s="210">
        <v>45002</v>
      </c>
      <c r="AF244" s="198">
        <v>330</v>
      </c>
      <c r="AG244" s="105">
        <v>1</v>
      </c>
      <c r="AH244" s="198">
        <v>90</v>
      </c>
      <c r="AI244" s="204"/>
      <c r="AJ244" s="105"/>
      <c r="AK244" s="205"/>
      <c r="AL244" s="206"/>
      <c r="AM244" s="193" t="s">
        <v>210</v>
      </c>
      <c r="AN244" s="112">
        <f t="shared" si="9"/>
        <v>0.98424810854014344</v>
      </c>
    </row>
    <row r="245" spans="1:47" ht="18" customHeight="1" x14ac:dyDescent="0.25">
      <c r="A245" s="184" t="s">
        <v>1586</v>
      </c>
      <c r="B245" s="184">
        <v>2022</v>
      </c>
      <c r="C245" s="192" t="s">
        <v>3168</v>
      </c>
      <c r="D245" s="183" t="s">
        <v>3255</v>
      </c>
      <c r="E245" s="184" t="s">
        <v>29</v>
      </c>
      <c r="F245" s="186" t="s">
        <v>44</v>
      </c>
      <c r="G245" s="187" t="s">
        <v>70</v>
      </c>
      <c r="H245" s="188" t="s">
        <v>1282</v>
      </c>
      <c r="I245" s="189" t="s">
        <v>46</v>
      </c>
      <c r="J245" s="190" t="s">
        <v>194</v>
      </c>
      <c r="K245" s="184">
        <v>57</v>
      </c>
      <c r="L245" s="191" t="str">
        <f>IF(ISERROR(VLOOKUP(K245,[1]Proposito_programa!$C$2:$E$59,2,FALSE))," ",VLOOKUP(K245,[1]Proposito_programa!$C$2:$E$59,2,FALSE))</f>
        <v>Gestión pública local</v>
      </c>
      <c r="M245" s="191" t="str">
        <f>IF(ISERROR(VLOOKUP(K245,[1]Proposito_programa!$C$2:$E$59,3,FALSE))," ",VLOOKUP(K245,[1]Proposito_programa!$C$2:$E$59,3,FALSE))</f>
        <v>Propósito 5: Construir Bogotá - Región con gobierno abierto, transparente y ciudadanía consciente</v>
      </c>
      <c r="N245" s="192">
        <v>2143</v>
      </c>
      <c r="O245" s="193">
        <v>3</v>
      </c>
      <c r="P245" s="194">
        <v>900283049</v>
      </c>
      <c r="Q245" s="195" t="s">
        <v>416</v>
      </c>
      <c r="R245" s="190" t="s">
        <v>175</v>
      </c>
      <c r="S245" s="195"/>
      <c r="T245" s="196"/>
      <c r="U245" s="197"/>
      <c r="V245" s="198">
        <v>0</v>
      </c>
      <c r="W245" s="199"/>
      <c r="X245" s="200">
        <v>0</v>
      </c>
      <c r="Y245" s="193"/>
      <c r="Z245" s="199">
        <v>61708281</v>
      </c>
      <c r="AA245" s="172">
        <f t="shared" ref="AA245" si="13">+W245+X245+Z245</f>
        <v>61708281</v>
      </c>
      <c r="AB245" s="201">
        <v>0</v>
      </c>
      <c r="AC245" s="210">
        <v>44531</v>
      </c>
      <c r="AD245" s="210">
        <v>44579</v>
      </c>
      <c r="AE245" s="210">
        <v>45002</v>
      </c>
      <c r="AF245" s="198">
        <v>330</v>
      </c>
      <c r="AG245" s="105">
        <v>1</v>
      </c>
      <c r="AH245" s="198">
        <v>90</v>
      </c>
      <c r="AI245" s="204"/>
      <c r="AJ245" s="105"/>
      <c r="AK245" s="205"/>
      <c r="AL245" s="206"/>
      <c r="AM245" s="193" t="s">
        <v>210</v>
      </c>
      <c r="AN245" s="112">
        <f t="shared" ref="AN245" si="14">IF(ISERROR(AB245/AA245),"-",(AB245/AA245))</f>
        <v>0</v>
      </c>
    </row>
    <row r="246" spans="1:47" ht="18" customHeight="1" x14ac:dyDescent="0.25">
      <c r="A246" s="184" t="s">
        <v>1587</v>
      </c>
      <c r="B246" s="184">
        <v>2021</v>
      </c>
      <c r="C246" s="192" t="s">
        <v>3169</v>
      </c>
      <c r="D246" s="104" t="s">
        <v>3256</v>
      </c>
      <c r="E246" s="184" t="s">
        <v>50</v>
      </c>
      <c r="F246" s="186" t="s">
        <v>22</v>
      </c>
      <c r="G246" s="187" t="s">
        <v>198</v>
      </c>
      <c r="H246" s="188" t="s">
        <v>1283</v>
      </c>
      <c r="I246" s="189" t="s">
        <v>46</v>
      </c>
      <c r="J246" s="190" t="s">
        <v>194</v>
      </c>
      <c r="K246" s="184">
        <v>57</v>
      </c>
      <c r="L246" s="191" t="str">
        <f>IF(ISERROR(VLOOKUP(K246,[1]Proposito_programa!$C$2:$E$59,2,FALSE))," ",VLOOKUP(K246,[1]Proposito_programa!$C$2:$E$59,2,FALSE))</f>
        <v>Gestión pública local</v>
      </c>
      <c r="M246" s="191" t="str">
        <f>IF(ISERROR(VLOOKUP(K246,[1]Proposito_programa!$C$2:$E$59,3,FALSE))," ",VLOOKUP(K246,[1]Proposito_programa!$C$2:$E$59,3,FALSE))</f>
        <v>Propósito 5: Construir Bogotá - Región con gobierno abierto, transparente y ciudadanía consciente</v>
      </c>
      <c r="N246" s="192">
        <v>2143</v>
      </c>
      <c r="O246" s="193"/>
      <c r="P246" s="194">
        <v>30204485</v>
      </c>
      <c r="Q246" s="195" t="s">
        <v>270</v>
      </c>
      <c r="R246" s="190" t="s">
        <v>174</v>
      </c>
      <c r="S246" s="195"/>
      <c r="T246" s="196"/>
      <c r="U246" s="197"/>
      <c r="V246" s="198">
        <v>0</v>
      </c>
      <c r="W246" s="199"/>
      <c r="X246" s="200">
        <v>0</v>
      </c>
      <c r="Y246" s="193"/>
      <c r="Z246" s="199">
        <v>1362000</v>
      </c>
      <c r="AA246" s="172">
        <f t="shared" si="10"/>
        <v>1362000</v>
      </c>
      <c r="AB246" s="201">
        <v>1362000</v>
      </c>
      <c r="AC246" s="222">
        <v>44532</v>
      </c>
      <c r="AD246" s="222">
        <v>44543</v>
      </c>
      <c r="AE246" s="222">
        <v>44561</v>
      </c>
      <c r="AF246" s="223">
        <v>45</v>
      </c>
      <c r="AG246" s="105"/>
      <c r="AH246" s="223"/>
      <c r="AI246" s="204"/>
      <c r="AJ246" s="105"/>
      <c r="AK246" s="205"/>
      <c r="AL246" s="206"/>
      <c r="AM246" s="193" t="s">
        <v>212</v>
      </c>
      <c r="AN246" s="112">
        <f t="shared" si="9"/>
        <v>1</v>
      </c>
    </row>
    <row r="247" spans="1:47" ht="18" customHeight="1" x14ac:dyDescent="0.25">
      <c r="A247" s="184" t="s">
        <v>1588</v>
      </c>
      <c r="B247" s="184">
        <v>2021</v>
      </c>
      <c r="C247" s="192" t="s">
        <v>3170</v>
      </c>
      <c r="D247" s="104" t="s">
        <v>3257</v>
      </c>
      <c r="E247" s="184" t="s">
        <v>50</v>
      </c>
      <c r="F247" s="186" t="s">
        <v>22</v>
      </c>
      <c r="G247" s="187" t="s">
        <v>198</v>
      </c>
      <c r="H247" s="188" t="s">
        <v>1284</v>
      </c>
      <c r="I247" s="189" t="s">
        <v>46</v>
      </c>
      <c r="J247" s="190" t="s">
        <v>194</v>
      </c>
      <c r="K247" s="184">
        <v>57</v>
      </c>
      <c r="L247" s="191" t="str">
        <f>IF(ISERROR(VLOOKUP(K247,[1]Proposito_programa!$C$2:$E$59,2,FALSE))," ",VLOOKUP(K247,[1]Proposito_programa!$C$2:$E$59,2,FALSE))</f>
        <v>Gestión pública local</v>
      </c>
      <c r="M247" s="191" t="str">
        <f>IF(ISERROR(VLOOKUP(K247,[1]Proposito_programa!$C$2:$E$59,3,FALSE))," ",VLOOKUP(K247,[1]Proposito_programa!$C$2:$E$59,3,FALSE))</f>
        <v>Propósito 5: Construir Bogotá - Región con gobierno abierto, transparente y ciudadanía consciente</v>
      </c>
      <c r="N247" s="192">
        <v>2143</v>
      </c>
      <c r="O247" s="193"/>
      <c r="P247" s="194">
        <v>1033782585</v>
      </c>
      <c r="Q247" s="195" t="s">
        <v>259</v>
      </c>
      <c r="R247" s="190" t="s">
        <v>174</v>
      </c>
      <c r="S247" s="195"/>
      <c r="T247" s="196"/>
      <c r="U247" s="197"/>
      <c r="V247" s="198">
        <v>0</v>
      </c>
      <c r="W247" s="199"/>
      <c r="X247" s="200">
        <v>0</v>
      </c>
      <c r="Y247" s="193"/>
      <c r="Z247" s="199">
        <v>2119600</v>
      </c>
      <c r="AA247" s="172">
        <f t="shared" si="10"/>
        <v>2119600</v>
      </c>
      <c r="AB247" s="201">
        <v>2119600</v>
      </c>
      <c r="AC247" s="222">
        <v>44532</v>
      </c>
      <c r="AD247" s="222">
        <v>44533</v>
      </c>
      <c r="AE247" s="222">
        <v>44561</v>
      </c>
      <c r="AF247" s="223">
        <v>45</v>
      </c>
      <c r="AG247" s="105"/>
      <c r="AH247" s="223"/>
      <c r="AI247" s="204"/>
      <c r="AJ247" s="105"/>
      <c r="AK247" s="205"/>
      <c r="AL247" s="206"/>
      <c r="AM247" s="193" t="s">
        <v>212</v>
      </c>
      <c r="AN247" s="112">
        <f t="shared" si="9"/>
        <v>1</v>
      </c>
    </row>
    <row r="248" spans="1:47" ht="18" customHeight="1" x14ac:dyDescent="0.25">
      <c r="A248" s="184" t="s">
        <v>1589</v>
      </c>
      <c r="B248" s="184">
        <v>2021</v>
      </c>
      <c r="C248" s="192" t="s">
        <v>3171</v>
      </c>
      <c r="D248" s="104" t="s">
        <v>3258</v>
      </c>
      <c r="E248" s="184" t="s">
        <v>50</v>
      </c>
      <c r="F248" s="186" t="s">
        <v>22</v>
      </c>
      <c r="G248" s="187" t="s">
        <v>198</v>
      </c>
      <c r="H248" s="188" t="s">
        <v>1008</v>
      </c>
      <c r="I248" s="189" t="s">
        <v>46</v>
      </c>
      <c r="J248" s="190" t="s">
        <v>194</v>
      </c>
      <c r="K248" s="184">
        <v>57</v>
      </c>
      <c r="L248" s="191" t="str">
        <f>IF(ISERROR(VLOOKUP(K248,[1]Proposito_programa!$C$2:$E$59,2,FALSE))," ",VLOOKUP(K248,[1]Proposito_programa!$C$2:$E$59,2,FALSE))</f>
        <v>Gestión pública local</v>
      </c>
      <c r="M248" s="191" t="str">
        <f>IF(ISERROR(VLOOKUP(K248,[1]Proposito_programa!$C$2:$E$59,3,FALSE))," ",VLOOKUP(K248,[1]Proposito_programa!$C$2:$E$59,3,FALSE))</f>
        <v>Propósito 5: Construir Bogotá - Región con gobierno abierto, transparente y ciudadanía consciente</v>
      </c>
      <c r="N248" s="192">
        <v>2143</v>
      </c>
      <c r="O248" s="193"/>
      <c r="P248" s="194">
        <v>1015427264</v>
      </c>
      <c r="Q248" s="195" t="s">
        <v>263</v>
      </c>
      <c r="R248" s="190" t="s">
        <v>174</v>
      </c>
      <c r="S248" s="195"/>
      <c r="T248" s="196"/>
      <c r="U248" s="197"/>
      <c r="V248" s="198">
        <v>0</v>
      </c>
      <c r="W248" s="199"/>
      <c r="X248" s="200">
        <v>0</v>
      </c>
      <c r="Y248" s="193"/>
      <c r="Z248" s="199">
        <v>2119600</v>
      </c>
      <c r="AA248" s="172">
        <f t="shared" si="10"/>
        <v>2119600</v>
      </c>
      <c r="AB248" s="201">
        <v>2119600</v>
      </c>
      <c r="AC248" s="222">
        <v>44532</v>
      </c>
      <c r="AD248" s="222">
        <v>44532</v>
      </c>
      <c r="AE248" s="222">
        <v>44561</v>
      </c>
      <c r="AF248" s="223">
        <v>45</v>
      </c>
      <c r="AG248" s="105"/>
      <c r="AH248" s="223"/>
      <c r="AI248" s="204"/>
      <c r="AJ248" s="105"/>
      <c r="AK248" s="205"/>
      <c r="AL248" s="206"/>
      <c r="AM248" s="193" t="s">
        <v>212</v>
      </c>
      <c r="AN248" s="112">
        <f t="shared" si="9"/>
        <v>1</v>
      </c>
    </row>
    <row r="249" spans="1:47" ht="18" customHeight="1" x14ac:dyDescent="0.25">
      <c r="A249" s="184" t="s">
        <v>1590</v>
      </c>
      <c r="B249" s="184">
        <v>2021</v>
      </c>
      <c r="C249" s="192" t="s">
        <v>3172</v>
      </c>
      <c r="D249" s="104" t="s">
        <v>3259</v>
      </c>
      <c r="E249" s="184" t="s">
        <v>50</v>
      </c>
      <c r="F249" s="186" t="s">
        <v>22</v>
      </c>
      <c r="G249" s="187" t="s">
        <v>198</v>
      </c>
      <c r="H249" s="188" t="s">
        <v>1285</v>
      </c>
      <c r="I249" s="189" t="s">
        <v>46</v>
      </c>
      <c r="J249" s="190" t="s">
        <v>194</v>
      </c>
      <c r="K249" s="184">
        <v>57</v>
      </c>
      <c r="L249" s="191" t="str">
        <f>IF(ISERROR(VLOOKUP(K249,[1]Proposito_programa!$C$2:$E$59,2,FALSE))," ",VLOOKUP(K249,[1]Proposito_programa!$C$2:$E$59,2,FALSE))</f>
        <v>Gestión pública local</v>
      </c>
      <c r="M249" s="191" t="str">
        <f>IF(ISERROR(VLOOKUP(K249,[1]Proposito_programa!$C$2:$E$59,3,FALSE))," ",VLOOKUP(K249,[1]Proposito_programa!$C$2:$E$59,3,FALSE))</f>
        <v>Propósito 5: Construir Bogotá - Región con gobierno abierto, transparente y ciudadanía consciente</v>
      </c>
      <c r="N249" s="192">
        <v>2143</v>
      </c>
      <c r="O249" s="193"/>
      <c r="P249" s="194">
        <v>1022953015</v>
      </c>
      <c r="Q249" s="195" t="s">
        <v>341</v>
      </c>
      <c r="R249" s="190" t="s">
        <v>174</v>
      </c>
      <c r="S249" s="195"/>
      <c r="T249" s="196"/>
      <c r="U249" s="197"/>
      <c r="V249" s="198">
        <v>0</v>
      </c>
      <c r="W249" s="199"/>
      <c r="X249" s="200">
        <v>0</v>
      </c>
      <c r="Y249" s="193"/>
      <c r="Z249" s="199">
        <v>3406500</v>
      </c>
      <c r="AA249" s="172">
        <f t="shared" si="10"/>
        <v>3406500</v>
      </c>
      <c r="AB249" s="201">
        <v>3406500</v>
      </c>
      <c r="AC249" s="222">
        <v>44533</v>
      </c>
      <c r="AD249" s="222">
        <v>44536</v>
      </c>
      <c r="AE249" s="222">
        <v>44581</v>
      </c>
      <c r="AF249" s="223">
        <v>65</v>
      </c>
      <c r="AG249" s="105">
        <v>1</v>
      </c>
      <c r="AH249" s="223">
        <v>20</v>
      </c>
      <c r="AI249" s="204"/>
      <c r="AJ249" s="105"/>
      <c r="AK249" s="205"/>
      <c r="AL249" s="206"/>
      <c r="AM249" s="193" t="s">
        <v>211</v>
      </c>
      <c r="AN249" s="112">
        <f t="shared" si="9"/>
        <v>1</v>
      </c>
    </row>
    <row r="250" spans="1:47" ht="18" customHeight="1" x14ac:dyDescent="0.25">
      <c r="A250" s="184" t="s">
        <v>1591</v>
      </c>
      <c r="B250" s="184">
        <v>2021</v>
      </c>
      <c r="C250" s="192" t="s">
        <v>3173</v>
      </c>
      <c r="D250" s="104" t="s">
        <v>3260</v>
      </c>
      <c r="E250" s="184" t="s">
        <v>50</v>
      </c>
      <c r="F250" s="186" t="s">
        <v>22</v>
      </c>
      <c r="G250" s="187" t="s">
        <v>198</v>
      </c>
      <c r="H250" s="188" t="s">
        <v>1286</v>
      </c>
      <c r="I250" s="189" t="s">
        <v>46</v>
      </c>
      <c r="J250" s="190" t="s">
        <v>194</v>
      </c>
      <c r="K250" s="184">
        <v>57</v>
      </c>
      <c r="L250" s="191" t="str">
        <f>IF(ISERROR(VLOOKUP(K250,[1]Proposito_programa!$C$2:$E$59,2,FALSE))," ",VLOOKUP(K250,[1]Proposito_programa!$C$2:$E$59,2,FALSE))</f>
        <v>Gestión pública local</v>
      </c>
      <c r="M250" s="191" t="str">
        <f>IF(ISERROR(VLOOKUP(K250,[1]Proposito_programa!$C$2:$E$59,3,FALSE))," ",VLOOKUP(K250,[1]Proposito_programa!$C$2:$E$59,3,FALSE))</f>
        <v>Propósito 5: Construir Bogotá - Región con gobierno abierto, transparente y ciudadanía consciente</v>
      </c>
      <c r="N250" s="192">
        <v>2143</v>
      </c>
      <c r="O250" s="193"/>
      <c r="P250" s="194">
        <v>51994040</v>
      </c>
      <c r="Q250" s="195" t="s">
        <v>246</v>
      </c>
      <c r="R250" s="190" t="s">
        <v>174</v>
      </c>
      <c r="S250" s="195"/>
      <c r="T250" s="196"/>
      <c r="U250" s="197"/>
      <c r="V250" s="198">
        <v>0</v>
      </c>
      <c r="W250" s="199"/>
      <c r="X250" s="200">
        <v>0</v>
      </c>
      <c r="Y250" s="193"/>
      <c r="Z250" s="199">
        <v>3959167</v>
      </c>
      <c r="AA250" s="172">
        <f t="shared" si="10"/>
        <v>3959167</v>
      </c>
      <c r="AB250" s="201">
        <v>3959167</v>
      </c>
      <c r="AC250" s="222">
        <v>44533</v>
      </c>
      <c r="AD250" s="222">
        <v>44536</v>
      </c>
      <c r="AE250" s="222">
        <v>44561</v>
      </c>
      <c r="AF250" s="223">
        <v>45</v>
      </c>
      <c r="AG250" s="105"/>
      <c r="AH250" s="223"/>
      <c r="AI250" s="204"/>
      <c r="AJ250" s="105"/>
      <c r="AK250" s="205"/>
      <c r="AL250" s="206"/>
      <c r="AM250" s="193" t="s">
        <v>212</v>
      </c>
      <c r="AN250" s="112">
        <f t="shared" si="9"/>
        <v>1</v>
      </c>
    </row>
    <row r="251" spans="1:47" ht="18" customHeight="1" x14ac:dyDescent="0.25">
      <c r="A251" s="184" t="s">
        <v>1592</v>
      </c>
      <c r="B251" s="184">
        <v>2021</v>
      </c>
      <c r="C251" s="192" t="s">
        <v>3174</v>
      </c>
      <c r="D251" s="104" t="s">
        <v>3261</v>
      </c>
      <c r="E251" s="184" t="s">
        <v>50</v>
      </c>
      <c r="F251" s="186" t="s">
        <v>22</v>
      </c>
      <c r="G251" s="187" t="s">
        <v>198</v>
      </c>
      <c r="H251" s="188" t="s">
        <v>1287</v>
      </c>
      <c r="I251" s="189" t="s">
        <v>46</v>
      </c>
      <c r="J251" s="190" t="s">
        <v>194</v>
      </c>
      <c r="K251" s="184">
        <v>57</v>
      </c>
      <c r="L251" s="191" t="str">
        <f>IF(ISERROR(VLOOKUP(K251,[1]Proposito_programa!$C$2:$E$59,2,FALSE))," ",VLOOKUP(K251,[1]Proposito_programa!$C$2:$E$59,2,FALSE))</f>
        <v>Gestión pública local</v>
      </c>
      <c r="M251" s="191" t="str">
        <f>IF(ISERROR(VLOOKUP(K251,[1]Proposito_programa!$C$2:$E$59,3,FALSE))," ",VLOOKUP(K251,[1]Proposito_programa!$C$2:$E$59,3,FALSE))</f>
        <v>Propósito 5: Construir Bogotá - Región con gobierno abierto, transparente y ciudadanía consciente</v>
      </c>
      <c r="N251" s="192">
        <v>2143</v>
      </c>
      <c r="O251" s="193"/>
      <c r="P251" s="194">
        <v>80900825</v>
      </c>
      <c r="Q251" s="195" t="s">
        <v>310</v>
      </c>
      <c r="R251" s="190" t="s">
        <v>174</v>
      </c>
      <c r="S251" s="195"/>
      <c r="T251" s="196"/>
      <c r="U251" s="197"/>
      <c r="V251" s="198">
        <v>0</v>
      </c>
      <c r="W251" s="199"/>
      <c r="X251" s="200">
        <v>0</v>
      </c>
      <c r="Y251" s="193"/>
      <c r="Z251" s="199">
        <v>7126500</v>
      </c>
      <c r="AA251" s="172">
        <f t="shared" si="10"/>
        <v>7126500</v>
      </c>
      <c r="AB251" s="201">
        <v>7126500</v>
      </c>
      <c r="AC251" s="222">
        <v>44533</v>
      </c>
      <c r="AD251" s="222">
        <v>44536</v>
      </c>
      <c r="AE251" s="222">
        <v>44581</v>
      </c>
      <c r="AF251" s="223">
        <v>65</v>
      </c>
      <c r="AG251" s="105">
        <v>1</v>
      </c>
      <c r="AH251" s="223">
        <v>20</v>
      </c>
      <c r="AI251" s="204"/>
      <c r="AJ251" s="105"/>
      <c r="AK251" s="205"/>
      <c r="AL251" s="206"/>
      <c r="AM251" s="193" t="s">
        <v>211</v>
      </c>
      <c r="AN251" s="112">
        <f t="shared" si="9"/>
        <v>1</v>
      </c>
    </row>
    <row r="252" spans="1:47" ht="18" customHeight="1" x14ac:dyDescent="0.25">
      <c r="A252" s="184" t="s">
        <v>1593</v>
      </c>
      <c r="B252" s="184">
        <v>2021</v>
      </c>
      <c r="C252" s="192" t="s">
        <v>3175</v>
      </c>
      <c r="D252" s="104" t="s">
        <v>3262</v>
      </c>
      <c r="E252" s="184" t="s">
        <v>50</v>
      </c>
      <c r="F252" s="186" t="s">
        <v>22</v>
      </c>
      <c r="G252" s="187" t="s">
        <v>198</v>
      </c>
      <c r="H252" s="188" t="s">
        <v>1288</v>
      </c>
      <c r="I252" s="189" t="s">
        <v>46</v>
      </c>
      <c r="J252" s="190" t="s">
        <v>194</v>
      </c>
      <c r="K252" s="184">
        <v>57</v>
      </c>
      <c r="L252" s="191" t="str">
        <f>IF(ISERROR(VLOOKUP(K252,[1]Proposito_programa!$C$2:$E$59,2,FALSE))," ",VLOOKUP(K252,[1]Proposito_programa!$C$2:$E$59,2,FALSE))</f>
        <v>Gestión pública local</v>
      </c>
      <c r="M252" s="191" t="str">
        <f>IF(ISERROR(VLOOKUP(K252,[1]Proposito_programa!$C$2:$E$59,3,FALSE))," ",VLOOKUP(K252,[1]Proposito_programa!$C$2:$E$59,3,FALSE))</f>
        <v>Propósito 5: Construir Bogotá - Región con gobierno abierto, transparente y ciudadanía consciente</v>
      </c>
      <c r="N252" s="192">
        <v>2143</v>
      </c>
      <c r="O252" s="193"/>
      <c r="P252" s="194">
        <v>1014217624</v>
      </c>
      <c r="Q252" s="195" t="s">
        <v>1429</v>
      </c>
      <c r="R252" s="190" t="s">
        <v>174</v>
      </c>
      <c r="S252" s="195"/>
      <c r="T252" s="196"/>
      <c r="U252" s="197"/>
      <c r="V252" s="198">
        <v>0</v>
      </c>
      <c r="W252" s="199"/>
      <c r="X252" s="200">
        <v>0</v>
      </c>
      <c r="Y252" s="193"/>
      <c r="Z252" s="199">
        <v>3959167</v>
      </c>
      <c r="AA252" s="172">
        <f t="shared" si="10"/>
        <v>3959167</v>
      </c>
      <c r="AB252" s="201">
        <v>3959167</v>
      </c>
      <c r="AC252" s="222">
        <v>44533</v>
      </c>
      <c r="AD252" s="222">
        <v>44536</v>
      </c>
      <c r="AE252" s="222">
        <v>44561</v>
      </c>
      <c r="AF252" s="223">
        <v>45</v>
      </c>
      <c r="AG252" s="105"/>
      <c r="AH252" s="223"/>
      <c r="AI252" s="204"/>
      <c r="AJ252" s="105"/>
      <c r="AK252" s="205"/>
      <c r="AL252" s="206"/>
      <c r="AM252" s="193" t="s">
        <v>212</v>
      </c>
      <c r="AN252" s="112">
        <f t="shared" si="9"/>
        <v>1</v>
      </c>
    </row>
    <row r="253" spans="1:47" ht="18" customHeight="1" x14ac:dyDescent="0.25">
      <c r="A253" s="184" t="s">
        <v>1594</v>
      </c>
      <c r="B253" s="184">
        <v>2021</v>
      </c>
      <c r="C253" s="192" t="s">
        <v>3176</v>
      </c>
      <c r="D253" s="104" t="s">
        <v>3263</v>
      </c>
      <c r="E253" s="184" t="s">
        <v>50</v>
      </c>
      <c r="F253" s="186" t="s">
        <v>22</v>
      </c>
      <c r="G253" s="187" t="s">
        <v>198</v>
      </c>
      <c r="H253" s="188" t="s">
        <v>1289</v>
      </c>
      <c r="I253" s="189" t="s">
        <v>46</v>
      </c>
      <c r="J253" s="190" t="s">
        <v>194</v>
      </c>
      <c r="K253" s="184">
        <v>57</v>
      </c>
      <c r="L253" s="191" t="str">
        <f>IF(ISERROR(VLOOKUP(K253,[1]Proposito_programa!$C$2:$E$59,2,FALSE))," ",VLOOKUP(K253,[1]Proposito_programa!$C$2:$E$59,2,FALSE))</f>
        <v>Gestión pública local</v>
      </c>
      <c r="M253" s="191" t="str">
        <f>IF(ISERROR(VLOOKUP(K253,[1]Proposito_programa!$C$2:$E$59,3,FALSE))," ",VLOOKUP(K253,[1]Proposito_programa!$C$2:$E$59,3,FALSE))</f>
        <v>Propósito 5: Construir Bogotá - Región con gobierno abierto, transparente y ciudadanía consciente</v>
      </c>
      <c r="N253" s="192">
        <v>2143</v>
      </c>
      <c r="O253" s="193"/>
      <c r="P253" s="194">
        <v>93121368</v>
      </c>
      <c r="Q253" s="195" t="s">
        <v>331</v>
      </c>
      <c r="R253" s="190" t="s">
        <v>174</v>
      </c>
      <c r="S253" s="195"/>
      <c r="T253" s="196"/>
      <c r="U253" s="197"/>
      <c r="V253" s="198">
        <v>0</v>
      </c>
      <c r="W253" s="199"/>
      <c r="X253" s="200">
        <v>0</v>
      </c>
      <c r="Y253" s="193"/>
      <c r="Z253" s="199">
        <v>7126500</v>
      </c>
      <c r="AA253" s="172">
        <f t="shared" si="10"/>
        <v>7126500</v>
      </c>
      <c r="AB253" s="201">
        <v>7126500</v>
      </c>
      <c r="AC253" s="222">
        <v>44533</v>
      </c>
      <c r="AD253" s="222">
        <v>44536</v>
      </c>
      <c r="AE253" s="222">
        <v>44581</v>
      </c>
      <c r="AF253" s="223">
        <v>65</v>
      </c>
      <c r="AG253" s="105">
        <v>1</v>
      </c>
      <c r="AH253" s="223">
        <v>20</v>
      </c>
      <c r="AI253" s="204"/>
      <c r="AJ253" s="105"/>
      <c r="AK253" s="205"/>
      <c r="AL253" s="206"/>
      <c r="AM253" s="193" t="s">
        <v>211</v>
      </c>
      <c r="AN253" s="112">
        <f t="shared" si="9"/>
        <v>1</v>
      </c>
    </row>
    <row r="254" spans="1:47" ht="18" customHeight="1" x14ac:dyDescent="0.25">
      <c r="A254" s="184" t="s">
        <v>1595</v>
      </c>
      <c r="B254" s="184">
        <v>2021</v>
      </c>
      <c r="C254" s="192" t="s">
        <v>3177</v>
      </c>
      <c r="D254" s="104" t="s">
        <v>3264</v>
      </c>
      <c r="E254" s="184" t="s">
        <v>50</v>
      </c>
      <c r="F254" s="186" t="s">
        <v>22</v>
      </c>
      <c r="G254" s="187" t="s">
        <v>198</v>
      </c>
      <c r="H254" s="188" t="s">
        <v>1290</v>
      </c>
      <c r="I254" s="189" t="s">
        <v>46</v>
      </c>
      <c r="J254" s="190" t="s">
        <v>194</v>
      </c>
      <c r="K254" s="184">
        <v>57</v>
      </c>
      <c r="L254" s="191" t="str">
        <f>IF(ISERROR(VLOOKUP(K254,[1]Proposito_programa!$C$2:$E$59,2,FALSE))," ",VLOOKUP(K254,[1]Proposito_programa!$C$2:$E$59,2,FALSE))</f>
        <v>Gestión pública local</v>
      </c>
      <c r="M254" s="191" t="str">
        <f>IF(ISERROR(VLOOKUP(K254,[1]Proposito_programa!$C$2:$E$59,3,FALSE))," ",VLOOKUP(K254,[1]Proposito_programa!$C$2:$E$59,3,FALSE))</f>
        <v>Propósito 5: Construir Bogotá - Región con gobierno abierto, transparente y ciudadanía consciente</v>
      </c>
      <c r="N254" s="192">
        <v>2143</v>
      </c>
      <c r="O254" s="193"/>
      <c r="P254" s="194">
        <v>53159645</v>
      </c>
      <c r="Q254" s="195" t="s">
        <v>255</v>
      </c>
      <c r="R254" s="190" t="s">
        <v>174</v>
      </c>
      <c r="S254" s="195"/>
      <c r="T254" s="196"/>
      <c r="U254" s="197"/>
      <c r="V254" s="198">
        <v>0</v>
      </c>
      <c r="W254" s="199"/>
      <c r="X254" s="200">
        <v>0</v>
      </c>
      <c r="Y254" s="193"/>
      <c r="Z254" s="199">
        <v>6017933</v>
      </c>
      <c r="AA254" s="172">
        <f t="shared" si="10"/>
        <v>6017933</v>
      </c>
      <c r="AB254" s="201">
        <v>6017933</v>
      </c>
      <c r="AC254" s="222">
        <v>44536</v>
      </c>
      <c r="AD254" s="222">
        <v>44543</v>
      </c>
      <c r="AE254" s="222">
        <v>44581</v>
      </c>
      <c r="AF254" s="223">
        <v>65</v>
      </c>
      <c r="AG254" s="105">
        <v>1</v>
      </c>
      <c r="AH254" s="223">
        <v>20</v>
      </c>
      <c r="AI254" s="204"/>
      <c r="AJ254" s="105"/>
      <c r="AK254" s="205"/>
      <c r="AL254" s="206"/>
      <c r="AM254" s="193" t="s">
        <v>212</v>
      </c>
      <c r="AN254" s="112">
        <f t="shared" si="9"/>
        <v>1</v>
      </c>
    </row>
    <row r="255" spans="1:47" ht="18" customHeight="1" x14ac:dyDescent="0.25">
      <c r="A255" s="184" t="s">
        <v>1596</v>
      </c>
      <c r="B255" s="184">
        <v>2021</v>
      </c>
      <c r="C255" s="192" t="s">
        <v>3178</v>
      </c>
      <c r="D255" s="104" t="s">
        <v>3265</v>
      </c>
      <c r="E255" s="184" t="s">
        <v>50</v>
      </c>
      <c r="F255" s="186" t="s">
        <v>22</v>
      </c>
      <c r="G255" s="187" t="s">
        <v>198</v>
      </c>
      <c r="H255" s="188" t="s">
        <v>1291</v>
      </c>
      <c r="I255" s="189" t="s">
        <v>46</v>
      </c>
      <c r="J255" s="190" t="s">
        <v>194</v>
      </c>
      <c r="K255" s="184">
        <v>57</v>
      </c>
      <c r="L255" s="191" t="str">
        <f>IF(ISERROR(VLOOKUP(K255,[1]Proposito_programa!$C$2:$E$59,2,FALSE))," ",VLOOKUP(K255,[1]Proposito_programa!$C$2:$E$59,2,FALSE))</f>
        <v>Gestión pública local</v>
      </c>
      <c r="M255" s="191" t="str">
        <f>IF(ISERROR(VLOOKUP(K255,[1]Proposito_programa!$C$2:$E$59,3,FALSE))," ",VLOOKUP(K255,[1]Proposito_programa!$C$2:$E$59,3,FALSE))</f>
        <v>Propósito 5: Construir Bogotá - Región con gobierno abierto, transparente y ciudadanía consciente</v>
      </c>
      <c r="N255" s="192">
        <v>2143</v>
      </c>
      <c r="O255" s="193"/>
      <c r="P255" s="194">
        <v>1094247295</v>
      </c>
      <c r="Q255" s="195" t="s">
        <v>1359</v>
      </c>
      <c r="R255" s="190" t="s">
        <v>174</v>
      </c>
      <c r="S255" s="195"/>
      <c r="T255" s="196"/>
      <c r="U255" s="197"/>
      <c r="V255" s="198">
        <v>0</v>
      </c>
      <c r="W255" s="199"/>
      <c r="X255" s="200">
        <v>0</v>
      </c>
      <c r="Y255" s="193"/>
      <c r="Z255" s="199">
        <v>6651400</v>
      </c>
      <c r="AA255" s="172">
        <f t="shared" si="10"/>
        <v>6651400</v>
      </c>
      <c r="AB255" s="201">
        <v>6651400</v>
      </c>
      <c r="AC255" s="222">
        <v>44533</v>
      </c>
      <c r="AD255" s="222">
        <v>44539</v>
      </c>
      <c r="AE255" s="222">
        <v>44581</v>
      </c>
      <c r="AF255" s="223">
        <v>65</v>
      </c>
      <c r="AG255" s="105">
        <v>1</v>
      </c>
      <c r="AH255" s="223">
        <v>20</v>
      </c>
      <c r="AI255" s="204"/>
      <c r="AJ255" s="105"/>
      <c r="AK255" s="205"/>
      <c r="AL255" s="206"/>
      <c r="AM255" s="193" t="s">
        <v>212</v>
      </c>
      <c r="AN255" s="112">
        <f t="shared" si="9"/>
        <v>1</v>
      </c>
    </row>
    <row r="256" spans="1:47" ht="18" customHeight="1" x14ac:dyDescent="0.25">
      <c r="A256" s="184" t="s">
        <v>1597</v>
      </c>
      <c r="B256" s="184">
        <v>2021</v>
      </c>
      <c r="C256" s="192" t="s">
        <v>3179</v>
      </c>
      <c r="D256" s="104" t="s">
        <v>3266</v>
      </c>
      <c r="E256" s="184" t="s">
        <v>50</v>
      </c>
      <c r="F256" s="186" t="s">
        <v>22</v>
      </c>
      <c r="G256" s="187" t="s">
        <v>198</v>
      </c>
      <c r="H256" s="188" t="s">
        <v>1292</v>
      </c>
      <c r="I256" s="189" t="s">
        <v>46</v>
      </c>
      <c r="J256" s="190" t="s">
        <v>194</v>
      </c>
      <c r="K256" s="184">
        <v>57</v>
      </c>
      <c r="L256" s="191" t="str">
        <f>IF(ISERROR(VLOOKUP(K256,[1]Proposito_programa!$C$2:$E$59,2,FALSE))," ",VLOOKUP(K256,[1]Proposito_programa!$C$2:$E$59,2,FALSE))</f>
        <v>Gestión pública local</v>
      </c>
      <c r="M256" s="191" t="str">
        <f>IF(ISERROR(VLOOKUP(K256,[1]Proposito_programa!$C$2:$E$59,3,FALSE))," ",VLOOKUP(K256,[1]Proposito_programa!$C$2:$E$59,3,FALSE))</f>
        <v>Propósito 5: Construir Bogotá - Región con gobierno abierto, transparente y ciudadanía consciente</v>
      </c>
      <c r="N256" s="192">
        <v>2143</v>
      </c>
      <c r="O256" s="193"/>
      <c r="P256" s="194">
        <v>52731958</v>
      </c>
      <c r="Q256" s="195" t="s">
        <v>340</v>
      </c>
      <c r="R256" s="190" t="s">
        <v>174</v>
      </c>
      <c r="S256" s="195"/>
      <c r="T256" s="196"/>
      <c r="U256" s="197"/>
      <c r="V256" s="198">
        <v>0</v>
      </c>
      <c r="W256" s="199"/>
      <c r="X256" s="200">
        <v>0</v>
      </c>
      <c r="Y256" s="193"/>
      <c r="Z256" s="199">
        <v>7126500</v>
      </c>
      <c r="AA256" s="172">
        <f t="shared" si="10"/>
        <v>7126500</v>
      </c>
      <c r="AB256" s="201">
        <v>7126500</v>
      </c>
      <c r="AC256" s="222">
        <v>44533</v>
      </c>
      <c r="AD256" s="222">
        <v>44537</v>
      </c>
      <c r="AE256" s="222">
        <v>44582</v>
      </c>
      <c r="AF256" s="223">
        <v>66</v>
      </c>
      <c r="AG256" s="105">
        <v>1</v>
      </c>
      <c r="AH256" s="223">
        <v>21</v>
      </c>
      <c r="AI256" s="204"/>
      <c r="AJ256" s="105"/>
      <c r="AK256" s="205"/>
      <c r="AL256" s="206"/>
      <c r="AM256" s="193" t="s">
        <v>211</v>
      </c>
      <c r="AN256" s="112">
        <f t="shared" si="9"/>
        <v>1</v>
      </c>
    </row>
    <row r="257" spans="1:47" ht="18" customHeight="1" x14ac:dyDescent="0.25">
      <c r="A257" s="184" t="s">
        <v>1598</v>
      </c>
      <c r="B257" s="184">
        <v>2021</v>
      </c>
      <c r="C257" s="192" t="s">
        <v>3180</v>
      </c>
      <c r="D257" s="104" t="s">
        <v>3267</v>
      </c>
      <c r="E257" s="184" t="s">
        <v>50</v>
      </c>
      <c r="F257" s="186" t="s">
        <v>22</v>
      </c>
      <c r="G257" s="187" t="s">
        <v>198</v>
      </c>
      <c r="H257" s="188" t="s">
        <v>1293</v>
      </c>
      <c r="I257" s="189" t="s">
        <v>46</v>
      </c>
      <c r="J257" s="190" t="s">
        <v>194</v>
      </c>
      <c r="K257" s="184">
        <v>57</v>
      </c>
      <c r="L257" s="191" t="str">
        <f>IF(ISERROR(VLOOKUP(K257,[1]Proposito_programa!$C$2:$E$59,2,FALSE))," ",VLOOKUP(K257,[1]Proposito_programa!$C$2:$E$59,2,FALSE))</f>
        <v>Gestión pública local</v>
      </c>
      <c r="M257" s="191" t="str">
        <f>IF(ISERROR(VLOOKUP(K257,[1]Proposito_programa!$C$2:$E$59,3,FALSE))," ",VLOOKUP(K257,[1]Proposito_programa!$C$2:$E$59,3,FALSE))</f>
        <v>Propósito 5: Construir Bogotá - Región con gobierno abierto, transparente y ciudadanía consciente</v>
      </c>
      <c r="N257" s="192">
        <v>2143</v>
      </c>
      <c r="O257" s="193"/>
      <c r="P257" s="194">
        <v>35195802</v>
      </c>
      <c r="Q257" s="195" t="s">
        <v>328</v>
      </c>
      <c r="R257" s="190" t="s">
        <v>174</v>
      </c>
      <c r="S257" s="195"/>
      <c r="T257" s="196"/>
      <c r="U257" s="197"/>
      <c r="V257" s="198">
        <v>0</v>
      </c>
      <c r="W257" s="199"/>
      <c r="X257" s="200">
        <v>0</v>
      </c>
      <c r="Y257" s="193"/>
      <c r="Z257" s="199">
        <v>7126500</v>
      </c>
      <c r="AA257" s="172">
        <f t="shared" si="10"/>
        <v>7126500</v>
      </c>
      <c r="AB257" s="201">
        <v>7126500</v>
      </c>
      <c r="AC257" s="222">
        <v>44533</v>
      </c>
      <c r="AD257" s="222">
        <v>44536</v>
      </c>
      <c r="AE257" s="222">
        <v>44581</v>
      </c>
      <c r="AF257" s="223">
        <v>65</v>
      </c>
      <c r="AG257" s="105">
        <v>1</v>
      </c>
      <c r="AH257" s="223">
        <v>20</v>
      </c>
      <c r="AI257" s="204"/>
      <c r="AJ257" s="105"/>
      <c r="AK257" s="205"/>
      <c r="AL257" s="206"/>
      <c r="AM257" s="193" t="s">
        <v>211</v>
      </c>
      <c r="AN257" s="112">
        <f t="shared" si="9"/>
        <v>1</v>
      </c>
    </row>
    <row r="258" spans="1:47" ht="18" customHeight="1" x14ac:dyDescent="0.25">
      <c r="A258" s="184" t="s">
        <v>1599</v>
      </c>
      <c r="B258" s="184">
        <v>2021</v>
      </c>
      <c r="C258" s="192" t="s">
        <v>3181</v>
      </c>
      <c r="D258" s="104" t="s">
        <v>3268</v>
      </c>
      <c r="E258" s="184" t="s">
        <v>50</v>
      </c>
      <c r="F258" s="186" t="s">
        <v>22</v>
      </c>
      <c r="G258" s="187" t="s">
        <v>198</v>
      </c>
      <c r="H258" s="188" t="s">
        <v>1294</v>
      </c>
      <c r="I258" s="189" t="s">
        <v>46</v>
      </c>
      <c r="J258" s="190" t="s">
        <v>194</v>
      </c>
      <c r="K258" s="184">
        <v>57</v>
      </c>
      <c r="L258" s="191" t="str">
        <f>IF(ISERROR(VLOOKUP(K258,[1]Proposito_programa!$C$2:$E$59,2,FALSE))," ",VLOOKUP(K258,[1]Proposito_programa!$C$2:$E$59,2,FALSE))</f>
        <v>Gestión pública local</v>
      </c>
      <c r="M258" s="191" t="str">
        <f>IF(ISERROR(VLOOKUP(K258,[1]Proposito_programa!$C$2:$E$59,3,FALSE))," ",VLOOKUP(K258,[1]Proposito_programa!$C$2:$E$59,3,FALSE))</f>
        <v>Propósito 5: Construir Bogotá - Región con gobierno abierto, transparente y ciudadanía consciente</v>
      </c>
      <c r="N258" s="192">
        <v>2143</v>
      </c>
      <c r="O258" s="193"/>
      <c r="P258" s="194">
        <v>52350012</v>
      </c>
      <c r="Q258" s="195" t="s">
        <v>269</v>
      </c>
      <c r="R258" s="190" t="s">
        <v>174</v>
      </c>
      <c r="S258" s="195"/>
      <c r="T258" s="196"/>
      <c r="U258" s="197"/>
      <c r="V258" s="198">
        <v>0</v>
      </c>
      <c r="W258" s="199"/>
      <c r="X258" s="200">
        <v>0</v>
      </c>
      <c r="Y258" s="193"/>
      <c r="Z258" s="199">
        <v>1211200</v>
      </c>
      <c r="AA258" s="172">
        <f t="shared" si="10"/>
        <v>1211200</v>
      </c>
      <c r="AB258" s="201">
        <v>1211200</v>
      </c>
      <c r="AC258" s="222">
        <v>44543</v>
      </c>
      <c r="AD258" s="222" t="s">
        <v>3298</v>
      </c>
      <c r="AE258" s="222">
        <v>44561</v>
      </c>
      <c r="AF258" s="223">
        <v>45</v>
      </c>
      <c r="AG258" s="105"/>
      <c r="AH258" s="223"/>
      <c r="AI258" s="204"/>
      <c r="AJ258" s="105"/>
      <c r="AK258" s="205"/>
      <c r="AL258" s="206"/>
      <c r="AM258" s="193" t="s">
        <v>212</v>
      </c>
      <c r="AN258" s="112">
        <f t="shared" si="9"/>
        <v>1</v>
      </c>
    </row>
    <row r="259" spans="1:47" ht="18" customHeight="1" x14ac:dyDescent="0.25">
      <c r="A259" s="184" t="s">
        <v>1600</v>
      </c>
      <c r="B259" s="184">
        <v>2021</v>
      </c>
      <c r="C259" s="192" t="s">
        <v>3182</v>
      </c>
      <c r="D259" s="104" t="s">
        <v>3269</v>
      </c>
      <c r="E259" s="184" t="s">
        <v>50</v>
      </c>
      <c r="F259" s="186" t="s">
        <v>22</v>
      </c>
      <c r="G259" s="187" t="s">
        <v>198</v>
      </c>
      <c r="H259" s="188" t="s">
        <v>1295</v>
      </c>
      <c r="I259" s="189" t="s">
        <v>46</v>
      </c>
      <c r="J259" s="190" t="s">
        <v>194</v>
      </c>
      <c r="K259" s="184">
        <v>57</v>
      </c>
      <c r="L259" s="191" t="str">
        <f>IF(ISERROR(VLOOKUP(K259,[1]Proposito_programa!$C$2:$E$59,2,FALSE))," ",VLOOKUP(K259,[1]Proposito_programa!$C$2:$E$59,2,FALSE))</f>
        <v>Gestión pública local</v>
      </c>
      <c r="M259" s="191" t="str">
        <f>IF(ISERROR(VLOOKUP(K259,[1]Proposito_programa!$C$2:$E$59,3,FALSE))," ",VLOOKUP(K259,[1]Proposito_programa!$C$2:$E$59,3,FALSE))</f>
        <v>Propósito 5: Construir Bogotá - Región con gobierno abierto, transparente y ciudadanía consciente</v>
      </c>
      <c r="N259" s="192">
        <v>2143</v>
      </c>
      <c r="O259" s="193"/>
      <c r="P259" s="194">
        <v>52089587</v>
      </c>
      <c r="Q259" s="195" t="s">
        <v>247</v>
      </c>
      <c r="R259" s="190" t="s">
        <v>174</v>
      </c>
      <c r="S259" s="195"/>
      <c r="T259" s="196"/>
      <c r="U259" s="197"/>
      <c r="V259" s="198">
        <v>0</v>
      </c>
      <c r="W259" s="199"/>
      <c r="X259" s="200">
        <v>0</v>
      </c>
      <c r="Y259" s="193"/>
      <c r="Z259" s="199">
        <v>2850600</v>
      </c>
      <c r="AA259" s="172">
        <f t="shared" si="10"/>
        <v>2850600</v>
      </c>
      <c r="AB259" s="201">
        <v>2850600</v>
      </c>
      <c r="AC259" s="222">
        <v>44540</v>
      </c>
      <c r="AD259" s="222">
        <v>44543</v>
      </c>
      <c r="AE259" s="222">
        <v>44561</v>
      </c>
      <c r="AF259" s="223">
        <v>45</v>
      </c>
      <c r="AG259" s="105"/>
      <c r="AH259" s="223"/>
      <c r="AI259" s="204"/>
      <c r="AJ259" s="105"/>
      <c r="AK259" s="205"/>
      <c r="AL259" s="206"/>
      <c r="AM259" s="193" t="s">
        <v>212</v>
      </c>
      <c r="AN259" s="112">
        <f t="shared" si="9"/>
        <v>1</v>
      </c>
    </row>
    <row r="260" spans="1:47" ht="18" customHeight="1" x14ac:dyDescent="0.25">
      <c r="A260" s="184" t="s">
        <v>1601</v>
      </c>
      <c r="B260" s="184">
        <v>2021</v>
      </c>
      <c r="C260" s="192" t="s">
        <v>3183</v>
      </c>
      <c r="D260" s="104" t="s">
        <v>3270</v>
      </c>
      <c r="E260" s="184" t="s">
        <v>50</v>
      </c>
      <c r="F260" s="186" t="s">
        <v>22</v>
      </c>
      <c r="G260" s="187" t="s">
        <v>198</v>
      </c>
      <c r="H260" s="188" t="s">
        <v>1296</v>
      </c>
      <c r="I260" s="189" t="s">
        <v>46</v>
      </c>
      <c r="J260" s="190" t="s">
        <v>194</v>
      </c>
      <c r="K260" s="184">
        <v>20</v>
      </c>
      <c r="L260" s="191" t="str">
        <f>IF(ISERROR(VLOOKUP(K260,[1]Proposito_programa!$C$2:$E$59,2,FALSE))," ",VLOOKUP(K260,[1]Proposito_programa!$C$2:$E$59,2,FALSE))</f>
        <v>Bogotá, referente en cultura, deporte, recreación y actividad física, con parques para el desarrollo y la salud</v>
      </c>
      <c r="M260" s="191" t="str">
        <f>IF(ISERROR(VLOOKUP(K260,[1]Proposito_programa!$C$2:$E$59,3,FALSE))," ",VLOOKUP(K260,[1]Proposito_programa!$C$2:$E$59,3,FALSE))</f>
        <v>Propósito 1: Hacer un nuevo contrato social para incrementar la inclusión social, productiva y política</v>
      </c>
      <c r="N260" s="192">
        <v>2044</v>
      </c>
      <c r="O260" s="193"/>
      <c r="P260" s="194">
        <v>11809786</v>
      </c>
      <c r="Q260" s="195" t="s">
        <v>1430</v>
      </c>
      <c r="R260" s="190" t="s">
        <v>174</v>
      </c>
      <c r="S260" s="195"/>
      <c r="T260" s="196"/>
      <c r="U260" s="197"/>
      <c r="V260" s="198">
        <v>0</v>
      </c>
      <c r="W260" s="199"/>
      <c r="X260" s="200">
        <v>0</v>
      </c>
      <c r="Y260" s="193"/>
      <c r="Z260" s="199">
        <v>4542000</v>
      </c>
      <c r="AA260" s="172">
        <f t="shared" si="10"/>
        <v>4542000</v>
      </c>
      <c r="AB260" s="201">
        <v>1362600</v>
      </c>
      <c r="AC260" s="222">
        <v>44537</v>
      </c>
      <c r="AD260" s="222">
        <v>44543</v>
      </c>
      <c r="AE260" s="222">
        <v>44604</v>
      </c>
      <c r="AF260" s="223">
        <v>102</v>
      </c>
      <c r="AG260" s="105">
        <v>1</v>
      </c>
      <c r="AH260" s="223">
        <v>42</v>
      </c>
      <c r="AI260" s="204"/>
      <c r="AJ260" s="105"/>
      <c r="AK260" s="205"/>
      <c r="AL260" s="206"/>
      <c r="AM260" s="193" t="s">
        <v>211</v>
      </c>
      <c r="AN260" s="112">
        <f t="shared" si="9"/>
        <v>0.3</v>
      </c>
    </row>
    <row r="261" spans="1:47" ht="18" customHeight="1" x14ac:dyDescent="0.25">
      <c r="A261" s="184" t="s">
        <v>1602</v>
      </c>
      <c r="B261" s="184">
        <v>2021</v>
      </c>
      <c r="C261" s="192" t="s">
        <v>3184</v>
      </c>
      <c r="D261" s="104" t="s">
        <v>3271</v>
      </c>
      <c r="E261" s="184" t="s">
        <v>50</v>
      </c>
      <c r="F261" s="186" t="s">
        <v>22</v>
      </c>
      <c r="G261" s="187" t="s">
        <v>198</v>
      </c>
      <c r="H261" s="188" t="s">
        <v>1298</v>
      </c>
      <c r="I261" s="189" t="s">
        <v>46</v>
      </c>
      <c r="J261" s="190" t="s">
        <v>194</v>
      </c>
      <c r="K261" s="184">
        <v>20</v>
      </c>
      <c r="L261" s="191" t="str">
        <f>IF(ISERROR(VLOOKUP(K261,[1]Proposito_programa!$C$2:$E$59,2,FALSE))," ",VLOOKUP(K261,[1]Proposito_programa!$C$2:$E$59,2,FALSE))</f>
        <v>Bogotá, referente en cultura, deporte, recreación y actividad física, con parques para el desarrollo y la salud</v>
      </c>
      <c r="M261" s="191" t="str">
        <f>IF(ISERROR(VLOOKUP(K261,[1]Proposito_programa!$C$2:$E$59,3,FALSE))," ",VLOOKUP(K261,[1]Proposito_programa!$C$2:$E$59,3,FALSE))</f>
        <v>Propósito 1: Hacer un nuevo contrato social para incrementar la inclusión social, productiva y política</v>
      </c>
      <c r="N261" s="192">
        <v>2044</v>
      </c>
      <c r="O261" s="193"/>
      <c r="P261" s="194">
        <v>41958344</v>
      </c>
      <c r="Q261" s="195" t="s">
        <v>1375</v>
      </c>
      <c r="R261" s="190" t="s">
        <v>174</v>
      </c>
      <c r="S261" s="195"/>
      <c r="T261" s="196"/>
      <c r="U261" s="197"/>
      <c r="V261" s="198">
        <v>0</v>
      </c>
      <c r="W261" s="199"/>
      <c r="X261" s="200">
        <v>0</v>
      </c>
      <c r="Y261" s="193"/>
      <c r="Z261" s="199">
        <v>1362600</v>
      </c>
      <c r="AA261" s="172">
        <f t="shared" si="10"/>
        <v>1362600</v>
      </c>
      <c r="AB261" s="201">
        <v>1362600</v>
      </c>
      <c r="AC261" s="222">
        <v>44537</v>
      </c>
      <c r="AD261" s="222">
        <v>44543</v>
      </c>
      <c r="AE261" s="222">
        <v>44561</v>
      </c>
      <c r="AF261" s="223">
        <v>60</v>
      </c>
      <c r="AG261" s="105"/>
      <c r="AH261" s="223"/>
      <c r="AI261" s="204"/>
      <c r="AJ261" s="105"/>
      <c r="AK261" s="205"/>
      <c r="AL261" s="206"/>
      <c r="AM261" s="193" t="s">
        <v>212</v>
      </c>
      <c r="AN261" s="112">
        <f t="shared" si="9"/>
        <v>1</v>
      </c>
    </row>
    <row r="262" spans="1:47" ht="18" customHeight="1" x14ac:dyDescent="0.25">
      <c r="A262" s="184" t="s">
        <v>1603</v>
      </c>
      <c r="B262" s="184">
        <v>2021</v>
      </c>
      <c r="C262" s="192" t="s">
        <v>3185</v>
      </c>
      <c r="D262" s="104" t="s">
        <v>3272</v>
      </c>
      <c r="E262" s="184" t="s">
        <v>48</v>
      </c>
      <c r="F262" s="186" t="s">
        <v>49</v>
      </c>
      <c r="G262" s="187" t="s">
        <v>57</v>
      </c>
      <c r="H262" s="188" t="s">
        <v>1299</v>
      </c>
      <c r="I262" s="189" t="s">
        <v>46</v>
      </c>
      <c r="J262" s="190" t="s">
        <v>194</v>
      </c>
      <c r="K262" s="184">
        <v>21</v>
      </c>
      <c r="L262" s="191" t="str">
        <f>IF(ISERROR(VLOOKUP(K262,[1]Proposito_programa!$C$2:$E$59,2,FALSE))," ",VLOOKUP(K262,[1]Proposito_programa!$C$2:$E$59,2,FALSE))</f>
        <v>Creación y vida cotidiana: Apropiación ciudadana del arte, la cultura y el patrimonio, para la democracia cultural</v>
      </c>
      <c r="M262" s="191" t="str">
        <f>IF(ISERROR(VLOOKUP(K262,[1]Proposito_programa!$C$2:$E$59,3,FALSE))," ",VLOOKUP(K262,[1]Proposito_programa!$C$2:$E$59,3,FALSE))</f>
        <v>Propósito 1: Hacer un nuevo contrato social para incrementar la inclusión social, productiva y política</v>
      </c>
      <c r="N262" s="192">
        <v>2012</v>
      </c>
      <c r="O262" s="193">
        <v>18</v>
      </c>
      <c r="P262" s="194">
        <v>900360948</v>
      </c>
      <c r="Q262" s="195" t="s">
        <v>1431</v>
      </c>
      <c r="R262" s="190" t="s">
        <v>175</v>
      </c>
      <c r="S262" s="195"/>
      <c r="T262" s="196"/>
      <c r="U262" s="197"/>
      <c r="V262" s="198">
        <v>0</v>
      </c>
      <c r="W262" s="199"/>
      <c r="X262" s="200">
        <v>0</v>
      </c>
      <c r="Y262" s="193"/>
      <c r="Z262" s="199">
        <v>89771722</v>
      </c>
      <c r="AA262" s="172">
        <f t="shared" si="10"/>
        <v>89771722</v>
      </c>
      <c r="AB262" s="201">
        <v>89771722</v>
      </c>
      <c r="AC262" s="222">
        <v>44544</v>
      </c>
      <c r="AD262" s="222">
        <v>44557</v>
      </c>
      <c r="AE262" s="222">
        <v>44618</v>
      </c>
      <c r="AF262" s="223">
        <v>60</v>
      </c>
      <c r="AG262" s="105"/>
      <c r="AH262" s="223"/>
      <c r="AI262" s="204"/>
      <c r="AJ262" s="105"/>
      <c r="AK262" s="205"/>
      <c r="AL262" s="206"/>
      <c r="AM262" s="193" t="s">
        <v>212</v>
      </c>
      <c r="AN262" s="112">
        <f t="shared" si="9"/>
        <v>1</v>
      </c>
    </row>
    <row r="263" spans="1:47" ht="18" customHeight="1" x14ac:dyDescent="0.25">
      <c r="A263" s="184" t="s">
        <v>1604</v>
      </c>
      <c r="B263" s="184">
        <v>2021</v>
      </c>
      <c r="C263" s="192" t="s">
        <v>3186</v>
      </c>
      <c r="D263" s="104" t="s">
        <v>3273</v>
      </c>
      <c r="E263" s="184" t="s">
        <v>50</v>
      </c>
      <c r="F263" s="186" t="s">
        <v>22</v>
      </c>
      <c r="G263" s="187" t="s">
        <v>198</v>
      </c>
      <c r="H263" s="188" t="s">
        <v>1300</v>
      </c>
      <c r="I263" s="189" t="s">
        <v>46</v>
      </c>
      <c r="J263" s="190" t="s">
        <v>194</v>
      </c>
      <c r="K263" s="184">
        <v>20</v>
      </c>
      <c r="L263" s="191" t="str">
        <f>IF(ISERROR(VLOOKUP(K263,[1]Proposito_programa!$C$2:$E$59,2,FALSE))," ",VLOOKUP(K263,[1]Proposito_programa!$C$2:$E$59,2,FALSE))</f>
        <v>Bogotá, referente en cultura, deporte, recreación y actividad física, con parques para el desarrollo y la salud</v>
      </c>
      <c r="M263" s="191" t="str">
        <f>IF(ISERROR(VLOOKUP(K263,[1]Proposito_programa!$C$2:$E$59,3,FALSE))," ",VLOOKUP(K263,[1]Proposito_programa!$C$2:$E$59,3,FALSE))</f>
        <v>Propósito 1: Hacer un nuevo contrato social para incrementar la inclusión social, productiva y política</v>
      </c>
      <c r="N263" s="192">
        <v>2044</v>
      </c>
      <c r="O263" s="193"/>
      <c r="P263" s="194">
        <v>1013674757</v>
      </c>
      <c r="Q263" s="195" t="s">
        <v>1432</v>
      </c>
      <c r="R263" s="190" t="s">
        <v>174</v>
      </c>
      <c r="S263" s="195"/>
      <c r="T263" s="196"/>
      <c r="U263" s="197"/>
      <c r="V263" s="198">
        <v>0</v>
      </c>
      <c r="W263" s="199"/>
      <c r="X263" s="200">
        <v>0</v>
      </c>
      <c r="Y263" s="193"/>
      <c r="Z263" s="199">
        <v>4542000</v>
      </c>
      <c r="AA263" s="172">
        <f t="shared" si="10"/>
        <v>4542000</v>
      </c>
      <c r="AB263" s="201">
        <v>1892500</v>
      </c>
      <c r="AC263" s="222">
        <v>44546</v>
      </c>
      <c r="AD263" s="222">
        <v>44551</v>
      </c>
      <c r="AE263" s="222">
        <v>44576</v>
      </c>
      <c r="AF263" s="223">
        <v>75</v>
      </c>
      <c r="AG263" s="105">
        <v>1</v>
      </c>
      <c r="AH263" s="223">
        <v>15</v>
      </c>
      <c r="AI263" s="204"/>
      <c r="AJ263" s="105"/>
      <c r="AK263" s="205"/>
      <c r="AL263" s="206"/>
      <c r="AM263" s="193" t="s">
        <v>211</v>
      </c>
      <c r="AN263" s="112">
        <f t="shared" si="9"/>
        <v>0.41666666666666669</v>
      </c>
    </row>
    <row r="264" spans="1:47" ht="18" customHeight="1" x14ac:dyDescent="0.25">
      <c r="A264" s="184" t="s">
        <v>1605</v>
      </c>
      <c r="B264" s="184">
        <v>2021</v>
      </c>
      <c r="C264" s="192" t="s">
        <v>3187</v>
      </c>
      <c r="D264" s="104" t="s">
        <v>3274</v>
      </c>
      <c r="E264" s="184" t="s">
        <v>50</v>
      </c>
      <c r="F264" s="186" t="s">
        <v>22</v>
      </c>
      <c r="G264" s="187" t="s">
        <v>198</v>
      </c>
      <c r="H264" s="188" t="s">
        <v>1301</v>
      </c>
      <c r="I264" s="189" t="s">
        <v>46</v>
      </c>
      <c r="J264" s="190" t="s">
        <v>194</v>
      </c>
      <c r="K264" s="184">
        <v>20</v>
      </c>
      <c r="L264" s="191" t="str">
        <f>IF(ISERROR(VLOOKUP(K264,[1]Proposito_programa!$C$2:$E$59,2,FALSE))," ",VLOOKUP(K264,[1]Proposito_programa!$C$2:$E$59,2,FALSE))</f>
        <v>Bogotá, referente en cultura, deporte, recreación y actividad física, con parques para el desarrollo y la salud</v>
      </c>
      <c r="M264" s="191" t="str">
        <f>IF(ISERROR(VLOOKUP(K264,[1]Proposito_programa!$C$2:$E$59,3,FALSE))," ",VLOOKUP(K264,[1]Proposito_programa!$C$2:$E$59,3,FALSE))</f>
        <v>Propósito 1: Hacer un nuevo contrato social para incrementar la inclusión social, productiva y política</v>
      </c>
      <c r="N264" s="192">
        <v>2044</v>
      </c>
      <c r="O264" s="193"/>
      <c r="P264" s="194">
        <v>1014261420</v>
      </c>
      <c r="Q264" s="195" t="s">
        <v>1433</v>
      </c>
      <c r="R264" s="190" t="s">
        <v>174</v>
      </c>
      <c r="S264" s="195"/>
      <c r="T264" s="196"/>
      <c r="U264" s="197"/>
      <c r="V264" s="198">
        <v>0</v>
      </c>
      <c r="W264" s="199"/>
      <c r="X264" s="200">
        <v>0</v>
      </c>
      <c r="Y264" s="193"/>
      <c r="Z264" s="199">
        <v>4542000</v>
      </c>
      <c r="AA264" s="172">
        <f t="shared" si="10"/>
        <v>4542000</v>
      </c>
      <c r="AB264" s="201">
        <v>681300</v>
      </c>
      <c r="AC264" s="222">
        <v>44547</v>
      </c>
      <c r="AD264" s="222">
        <v>44552</v>
      </c>
      <c r="AE264" s="222">
        <v>44576</v>
      </c>
      <c r="AF264" s="223">
        <v>75</v>
      </c>
      <c r="AG264" s="105">
        <v>1</v>
      </c>
      <c r="AH264" s="223">
        <v>15</v>
      </c>
      <c r="AI264" s="204"/>
      <c r="AJ264" s="105"/>
      <c r="AK264" s="205"/>
      <c r="AL264" s="206"/>
      <c r="AM264" s="193" t="s">
        <v>211</v>
      </c>
      <c r="AN264" s="112">
        <f t="shared" si="9"/>
        <v>0.15</v>
      </c>
    </row>
    <row r="265" spans="1:47" ht="18" customHeight="1" x14ac:dyDescent="0.25">
      <c r="A265" s="184" t="s">
        <v>1838</v>
      </c>
      <c r="B265" s="184">
        <v>2021</v>
      </c>
      <c r="C265" s="224" t="s">
        <v>2805</v>
      </c>
      <c r="D265" s="183" t="s">
        <v>3275</v>
      </c>
      <c r="E265" s="184" t="s">
        <v>39</v>
      </c>
      <c r="F265" s="186" t="s">
        <v>49</v>
      </c>
      <c r="G265" s="187" t="s">
        <v>55</v>
      </c>
      <c r="H265" s="188" t="s">
        <v>896</v>
      </c>
      <c r="I265" s="189" t="s">
        <v>45</v>
      </c>
      <c r="J265" s="190" t="s">
        <v>194</v>
      </c>
      <c r="K265" s="184" t="s">
        <v>70</v>
      </c>
      <c r="L265" s="191" t="str">
        <f>IF(ISERROR(VLOOKUP(K265,[1]Proposito_programa!$C$2:$E$59,2,FALSE))," ",VLOOKUP(K265,[1]Proposito_programa!$C$2:$E$59,2,FALSE))</f>
        <v xml:space="preserve"> </v>
      </c>
      <c r="M265" s="191" t="str">
        <f>IF(ISERROR(VLOOKUP(K265,[1]Proposito_programa!$C$2:$E$59,3,FALSE))," ",VLOOKUP(K265,[1]Proposito_programa!$C$2:$E$59,3,FALSE))</f>
        <v xml:space="preserve"> </v>
      </c>
      <c r="N265" s="192">
        <v>0</v>
      </c>
      <c r="O265" s="193"/>
      <c r="P265" s="194">
        <v>830095213</v>
      </c>
      <c r="Q265" s="195" t="s">
        <v>417</v>
      </c>
      <c r="R265" s="190" t="s">
        <v>175</v>
      </c>
      <c r="S265" s="195"/>
      <c r="T265" s="196"/>
      <c r="U265" s="197"/>
      <c r="V265" s="198">
        <v>0</v>
      </c>
      <c r="W265" s="199"/>
      <c r="X265" s="200">
        <v>0</v>
      </c>
      <c r="Y265" s="193"/>
      <c r="Z265" s="199">
        <v>29583651</v>
      </c>
      <c r="AA265" s="172">
        <f>+W265+X265+Z265</f>
        <v>29583651</v>
      </c>
      <c r="AB265" s="201">
        <v>17354076</v>
      </c>
      <c r="AC265" s="222">
        <v>44544</v>
      </c>
      <c r="AD265" s="222">
        <v>44560</v>
      </c>
      <c r="AE265" s="222">
        <v>45107</v>
      </c>
      <c r="AF265" s="223">
        <v>54</v>
      </c>
      <c r="AG265" s="105">
        <v>1</v>
      </c>
      <c r="AH265" s="223">
        <v>180</v>
      </c>
      <c r="AI265" s="204"/>
      <c r="AJ265" s="105"/>
      <c r="AK265" s="205"/>
      <c r="AL265" s="206"/>
      <c r="AM265" s="193" t="s">
        <v>210</v>
      </c>
      <c r="AN265" s="112">
        <f>IF(ISERROR(AB265/AA265),"-",(AB265/AA265))</f>
        <v>0.58661035448261611</v>
      </c>
      <c r="AU265" s="215"/>
    </row>
    <row r="266" spans="1:47" ht="18" customHeight="1" x14ac:dyDescent="0.25">
      <c r="A266" s="184" t="s">
        <v>1606</v>
      </c>
      <c r="B266" s="184">
        <v>2021</v>
      </c>
      <c r="C266" s="192" t="s">
        <v>3188</v>
      </c>
      <c r="D266" s="183" t="s">
        <v>3276</v>
      </c>
      <c r="E266" s="184" t="s">
        <v>48</v>
      </c>
      <c r="F266" s="186" t="s">
        <v>49</v>
      </c>
      <c r="G266" s="187" t="s">
        <v>57</v>
      </c>
      <c r="H266" s="188" t="s">
        <v>1302</v>
      </c>
      <c r="I266" s="189" t="s">
        <v>46</v>
      </c>
      <c r="J266" s="190" t="s">
        <v>194</v>
      </c>
      <c r="K266" s="184">
        <v>24</v>
      </c>
      <c r="L266" s="191" t="str">
        <f>IF(ISERROR(VLOOKUP(K266,[1]Proposito_programa!$C$2:$E$59,2,FALSE))," ",VLOOKUP(K266,[1]Proposito_programa!$C$2:$E$59,2,FALSE))</f>
        <v>Bogotá región emprendedora e innovadora</v>
      </c>
      <c r="M266" s="191" t="str">
        <f>IF(ISERROR(VLOOKUP(K266,[1]Proposito_programa!$C$2:$E$59,3,FALSE))," ",VLOOKUP(K266,[1]Proposito_programa!$C$2:$E$59,3,FALSE))</f>
        <v>Propósito 1: Hacer un nuevo contrato social para incrementar la inclusión social, productiva y política</v>
      </c>
      <c r="N266" s="192">
        <v>2073</v>
      </c>
      <c r="O266" s="193">
        <v>2</v>
      </c>
      <c r="P266" s="194">
        <v>830053439</v>
      </c>
      <c r="Q266" s="195" t="s">
        <v>1434</v>
      </c>
      <c r="R266" s="190" t="s">
        <v>175</v>
      </c>
      <c r="S266" s="195"/>
      <c r="T266" s="196"/>
      <c r="U266" s="197"/>
      <c r="V266" s="198">
        <v>0</v>
      </c>
      <c r="W266" s="199"/>
      <c r="X266" s="200">
        <v>0</v>
      </c>
      <c r="Y266" s="193"/>
      <c r="Z266" s="199">
        <v>114620000</v>
      </c>
      <c r="AA266" s="172">
        <f t="shared" si="10"/>
        <v>114620000</v>
      </c>
      <c r="AB266" s="201">
        <v>114620000</v>
      </c>
      <c r="AC266" s="222">
        <v>44559</v>
      </c>
      <c r="AD266" s="222">
        <v>44559</v>
      </c>
      <c r="AE266" s="222">
        <v>44740</v>
      </c>
      <c r="AF266" s="223">
        <v>180</v>
      </c>
      <c r="AG266" s="105">
        <v>1</v>
      </c>
      <c r="AH266" s="223">
        <v>60</v>
      </c>
      <c r="AI266" s="204"/>
      <c r="AJ266" s="105"/>
      <c r="AK266" s="205"/>
      <c r="AL266" s="206"/>
      <c r="AM266" s="193" t="s">
        <v>211</v>
      </c>
      <c r="AN266" s="112">
        <f t="shared" si="9"/>
        <v>1</v>
      </c>
    </row>
    <row r="267" spans="1:47" ht="18" customHeight="1" x14ac:dyDescent="0.25">
      <c r="A267" s="184" t="s">
        <v>1607</v>
      </c>
      <c r="B267" s="184">
        <v>2021</v>
      </c>
      <c r="C267" s="192" t="s">
        <v>3189</v>
      </c>
      <c r="D267" s="183" t="s">
        <v>3277</v>
      </c>
      <c r="E267" s="184" t="s">
        <v>48</v>
      </c>
      <c r="F267" s="186" t="s">
        <v>49</v>
      </c>
      <c r="G267" s="187" t="s">
        <v>57</v>
      </c>
      <c r="H267" s="188" t="s">
        <v>1303</v>
      </c>
      <c r="I267" s="189" t="s">
        <v>46</v>
      </c>
      <c r="J267" s="190" t="s">
        <v>194</v>
      </c>
      <c r="K267" s="184">
        <v>6</v>
      </c>
      <c r="L267" s="191" t="str">
        <f>IF(ISERROR(VLOOKUP(K267,[1]Proposito_programa!$C$2:$E$59,2,FALSE))," ",VLOOKUP(K267,[1]Proposito_programa!$C$2:$E$59,2,FALSE))</f>
        <v>Sistema Distrital de Cuidado</v>
      </c>
      <c r="M267" s="191" t="str">
        <f>IF(ISERROR(VLOOKUP(K267,[1]Proposito_programa!$C$2:$E$59,3,FALSE))," ",VLOOKUP(K267,[1]Proposito_programa!$C$2:$E$59,3,FALSE))</f>
        <v>Propósito 1: Hacer un nuevo contrato social para incrementar la inclusión social, productiva y política</v>
      </c>
      <c r="N267" s="192">
        <v>2053</v>
      </c>
      <c r="O267" s="193">
        <v>4</v>
      </c>
      <c r="P267" s="194">
        <v>830123782</v>
      </c>
      <c r="Q267" s="195" t="s">
        <v>392</v>
      </c>
      <c r="R267" s="190" t="s">
        <v>175</v>
      </c>
      <c r="S267" s="195"/>
      <c r="T267" s="196"/>
      <c r="U267" s="197"/>
      <c r="V267" s="198">
        <v>0</v>
      </c>
      <c r="W267" s="199"/>
      <c r="X267" s="200">
        <v>0</v>
      </c>
      <c r="Y267" s="193"/>
      <c r="Z267" s="199">
        <v>180626797</v>
      </c>
      <c r="AA267" s="172">
        <f t="shared" si="10"/>
        <v>180626797</v>
      </c>
      <c r="AB267" s="201">
        <v>180626797</v>
      </c>
      <c r="AC267" s="222">
        <v>44559</v>
      </c>
      <c r="AD267" s="222">
        <v>44559</v>
      </c>
      <c r="AE267" s="222">
        <v>44687</v>
      </c>
      <c r="AF267" s="223">
        <v>129</v>
      </c>
      <c r="AG267" s="105">
        <v>1</v>
      </c>
      <c r="AH267" s="223">
        <v>39</v>
      </c>
      <c r="AI267" s="204"/>
      <c r="AJ267" s="105"/>
      <c r="AK267" s="205"/>
      <c r="AL267" s="206"/>
      <c r="AM267" s="193" t="s">
        <v>212</v>
      </c>
      <c r="AN267" s="112">
        <f t="shared" si="9"/>
        <v>1</v>
      </c>
    </row>
    <row r="268" spans="1:47" ht="18" customHeight="1" x14ac:dyDescent="0.25">
      <c r="A268" s="184" t="s">
        <v>1608</v>
      </c>
      <c r="B268" s="184">
        <v>2021</v>
      </c>
      <c r="C268" s="192" t="s">
        <v>3190</v>
      </c>
      <c r="D268" s="104" t="s">
        <v>3278</v>
      </c>
      <c r="E268" s="184" t="s">
        <v>48</v>
      </c>
      <c r="F268" s="186" t="s">
        <v>49</v>
      </c>
      <c r="G268" s="187" t="s">
        <v>57</v>
      </c>
      <c r="H268" s="188" t="s">
        <v>1304</v>
      </c>
      <c r="I268" s="189" t="s">
        <v>46</v>
      </c>
      <c r="J268" s="190" t="s">
        <v>194</v>
      </c>
      <c r="K268" s="184">
        <v>39</v>
      </c>
      <c r="L268" s="191" t="str">
        <f>IF(ISERROR(VLOOKUP(K268,[1]Proposito_programa!$C$2:$E$59,2,FALSE))," ",VLOOKUP(K268,[1]Proposito_programa!$C$2:$E$59,2,FALSE))</f>
        <v>Bogotá territorio de paz y atención integral a las víctimas del conflicto armado</v>
      </c>
      <c r="M268" s="191" t="str">
        <f>IF(ISERROR(VLOOKUP(K268,[1]Proposito_programa!$C$2:$E$59,3,FALSE))," ",VLOOKUP(K268,[1]Proposito_programa!$C$2:$E$59,3,FALSE))</f>
        <v>Propósito 3: Inspirar confianza y legitimidad para vivir sin miedo y ser epicentro de cultura ciudadana, paz y reconciliación</v>
      </c>
      <c r="N268" s="192">
        <v>2030</v>
      </c>
      <c r="O268" s="193"/>
      <c r="P268" s="194">
        <v>80222117</v>
      </c>
      <c r="Q268" s="195" t="s">
        <v>1435</v>
      </c>
      <c r="R268" s="190" t="s">
        <v>174</v>
      </c>
      <c r="S268" s="195"/>
      <c r="T268" s="196"/>
      <c r="U268" s="197"/>
      <c r="V268" s="198">
        <v>0</v>
      </c>
      <c r="W268" s="199"/>
      <c r="X268" s="200">
        <v>0</v>
      </c>
      <c r="Y268" s="193"/>
      <c r="Z268" s="199">
        <v>136082563</v>
      </c>
      <c r="AA268" s="172">
        <f t="shared" si="10"/>
        <v>136082563</v>
      </c>
      <c r="AB268" s="201">
        <v>136082563</v>
      </c>
      <c r="AC268" s="222">
        <v>44553</v>
      </c>
      <c r="AD268" s="222">
        <v>44560</v>
      </c>
      <c r="AE268" s="222">
        <v>44649</v>
      </c>
      <c r="AF268" s="223">
        <v>90</v>
      </c>
      <c r="AG268" s="105"/>
      <c r="AH268" s="223"/>
      <c r="AI268" s="204"/>
      <c r="AJ268" s="105"/>
      <c r="AK268" s="205"/>
      <c r="AL268" s="206"/>
      <c r="AM268" s="193" t="s">
        <v>211</v>
      </c>
      <c r="AN268" s="112">
        <f t="shared" si="9"/>
        <v>1</v>
      </c>
    </row>
    <row r="269" spans="1:47" ht="18" customHeight="1" x14ac:dyDescent="0.25">
      <c r="A269" s="184" t="s">
        <v>1609</v>
      </c>
      <c r="B269" s="184">
        <v>2021</v>
      </c>
      <c r="C269" s="192" t="s">
        <v>3191</v>
      </c>
      <c r="D269" s="104" t="s">
        <v>3279</v>
      </c>
      <c r="E269" s="184" t="s">
        <v>48</v>
      </c>
      <c r="F269" s="186" t="s">
        <v>51</v>
      </c>
      <c r="G269" s="187" t="s">
        <v>70</v>
      </c>
      <c r="H269" s="188" t="s">
        <v>1305</v>
      </c>
      <c r="I269" s="189" t="s">
        <v>46</v>
      </c>
      <c r="J269" s="190" t="s">
        <v>194</v>
      </c>
      <c r="K269" s="184">
        <v>6</v>
      </c>
      <c r="L269" s="191" t="str">
        <f>IF(ISERROR(VLOOKUP(K269,[1]Proposito_programa!$C$2:$E$59,2,FALSE))," ",VLOOKUP(K269,[1]Proposito_programa!$C$2:$E$59,2,FALSE))</f>
        <v>Sistema Distrital de Cuidado</v>
      </c>
      <c r="M269" s="191" t="str">
        <f>IF(ISERROR(VLOOKUP(K269,[1]Proposito_programa!$C$2:$E$59,3,FALSE))," ",VLOOKUP(K269,[1]Proposito_programa!$C$2:$E$59,3,FALSE))</f>
        <v>Propósito 1: Hacer un nuevo contrato social para incrementar la inclusión social, productiva y política</v>
      </c>
      <c r="N269" s="192">
        <v>2062</v>
      </c>
      <c r="O269" s="193">
        <v>4</v>
      </c>
      <c r="P269" s="194">
        <v>830135007</v>
      </c>
      <c r="Q269" s="195" t="s">
        <v>1436</v>
      </c>
      <c r="R269" s="190" t="s">
        <v>175</v>
      </c>
      <c r="S269" s="195"/>
      <c r="T269" s="196"/>
      <c r="U269" s="197"/>
      <c r="V269" s="198">
        <v>0</v>
      </c>
      <c r="W269" s="199"/>
      <c r="X269" s="200">
        <v>0</v>
      </c>
      <c r="Y269" s="193"/>
      <c r="Z269" s="199">
        <v>660820000</v>
      </c>
      <c r="AA269" s="172">
        <f t="shared" si="10"/>
        <v>660820000</v>
      </c>
      <c r="AB269" s="201">
        <v>660820000</v>
      </c>
      <c r="AC269" s="210">
        <v>44558</v>
      </c>
      <c r="AD269" s="210">
        <v>44579</v>
      </c>
      <c r="AE269" s="210">
        <v>44759</v>
      </c>
      <c r="AF269" s="198">
        <v>180</v>
      </c>
      <c r="AG269" s="105"/>
      <c r="AH269" s="198"/>
      <c r="AI269" s="204"/>
      <c r="AJ269" s="105"/>
      <c r="AK269" s="205"/>
      <c r="AL269" s="206"/>
      <c r="AM269" s="193" t="s">
        <v>212</v>
      </c>
      <c r="AN269" s="112">
        <f t="shared" si="9"/>
        <v>1</v>
      </c>
    </row>
    <row r="270" spans="1:47" ht="18" customHeight="1" x14ac:dyDescent="0.25">
      <c r="A270" s="184" t="s">
        <v>1610</v>
      </c>
      <c r="B270" s="184">
        <v>2021</v>
      </c>
      <c r="C270" s="192" t="s">
        <v>3192</v>
      </c>
      <c r="D270" s="104" t="s">
        <v>3280</v>
      </c>
      <c r="E270" s="184" t="s">
        <v>48</v>
      </c>
      <c r="F270" s="186" t="s">
        <v>47</v>
      </c>
      <c r="G270" s="187" t="s">
        <v>70</v>
      </c>
      <c r="H270" s="188" t="s">
        <v>921</v>
      </c>
      <c r="I270" s="189" t="s">
        <v>45</v>
      </c>
      <c r="J270" s="190" t="s">
        <v>194</v>
      </c>
      <c r="K270" s="184" t="s">
        <v>70</v>
      </c>
      <c r="L270" s="191" t="str">
        <f>IF(ISERROR(VLOOKUP(K270,[1]Proposito_programa!$C$2:$E$59,2,FALSE))," ",VLOOKUP(K270,[1]Proposito_programa!$C$2:$E$59,2,FALSE))</f>
        <v xml:space="preserve"> </v>
      </c>
      <c r="M270" s="191" t="str">
        <f>IF(ISERROR(VLOOKUP(K270,[1]Proposito_programa!$C$2:$E$59,3,FALSE))," ",VLOOKUP(K270,[1]Proposito_programa!$C$2:$E$59,3,FALSE))</f>
        <v xml:space="preserve"> </v>
      </c>
      <c r="N270" s="192">
        <v>0</v>
      </c>
      <c r="O270" s="193">
        <v>6</v>
      </c>
      <c r="P270" s="194">
        <v>900529261</v>
      </c>
      <c r="Q270" s="195" t="s">
        <v>889</v>
      </c>
      <c r="R270" s="190" t="s">
        <v>175</v>
      </c>
      <c r="S270" s="195"/>
      <c r="T270" s="196"/>
      <c r="U270" s="197"/>
      <c r="V270" s="198">
        <v>0</v>
      </c>
      <c r="W270" s="199"/>
      <c r="X270" s="200">
        <v>0</v>
      </c>
      <c r="Y270" s="193"/>
      <c r="Z270" s="199">
        <v>1396655</v>
      </c>
      <c r="AA270" s="172">
        <f t="shared" si="10"/>
        <v>1396655</v>
      </c>
      <c r="AB270" s="201">
        <v>1396655</v>
      </c>
      <c r="AC270" s="222">
        <v>44560</v>
      </c>
      <c r="AD270" s="222">
        <v>44564</v>
      </c>
      <c r="AE270" s="222">
        <v>44594</v>
      </c>
      <c r="AF270" s="223">
        <v>30</v>
      </c>
      <c r="AG270" s="105"/>
      <c r="AH270" s="223"/>
      <c r="AI270" s="204"/>
      <c r="AJ270" s="105"/>
      <c r="AK270" s="205"/>
      <c r="AL270" s="206"/>
      <c r="AM270" s="193" t="s">
        <v>212</v>
      </c>
      <c r="AN270" s="112">
        <f t="shared" si="9"/>
        <v>1</v>
      </c>
    </row>
    <row r="271" spans="1:47" ht="18" customHeight="1" x14ac:dyDescent="0.25">
      <c r="A271" s="184" t="s">
        <v>1611</v>
      </c>
      <c r="B271" s="184">
        <v>2021</v>
      </c>
      <c r="C271" s="192" t="s">
        <v>3193</v>
      </c>
      <c r="D271" s="183" t="s">
        <v>3202</v>
      </c>
      <c r="E271" s="184" t="s">
        <v>43</v>
      </c>
      <c r="F271" s="186" t="s">
        <v>51</v>
      </c>
      <c r="G271" s="187" t="s">
        <v>70</v>
      </c>
      <c r="H271" s="188" t="s">
        <v>1306</v>
      </c>
      <c r="I271" s="189" t="s">
        <v>46</v>
      </c>
      <c r="J271" s="190" t="s">
        <v>194</v>
      </c>
      <c r="K271" s="184">
        <v>49</v>
      </c>
      <c r="L271" s="191" t="str">
        <f>IF(ISERROR(VLOOKUP(K271,[1]Proposito_programa!$C$2:$E$59,2,FALSE))," ",VLOOKUP(K271,[1]Proposito_programa!$C$2:$E$59,2,FALSE))</f>
        <v>Movilidad segura, sostenible y accesible</v>
      </c>
      <c r="M271" s="191" t="str">
        <f>IF(ISERROR(VLOOKUP(K271,[1]Proposito_programa!$C$2:$E$59,3,FALSE))," ",VLOOKUP(K271,[1]Proposito_programa!$C$2:$E$59,3,FALSE))</f>
        <v>Propósito 4: Hacer de Bogotá Región un modelo de movilidad multimodal, incluyente y sostenible</v>
      </c>
      <c r="N271" s="192">
        <v>2022</v>
      </c>
      <c r="O271" s="193">
        <v>4</v>
      </c>
      <c r="P271" s="194">
        <v>901535909</v>
      </c>
      <c r="Q271" s="195" t="s">
        <v>1437</v>
      </c>
      <c r="R271" s="190" t="s">
        <v>177</v>
      </c>
      <c r="S271" s="195" t="s">
        <v>3289</v>
      </c>
      <c r="T271" s="196" t="s">
        <v>3290</v>
      </c>
      <c r="U271" s="197">
        <v>0.6</v>
      </c>
      <c r="V271" s="198">
        <v>0</v>
      </c>
      <c r="W271" s="199"/>
      <c r="X271" s="200">
        <v>0</v>
      </c>
      <c r="Y271" s="193"/>
      <c r="Z271" s="199">
        <v>786651449</v>
      </c>
      <c r="AA271" s="172">
        <f t="shared" si="10"/>
        <v>786651449</v>
      </c>
      <c r="AB271" s="201">
        <v>786651449</v>
      </c>
      <c r="AC271" s="210">
        <v>44559</v>
      </c>
      <c r="AD271" s="210">
        <v>44608</v>
      </c>
      <c r="AE271" s="210">
        <v>44757</v>
      </c>
      <c r="AF271" s="198">
        <v>150</v>
      </c>
      <c r="AG271" s="105"/>
      <c r="AH271" s="198"/>
      <c r="AI271" s="204"/>
      <c r="AJ271" s="105"/>
      <c r="AK271" s="205"/>
      <c r="AL271" s="206"/>
      <c r="AM271" s="193" t="s">
        <v>211</v>
      </c>
      <c r="AN271" s="112">
        <f t="shared" si="9"/>
        <v>1</v>
      </c>
    </row>
    <row r="272" spans="1:47" ht="18" customHeight="1" x14ac:dyDescent="0.25">
      <c r="A272" s="184" t="s">
        <v>1611</v>
      </c>
      <c r="B272" s="184">
        <v>2021</v>
      </c>
      <c r="C272" s="192" t="s">
        <v>3193</v>
      </c>
      <c r="D272" s="183" t="s">
        <v>3202</v>
      </c>
      <c r="E272" s="184" t="s">
        <v>43</v>
      </c>
      <c r="F272" s="186" t="s">
        <v>51</v>
      </c>
      <c r="G272" s="187" t="s">
        <v>70</v>
      </c>
      <c r="H272" s="188" t="s">
        <v>1306</v>
      </c>
      <c r="I272" s="189"/>
      <c r="J272" s="190"/>
      <c r="K272" s="184"/>
      <c r="L272" s="191" t="str">
        <f>IF(ISERROR(VLOOKUP(K272,[1]Proposito_programa!$C$2:$E$59,2,FALSE))," ",VLOOKUP(K272,[1]Proposito_programa!$C$2:$E$59,2,FALSE))</f>
        <v xml:space="preserve"> </v>
      </c>
      <c r="M272" s="191" t="str">
        <f>IF(ISERROR(VLOOKUP(K272,[1]Proposito_programa!$C$2:$E$59,3,FALSE))," ",VLOOKUP(K272,[1]Proposito_programa!$C$2:$E$59,3,FALSE))</f>
        <v xml:space="preserve"> </v>
      </c>
      <c r="N272" s="192"/>
      <c r="O272" s="193"/>
      <c r="P272" s="194"/>
      <c r="Q272" s="195"/>
      <c r="R272" s="190"/>
      <c r="S272" s="195" t="s">
        <v>3291</v>
      </c>
      <c r="T272" s="196" t="s">
        <v>3292</v>
      </c>
      <c r="U272" s="197">
        <v>0.4</v>
      </c>
      <c r="V272" s="198">
        <v>0</v>
      </c>
      <c r="W272" s="199"/>
      <c r="X272" s="200">
        <v>0</v>
      </c>
      <c r="Y272" s="193"/>
      <c r="Z272" s="199"/>
      <c r="AA272" s="172">
        <v>0</v>
      </c>
      <c r="AB272" s="201">
        <v>0</v>
      </c>
      <c r="AC272" s="210"/>
      <c r="AD272" s="210"/>
      <c r="AE272" s="210"/>
      <c r="AF272" s="198"/>
      <c r="AG272" s="105"/>
      <c r="AH272" s="203"/>
      <c r="AI272" s="204"/>
      <c r="AJ272" s="105"/>
      <c r="AK272" s="205"/>
      <c r="AL272" s="206"/>
      <c r="AM272" s="193"/>
      <c r="AN272" s="112"/>
    </row>
    <row r="273" spans="1:40" ht="18" customHeight="1" x14ac:dyDescent="0.25">
      <c r="A273" s="184" t="s">
        <v>1612</v>
      </c>
      <c r="B273" s="184">
        <v>2021</v>
      </c>
      <c r="C273" s="192" t="s">
        <v>3194</v>
      </c>
      <c r="D273" s="183" t="s">
        <v>3198</v>
      </c>
      <c r="E273" s="184" t="s">
        <v>29</v>
      </c>
      <c r="F273" s="186" t="s">
        <v>44</v>
      </c>
      <c r="G273" s="187" t="s">
        <v>70</v>
      </c>
      <c r="H273" s="188" t="s">
        <v>1307</v>
      </c>
      <c r="I273" s="189" t="s">
        <v>46</v>
      </c>
      <c r="J273" s="190" t="s">
        <v>194</v>
      </c>
      <c r="K273" s="184">
        <v>49</v>
      </c>
      <c r="L273" s="191" t="str">
        <f>IF(ISERROR(VLOOKUP(K273,[1]Proposito_programa!$C$2:$E$59,2,FALSE))," ",VLOOKUP(K273,[1]Proposito_programa!$C$2:$E$59,2,FALSE))</f>
        <v>Movilidad segura, sostenible y accesible</v>
      </c>
      <c r="M273" s="191" t="str">
        <f>IF(ISERROR(VLOOKUP(K273,[1]Proposito_programa!$C$2:$E$59,3,FALSE))," ",VLOOKUP(K273,[1]Proposito_programa!$C$2:$E$59,3,FALSE))</f>
        <v>Propósito 4: Hacer de Bogotá Región un modelo de movilidad multimodal, incluyente y sostenible</v>
      </c>
      <c r="N273" s="192">
        <v>2022</v>
      </c>
      <c r="O273" s="193">
        <v>3</v>
      </c>
      <c r="P273" s="194">
        <v>830028126</v>
      </c>
      <c r="Q273" s="195" t="s">
        <v>1438</v>
      </c>
      <c r="R273" s="190" t="s">
        <v>175</v>
      </c>
      <c r="S273" s="195"/>
      <c r="T273" s="196"/>
      <c r="U273" s="197"/>
      <c r="V273" s="198">
        <v>0</v>
      </c>
      <c r="W273" s="199"/>
      <c r="X273" s="200">
        <v>0</v>
      </c>
      <c r="Y273" s="193"/>
      <c r="Z273" s="199">
        <v>82757115</v>
      </c>
      <c r="AA273" s="172">
        <f t="shared" si="10"/>
        <v>82757115</v>
      </c>
      <c r="AB273" s="201">
        <v>82757115</v>
      </c>
      <c r="AC273" s="210">
        <v>44559</v>
      </c>
      <c r="AD273" s="222">
        <v>44608</v>
      </c>
      <c r="AE273" s="222">
        <v>44757</v>
      </c>
      <c r="AF273" s="223">
        <v>150</v>
      </c>
      <c r="AG273" s="105"/>
      <c r="AH273" s="223"/>
      <c r="AI273" s="204"/>
      <c r="AJ273" s="105"/>
      <c r="AK273" s="205"/>
      <c r="AL273" s="206"/>
      <c r="AM273" s="193" t="s">
        <v>211</v>
      </c>
      <c r="AN273" s="112">
        <f t="shared" si="9"/>
        <v>1</v>
      </c>
    </row>
    <row r="274" spans="1:40" ht="18" customHeight="1" x14ac:dyDescent="0.25">
      <c r="A274" s="184" t="s">
        <v>1613</v>
      </c>
      <c r="B274" s="184">
        <v>2021</v>
      </c>
      <c r="C274" s="192" t="s">
        <v>3195</v>
      </c>
      <c r="D274" s="104" t="s">
        <v>3199</v>
      </c>
      <c r="E274" s="184" t="s">
        <v>31</v>
      </c>
      <c r="F274" s="186" t="s">
        <v>47</v>
      </c>
      <c r="G274" s="187" t="s">
        <v>70</v>
      </c>
      <c r="H274" s="188" t="s">
        <v>922</v>
      </c>
      <c r="I274" s="189" t="s">
        <v>45</v>
      </c>
      <c r="J274" s="190" t="s">
        <v>194</v>
      </c>
      <c r="K274" s="184" t="s">
        <v>70</v>
      </c>
      <c r="L274" s="191" t="str">
        <f>IF(ISERROR(VLOOKUP(K274,[1]Proposito_programa!$C$2:$E$59,2,FALSE))," ",VLOOKUP(K274,[1]Proposito_programa!$C$2:$E$59,2,FALSE))</f>
        <v xml:space="preserve"> </v>
      </c>
      <c r="M274" s="191" t="str">
        <f>IF(ISERROR(VLOOKUP(K274,[1]Proposito_programa!$C$2:$E$59,3,FALSE))," ",VLOOKUP(K274,[1]Proposito_programa!$C$2:$E$59,3,FALSE))</f>
        <v xml:space="preserve"> </v>
      </c>
      <c r="N274" s="192">
        <v>0</v>
      </c>
      <c r="O274" s="193">
        <v>6</v>
      </c>
      <c r="P274" s="194">
        <v>900990752</v>
      </c>
      <c r="Q274" s="195" t="s">
        <v>890</v>
      </c>
      <c r="R274" s="190" t="s">
        <v>175</v>
      </c>
      <c r="S274" s="195"/>
      <c r="T274" s="196"/>
      <c r="U274" s="197"/>
      <c r="V274" s="198">
        <v>0</v>
      </c>
      <c r="W274" s="199"/>
      <c r="X274" s="200">
        <v>0</v>
      </c>
      <c r="Y274" s="193"/>
      <c r="Z274" s="199">
        <v>6280820</v>
      </c>
      <c r="AA274" s="172">
        <f t="shared" si="10"/>
        <v>6280820</v>
      </c>
      <c r="AB274" s="201">
        <v>6280820</v>
      </c>
      <c r="AC274" s="222">
        <v>44560</v>
      </c>
      <c r="AD274" s="222">
        <v>44564</v>
      </c>
      <c r="AE274" s="222">
        <v>44609</v>
      </c>
      <c r="AF274" s="223">
        <v>45</v>
      </c>
      <c r="AG274" s="105"/>
      <c r="AH274" s="223"/>
      <c r="AI274" s="204"/>
      <c r="AJ274" s="105"/>
      <c r="AK274" s="205"/>
      <c r="AL274" s="206"/>
      <c r="AM274" s="193" t="s">
        <v>212</v>
      </c>
      <c r="AN274" s="112">
        <f t="shared" si="9"/>
        <v>1</v>
      </c>
    </row>
    <row r="275" spans="1:40" ht="18" customHeight="1" x14ac:dyDescent="0.25">
      <c r="A275" s="184" t="s">
        <v>1614</v>
      </c>
      <c r="B275" s="184">
        <v>2021</v>
      </c>
      <c r="C275" s="192" t="s">
        <v>3196</v>
      </c>
      <c r="D275" s="104" t="s">
        <v>3200</v>
      </c>
      <c r="E275" s="184" t="s">
        <v>43</v>
      </c>
      <c r="F275" s="186" t="s">
        <v>51</v>
      </c>
      <c r="G275" s="187" t="s">
        <v>70</v>
      </c>
      <c r="H275" s="188" t="s">
        <v>1308</v>
      </c>
      <c r="I275" s="189" t="s">
        <v>46</v>
      </c>
      <c r="J275" s="190" t="s">
        <v>194</v>
      </c>
      <c r="K275" s="184">
        <v>21</v>
      </c>
      <c r="L275" s="191" t="str">
        <f>IF(ISERROR(VLOOKUP(K275,[1]Proposito_programa!$C$2:$E$59,2,FALSE))," ",VLOOKUP(K275,[1]Proposito_programa!$C$2:$E$59,2,FALSE))</f>
        <v>Creación y vida cotidiana: Apropiación ciudadana del arte, la cultura y el patrimonio, para la democracia cultural</v>
      </c>
      <c r="M275" s="191" t="str">
        <f>IF(ISERROR(VLOOKUP(K275,[1]Proposito_programa!$C$2:$E$59,3,FALSE))," ",VLOOKUP(K275,[1]Proposito_programa!$C$2:$E$59,3,FALSE))</f>
        <v>Propósito 1: Hacer un nuevo contrato social para incrementar la inclusión social, productiva y política</v>
      </c>
      <c r="N275" s="192">
        <v>2012</v>
      </c>
      <c r="O275" s="193">
        <v>43</v>
      </c>
      <c r="P275" s="194">
        <v>901319735</v>
      </c>
      <c r="Q275" s="195" t="s">
        <v>1439</v>
      </c>
      <c r="R275" s="190" t="s">
        <v>175</v>
      </c>
      <c r="S275" s="195"/>
      <c r="T275" s="196"/>
      <c r="U275" s="197"/>
      <c r="V275" s="198">
        <v>0</v>
      </c>
      <c r="W275" s="199"/>
      <c r="X275" s="200">
        <v>0</v>
      </c>
      <c r="Y275" s="193"/>
      <c r="Z275" s="199">
        <v>479898602</v>
      </c>
      <c r="AA275" s="172">
        <f t="shared" si="10"/>
        <v>479898602</v>
      </c>
      <c r="AB275" s="201">
        <v>423097428</v>
      </c>
      <c r="AC275" s="222">
        <v>44560</v>
      </c>
      <c r="AD275" s="222">
        <v>44768</v>
      </c>
      <c r="AE275" s="222">
        <v>44899</v>
      </c>
      <c r="AF275" s="223">
        <v>95</v>
      </c>
      <c r="AG275" s="105">
        <v>1</v>
      </c>
      <c r="AH275" s="223">
        <v>15</v>
      </c>
      <c r="AI275" s="204"/>
      <c r="AJ275" s="105"/>
      <c r="AK275" s="205"/>
      <c r="AL275" s="206"/>
      <c r="AM275" s="193" t="s">
        <v>211</v>
      </c>
      <c r="AN275" s="112">
        <f t="shared" si="9"/>
        <v>0.88163921761122366</v>
      </c>
    </row>
    <row r="276" spans="1:40" ht="18" customHeight="1" x14ac:dyDescent="0.25">
      <c r="A276" s="184" t="s">
        <v>1615</v>
      </c>
      <c r="B276" s="184">
        <v>2021</v>
      </c>
      <c r="C276" s="192" t="s">
        <v>3197</v>
      </c>
      <c r="D276" s="104" t="s">
        <v>3201</v>
      </c>
      <c r="E276" s="184" t="s">
        <v>48</v>
      </c>
      <c r="F276" s="186" t="s">
        <v>51</v>
      </c>
      <c r="G276" s="187" t="s">
        <v>70</v>
      </c>
      <c r="H276" s="188" t="s">
        <v>1309</v>
      </c>
      <c r="I276" s="189" t="s">
        <v>46</v>
      </c>
      <c r="J276" s="190" t="s">
        <v>194</v>
      </c>
      <c r="K276" s="184">
        <v>33</v>
      </c>
      <c r="L276" s="191" t="str">
        <f>IF(ISERROR(VLOOKUP(K276,[1]Proposito_programa!$C$2:$E$59,2,FALSE))," ",VLOOKUP(K276,[1]Proposito_programa!$C$2:$E$59,2,FALSE))</f>
        <v>Más árboles y más y mejor espacio público</v>
      </c>
      <c r="M276" s="191" t="str">
        <f>IF(ISERROR(VLOOKUP(K276,[1]Proposito_programa!$C$2:$E$59,3,FALSE))," ",VLOOKUP(K276,[1]Proposito_programa!$C$2:$E$59,3,FALSE))</f>
        <v>Propósito 2 : Cambiar Nuestros Hábitos de Vida para Reverdecer a Bogotá y Adaptarnos y Mitigar la Crisis Climática</v>
      </c>
      <c r="N276" s="192">
        <v>2146</v>
      </c>
      <c r="O276" s="193">
        <v>15</v>
      </c>
      <c r="P276" s="194">
        <v>830032102</v>
      </c>
      <c r="Q276" s="195" t="s">
        <v>1440</v>
      </c>
      <c r="R276" s="190" t="s">
        <v>175</v>
      </c>
      <c r="S276" s="195"/>
      <c r="T276" s="196"/>
      <c r="U276" s="197"/>
      <c r="V276" s="198">
        <v>0</v>
      </c>
      <c r="W276" s="199"/>
      <c r="X276" s="200">
        <v>0</v>
      </c>
      <c r="Y276" s="193"/>
      <c r="Z276" s="199">
        <v>269509154</v>
      </c>
      <c r="AA276" s="172">
        <f t="shared" si="10"/>
        <v>269509154</v>
      </c>
      <c r="AB276" s="201">
        <v>269509154</v>
      </c>
      <c r="AC276" s="222">
        <v>44560</v>
      </c>
      <c r="AD276" s="222">
        <v>44617</v>
      </c>
      <c r="AE276" s="222">
        <v>44797</v>
      </c>
      <c r="AF276" s="223">
        <v>180</v>
      </c>
      <c r="AG276" s="105">
        <v>1</v>
      </c>
      <c r="AH276" s="223">
        <v>60</v>
      </c>
      <c r="AI276" s="204"/>
      <c r="AJ276" s="105"/>
      <c r="AK276" s="205"/>
      <c r="AL276" s="206"/>
      <c r="AM276" s="193" t="s">
        <v>211</v>
      </c>
      <c r="AN276" s="112">
        <f t="shared" si="9"/>
        <v>1</v>
      </c>
    </row>
    <row r="277" spans="1:40" ht="18" customHeight="1" x14ac:dyDescent="0.25">
      <c r="A277" s="184"/>
      <c r="B277" s="184">
        <v>2021</v>
      </c>
      <c r="C277" s="192"/>
      <c r="D277" s="104"/>
      <c r="E277" s="184" t="s">
        <v>63</v>
      </c>
      <c r="F277" s="184" t="s">
        <v>39</v>
      </c>
      <c r="G277" s="187" t="s">
        <v>70</v>
      </c>
      <c r="H277" s="188" t="s">
        <v>1020</v>
      </c>
      <c r="I277" s="189" t="s">
        <v>46</v>
      </c>
      <c r="J277" s="190" t="s">
        <v>194</v>
      </c>
      <c r="K277" s="184">
        <v>43</v>
      </c>
      <c r="L277" s="191" t="str">
        <f>IF(ISERROR(VLOOKUP(K277,[1]Proposito_programa!$C$2:$E$59,2,FALSE))," ",VLOOKUP(K277,[1]Proposito_programa!$C$2:$E$59,2,FALSE))</f>
        <v>Cultura ciudadana para la confianza, la convivencia y la participación desde la vida cotidiana</v>
      </c>
      <c r="M277" s="191" t="str">
        <f>IF(ISERROR(VLOOKUP(K277,[1]Proposito_programa!$C$2:$E$59,3,FALSE))," ",VLOOKUP(K277,[1]Proposito_programa!$C$2:$E$59,3,FALSE))</f>
        <v>Propósito 3: Inspirar confianza y legitimidad para vivir sin miedo y ser epicentro de cultura ciudadana, paz y reconciliación</v>
      </c>
      <c r="N277" s="192">
        <v>2149</v>
      </c>
      <c r="O277" s="193"/>
      <c r="P277" s="194">
        <v>860011153</v>
      </c>
      <c r="Q277" s="195" t="s">
        <v>438</v>
      </c>
      <c r="R277" s="190" t="s">
        <v>175</v>
      </c>
      <c r="S277" s="195"/>
      <c r="T277" s="196"/>
      <c r="U277" s="197"/>
      <c r="V277" s="198">
        <v>0</v>
      </c>
      <c r="W277" s="199"/>
      <c r="X277" s="200">
        <v>0</v>
      </c>
      <c r="Y277" s="193"/>
      <c r="Z277" s="199">
        <v>2996000</v>
      </c>
      <c r="AA277" s="172">
        <f>+W277+X277+Z277</f>
        <v>2996000</v>
      </c>
      <c r="AB277" s="201">
        <v>2996000</v>
      </c>
      <c r="AC277" s="210"/>
      <c r="AD277" s="210"/>
      <c r="AE277" s="210"/>
      <c r="AF277" s="192"/>
      <c r="AG277" s="105"/>
      <c r="AH277" s="203"/>
      <c r="AI277" s="204"/>
      <c r="AJ277" s="105"/>
      <c r="AK277" s="205"/>
      <c r="AL277" s="206"/>
      <c r="AM277" s="193" t="s">
        <v>211</v>
      </c>
      <c r="AN277" s="112">
        <f>IF(ISERROR(AB277/AA277),"-",(AB277/AA277))</f>
        <v>1</v>
      </c>
    </row>
    <row r="278" spans="1:40" ht="18" customHeight="1" x14ac:dyDescent="0.25">
      <c r="A278" s="184"/>
      <c r="B278" s="184">
        <v>2021</v>
      </c>
      <c r="C278" s="192"/>
      <c r="D278" s="104"/>
      <c r="E278" s="184" t="s">
        <v>63</v>
      </c>
      <c r="F278" s="184" t="s">
        <v>39</v>
      </c>
      <c r="G278" s="187" t="s">
        <v>70</v>
      </c>
      <c r="H278" s="188" t="s">
        <v>1113</v>
      </c>
      <c r="I278" s="189" t="s">
        <v>46</v>
      </c>
      <c r="J278" s="190" t="s">
        <v>194</v>
      </c>
      <c r="K278" s="184">
        <v>1</v>
      </c>
      <c r="L278" s="191" t="str">
        <f>IF(ISERROR(VLOOKUP(K278,[1]Proposito_programa!$C$2:$E$59,2,FALSE))," ",VLOOKUP(K278,[1]Proposito_programa!$C$2:$E$59,2,FALSE))</f>
        <v>Subsidios y transferencias para la equidad</v>
      </c>
      <c r="M278" s="191" t="str">
        <f>IF(ISERROR(VLOOKUP(K278,[1]Proposito_programa!$C$2:$E$59,3,FALSE))," ",VLOOKUP(K278,[1]Proposito_programa!$C$2:$E$59,3,FALSE))</f>
        <v>Propósito 1: Hacer un nuevo contrato social para incrementar la inclusión social, productiva y política</v>
      </c>
      <c r="N278" s="192">
        <v>2144</v>
      </c>
      <c r="O278" s="193"/>
      <c r="P278" s="194">
        <v>860066942</v>
      </c>
      <c r="Q278" s="195" t="s">
        <v>407</v>
      </c>
      <c r="R278" s="190" t="s">
        <v>175</v>
      </c>
      <c r="S278" s="195"/>
      <c r="T278" s="196"/>
      <c r="U278" s="197"/>
      <c r="V278" s="198">
        <v>0</v>
      </c>
      <c r="W278" s="199"/>
      <c r="X278" s="200">
        <v>0</v>
      </c>
      <c r="Y278" s="193"/>
      <c r="Z278" s="199">
        <v>9086610</v>
      </c>
      <c r="AA278" s="172">
        <f>+W278+X278+Z278</f>
        <v>9086610</v>
      </c>
      <c r="AB278" s="201">
        <v>9086610</v>
      </c>
      <c r="AC278" s="210"/>
      <c r="AD278" s="210"/>
      <c r="AE278" s="210"/>
      <c r="AF278" s="192"/>
      <c r="AG278" s="105"/>
      <c r="AH278" s="203"/>
      <c r="AI278" s="204"/>
      <c r="AJ278" s="105"/>
      <c r="AK278" s="205"/>
      <c r="AL278" s="206"/>
      <c r="AM278" s="193" t="s">
        <v>211</v>
      </c>
      <c r="AN278" s="112">
        <f>IF(ISERROR(AB278/AA278),"-",(AB278/AA278))</f>
        <v>1</v>
      </c>
    </row>
    <row r="279" spans="1:40" ht="18" customHeight="1" x14ac:dyDescent="0.25">
      <c r="A279" s="184"/>
      <c r="B279" s="184">
        <v>2021</v>
      </c>
      <c r="C279" s="192"/>
      <c r="D279" s="104"/>
      <c r="E279" s="184" t="s">
        <v>63</v>
      </c>
      <c r="F279" s="184" t="s">
        <v>39</v>
      </c>
      <c r="G279" s="187" t="s">
        <v>70</v>
      </c>
      <c r="H279" s="188" t="s">
        <v>1002</v>
      </c>
      <c r="I279" s="189" t="s">
        <v>45</v>
      </c>
      <c r="J279" s="190" t="s">
        <v>194</v>
      </c>
      <c r="K279" s="184" t="s">
        <v>70</v>
      </c>
      <c r="L279" s="191" t="str">
        <f>IF(ISERROR(VLOOKUP(K279,[1]Proposito_programa!$C$2:$E$59,2,FALSE))," ",VLOOKUP(K279,[1]Proposito_programa!$C$2:$E$59,2,FALSE))</f>
        <v xml:space="preserve"> </v>
      </c>
      <c r="M279" s="191" t="str">
        <f>IF(ISERROR(VLOOKUP(K279,[1]Proposito_programa!$C$2:$E$59,3,FALSE))," ",VLOOKUP(K279,[1]Proposito_programa!$C$2:$E$59,3,FALSE))</f>
        <v xml:space="preserve"> </v>
      </c>
      <c r="N279" s="192">
        <v>0</v>
      </c>
      <c r="O279" s="193"/>
      <c r="P279" s="194">
        <v>899999115</v>
      </c>
      <c r="Q279" s="195" t="s">
        <v>412</v>
      </c>
      <c r="R279" s="190" t="s">
        <v>175</v>
      </c>
      <c r="S279" s="195"/>
      <c r="T279" s="196"/>
      <c r="U279" s="197"/>
      <c r="V279" s="198">
        <v>0</v>
      </c>
      <c r="W279" s="199"/>
      <c r="X279" s="200">
        <v>0</v>
      </c>
      <c r="Y279" s="193"/>
      <c r="Z279" s="199">
        <v>16268060</v>
      </c>
      <c r="AA279" s="172">
        <f t="shared" si="10"/>
        <v>16268060</v>
      </c>
      <c r="AB279" s="201">
        <v>12636720</v>
      </c>
      <c r="AC279" s="210"/>
      <c r="AD279" s="210"/>
      <c r="AE279" s="210"/>
      <c r="AF279" s="192"/>
      <c r="AG279" s="105"/>
      <c r="AH279" s="203"/>
      <c r="AI279" s="204"/>
      <c r="AJ279" s="105"/>
      <c r="AK279" s="205"/>
      <c r="AL279" s="206"/>
      <c r="AM279" s="193" t="s">
        <v>211</v>
      </c>
      <c r="AN279" s="112">
        <f t="shared" si="9"/>
        <v>0.77678100523356808</v>
      </c>
    </row>
    <row r="280" spans="1:40" ht="18" customHeight="1" x14ac:dyDescent="0.25">
      <c r="A280" s="184" t="s">
        <v>1806</v>
      </c>
      <c r="B280" s="184">
        <v>2022</v>
      </c>
      <c r="C280" s="192" t="s">
        <v>1946</v>
      </c>
      <c r="D280" s="104" t="s">
        <v>1947</v>
      </c>
      <c r="E280" s="184" t="s">
        <v>50</v>
      </c>
      <c r="F280" s="184" t="s">
        <v>22</v>
      </c>
      <c r="G280" s="187" t="s">
        <v>198</v>
      </c>
      <c r="H280" s="188" t="s">
        <v>2002</v>
      </c>
      <c r="I280" s="189" t="s">
        <v>46</v>
      </c>
      <c r="J280" s="190" t="s">
        <v>194</v>
      </c>
      <c r="K280" s="184">
        <v>57</v>
      </c>
      <c r="L280" s="191" t="str">
        <f>IF(ISERROR(VLOOKUP(K280,[1]Proposito_programa!$C$2:$E$59,2,FALSE))," ",VLOOKUP(K280,[1]Proposito_programa!$C$2:$E$59,2,FALSE))</f>
        <v>Gestión pública local</v>
      </c>
      <c r="M280" s="191" t="str">
        <f>IF(ISERROR(VLOOKUP(K280,[1]Proposito_programa!$C$2:$E$59,3,FALSE))," ",VLOOKUP(K280,[1]Proposito_programa!$C$2:$E$59,3,FALSE))</f>
        <v>Propósito 5: Construir Bogotá - Región con gobierno abierto, transparente y ciudadanía consciente</v>
      </c>
      <c r="N280" s="192">
        <v>2143</v>
      </c>
      <c r="O280" s="225"/>
      <c r="P280" s="194">
        <v>1032379593</v>
      </c>
      <c r="Q280" s="195" t="s">
        <v>236</v>
      </c>
      <c r="R280" s="190" t="s">
        <v>174</v>
      </c>
      <c r="S280" s="195"/>
      <c r="T280" s="196"/>
      <c r="U280" s="197"/>
      <c r="V280" s="198">
        <v>0</v>
      </c>
      <c r="W280" s="199">
        <v>78000000</v>
      </c>
      <c r="X280" s="200">
        <v>0</v>
      </c>
      <c r="Y280" s="195">
        <v>1</v>
      </c>
      <c r="Z280" s="199">
        <v>19500000</v>
      </c>
      <c r="AA280" s="172">
        <f t="shared" si="10"/>
        <v>97500000</v>
      </c>
      <c r="AB280" s="201">
        <v>84240000</v>
      </c>
      <c r="AC280" s="210">
        <v>44567</v>
      </c>
      <c r="AD280" s="210">
        <v>44568</v>
      </c>
      <c r="AE280" s="210">
        <v>44871</v>
      </c>
      <c r="AF280" s="192">
        <v>300</v>
      </c>
      <c r="AG280" s="192">
        <v>1</v>
      </c>
      <c r="AH280" s="192">
        <v>75</v>
      </c>
      <c r="AI280" s="192"/>
      <c r="AJ280" s="192"/>
      <c r="AK280" s="210"/>
      <c r="AL280" s="226"/>
      <c r="AM280" s="193" t="s">
        <v>210</v>
      </c>
      <c r="AN280" s="112">
        <f t="shared" si="9"/>
        <v>0.86399999999999999</v>
      </c>
    </row>
    <row r="281" spans="1:40" ht="18" customHeight="1" x14ac:dyDescent="0.25">
      <c r="A281" s="184" t="s">
        <v>1807</v>
      </c>
      <c r="B281" s="184">
        <v>2022</v>
      </c>
      <c r="C281" s="192" t="s">
        <v>1948</v>
      </c>
      <c r="D281" s="104" t="s">
        <v>1949</v>
      </c>
      <c r="E281" s="184" t="s">
        <v>50</v>
      </c>
      <c r="F281" s="184" t="s">
        <v>22</v>
      </c>
      <c r="G281" s="187" t="s">
        <v>198</v>
      </c>
      <c r="H281" s="188" t="s">
        <v>2003</v>
      </c>
      <c r="I281" s="189" t="s">
        <v>46</v>
      </c>
      <c r="J281" s="190" t="s">
        <v>194</v>
      </c>
      <c r="K281" s="184">
        <v>57</v>
      </c>
      <c r="L281" s="191" t="str">
        <f>IF(ISERROR(VLOOKUP(K281,[1]Proposito_programa!$C$2:$E$59,2,FALSE))," ",VLOOKUP(K281,[1]Proposito_programa!$C$2:$E$59,2,FALSE))</f>
        <v>Gestión pública local</v>
      </c>
      <c r="M281" s="191" t="str">
        <f>IF(ISERROR(VLOOKUP(K281,[1]Proposito_programa!$C$2:$E$59,3,FALSE))," ",VLOOKUP(K281,[1]Proposito_programa!$C$2:$E$59,3,FALSE))</f>
        <v>Propósito 5: Construir Bogotá - Región con gobierno abierto, transparente y ciudadanía consciente</v>
      </c>
      <c r="N281" s="192">
        <v>2143</v>
      </c>
      <c r="O281" s="225"/>
      <c r="P281" s="194">
        <v>1015423465</v>
      </c>
      <c r="Q281" s="195" t="s">
        <v>1332</v>
      </c>
      <c r="R281" s="190" t="s">
        <v>174</v>
      </c>
      <c r="S281" s="195"/>
      <c r="T281" s="196"/>
      <c r="U281" s="197"/>
      <c r="V281" s="198">
        <v>0</v>
      </c>
      <c r="W281" s="199">
        <v>51780000</v>
      </c>
      <c r="X281" s="200">
        <v>0</v>
      </c>
      <c r="Y281" s="193">
        <v>1</v>
      </c>
      <c r="Z281" s="199">
        <v>10356000</v>
      </c>
      <c r="AA281" s="172">
        <f t="shared" si="10"/>
        <v>62136000</v>
      </c>
      <c r="AB281" s="201">
        <v>55059400</v>
      </c>
      <c r="AC281" s="210">
        <v>44573</v>
      </c>
      <c r="AD281" s="210">
        <v>44573</v>
      </c>
      <c r="AE281" s="210">
        <v>44876</v>
      </c>
      <c r="AF281" s="192">
        <v>300</v>
      </c>
      <c r="AG281" s="192">
        <v>1</v>
      </c>
      <c r="AH281" s="203">
        <v>60</v>
      </c>
      <c r="AI281" s="204"/>
      <c r="AJ281" s="105"/>
      <c r="AK281" s="205"/>
      <c r="AL281" s="206"/>
      <c r="AM281" s="193" t="s">
        <v>210</v>
      </c>
      <c r="AN281" s="112">
        <f t="shared" si="9"/>
        <v>0.88611111111111107</v>
      </c>
    </row>
    <row r="282" spans="1:40" ht="18" customHeight="1" x14ac:dyDescent="0.25">
      <c r="A282" s="184" t="s">
        <v>1808</v>
      </c>
      <c r="B282" s="184">
        <v>2022</v>
      </c>
      <c r="C282" s="192" t="s">
        <v>1950</v>
      </c>
      <c r="D282" s="104" t="s">
        <v>1951</v>
      </c>
      <c r="E282" s="184" t="s">
        <v>50</v>
      </c>
      <c r="F282" s="184" t="s">
        <v>22</v>
      </c>
      <c r="G282" s="187" t="s">
        <v>198</v>
      </c>
      <c r="H282" s="188" t="s">
        <v>2004</v>
      </c>
      <c r="I282" s="189" t="s">
        <v>46</v>
      </c>
      <c r="J282" s="190" t="s">
        <v>194</v>
      </c>
      <c r="K282" s="184">
        <v>57</v>
      </c>
      <c r="L282" s="191" t="str">
        <f>IF(ISERROR(VLOOKUP(K282,[1]Proposito_programa!$C$2:$E$59,2,FALSE))," ",VLOOKUP(K282,[1]Proposito_programa!$C$2:$E$59,2,FALSE))</f>
        <v>Gestión pública local</v>
      </c>
      <c r="M282" s="191" t="str">
        <f>IF(ISERROR(VLOOKUP(K282,[1]Proposito_programa!$C$2:$E$59,3,FALSE))," ",VLOOKUP(K282,[1]Proposito_programa!$C$2:$E$59,3,FALSE))</f>
        <v>Propósito 5: Construir Bogotá - Región con gobierno abierto, transparente y ciudadanía consciente</v>
      </c>
      <c r="N282" s="192">
        <v>2143</v>
      </c>
      <c r="O282" s="225"/>
      <c r="P282" s="194">
        <v>1130611078</v>
      </c>
      <c r="Q282" s="195" t="s">
        <v>1333</v>
      </c>
      <c r="R282" s="190" t="s">
        <v>174</v>
      </c>
      <c r="S282" s="195"/>
      <c r="T282" s="196"/>
      <c r="U282" s="197"/>
      <c r="V282" s="198">
        <v>0</v>
      </c>
      <c r="W282" s="199">
        <v>79000000</v>
      </c>
      <c r="X282" s="200">
        <v>0</v>
      </c>
      <c r="Y282" s="193">
        <v>1</v>
      </c>
      <c r="Z282" s="199">
        <v>7900000</v>
      </c>
      <c r="AA282" s="172">
        <f t="shared" si="10"/>
        <v>86900000</v>
      </c>
      <c r="AB282" s="201">
        <v>82686667</v>
      </c>
      <c r="AC282" s="210">
        <v>44575</v>
      </c>
      <c r="AD282" s="210">
        <v>44578</v>
      </c>
      <c r="AE282" s="210">
        <v>44881</v>
      </c>
      <c r="AF282" s="192">
        <v>300</v>
      </c>
      <c r="AG282" s="192">
        <v>1</v>
      </c>
      <c r="AH282" s="203">
        <v>30</v>
      </c>
      <c r="AI282" s="204"/>
      <c r="AJ282" s="105"/>
      <c r="AK282" s="205"/>
      <c r="AL282" s="206"/>
      <c r="AM282" s="193" t="s">
        <v>211</v>
      </c>
      <c r="AN282" s="112">
        <f t="shared" si="9"/>
        <v>0.95151515535097808</v>
      </c>
    </row>
    <row r="283" spans="1:40" ht="18" customHeight="1" x14ac:dyDescent="0.25">
      <c r="A283" s="184" t="s">
        <v>1809</v>
      </c>
      <c r="B283" s="184">
        <v>2022</v>
      </c>
      <c r="C283" s="192" t="s">
        <v>1952</v>
      </c>
      <c r="D283" s="104" t="s">
        <v>1953</v>
      </c>
      <c r="E283" s="184" t="s">
        <v>50</v>
      </c>
      <c r="F283" s="184" t="s">
        <v>22</v>
      </c>
      <c r="G283" s="187" t="s">
        <v>198</v>
      </c>
      <c r="H283" s="188" t="s">
        <v>2004</v>
      </c>
      <c r="I283" s="189" t="s">
        <v>46</v>
      </c>
      <c r="J283" s="190" t="s">
        <v>194</v>
      </c>
      <c r="K283" s="184">
        <v>57</v>
      </c>
      <c r="L283" s="191" t="str">
        <f>IF(ISERROR(VLOOKUP(K283,[1]Proposito_programa!$C$2:$E$59,2,FALSE))," ",VLOOKUP(K283,[1]Proposito_programa!$C$2:$E$59,2,FALSE))</f>
        <v>Gestión pública local</v>
      </c>
      <c r="M283" s="191" t="str">
        <f>IF(ISERROR(VLOOKUP(K283,[1]Proposito_programa!$C$2:$E$59,3,FALSE))," ",VLOOKUP(K283,[1]Proposito_programa!$C$2:$E$59,3,FALSE))</f>
        <v>Propósito 5: Construir Bogotá - Región con gobierno abierto, transparente y ciudadanía consciente</v>
      </c>
      <c r="N283" s="192">
        <v>2143</v>
      </c>
      <c r="O283" s="225"/>
      <c r="P283" s="194">
        <v>1032474926</v>
      </c>
      <c r="Q283" s="195" t="s">
        <v>1334</v>
      </c>
      <c r="R283" s="190" t="s">
        <v>174</v>
      </c>
      <c r="S283" s="195"/>
      <c r="T283" s="196"/>
      <c r="U283" s="197"/>
      <c r="V283" s="198">
        <v>0</v>
      </c>
      <c r="W283" s="199">
        <v>79000000</v>
      </c>
      <c r="X283" s="200">
        <v>0</v>
      </c>
      <c r="Y283" s="193">
        <v>1</v>
      </c>
      <c r="Z283" s="199">
        <v>19750000</v>
      </c>
      <c r="AA283" s="172">
        <f t="shared" si="10"/>
        <v>98750000</v>
      </c>
      <c r="AB283" s="201">
        <v>84003333</v>
      </c>
      <c r="AC283" s="210">
        <v>44573</v>
      </c>
      <c r="AD283" s="210">
        <v>44573</v>
      </c>
      <c r="AE283" s="210">
        <v>44876</v>
      </c>
      <c r="AF283" s="192">
        <v>300</v>
      </c>
      <c r="AG283" s="192">
        <v>1</v>
      </c>
      <c r="AH283" s="203">
        <v>75</v>
      </c>
      <c r="AI283" s="204"/>
      <c r="AJ283" s="105"/>
      <c r="AK283" s="205"/>
      <c r="AL283" s="206"/>
      <c r="AM283" s="193" t="s">
        <v>210</v>
      </c>
      <c r="AN283" s="112">
        <f t="shared" si="9"/>
        <v>0.85066666329113927</v>
      </c>
    </row>
    <row r="284" spans="1:40" ht="18" customHeight="1" x14ac:dyDescent="0.25">
      <c r="A284" s="184" t="s">
        <v>1810</v>
      </c>
      <c r="B284" s="184">
        <v>2022</v>
      </c>
      <c r="C284" s="192" t="s">
        <v>1954</v>
      </c>
      <c r="D284" s="104" t="s">
        <v>1955</v>
      </c>
      <c r="E284" s="184" t="s">
        <v>50</v>
      </c>
      <c r="F284" s="184" t="s">
        <v>22</v>
      </c>
      <c r="G284" s="187" t="s">
        <v>198</v>
      </c>
      <c r="H284" s="188" t="s">
        <v>2005</v>
      </c>
      <c r="I284" s="189" t="s">
        <v>46</v>
      </c>
      <c r="J284" s="190" t="s">
        <v>194</v>
      </c>
      <c r="K284" s="184">
        <v>57</v>
      </c>
      <c r="L284" s="191" t="str">
        <f>IF(ISERROR(VLOOKUP(K284,[1]Proposito_programa!$C$2:$E$59,2,FALSE))," ",VLOOKUP(K284,[1]Proposito_programa!$C$2:$E$59,2,FALSE))</f>
        <v>Gestión pública local</v>
      </c>
      <c r="M284" s="191" t="str">
        <f>IF(ISERROR(VLOOKUP(K284,[1]Proposito_programa!$C$2:$E$59,3,FALSE))," ",VLOOKUP(K284,[1]Proposito_programa!$C$2:$E$59,3,FALSE))</f>
        <v>Propósito 5: Construir Bogotá - Región con gobierno abierto, transparente y ciudadanía consciente</v>
      </c>
      <c r="N284" s="192">
        <v>2143</v>
      </c>
      <c r="O284" s="225"/>
      <c r="P284" s="194">
        <v>1024549811</v>
      </c>
      <c r="Q284" s="195" t="s">
        <v>1335</v>
      </c>
      <c r="R284" s="190" t="s">
        <v>174</v>
      </c>
      <c r="S284" s="195"/>
      <c r="T284" s="196"/>
      <c r="U284" s="197"/>
      <c r="V284" s="198">
        <v>0</v>
      </c>
      <c r="W284" s="199">
        <v>26340000</v>
      </c>
      <c r="X284" s="200">
        <v>0</v>
      </c>
      <c r="Y284" s="193">
        <v>1</v>
      </c>
      <c r="Z284" s="199">
        <v>5268000</v>
      </c>
      <c r="AA284" s="172">
        <f t="shared" si="10"/>
        <v>31608000</v>
      </c>
      <c r="AB284" s="201">
        <v>27832600</v>
      </c>
      <c r="AC284" s="210">
        <v>44573</v>
      </c>
      <c r="AD284" s="210">
        <v>44575</v>
      </c>
      <c r="AE284" s="210">
        <v>44878</v>
      </c>
      <c r="AF284" s="192">
        <v>300</v>
      </c>
      <c r="AG284" s="192">
        <v>1</v>
      </c>
      <c r="AH284" s="203">
        <v>60</v>
      </c>
      <c r="AI284" s="204"/>
      <c r="AJ284" s="105"/>
      <c r="AK284" s="205"/>
      <c r="AL284" s="206"/>
      <c r="AM284" s="193" t="s">
        <v>210</v>
      </c>
      <c r="AN284" s="112">
        <f t="shared" si="9"/>
        <v>0.88055555555555554</v>
      </c>
    </row>
    <row r="285" spans="1:40" ht="18" customHeight="1" x14ac:dyDescent="0.25">
      <c r="A285" s="184" t="s">
        <v>1811</v>
      </c>
      <c r="B285" s="184">
        <v>2022</v>
      </c>
      <c r="C285" s="192" t="s">
        <v>1956</v>
      </c>
      <c r="D285" s="104" t="s">
        <v>1957</v>
      </c>
      <c r="E285" s="184" t="s">
        <v>50</v>
      </c>
      <c r="F285" s="184" t="s">
        <v>22</v>
      </c>
      <c r="G285" s="187" t="s">
        <v>198</v>
      </c>
      <c r="H285" s="188" t="s">
        <v>2006</v>
      </c>
      <c r="I285" s="189" t="s">
        <v>46</v>
      </c>
      <c r="J285" s="190" t="s">
        <v>194</v>
      </c>
      <c r="K285" s="184">
        <v>57</v>
      </c>
      <c r="L285" s="191" t="str">
        <f>IF(ISERROR(VLOOKUP(K285,[1]Proposito_programa!$C$2:$E$59,2,FALSE))," ",VLOOKUP(K285,[1]Proposito_programa!$C$2:$E$59,2,FALSE))</f>
        <v>Gestión pública local</v>
      </c>
      <c r="M285" s="191" t="str">
        <f>IF(ISERROR(VLOOKUP(K285,[1]Proposito_programa!$C$2:$E$59,3,FALSE))," ",VLOOKUP(K285,[1]Proposito_programa!$C$2:$E$59,3,FALSE))</f>
        <v>Propósito 5: Construir Bogotá - Región con gobierno abierto, transparente y ciudadanía consciente</v>
      </c>
      <c r="N285" s="192">
        <v>2143</v>
      </c>
      <c r="O285" s="225"/>
      <c r="P285" s="194">
        <v>1030557277</v>
      </c>
      <c r="Q285" s="195" t="s">
        <v>237</v>
      </c>
      <c r="R285" s="190" t="s">
        <v>174</v>
      </c>
      <c r="S285" s="195"/>
      <c r="T285" s="196"/>
      <c r="U285" s="197"/>
      <c r="V285" s="198">
        <v>0</v>
      </c>
      <c r="W285" s="199">
        <v>47500000</v>
      </c>
      <c r="X285" s="200">
        <v>0</v>
      </c>
      <c r="Y285" s="193">
        <v>1</v>
      </c>
      <c r="Z285" s="199">
        <v>9500000</v>
      </c>
      <c r="AA285" s="172">
        <f t="shared" si="10"/>
        <v>57000000</v>
      </c>
      <c r="AB285" s="201">
        <v>50508333</v>
      </c>
      <c r="AC285" s="210">
        <v>44573</v>
      </c>
      <c r="AD285" s="210">
        <v>44573</v>
      </c>
      <c r="AE285" s="210">
        <v>44876</v>
      </c>
      <c r="AF285" s="192">
        <v>300</v>
      </c>
      <c r="AG285" s="192">
        <v>1</v>
      </c>
      <c r="AH285" s="203">
        <v>60</v>
      </c>
      <c r="AI285" s="204"/>
      <c r="AJ285" s="105"/>
      <c r="AK285" s="205"/>
      <c r="AL285" s="206"/>
      <c r="AM285" s="193" t="s">
        <v>210</v>
      </c>
      <c r="AN285" s="112">
        <f t="shared" si="9"/>
        <v>0.88611110526315795</v>
      </c>
    </row>
    <row r="286" spans="1:40" ht="18" customHeight="1" x14ac:dyDescent="0.25">
      <c r="A286" s="184" t="s">
        <v>1812</v>
      </c>
      <c r="B286" s="184">
        <v>2022</v>
      </c>
      <c r="C286" s="192" t="s">
        <v>1958</v>
      </c>
      <c r="D286" s="104" t="s">
        <v>1959</v>
      </c>
      <c r="E286" s="184" t="s">
        <v>50</v>
      </c>
      <c r="F286" s="184" t="s">
        <v>22</v>
      </c>
      <c r="G286" s="187" t="s">
        <v>198</v>
      </c>
      <c r="H286" s="188" t="s">
        <v>2007</v>
      </c>
      <c r="I286" s="189" t="s">
        <v>46</v>
      </c>
      <c r="J286" s="190" t="s">
        <v>194</v>
      </c>
      <c r="K286" s="184">
        <v>57</v>
      </c>
      <c r="L286" s="191" t="str">
        <f>IF(ISERROR(VLOOKUP(K286,[1]Proposito_programa!$C$2:$E$59,2,FALSE))," ",VLOOKUP(K286,[1]Proposito_programa!$C$2:$E$59,2,FALSE))</f>
        <v>Gestión pública local</v>
      </c>
      <c r="M286" s="191" t="str">
        <f>IF(ISERROR(VLOOKUP(K286,[1]Proposito_programa!$C$2:$E$59,3,FALSE))," ",VLOOKUP(K286,[1]Proposito_programa!$C$2:$E$59,3,FALSE))</f>
        <v>Propósito 5: Construir Bogotá - Región con gobierno abierto, transparente y ciudadanía consciente</v>
      </c>
      <c r="N286" s="192">
        <v>2143</v>
      </c>
      <c r="O286" s="225"/>
      <c r="P286" s="194">
        <v>52343035</v>
      </c>
      <c r="Q286" s="195" t="s">
        <v>238</v>
      </c>
      <c r="R286" s="190" t="s">
        <v>174</v>
      </c>
      <c r="S286" s="195"/>
      <c r="T286" s="196"/>
      <c r="U286" s="197"/>
      <c r="V286" s="198">
        <v>0</v>
      </c>
      <c r="W286" s="199">
        <v>47500000</v>
      </c>
      <c r="X286" s="200">
        <v>0</v>
      </c>
      <c r="Y286" s="193">
        <v>1</v>
      </c>
      <c r="Z286" s="199">
        <v>4750000</v>
      </c>
      <c r="AA286" s="172">
        <f t="shared" si="10"/>
        <v>52250000</v>
      </c>
      <c r="AB286" s="201">
        <v>49400000</v>
      </c>
      <c r="AC286" s="210">
        <v>44573</v>
      </c>
      <c r="AD286" s="210">
        <v>44580</v>
      </c>
      <c r="AE286" s="210">
        <v>44883</v>
      </c>
      <c r="AF286" s="192">
        <v>300</v>
      </c>
      <c r="AG286" s="192">
        <v>1</v>
      </c>
      <c r="AH286" s="203">
        <v>30</v>
      </c>
      <c r="AI286" s="204"/>
      <c r="AJ286" s="105"/>
      <c r="AK286" s="205"/>
      <c r="AL286" s="206"/>
      <c r="AM286" s="193" t="s">
        <v>211</v>
      </c>
      <c r="AN286" s="112">
        <f t="shared" si="9"/>
        <v>0.94545454545454544</v>
      </c>
    </row>
    <row r="287" spans="1:40" ht="18" customHeight="1" x14ac:dyDescent="0.25">
      <c r="A287" s="184" t="s">
        <v>1813</v>
      </c>
      <c r="B287" s="184">
        <v>2022</v>
      </c>
      <c r="C287" s="192" t="s">
        <v>1960</v>
      </c>
      <c r="D287" s="104" t="s">
        <v>1961</v>
      </c>
      <c r="E287" s="184" t="s">
        <v>50</v>
      </c>
      <c r="F287" s="184" t="s">
        <v>22</v>
      </c>
      <c r="G287" s="187" t="s">
        <v>198</v>
      </c>
      <c r="H287" s="188" t="s">
        <v>2008</v>
      </c>
      <c r="I287" s="189" t="s">
        <v>46</v>
      </c>
      <c r="J287" s="190" t="s">
        <v>194</v>
      </c>
      <c r="K287" s="184">
        <v>57</v>
      </c>
      <c r="L287" s="191" t="str">
        <f>IF(ISERROR(VLOOKUP(K287,[1]Proposito_programa!$C$2:$E$59,2,FALSE))," ",VLOOKUP(K287,[1]Proposito_programa!$C$2:$E$59,2,FALSE))</f>
        <v>Gestión pública local</v>
      </c>
      <c r="M287" s="191" t="str">
        <f>IF(ISERROR(VLOOKUP(K287,[1]Proposito_programa!$C$2:$E$59,3,FALSE))," ",VLOOKUP(K287,[1]Proposito_programa!$C$2:$E$59,3,FALSE))</f>
        <v>Propósito 5: Construir Bogotá - Región con gobierno abierto, transparente y ciudadanía consciente</v>
      </c>
      <c r="N287" s="192">
        <v>2143</v>
      </c>
      <c r="O287" s="225"/>
      <c r="P287" s="194">
        <v>1049623066</v>
      </c>
      <c r="Q287" s="195" t="s">
        <v>1337</v>
      </c>
      <c r="R287" s="190" t="s">
        <v>174</v>
      </c>
      <c r="S287" s="195"/>
      <c r="T287" s="196"/>
      <c r="U287" s="197"/>
      <c r="V287" s="198">
        <v>0</v>
      </c>
      <c r="W287" s="199">
        <v>51780000</v>
      </c>
      <c r="X287" s="200">
        <v>0</v>
      </c>
      <c r="Y287" s="193">
        <v>1</v>
      </c>
      <c r="Z287" s="199">
        <v>10356000</v>
      </c>
      <c r="AA287" s="172">
        <f t="shared" si="10"/>
        <v>62136000</v>
      </c>
      <c r="AB287" s="201">
        <v>55059400</v>
      </c>
      <c r="AC287" s="210">
        <v>44573</v>
      </c>
      <c r="AD287" s="210">
        <v>44573</v>
      </c>
      <c r="AE287" s="210">
        <v>44876</v>
      </c>
      <c r="AF287" s="192">
        <v>300</v>
      </c>
      <c r="AG287" s="192">
        <v>1</v>
      </c>
      <c r="AH287" s="203">
        <v>60</v>
      </c>
      <c r="AI287" s="204"/>
      <c r="AJ287" s="105"/>
      <c r="AK287" s="205"/>
      <c r="AL287" s="206"/>
      <c r="AM287" s="193" t="s">
        <v>210</v>
      </c>
      <c r="AN287" s="112">
        <f t="shared" si="9"/>
        <v>0.88611111111111107</v>
      </c>
    </row>
    <row r="288" spans="1:40" ht="18" customHeight="1" x14ac:dyDescent="0.25">
      <c r="A288" s="184" t="s">
        <v>1814</v>
      </c>
      <c r="B288" s="184">
        <v>2022</v>
      </c>
      <c r="C288" s="192" t="s">
        <v>1962</v>
      </c>
      <c r="D288" s="104" t="s">
        <v>1963</v>
      </c>
      <c r="E288" s="184" t="s">
        <v>50</v>
      </c>
      <c r="F288" s="184" t="s">
        <v>22</v>
      </c>
      <c r="G288" s="187" t="s">
        <v>198</v>
      </c>
      <c r="H288" s="188" t="s">
        <v>2009</v>
      </c>
      <c r="I288" s="189" t="s">
        <v>46</v>
      </c>
      <c r="J288" s="190" t="s">
        <v>194</v>
      </c>
      <c r="K288" s="184">
        <v>57</v>
      </c>
      <c r="L288" s="191" t="str">
        <f>IF(ISERROR(VLOOKUP(K288,[1]Proposito_programa!$C$2:$E$59,2,FALSE))," ",VLOOKUP(K288,[1]Proposito_programa!$C$2:$E$59,2,FALSE))</f>
        <v>Gestión pública local</v>
      </c>
      <c r="M288" s="191" t="str">
        <f>IF(ISERROR(VLOOKUP(K288,[1]Proposito_programa!$C$2:$E$59,3,FALSE))," ",VLOOKUP(K288,[1]Proposito_programa!$C$2:$E$59,3,FALSE))</f>
        <v>Propósito 5: Construir Bogotá - Región con gobierno abierto, transparente y ciudadanía consciente</v>
      </c>
      <c r="N288" s="192">
        <v>2143</v>
      </c>
      <c r="O288" s="225"/>
      <c r="P288" s="194">
        <v>7321025</v>
      </c>
      <c r="Q288" s="195" t="s">
        <v>1339</v>
      </c>
      <c r="R288" s="190" t="s">
        <v>174</v>
      </c>
      <c r="S288" s="195"/>
      <c r="T288" s="196"/>
      <c r="U288" s="197"/>
      <c r="V288" s="198">
        <v>0</v>
      </c>
      <c r="W288" s="199">
        <v>39880000</v>
      </c>
      <c r="X288" s="200">
        <v>0</v>
      </c>
      <c r="Y288" s="193">
        <v>1</v>
      </c>
      <c r="Z288" s="199">
        <v>11964000</v>
      </c>
      <c r="AA288" s="172">
        <f t="shared" ref="AA288:AA307" si="15">+W288+X288+Z288</f>
        <v>51844000</v>
      </c>
      <c r="AB288" s="201">
        <v>42272800</v>
      </c>
      <c r="AC288" s="210">
        <v>44573</v>
      </c>
      <c r="AD288" s="210">
        <v>44574</v>
      </c>
      <c r="AE288" s="210">
        <v>44877</v>
      </c>
      <c r="AF288" s="192">
        <v>300</v>
      </c>
      <c r="AG288" s="192">
        <v>1</v>
      </c>
      <c r="AH288" s="203">
        <v>90</v>
      </c>
      <c r="AI288" s="204"/>
      <c r="AJ288" s="105"/>
      <c r="AK288" s="205"/>
      <c r="AL288" s="206"/>
      <c r="AM288" s="193" t="s">
        <v>210</v>
      </c>
      <c r="AN288" s="112">
        <f t="shared" ref="AN288:AN307" si="16">IF(ISERROR(AB288/AA288),"-",(AB288/AA288))</f>
        <v>0.81538461538461537</v>
      </c>
    </row>
    <row r="289" spans="1:40" ht="18" customHeight="1" x14ac:dyDescent="0.25">
      <c r="A289" s="184" t="s">
        <v>1815</v>
      </c>
      <c r="B289" s="184">
        <v>2022</v>
      </c>
      <c r="C289" s="192" t="s">
        <v>1964</v>
      </c>
      <c r="D289" s="104" t="s">
        <v>1965</v>
      </c>
      <c r="E289" s="184" t="s">
        <v>50</v>
      </c>
      <c r="F289" s="184" t="s">
        <v>22</v>
      </c>
      <c r="G289" s="187" t="s">
        <v>198</v>
      </c>
      <c r="H289" s="188" t="s">
        <v>2010</v>
      </c>
      <c r="I289" s="189" t="s">
        <v>46</v>
      </c>
      <c r="J289" s="190" t="s">
        <v>194</v>
      </c>
      <c r="K289" s="184">
        <v>57</v>
      </c>
      <c r="L289" s="191" t="str">
        <f>IF(ISERROR(VLOOKUP(K289,[1]Proposito_programa!$C$2:$E$59,2,FALSE))," ",VLOOKUP(K289,[1]Proposito_programa!$C$2:$E$59,2,FALSE))</f>
        <v>Gestión pública local</v>
      </c>
      <c r="M289" s="191" t="str">
        <f>IF(ISERROR(VLOOKUP(K289,[1]Proposito_programa!$C$2:$E$59,3,FALSE))," ",VLOOKUP(K289,[1]Proposito_programa!$C$2:$E$59,3,FALSE))</f>
        <v>Propósito 5: Construir Bogotá - Región con gobierno abierto, transparente y ciudadanía consciente</v>
      </c>
      <c r="N289" s="192">
        <v>2143</v>
      </c>
      <c r="O289" s="225"/>
      <c r="P289" s="194">
        <v>1030548937</v>
      </c>
      <c r="Q289" s="195" t="s">
        <v>239</v>
      </c>
      <c r="R289" s="190" t="s">
        <v>174</v>
      </c>
      <c r="S289" s="195"/>
      <c r="T289" s="196"/>
      <c r="U289" s="197"/>
      <c r="V289" s="198">
        <v>0</v>
      </c>
      <c r="W289" s="199">
        <v>62500000</v>
      </c>
      <c r="X289" s="200">
        <v>0</v>
      </c>
      <c r="Y289" s="193">
        <v>1</v>
      </c>
      <c r="Z289" s="199">
        <v>9375000</v>
      </c>
      <c r="AA289" s="172">
        <f t="shared" si="15"/>
        <v>71875000</v>
      </c>
      <c r="AB289" s="201">
        <v>66250000</v>
      </c>
      <c r="AC289" s="210">
        <v>44573</v>
      </c>
      <c r="AD289" s="210">
        <v>44574</v>
      </c>
      <c r="AE289" s="210">
        <v>44877</v>
      </c>
      <c r="AF289" s="192">
        <v>300</v>
      </c>
      <c r="AG289" s="192">
        <v>1</v>
      </c>
      <c r="AH289" s="203">
        <v>45</v>
      </c>
      <c r="AI289" s="204"/>
      <c r="AJ289" s="105"/>
      <c r="AK289" s="205"/>
      <c r="AL289" s="206"/>
      <c r="AM289" s="193" t="s">
        <v>211</v>
      </c>
      <c r="AN289" s="112">
        <f t="shared" si="16"/>
        <v>0.92173913043478262</v>
      </c>
    </row>
    <row r="290" spans="1:40" ht="18" customHeight="1" x14ac:dyDescent="0.25">
      <c r="A290" s="184" t="s">
        <v>1816</v>
      </c>
      <c r="B290" s="184">
        <v>2022</v>
      </c>
      <c r="C290" s="192" t="s">
        <v>1966</v>
      </c>
      <c r="D290" s="104" t="s">
        <v>1967</v>
      </c>
      <c r="E290" s="184" t="s">
        <v>50</v>
      </c>
      <c r="F290" s="184" t="s">
        <v>22</v>
      </c>
      <c r="G290" s="187" t="s">
        <v>198</v>
      </c>
      <c r="H290" s="188" t="s">
        <v>2011</v>
      </c>
      <c r="I290" s="189" t="s">
        <v>46</v>
      </c>
      <c r="J290" s="190" t="s">
        <v>194</v>
      </c>
      <c r="K290" s="184">
        <v>57</v>
      </c>
      <c r="L290" s="191" t="str">
        <f>IF(ISERROR(VLOOKUP(K290,[1]Proposito_programa!$C$2:$E$59,2,FALSE))," ",VLOOKUP(K290,[1]Proposito_programa!$C$2:$E$59,2,FALSE))</f>
        <v>Gestión pública local</v>
      </c>
      <c r="M290" s="191" t="str">
        <f>IF(ISERROR(VLOOKUP(K290,[1]Proposito_programa!$C$2:$E$59,3,FALSE))," ",VLOOKUP(K290,[1]Proposito_programa!$C$2:$E$59,3,FALSE))</f>
        <v>Propósito 5: Construir Bogotá - Región con gobierno abierto, transparente y ciudadanía consciente</v>
      </c>
      <c r="N290" s="192">
        <v>2143</v>
      </c>
      <c r="O290" s="225"/>
      <c r="P290" s="194">
        <v>32294897</v>
      </c>
      <c r="Q290" s="195" t="s">
        <v>1341</v>
      </c>
      <c r="R290" s="190" t="s">
        <v>174</v>
      </c>
      <c r="S290" s="195"/>
      <c r="T290" s="196"/>
      <c r="U290" s="197"/>
      <c r="V290" s="198">
        <v>0</v>
      </c>
      <c r="W290" s="199">
        <v>70600000</v>
      </c>
      <c r="X290" s="200">
        <v>0</v>
      </c>
      <c r="Y290" s="193">
        <v>1</v>
      </c>
      <c r="Z290" s="199">
        <v>14120000</v>
      </c>
      <c r="AA290" s="172">
        <f t="shared" si="15"/>
        <v>84720000</v>
      </c>
      <c r="AB290" s="201">
        <v>74836000</v>
      </c>
      <c r="AC290" s="210">
        <v>44573</v>
      </c>
      <c r="AD290" s="210">
        <v>44574</v>
      </c>
      <c r="AE290" s="210">
        <v>44877</v>
      </c>
      <c r="AF290" s="192">
        <v>300</v>
      </c>
      <c r="AG290" s="192">
        <v>1</v>
      </c>
      <c r="AH290" s="203">
        <v>60</v>
      </c>
      <c r="AI290" s="204"/>
      <c r="AJ290" s="105"/>
      <c r="AK290" s="205"/>
      <c r="AL290" s="206"/>
      <c r="AM290" s="193" t="s">
        <v>210</v>
      </c>
      <c r="AN290" s="112">
        <f t="shared" si="16"/>
        <v>0.8833333333333333</v>
      </c>
    </row>
    <row r="291" spans="1:40" ht="18" customHeight="1" x14ac:dyDescent="0.25">
      <c r="A291" s="184" t="s">
        <v>1817</v>
      </c>
      <c r="B291" s="184">
        <v>2022</v>
      </c>
      <c r="C291" s="192" t="s">
        <v>1968</v>
      </c>
      <c r="D291" s="104" t="s">
        <v>1969</v>
      </c>
      <c r="E291" s="184" t="s">
        <v>50</v>
      </c>
      <c r="F291" s="184" t="s">
        <v>22</v>
      </c>
      <c r="G291" s="187" t="s">
        <v>198</v>
      </c>
      <c r="H291" s="188" t="s">
        <v>2012</v>
      </c>
      <c r="I291" s="189" t="s">
        <v>46</v>
      </c>
      <c r="J291" s="190" t="s">
        <v>194</v>
      </c>
      <c r="K291" s="184">
        <v>57</v>
      </c>
      <c r="L291" s="191" t="str">
        <f>IF(ISERROR(VLOOKUP(K291,[1]Proposito_programa!$C$2:$E$59,2,FALSE))," ",VLOOKUP(K291,[1]Proposito_programa!$C$2:$E$59,2,FALSE))</f>
        <v>Gestión pública local</v>
      </c>
      <c r="M291" s="191" t="str">
        <f>IF(ISERROR(VLOOKUP(K291,[1]Proposito_programa!$C$2:$E$59,3,FALSE))," ",VLOOKUP(K291,[1]Proposito_programa!$C$2:$E$59,3,FALSE))</f>
        <v>Propósito 5: Construir Bogotá - Región con gobierno abierto, transparente y ciudadanía consciente</v>
      </c>
      <c r="N291" s="192">
        <v>2143</v>
      </c>
      <c r="O291" s="225"/>
      <c r="P291" s="194">
        <v>1010190370</v>
      </c>
      <c r="Q291" s="195" t="s">
        <v>240</v>
      </c>
      <c r="R291" s="190" t="s">
        <v>174</v>
      </c>
      <c r="S291" s="195"/>
      <c r="T291" s="196"/>
      <c r="U291" s="197"/>
      <c r="V291" s="198">
        <v>0</v>
      </c>
      <c r="W291" s="199">
        <v>52000000</v>
      </c>
      <c r="X291" s="200">
        <v>0</v>
      </c>
      <c r="Y291" s="193">
        <v>1</v>
      </c>
      <c r="Z291" s="199">
        <v>10400000</v>
      </c>
      <c r="AA291" s="172">
        <f t="shared" si="15"/>
        <v>62400000</v>
      </c>
      <c r="AB291" s="201">
        <v>55120000</v>
      </c>
      <c r="AC291" s="210">
        <v>44573</v>
      </c>
      <c r="AD291" s="210">
        <v>44574</v>
      </c>
      <c r="AE291" s="210">
        <v>44877</v>
      </c>
      <c r="AF291" s="192">
        <v>300</v>
      </c>
      <c r="AG291" s="192">
        <v>1</v>
      </c>
      <c r="AH291" s="203">
        <v>60</v>
      </c>
      <c r="AI291" s="204"/>
      <c r="AJ291" s="105"/>
      <c r="AK291" s="205"/>
      <c r="AL291" s="206"/>
      <c r="AM291" s="193" t="s">
        <v>210</v>
      </c>
      <c r="AN291" s="112">
        <f t="shared" si="16"/>
        <v>0.8833333333333333</v>
      </c>
    </row>
    <row r="292" spans="1:40" ht="18" customHeight="1" x14ac:dyDescent="0.25">
      <c r="A292" s="184" t="s">
        <v>1858</v>
      </c>
      <c r="B292" s="184">
        <v>2022</v>
      </c>
      <c r="C292" s="192" t="s">
        <v>1970</v>
      </c>
      <c r="D292" s="104" t="s">
        <v>1971</v>
      </c>
      <c r="E292" s="184" t="s">
        <v>50</v>
      </c>
      <c r="F292" s="184" t="s">
        <v>22</v>
      </c>
      <c r="G292" s="187" t="s">
        <v>198</v>
      </c>
      <c r="H292" s="188" t="s">
        <v>2013</v>
      </c>
      <c r="I292" s="189" t="s">
        <v>46</v>
      </c>
      <c r="J292" s="190" t="s">
        <v>194</v>
      </c>
      <c r="K292" s="184">
        <v>57</v>
      </c>
      <c r="L292" s="191" t="str">
        <f>IF(ISERROR(VLOOKUP(K292,[1]Proposito_programa!$C$2:$E$59,2,FALSE))," ",VLOOKUP(K292,[1]Proposito_programa!$C$2:$E$59,2,FALSE))</f>
        <v>Gestión pública local</v>
      </c>
      <c r="M292" s="191" t="str">
        <f>IF(ISERROR(VLOOKUP(K292,[1]Proposito_programa!$C$2:$E$59,3,FALSE))," ",VLOOKUP(K292,[1]Proposito_programa!$C$2:$E$59,3,FALSE))</f>
        <v>Propósito 5: Construir Bogotá - Región con gobierno abierto, transparente y ciudadanía consciente</v>
      </c>
      <c r="N292" s="192">
        <v>2143</v>
      </c>
      <c r="O292" s="225"/>
      <c r="P292" s="194">
        <v>1100959714</v>
      </c>
      <c r="Q292" s="195" t="s">
        <v>241</v>
      </c>
      <c r="R292" s="190" t="s">
        <v>174</v>
      </c>
      <c r="S292" s="195"/>
      <c r="T292" s="196"/>
      <c r="U292" s="197"/>
      <c r="V292" s="198">
        <v>0</v>
      </c>
      <c r="W292" s="199">
        <v>45700000</v>
      </c>
      <c r="X292" s="200">
        <v>0</v>
      </c>
      <c r="Y292" s="193">
        <v>1</v>
      </c>
      <c r="Z292" s="199">
        <v>9140000</v>
      </c>
      <c r="AA292" s="172">
        <f t="shared" si="15"/>
        <v>54840000</v>
      </c>
      <c r="AB292" s="201">
        <v>49965334</v>
      </c>
      <c r="AC292" s="210">
        <v>44573</v>
      </c>
      <c r="AD292" s="210">
        <v>44575</v>
      </c>
      <c r="AE292" s="210">
        <v>44878</v>
      </c>
      <c r="AF292" s="192">
        <v>300</v>
      </c>
      <c r="AG292" s="192">
        <v>1</v>
      </c>
      <c r="AH292" s="203">
        <v>60</v>
      </c>
      <c r="AI292" s="204">
        <v>26559902</v>
      </c>
      <c r="AJ292" s="194" t="s">
        <v>2028</v>
      </c>
      <c r="AK292" s="227">
        <v>44907</v>
      </c>
      <c r="AL292" s="206"/>
      <c r="AM292" s="193" t="s">
        <v>210</v>
      </c>
      <c r="AN292" s="112">
        <f t="shared" si="16"/>
        <v>0.91111112326768784</v>
      </c>
    </row>
    <row r="293" spans="1:40" ht="18" customHeight="1" x14ac:dyDescent="0.25">
      <c r="A293" s="184" t="s">
        <v>1859</v>
      </c>
      <c r="B293" s="184">
        <v>2022</v>
      </c>
      <c r="C293" s="192" t="s">
        <v>1972</v>
      </c>
      <c r="D293" s="104" t="s">
        <v>1973</v>
      </c>
      <c r="E293" s="184" t="s">
        <v>50</v>
      </c>
      <c r="F293" s="184" t="s">
        <v>22</v>
      </c>
      <c r="G293" s="187" t="s">
        <v>198</v>
      </c>
      <c r="H293" s="188" t="s">
        <v>2014</v>
      </c>
      <c r="I293" s="189" t="s">
        <v>46</v>
      </c>
      <c r="J293" s="190" t="s">
        <v>194</v>
      </c>
      <c r="K293" s="184">
        <v>57</v>
      </c>
      <c r="L293" s="191" t="str">
        <f>IF(ISERROR(VLOOKUP(K293,[1]Proposito_programa!$C$2:$E$59,2,FALSE))," ",VLOOKUP(K293,[1]Proposito_programa!$C$2:$E$59,2,FALSE))</f>
        <v>Gestión pública local</v>
      </c>
      <c r="M293" s="191" t="str">
        <f>IF(ISERROR(VLOOKUP(K293,[1]Proposito_programa!$C$2:$E$59,3,FALSE))," ",VLOOKUP(K293,[1]Proposito_programa!$C$2:$E$59,3,FALSE))</f>
        <v>Propósito 5: Construir Bogotá - Región con gobierno abierto, transparente y ciudadanía consciente</v>
      </c>
      <c r="N293" s="192">
        <v>2143</v>
      </c>
      <c r="O293" s="225"/>
      <c r="P293" s="194">
        <v>1018454325</v>
      </c>
      <c r="Q293" s="195" t="s">
        <v>1342</v>
      </c>
      <c r="R293" s="190" t="s">
        <v>174</v>
      </c>
      <c r="S293" s="195"/>
      <c r="T293" s="196"/>
      <c r="U293" s="197"/>
      <c r="V293" s="198">
        <v>0</v>
      </c>
      <c r="W293" s="199">
        <v>61770000</v>
      </c>
      <c r="X293" s="200">
        <v>0</v>
      </c>
      <c r="Y293" s="193">
        <v>1</v>
      </c>
      <c r="Z293" s="199">
        <v>6177000</v>
      </c>
      <c r="AA293" s="172">
        <f t="shared" si="15"/>
        <v>67947000</v>
      </c>
      <c r="AB293" s="201">
        <v>65476200</v>
      </c>
      <c r="AC293" s="210">
        <v>44573</v>
      </c>
      <c r="AD293" s="210">
        <v>44574</v>
      </c>
      <c r="AE293" s="210">
        <v>44877</v>
      </c>
      <c r="AF293" s="192">
        <v>300</v>
      </c>
      <c r="AG293" s="192">
        <v>1</v>
      </c>
      <c r="AH293" s="203">
        <v>30</v>
      </c>
      <c r="AI293" s="204"/>
      <c r="AJ293" s="105"/>
      <c r="AK293" s="205"/>
      <c r="AL293" s="206"/>
      <c r="AM293" s="193" t="s">
        <v>211</v>
      </c>
      <c r="AN293" s="112">
        <f t="shared" si="16"/>
        <v>0.96363636363636362</v>
      </c>
    </row>
    <row r="294" spans="1:40" ht="18" customHeight="1" x14ac:dyDescent="0.25">
      <c r="A294" s="184" t="s">
        <v>1860</v>
      </c>
      <c r="B294" s="184">
        <v>2022</v>
      </c>
      <c r="C294" s="192" t="s">
        <v>1974</v>
      </c>
      <c r="D294" s="104" t="s">
        <v>1975</v>
      </c>
      <c r="E294" s="184" t="s">
        <v>50</v>
      </c>
      <c r="F294" s="184" t="s">
        <v>22</v>
      </c>
      <c r="G294" s="187" t="s">
        <v>198</v>
      </c>
      <c r="H294" s="188" t="s">
        <v>2015</v>
      </c>
      <c r="I294" s="189" t="s">
        <v>46</v>
      </c>
      <c r="J294" s="190" t="s">
        <v>194</v>
      </c>
      <c r="K294" s="184">
        <v>57</v>
      </c>
      <c r="L294" s="191" t="str">
        <f>IF(ISERROR(VLOOKUP(K294,[1]Proposito_programa!$C$2:$E$59,2,FALSE))," ",VLOOKUP(K294,[1]Proposito_programa!$C$2:$E$59,2,FALSE))</f>
        <v>Gestión pública local</v>
      </c>
      <c r="M294" s="191" t="str">
        <f>IF(ISERROR(VLOOKUP(K294,[1]Proposito_programa!$C$2:$E$59,3,FALSE))," ",VLOOKUP(K294,[1]Proposito_programa!$C$2:$E$59,3,FALSE))</f>
        <v>Propósito 5: Construir Bogotá - Región con gobierno abierto, transparente y ciudadanía consciente</v>
      </c>
      <c r="N294" s="192">
        <v>2143</v>
      </c>
      <c r="O294" s="225"/>
      <c r="P294" s="194">
        <v>79879901</v>
      </c>
      <c r="Q294" s="195" t="s">
        <v>1343</v>
      </c>
      <c r="R294" s="190" t="s">
        <v>174</v>
      </c>
      <c r="S294" s="195"/>
      <c r="T294" s="196"/>
      <c r="U294" s="197"/>
      <c r="V294" s="198">
        <v>0</v>
      </c>
      <c r="W294" s="199">
        <v>24070000</v>
      </c>
      <c r="X294" s="200">
        <v>0</v>
      </c>
      <c r="Y294" s="193">
        <v>1</v>
      </c>
      <c r="Z294" s="199">
        <v>3610500</v>
      </c>
      <c r="AA294" s="172">
        <f t="shared" si="15"/>
        <v>27680500</v>
      </c>
      <c r="AB294" s="201">
        <v>25514200</v>
      </c>
      <c r="AC294" s="210">
        <v>44574</v>
      </c>
      <c r="AD294" s="210">
        <v>44574</v>
      </c>
      <c r="AE294" s="210">
        <v>44877</v>
      </c>
      <c r="AF294" s="192">
        <v>300</v>
      </c>
      <c r="AG294" s="192">
        <v>1</v>
      </c>
      <c r="AH294" s="203">
        <v>45</v>
      </c>
      <c r="AI294" s="204"/>
      <c r="AJ294" s="105"/>
      <c r="AK294" s="205"/>
      <c r="AL294" s="206"/>
      <c r="AM294" s="193" t="s">
        <v>211</v>
      </c>
      <c r="AN294" s="112">
        <f t="shared" si="16"/>
        <v>0.92173913043478262</v>
      </c>
    </row>
    <row r="295" spans="1:40" ht="18" customHeight="1" x14ac:dyDescent="0.25">
      <c r="A295" s="184" t="s">
        <v>1861</v>
      </c>
      <c r="B295" s="184">
        <v>2022</v>
      </c>
      <c r="C295" s="192" t="s">
        <v>1976</v>
      </c>
      <c r="D295" s="104" t="s">
        <v>1977</v>
      </c>
      <c r="E295" s="184" t="s">
        <v>50</v>
      </c>
      <c r="F295" s="184" t="s">
        <v>22</v>
      </c>
      <c r="G295" s="187" t="s">
        <v>198</v>
      </c>
      <c r="H295" s="188" t="s">
        <v>2015</v>
      </c>
      <c r="I295" s="189" t="s">
        <v>46</v>
      </c>
      <c r="J295" s="190" t="s">
        <v>194</v>
      </c>
      <c r="K295" s="184">
        <v>57</v>
      </c>
      <c r="L295" s="191" t="str">
        <f>IF(ISERROR(VLOOKUP(K295,[1]Proposito_programa!$C$2:$E$59,2,FALSE))," ",VLOOKUP(K295,[1]Proposito_programa!$C$2:$E$59,2,FALSE))</f>
        <v>Gestión pública local</v>
      </c>
      <c r="M295" s="191" t="str">
        <f>IF(ISERROR(VLOOKUP(K295,[1]Proposito_programa!$C$2:$E$59,3,FALSE))," ",VLOOKUP(K295,[1]Proposito_programa!$C$2:$E$59,3,FALSE))</f>
        <v>Propósito 5: Construir Bogotá - Región con gobierno abierto, transparente y ciudadanía consciente</v>
      </c>
      <c r="N295" s="192">
        <v>2143</v>
      </c>
      <c r="O295" s="225"/>
      <c r="P295" s="194">
        <v>1015432913</v>
      </c>
      <c r="Q295" s="195" t="s">
        <v>242</v>
      </c>
      <c r="R295" s="190" t="s">
        <v>174</v>
      </c>
      <c r="S295" s="195"/>
      <c r="T295" s="196"/>
      <c r="U295" s="197"/>
      <c r="V295" s="198">
        <v>0</v>
      </c>
      <c r="W295" s="199">
        <v>24070000</v>
      </c>
      <c r="X295" s="200">
        <v>0</v>
      </c>
      <c r="Y295" s="193">
        <v>1</v>
      </c>
      <c r="Z295" s="199">
        <v>3610500</v>
      </c>
      <c r="AA295" s="172">
        <f t="shared" si="15"/>
        <v>27680500</v>
      </c>
      <c r="AB295" s="201">
        <v>25514200</v>
      </c>
      <c r="AC295" s="210">
        <v>44573</v>
      </c>
      <c r="AD295" s="210">
        <v>44574</v>
      </c>
      <c r="AE295" s="210">
        <v>44877</v>
      </c>
      <c r="AF295" s="192">
        <v>300</v>
      </c>
      <c r="AG295" s="192">
        <v>1</v>
      </c>
      <c r="AH295" s="203">
        <v>45</v>
      </c>
      <c r="AI295" s="204"/>
      <c r="AJ295" s="105"/>
      <c r="AK295" s="205"/>
      <c r="AL295" s="206"/>
      <c r="AM295" s="193" t="s">
        <v>211</v>
      </c>
      <c r="AN295" s="112">
        <f t="shared" si="16"/>
        <v>0.92173913043478262</v>
      </c>
    </row>
    <row r="296" spans="1:40" ht="18" customHeight="1" x14ac:dyDescent="0.25">
      <c r="A296" s="184" t="s">
        <v>1862</v>
      </c>
      <c r="B296" s="184">
        <v>2022</v>
      </c>
      <c r="C296" s="192" t="s">
        <v>1978</v>
      </c>
      <c r="D296" s="104" t="s">
        <v>1979</v>
      </c>
      <c r="E296" s="184" t="s">
        <v>50</v>
      </c>
      <c r="F296" s="184" t="s">
        <v>22</v>
      </c>
      <c r="G296" s="187" t="s">
        <v>198</v>
      </c>
      <c r="H296" s="188" t="s">
        <v>2016</v>
      </c>
      <c r="I296" s="189" t="s">
        <v>46</v>
      </c>
      <c r="J296" s="190" t="s">
        <v>194</v>
      </c>
      <c r="K296" s="184">
        <v>57</v>
      </c>
      <c r="L296" s="191" t="str">
        <f>IF(ISERROR(VLOOKUP(K296,[1]Proposito_programa!$C$2:$E$59,2,FALSE))," ",VLOOKUP(K296,[1]Proposito_programa!$C$2:$E$59,2,FALSE))</f>
        <v>Gestión pública local</v>
      </c>
      <c r="M296" s="191" t="str">
        <f>IF(ISERROR(VLOOKUP(K296,[1]Proposito_programa!$C$2:$E$59,3,FALSE))," ",VLOOKUP(K296,[1]Proposito_programa!$C$2:$E$59,3,FALSE))</f>
        <v>Propósito 5: Construir Bogotá - Región con gobierno abierto, transparente y ciudadanía consciente</v>
      </c>
      <c r="N296" s="192">
        <v>2143</v>
      </c>
      <c r="O296" s="225"/>
      <c r="P296" s="194">
        <v>49729512</v>
      </c>
      <c r="Q296" s="195" t="s">
        <v>243</v>
      </c>
      <c r="R296" s="190" t="s">
        <v>174</v>
      </c>
      <c r="S296" s="195"/>
      <c r="T296" s="196"/>
      <c r="U296" s="197"/>
      <c r="V296" s="198">
        <v>0</v>
      </c>
      <c r="W296" s="199">
        <v>81670000</v>
      </c>
      <c r="X296" s="200">
        <v>0</v>
      </c>
      <c r="Y296" s="193">
        <v>1</v>
      </c>
      <c r="Z296" s="199">
        <v>16334000</v>
      </c>
      <c r="AA296" s="172">
        <f t="shared" si="15"/>
        <v>98004000</v>
      </c>
      <c r="AB296" s="201">
        <v>85209033</v>
      </c>
      <c r="AC296" s="210">
        <v>44574</v>
      </c>
      <c r="AD296" s="210">
        <v>44579</v>
      </c>
      <c r="AE296" s="210">
        <v>44882</v>
      </c>
      <c r="AF296" s="192">
        <v>300</v>
      </c>
      <c r="AG296" s="192">
        <v>1</v>
      </c>
      <c r="AH296" s="203">
        <v>60</v>
      </c>
      <c r="AI296" s="204"/>
      <c r="AJ296" s="105"/>
      <c r="AK296" s="205"/>
      <c r="AL296" s="206"/>
      <c r="AM296" s="193" t="s">
        <v>210</v>
      </c>
      <c r="AN296" s="112">
        <f t="shared" si="16"/>
        <v>0.86944444104322272</v>
      </c>
    </row>
    <row r="297" spans="1:40" ht="18" customHeight="1" x14ac:dyDescent="0.25">
      <c r="A297" s="184" t="s">
        <v>1863</v>
      </c>
      <c r="B297" s="184">
        <v>2022</v>
      </c>
      <c r="C297" s="192" t="s">
        <v>1980</v>
      </c>
      <c r="D297" s="176" t="s">
        <v>1981</v>
      </c>
      <c r="E297" s="184" t="s">
        <v>50</v>
      </c>
      <c r="F297" s="184" t="s">
        <v>22</v>
      </c>
      <c r="G297" s="187" t="s">
        <v>198</v>
      </c>
      <c r="H297" s="188" t="s">
        <v>2017</v>
      </c>
      <c r="I297" s="189" t="s">
        <v>46</v>
      </c>
      <c r="J297" s="190" t="s">
        <v>194</v>
      </c>
      <c r="K297" s="184">
        <v>57</v>
      </c>
      <c r="L297" s="191" t="str">
        <f>IF(ISERROR(VLOOKUP(K297,[1]Proposito_programa!$C$2:$E$59,2,FALSE))," ",VLOOKUP(K297,[1]Proposito_programa!$C$2:$E$59,2,FALSE))</f>
        <v>Gestión pública local</v>
      </c>
      <c r="M297" s="191" t="str">
        <f>IF(ISERROR(VLOOKUP(K297,[1]Proposito_programa!$C$2:$E$59,3,FALSE))," ",VLOOKUP(K297,[1]Proposito_programa!$C$2:$E$59,3,FALSE))</f>
        <v>Propósito 5: Construir Bogotá - Región con gobierno abierto, transparente y ciudadanía consciente</v>
      </c>
      <c r="N297" s="192">
        <v>2143</v>
      </c>
      <c r="O297" s="225"/>
      <c r="P297" s="194">
        <v>1019034361</v>
      </c>
      <c r="Q297" s="195" t="s">
        <v>244</v>
      </c>
      <c r="R297" s="190" t="s">
        <v>174</v>
      </c>
      <c r="S297" s="195"/>
      <c r="T297" s="196"/>
      <c r="U297" s="197"/>
      <c r="V297" s="198">
        <v>0</v>
      </c>
      <c r="W297" s="199">
        <v>47510000</v>
      </c>
      <c r="X297" s="200">
        <v>0</v>
      </c>
      <c r="Y297" s="193">
        <v>1</v>
      </c>
      <c r="Z297" s="199">
        <v>4751000</v>
      </c>
      <c r="AA297" s="172">
        <f t="shared" si="15"/>
        <v>52261000</v>
      </c>
      <c r="AB297" s="201">
        <v>50202233</v>
      </c>
      <c r="AC297" s="210">
        <v>44574</v>
      </c>
      <c r="AD297" s="210">
        <v>44575</v>
      </c>
      <c r="AE297" s="210">
        <v>44878</v>
      </c>
      <c r="AF297" s="192">
        <v>300</v>
      </c>
      <c r="AG297" s="192">
        <v>1</v>
      </c>
      <c r="AH297" s="203">
        <v>30</v>
      </c>
      <c r="AI297" s="204"/>
      <c r="AJ297" s="105"/>
      <c r="AK297" s="205"/>
      <c r="AL297" s="206"/>
      <c r="AM297" s="193" t="s">
        <v>211</v>
      </c>
      <c r="AN297" s="112">
        <f t="shared" si="16"/>
        <v>0.96060605422781808</v>
      </c>
    </row>
    <row r="298" spans="1:40" ht="18" customHeight="1" x14ac:dyDescent="0.25">
      <c r="A298" s="184" t="s">
        <v>1864</v>
      </c>
      <c r="B298" s="184">
        <v>2022</v>
      </c>
      <c r="C298" s="192" t="s">
        <v>1982</v>
      </c>
      <c r="D298" s="104" t="s">
        <v>1983</v>
      </c>
      <c r="E298" s="184" t="s">
        <v>50</v>
      </c>
      <c r="F298" s="184" t="s">
        <v>22</v>
      </c>
      <c r="G298" s="187" t="s">
        <v>198</v>
      </c>
      <c r="H298" s="188" t="s">
        <v>2018</v>
      </c>
      <c r="I298" s="189" t="s">
        <v>46</v>
      </c>
      <c r="J298" s="190" t="s">
        <v>194</v>
      </c>
      <c r="K298" s="184">
        <v>49</v>
      </c>
      <c r="L298" s="191" t="str">
        <f>IF(ISERROR(VLOOKUP(K298,[1]Proposito_programa!$C$2:$E$59,2,FALSE))," ",VLOOKUP(K298,[1]Proposito_programa!$C$2:$E$59,2,FALSE))</f>
        <v>Movilidad segura, sostenible y accesible</v>
      </c>
      <c r="M298" s="191" t="str">
        <f>IF(ISERROR(VLOOKUP(K298,[1]Proposito_programa!$C$2:$E$59,3,FALSE))," ",VLOOKUP(K298,[1]Proposito_programa!$C$2:$E$59,3,FALSE))</f>
        <v>Propósito 4: Hacer de Bogotá Región un modelo de movilidad multimodal, incluyente y sostenible</v>
      </c>
      <c r="N298" s="192">
        <v>2022</v>
      </c>
      <c r="O298" s="225"/>
      <c r="P298" s="194">
        <v>51647398</v>
      </c>
      <c r="Q298" s="195" t="s">
        <v>1345</v>
      </c>
      <c r="R298" s="190" t="s">
        <v>174</v>
      </c>
      <c r="S298" s="195"/>
      <c r="T298" s="196"/>
      <c r="U298" s="197"/>
      <c r="V298" s="198">
        <v>0</v>
      </c>
      <c r="W298" s="199">
        <v>47500000</v>
      </c>
      <c r="X298" s="200">
        <v>0</v>
      </c>
      <c r="Y298" s="193">
        <v>1</v>
      </c>
      <c r="Z298" s="199">
        <v>9500000</v>
      </c>
      <c r="AA298" s="172">
        <f t="shared" si="15"/>
        <v>57000000</v>
      </c>
      <c r="AB298" s="201">
        <v>49716667</v>
      </c>
      <c r="AC298" s="210">
        <v>44575</v>
      </c>
      <c r="AD298" s="210">
        <v>44578</v>
      </c>
      <c r="AE298" s="210">
        <v>44881</v>
      </c>
      <c r="AF298" s="192">
        <v>300</v>
      </c>
      <c r="AG298" s="192">
        <v>1</v>
      </c>
      <c r="AH298" s="203">
        <v>60</v>
      </c>
      <c r="AI298" s="204">
        <v>80894308</v>
      </c>
      <c r="AJ298" s="194" t="s">
        <v>2029</v>
      </c>
      <c r="AK298" s="227">
        <v>44805</v>
      </c>
      <c r="AL298" s="206"/>
      <c r="AM298" s="193" t="s">
        <v>210</v>
      </c>
      <c r="AN298" s="112">
        <f t="shared" si="16"/>
        <v>0.87222222807017546</v>
      </c>
    </row>
    <row r="299" spans="1:40" ht="18" customHeight="1" x14ac:dyDescent="0.25">
      <c r="A299" s="184" t="s">
        <v>1865</v>
      </c>
      <c r="B299" s="184">
        <v>2022</v>
      </c>
      <c r="C299" s="192" t="s">
        <v>1984</v>
      </c>
      <c r="D299" s="104" t="s">
        <v>1985</v>
      </c>
      <c r="E299" s="184" t="s">
        <v>50</v>
      </c>
      <c r="F299" s="184" t="s">
        <v>22</v>
      </c>
      <c r="G299" s="187" t="s">
        <v>198</v>
      </c>
      <c r="H299" s="188" t="s">
        <v>2019</v>
      </c>
      <c r="I299" s="189" t="s">
        <v>46</v>
      </c>
      <c r="J299" s="190" t="s">
        <v>194</v>
      </c>
      <c r="K299" s="184">
        <v>57</v>
      </c>
      <c r="L299" s="191" t="str">
        <f>IF(ISERROR(VLOOKUP(K299,[1]Proposito_programa!$C$2:$E$59,2,FALSE))," ",VLOOKUP(K299,[1]Proposito_programa!$C$2:$E$59,2,FALSE))</f>
        <v>Gestión pública local</v>
      </c>
      <c r="M299" s="191" t="str">
        <f>IF(ISERROR(VLOOKUP(K299,[1]Proposito_programa!$C$2:$E$59,3,FALSE))," ",VLOOKUP(K299,[1]Proposito_programa!$C$2:$E$59,3,FALSE))</f>
        <v>Propósito 5: Construir Bogotá - Región con gobierno abierto, transparente y ciudadanía consciente</v>
      </c>
      <c r="N299" s="192">
        <v>2143</v>
      </c>
      <c r="O299" s="225"/>
      <c r="P299" s="194">
        <v>1012402193</v>
      </c>
      <c r="Q299" s="195" t="s">
        <v>1347</v>
      </c>
      <c r="R299" s="190" t="s">
        <v>174</v>
      </c>
      <c r="S299" s="195"/>
      <c r="T299" s="196"/>
      <c r="U299" s="197"/>
      <c r="V299" s="198">
        <v>0</v>
      </c>
      <c r="W299" s="199">
        <v>22710000</v>
      </c>
      <c r="X299" s="200">
        <v>0</v>
      </c>
      <c r="Y299" s="193">
        <v>1</v>
      </c>
      <c r="Z299" s="199">
        <v>4542000</v>
      </c>
      <c r="AA299" s="172">
        <f t="shared" si="15"/>
        <v>27252000</v>
      </c>
      <c r="AB299" s="201">
        <v>23542700</v>
      </c>
      <c r="AC299" s="210">
        <v>44575</v>
      </c>
      <c r="AD299" s="210">
        <v>44581</v>
      </c>
      <c r="AE299" s="210">
        <v>44884</v>
      </c>
      <c r="AF299" s="192">
        <v>300</v>
      </c>
      <c r="AG299" s="192">
        <v>1</v>
      </c>
      <c r="AH299" s="203">
        <v>60</v>
      </c>
      <c r="AI299" s="204"/>
      <c r="AJ299" s="105"/>
      <c r="AK299" s="205"/>
      <c r="AL299" s="206"/>
      <c r="AM299" s="193" t="s">
        <v>210</v>
      </c>
      <c r="AN299" s="112">
        <f t="shared" si="16"/>
        <v>0.86388888888888893</v>
      </c>
    </row>
    <row r="300" spans="1:40" ht="18" customHeight="1" x14ac:dyDescent="0.25">
      <c r="A300" s="184" t="s">
        <v>1866</v>
      </c>
      <c r="B300" s="184">
        <v>2022</v>
      </c>
      <c r="C300" s="192" t="s">
        <v>1986</v>
      </c>
      <c r="D300" s="104" t="s">
        <v>1987</v>
      </c>
      <c r="E300" s="184" t="s">
        <v>50</v>
      </c>
      <c r="F300" s="184" t="s">
        <v>22</v>
      </c>
      <c r="G300" s="187" t="s">
        <v>198</v>
      </c>
      <c r="H300" s="188" t="s">
        <v>2020</v>
      </c>
      <c r="I300" s="189" t="s">
        <v>46</v>
      </c>
      <c r="J300" s="190" t="s">
        <v>194</v>
      </c>
      <c r="K300" s="184">
        <v>57</v>
      </c>
      <c r="L300" s="191" t="str">
        <f>IF(ISERROR(VLOOKUP(K300,[1]Proposito_programa!$C$2:$E$59,2,FALSE))," ",VLOOKUP(K300,[1]Proposito_programa!$C$2:$E$59,2,FALSE))</f>
        <v>Gestión pública local</v>
      </c>
      <c r="M300" s="191" t="str">
        <f>IF(ISERROR(VLOOKUP(K300,[1]Proposito_programa!$C$2:$E$59,3,FALSE))," ",VLOOKUP(K300,[1]Proposito_programa!$C$2:$E$59,3,FALSE))</f>
        <v>Propósito 5: Construir Bogotá - Región con gobierno abierto, transparente y ciudadanía consciente</v>
      </c>
      <c r="N300" s="192">
        <v>2143</v>
      </c>
      <c r="O300" s="225"/>
      <c r="P300" s="194">
        <v>7320162</v>
      </c>
      <c r="Q300" s="195" t="s">
        <v>245</v>
      </c>
      <c r="R300" s="190" t="s">
        <v>174</v>
      </c>
      <c r="S300" s="195"/>
      <c r="T300" s="196"/>
      <c r="U300" s="197"/>
      <c r="V300" s="198">
        <v>0</v>
      </c>
      <c r="W300" s="199">
        <v>52000000</v>
      </c>
      <c r="X300" s="200">
        <v>0</v>
      </c>
      <c r="Y300" s="193">
        <v>1</v>
      </c>
      <c r="Z300" s="199">
        <v>10400000</v>
      </c>
      <c r="AA300" s="172">
        <f t="shared" si="15"/>
        <v>62400000</v>
      </c>
      <c r="AB300" s="201">
        <v>54773333</v>
      </c>
      <c r="AC300" s="210">
        <v>44575</v>
      </c>
      <c r="AD300" s="210">
        <v>44576</v>
      </c>
      <c r="AE300" s="210">
        <v>44879</v>
      </c>
      <c r="AF300" s="192">
        <v>300</v>
      </c>
      <c r="AG300" s="192">
        <v>1</v>
      </c>
      <c r="AH300" s="203">
        <v>60</v>
      </c>
      <c r="AI300" s="204"/>
      <c r="AJ300" s="105"/>
      <c r="AK300" s="205"/>
      <c r="AL300" s="206"/>
      <c r="AM300" s="193" t="s">
        <v>210</v>
      </c>
      <c r="AN300" s="112">
        <f t="shared" si="16"/>
        <v>0.87777777243589739</v>
      </c>
    </row>
    <row r="301" spans="1:40" ht="18" customHeight="1" x14ac:dyDescent="0.25">
      <c r="A301" s="184" t="s">
        <v>1867</v>
      </c>
      <c r="B301" s="184">
        <v>2022</v>
      </c>
      <c r="C301" s="192" t="s">
        <v>1988</v>
      </c>
      <c r="D301" s="104" t="s">
        <v>1989</v>
      </c>
      <c r="E301" s="184" t="s">
        <v>50</v>
      </c>
      <c r="F301" s="184" t="s">
        <v>22</v>
      </c>
      <c r="G301" s="187" t="s">
        <v>198</v>
      </c>
      <c r="H301" s="188" t="s">
        <v>2017</v>
      </c>
      <c r="I301" s="189" t="s">
        <v>46</v>
      </c>
      <c r="J301" s="190" t="s">
        <v>194</v>
      </c>
      <c r="K301" s="184">
        <v>57</v>
      </c>
      <c r="L301" s="191" t="str">
        <f>IF(ISERROR(VLOOKUP(K301,[1]Proposito_programa!$C$2:$E$59,2,FALSE))," ",VLOOKUP(K301,[1]Proposito_programa!$C$2:$E$59,2,FALSE))</f>
        <v>Gestión pública local</v>
      </c>
      <c r="M301" s="191" t="str">
        <f>IF(ISERROR(VLOOKUP(K301,[1]Proposito_programa!$C$2:$E$59,3,FALSE))," ",VLOOKUP(K301,[1]Proposito_programa!$C$2:$E$59,3,FALSE))</f>
        <v>Propósito 5: Construir Bogotá - Región con gobierno abierto, transparente y ciudadanía consciente</v>
      </c>
      <c r="N301" s="192">
        <v>2143</v>
      </c>
      <c r="O301" s="225"/>
      <c r="P301" s="194">
        <v>51994040</v>
      </c>
      <c r="Q301" s="195" t="s">
        <v>246</v>
      </c>
      <c r="R301" s="190" t="s">
        <v>174</v>
      </c>
      <c r="S301" s="195"/>
      <c r="T301" s="196"/>
      <c r="U301" s="197"/>
      <c r="V301" s="198">
        <v>0</v>
      </c>
      <c r="W301" s="199">
        <v>47510000</v>
      </c>
      <c r="X301" s="200">
        <v>0</v>
      </c>
      <c r="Y301" s="193"/>
      <c r="Z301" s="199"/>
      <c r="AA301" s="172">
        <f t="shared" si="15"/>
        <v>47510000</v>
      </c>
      <c r="AB301" s="201">
        <v>47510000</v>
      </c>
      <c r="AC301" s="210">
        <v>44574</v>
      </c>
      <c r="AD301" s="210">
        <v>44575</v>
      </c>
      <c r="AE301" s="210">
        <v>44878</v>
      </c>
      <c r="AF301" s="192">
        <v>300</v>
      </c>
      <c r="AG301" s="105"/>
      <c r="AH301" s="203"/>
      <c r="AI301" s="204"/>
      <c r="AJ301" s="105"/>
      <c r="AK301" s="205"/>
      <c r="AL301" s="206"/>
      <c r="AM301" s="193" t="s">
        <v>211</v>
      </c>
      <c r="AN301" s="112">
        <f t="shared" si="16"/>
        <v>1</v>
      </c>
    </row>
    <row r="302" spans="1:40" ht="18" customHeight="1" x14ac:dyDescent="0.25">
      <c r="A302" s="184" t="s">
        <v>1868</v>
      </c>
      <c r="B302" s="184">
        <v>2022</v>
      </c>
      <c r="C302" s="192" t="s">
        <v>1990</v>
      </c>
      <c r="D302" s="104" t="s">
        <v>1991</v>
      </c>
      <c r="E302" s="184" t="s">
        <v>50</v>
      </c>
      <c r="F302" s="184" t="s">
        <v>22</v>
      </c>
      <c r="G302" s="187" t="s">
        <v>198</v>
      </c>
      <c r="H302" s="188" t="s">
        <v>2017</v>
      </c>
      <c r="I302" s="189" t="s">
        <v>46</v>
      </c>
      <c r="J302" s="190" t="s">
        <v>194</v>
      </c>
      <c r="K302" s="184">
        <v>57</v>
      </c>
      <c r="L302" s="191" t="str">
        <f>IF(ISERROR(VLOOKUP(K302,[1]Proposito_programa!$C$2:$E$59,2,FALSE))," ",VLOOKUP(K302,[1]Proposito_programa!$C$2:$E$59,2,FALSE))</f>
        <v>Gestión pública local</v>
      </c>
      <c r="M302" s="191" t="str">
        <f>IF(ISERROR(VLOOKUP(K302,[1]Proposito_programa!$C$2:$E$59,3,FALSE))," ",VLOOKUP(K302,[1]Proposito_programa!$C$2:$E$59,3,FALSE))</f>
        <v>Propósito 5: Construir Bogotá - Región con gobierno abierto, transparente y ciudadanía consciente</v>
      </c>
      <c r="N302" s="192">
        <v>2143</v>
      </c>
      <c r="O302" s="225"/>
      <c r="P302" s="194">
        <v>79276485</v>
      </c>
      <c r="Q302" s="195" t="s">
        <v>1338</v>
      </c>
      <c r="R302" s="190" t="s">
        <v>174</v>
      </c>
      <c r="S302" s="195"/>
      <c r="T302" s="196"/>
      <c r="U302" s="197"/>
      <c r="V302" s="198">
        <v>0</v>
      </c>
      <c r="W302" s="199">
        <v>47510000</v>
      </c>
      <c r="X302" s="200">
        <v>0</v>
      </c>
      <c r="Y302" s="193">
        <v>1</v>
      </c>
      <c r="Z302" s="199">
        <v>4751000</v>
      </c>
      <c r="AA302" s="172">
        <f t="shared" si="15"/>
        <v>52261000</v>
      </c>
      <c r="AB302" s="201">
        <v>49727133</v>
      </c>
      <c r="AC302" s="210">
        <v>44574</v>
      </c>
      <c r="AD302" s="210">
        <v>44578</v>
      </c>
      <c r="AE302" s="210">
        <v>44881</v>
      </c>
      <c r="AF302" s="192">
        <v>300</v>
      </c>
      <c r="AG302" s="192">
        <v>1</v>
      </c>
      <c r="AH302" s="203">
        <v>30</v>
      </c>
      <c r="AI302" s="204"/>
      <c r="AJ302" s="105"/>
      <c r="AK302" s="205"/>
      <c r="AL302" s="206"/>
      <c r="AM302" s="193" t="s">
        <v>211</v>
      </c>
      <c r="AN302" s="112">
        <f t="shared" si="16"/>
        <v>0.95151514513690894</v>
      </c>
    </row>
    <row r="303" spans="1:40" ht="18" customHeight="1" x14ac:dyDescent="0.25">
      <c r="A303" s="184" t="s">
        <v>1869</v>
      </c>
      <c r="B303" s="184">
        <v>2022</v>
      </c>
      <c r="C303" s="192" t="s">
        <v>1992</v>
      </c>
      <c r="D303" s="104" t="s">
        <v>1993</v>
      </c>
      <c r="E303" s="184" t="s">
        <v>50</v>
      </c>
      <c r="F303" s="184" t="s">
        <v>22</v>
      </c>
      <c r="G303" s="187" t="s">
        <v>198</v>
      </c>
      <c r="H303" s="188" t="s">
        <v>2021</v>
      </c>
      <c r="I303" s="189" t="s">
        <v>46</v>
      </c>
      <c r="J303" s="190" t="s">
        <v>194</v>
      </c>
      <c r="K303" s="184">
        <v>57</v>
      </c>
      <c r="L303" s="191" t="str">
        <f>IF(ISERROR(VLOOKUP(K303,[1]Proposito_programa!$C$2:$E$59,2,FALSE))," ",VLOOKUP(K303,[1]Proposito_programa!$C$2:$E$59,2,FALSE))</f>
        <v>Gestión pública local</v>
      </c>
      <c r="M303" s="191" t="str">
        <f>IF(ISERROR(VLOOKUP(K303,[1]Proposito_programa!$C$2:$E$59,3,FALSE))," ",VLOOKUP(K303,[1]Proposito_programa!$C$2:$E$59,3,FALSE))</f>
        <v>Propósito 5: Construir Bogotá - Región con gobierno abierto, transparente y ciudadanía consciente</v>
      </c>
      <c r="N303" s="192">
        <v>2143</v>
      </c>
      <c r="O303" s="225"/>
      <c r="P303" s="194">
        <v>80740127</v>
      </c>
      <c r="Q303" s="195" t="s">
        <v>1348</v>
      </c>
      <c r="R303" s="190" t="s">
        <v>174</v>
      </c>
      <c r="S303" s="195"/>
      <c r="T303" s="196"/>
      <c r="U303" s="197"/>
      <c r="V303" s="198">
        <v>0</v>
      </c>
      <c r="W303" s="199">
        <v>47510000</v>
      </c>
      <c r="X303" s="200">
        <v>0</v>
      </c>
      <c r="Y303" s="193">
        <v>1</v>
      </c>
      <c r="Z303" s="199">
        <v>4751000</v>
      </c>
      <c r="AA303" s="172">
        <f t="shared" si="15"/>
        <v>52261000</v>
      </c>
      <c r="AB303" s="201">
        <v>49727133</v>
      </c>
      <c r="AC303" s="210">
        <v>44576</v>
      </c>
      <c r="AD303" s="210">
        <v>44578</v>
      </c>
      <c r="AE303" s="210">
        <v>44881</v>
      </c>
      <c r="AF303" s="192">
        <v>300</v>
      </c>
      <c r="AG303" s="192">
        <v>1</v>
      </c>
      <c r="AH303" s="203">
        <v>30</v>
      </c>
      <c r="AI303" s="204"/>
      <c r="AJ303" s="105"/>
      <c r="AK303" s="205"/>
      <c r="AL303" s="206"/>
      <c r="AM303" s="193" t="s">
        <v>211</v>
      </c>
      <c r="AN303" s="112">
        <f t="shared" si="16"/>
        <v>0.95151514513690894</v>
      </c>
    </row>
    <row r="304" spans="1:40" ht="18" customHeight="1" x14ac:dyDescent="0.25">
      <c r="A304" s="184" t="s">
        <v>1870</v>
      </c>
      <c r="B304" s="184">
        <v>2022</v>
      </c>
      <c r="C304" s="192" t="s">
        <v>1994</v>
      </c>
      <c r="D304" s="104" t="s">
        <v>1995</v>
      </c>
      <c r="E304" s="184" t="s">
        <v>50</v>
      </c>
      <c r="F304" s="184" t="s">
        <v>22</v>
      </c>
      <c r="G304" s="187" t="s">
        <v>198</v>
      </c>
      <c r="H304" s="188" t="s">
        <v>2022</v>
      </c>
      <c r="I304" s="189" t="s">
        <v>46</v>
      </c>
      <c r="J304" s="190" t="s">
        <v>194</v>
      </c>
      <c r="K304" s="184">
        <v>57</v>
      </c>
      <c r="L304" s="191" t="str">
        <f>IF(ISERROR(VLOOKUP(K304,[1]Proposito_programa!$C$2:$E$59,2,FALSE))," ",VLOOKUP(K304,[1]Proposito_programa!$C$2:$E$59,2,FALSE))</f>
        <v>Gestión pública local</v>
      </c>
      <c r="M304" s="191" t="str">
        <f>IF(ISERROR(VLOOKUP(K304,[1]Proposito_programa!$C$2:$E$59,3,FALSE))," ",VLOOKUP(K304,[1]Proposito_programa!$C$2:$E$59,3,FALSE))</f>
        <v>Propósito 5: Construir Bogotá - Región con gobierno abierto, transparente y ciudadanía consciente</v>
      </c>
      <c r="N304" s="192">
        <v>2143</v>
      </c>
      <c r="O304" s="225"/>
      <c r="P304" s="194">
        <v>1235538229</v>
      </c>
      <c r="Q304" s="195" t="s">
        <v>1349</v>
      </c>
      <c r="R304" s="190" t="s">
        <v>174</v>
      </c>
      <c r="S304" s="195"/>
      <c r="T304" s="196"/>
      <c r="U304" s="197"/>
      <c r="V304" s="198">
        <v>0</v>
      </c>
      <c r="W304" s="199">
        <v>22710000</v>
      </c>
      <c r="X304" s="200">
        <v>0</v>
      </c>
      <c r="Y304" s="193">
        <v>1</v>
      </c>
      <c r="Z304" s="199">
        <v>4542000</v>
      </c>
      <c r="AA304" s="172">
        <f t="shared" si="15"/>
        <v>27252000</v>
      </c>
      <c r="AB304" s="201">
        <v>23996900</v>
      </c>
      <c r="AC304" s="210">
        <v>44575</v>
      </c>
      <c r="AD304" s="210">
        <v>44575</v>
      </c>
      <c r="AE304" s="210">
        <v>44878</v>
      </c>
      <c r="AF304" s="192">
        <v>300</v>
      </c>
      <c r="AG304" s="192">
        <v>1</v>
      </c>
      <c r="AH304" s="203">
        <v>60</v>
      </c>
      <c r="AI304" s="204"/>
      <c r="AJ304" s="105"/>
      <c r="AK304" s="205"/>
      <c r="AL304" s="206"/>
      <c r="AM304" s="193" t="s">
        <v>210</v>
      </c>
      <c r="AN304" s="112">
        <f t="shared" si="16"/>
        <v>0.88055555555555554</v>
      </c>
    </row>
    <row r="305" spans="1:40" ht="18" customHeight="1" x14ac:dyDescent="0.25">
      <c r="A305" s="184" t="s">
        <v>1871</v>
      </c>
      <c r="B305" s="184">
        <v>2022</v>
      </c>
      <c r="C305" s="192" t="s">
        <v>1996</v>
      </c>
      <c r="D305" s="104" t="s">
        <v>1997</v>
      </c>
      <c r="E305" s="184" t="s">
        <v>50</v>
      </c>
      <c r="F305" s="184" t="s">
        <v>22</v>
      </c>
      <c r="G305" s="187" t="s">
        <v>198</v>
      </c>
      <c r="H305" s="188" t="s">
        <v>2023</v>
      </c>
      <c r="I305" s="189" t="s">
        <v>46</v>
      </c>
      <c r="J305" s="190" t="s">
        <v>194</v>
      </c>
      <c r="K305" s="184">
        <v>48</v>
      </c>
      <c r="L305" s="191" t="str">
        <f>IF(ISERROR(VLOOKUP(K305,[1]Proposito_programa!$C$2:$E$59,2,FALSE))," ",VLOOKUP(K305,[1]Proposito_programa!$C$2:$E$59,2,FALSE))</f>
        <v>Plataforma institucional para la seguridad y justicia</v>
      </c>
      <c r="M305" s="191" t="str">
        <f>IF(ISERROR(VLOOKUP(K305,[1]Proposito_programa!$C$2:$E$59,3,FALSE))," ",VLOOKUP(K305,[1]Proposito_programa!$C$2:$E$59,3,FALSE))</f>
        <v>Propósito 3: Inspirar confianza y legitimidad para vivir sin miedo y ser epicentro de cultura ciudadana, paz y reconciliación</v>
      </c>
      <c r="N305" s="192">
        <v>2143</v>
      </c>
      <c r="O305" s="225"/>
      <c r="P305" s="194">
        <v>79843350</v>
      </c>
      <c r="Q305" s="195" t="s">
        <v>1350</v>
      </c>
      <c r="R305" s="190" t="s">
        <v>174</v>
      </c>
      <c r="S305" s="195"/>
      <c r="T305" s="196"/>
      <c r="U305" s="197"/>
      <c r="V305" s="198">
        <v>0</v>
      </c>
      <c r="W305" s="199">
        <v>32700000</v>
      </c>
      <c r="X305" s="200">
        <v>0</v>
      </c>
      <c r="Y305" s="193">
        <v>1</v>
      </c>
      <c r="Z305" s="199">
        <v>6540000</v>
      </c>
      <c r="AA305" s="172">
        <f t="shared" si="15"/>
        <v>39240000</v>
      </c>
      <c r="AB305" s="201">
        <v>34117000</v>
      </c>
      <c r="AC305" s="210">
        <v>44575</v>
      </c>
      <c r="AD305" s="210">
        <v>44579</v>
      </c>
      <c r="AE305" s="210">
        <v>44882</v>
      </c>
      <c r="AF305" s="192">
        <v>300</v>
      </c>
      <c r="AG305" s="192">
        <v>1</v>
      </c>
      <c r="AH305" s="203">
        <v>30</v>
      </c>
      <c r="AI305" s="204"/>
      <c r="AJ305" s="105"/>
      <c r="AK305" s="205"/>
      <c r="AL305" s="206"/>
      <c r="AM305" s="193" t="s">
        <v>211</v>
      </c>
      <c r="AN305" s="112">
        <f t="shared" si="16"/>
        <v>0.86944444444444446</v>
      </c>
    </row>
    <row r="306" spans="1:40" ht="18" customHeight="1" x14ac:dyDescent="0.25">
      <c r="A306" s="184" t="s">
        <v>1872</v>
      </c>
      <c r="B306" s="184">
        <v>2022</v>
      </c>
      <c r="C306" s="192" t="s">
        <v>1998</v>
      </c>
      <c r="D306" s="104" t="s">
        <v>1999</v>
      </c>
      <c r="E306" s="184" t="s">
        <v>50</v>
      </c>
      <c r="F306" s="184" t="s">
        <v>22</v>
      </c>
      <c r="G306" s="187" t="s">
        <v>198</v>
      </c>
      <c r="H306" s="188" t="s">
        <v>2024</v>
      </c>
      <c r="I306" s="189" t="s">
        <v>46</v>
      </c>
      <c r="J306" s="190" t="s">
        <v>194</v>
      </c>
      <c r="K306" s="184">
        <v>57</v>
      </c>
      <c r="L306" s="191" t="str">
        <f>IF(ISERROR(VLOOKUP(K306,[1]Proposito_programa!$C$2:$E$59,2,FALSE))," ",VLOOKUP(K306,[1]Proposito_programa!$C$2:$E$59,2,FALSE))</f>
        <v>Gestión pública local</v>
      </c>
      <c r="M306" s="191" t="str">
        <f>IF(ISERROR(VLOOKUP(K306,[1]Proposito_programa!$C$2:$E$59,3,FALSE))," ",VLOOKUP(K306,[1]Proposito_programa!$C$2:$E$59,3,FALSE))</f>
        <v>Propósito 5: Construir Bogotá - Región con gobierno abierto, transparente y ciudadanía consciente</v>
      </c>
      <c r="N306" s="192">
        <v>2143</v>
      </c>
      <c r="O306" s="225"/>
      <c r="P306" s="194">
        <v>52089587</v>
      </c>
      <c r="Q306" s="195" t="s">
        <v>247</v>
      </c>
      <c r="R306" s="190" t="s">
        <v>174</v>
      </c>
      <c r="S306" s="195"/>
      <c r="T306" s="196"/>
      <c r="U306" s="197"/>
      <c r="V306" s="198">
        <v>0</v>
      </c>
      <c r="W306" s="199">
        <v>47510000</v>
      </c>
      <c r="X306" s="200">
        <v>0</v>
      </c>
      <c r="Y306" s="193">
        <v>1</v>
      </c>
      <c r="Z306" s="199">
        <v>4751000</v>
      </c>
      <c r="AA306" s="172">
        <f t="shared" si="15"/>
        <v>52261000</v>
      </c>
      <c r="AB306" s="201">
        <v>49568767</v>
      </c>
      <c r="AC306" s="210">
        <v>44575</v>
      </c>
      <c r="AD306" s="210">
        <v>44579</v>
      </c>
      <c r="AE306" s="210">
        <v>44882</v>
      </c>
      <c r="AF306" s="192">
        <v>300</v>
      </c>
      <c r="AG306" s="192">
        <v>1</v>
      </c>
      <c r="AH306" s="203">
        <v>30</v>
      </c>
      <c r="AI306" s="204"/>
      <c r="AJ306" s="105"/>
      <c r="AK306" s="205"/>
      <c r="AL306" s="206"/>
      <c r="AM306" s="193" t="s">
        <v>211</v>
      </c>
      <c r="AN306" s="112">
        <f t="shared" si="16"/>
        <v>0.94848485486309098</v>
      </c>
    </row>
    <row r="307" spans="1:40" ht="18" customHeight="1" x14ac:dyDescent="0.25">
      <c r="A307" s="184" t="s">
        <v>1873</v>
      </c>
      <c r="B307" s="184">
        <v>2022</v>
      </c>
      <c r="C307" s="192" t="s">
        <v>2000</v>
      </c>
      <c r="D307" s="104" t="s">
        <v>2001</v>
      </c>
      <c r="E307" s="184" t="s">
        <v>50</v>
      </c>
      <c r="F307" s="184" t="s">
        <v>22</v>
      </c>
      <c r="G307" s="187" t="s">
        <v>198</v>
      </c>
      <c r="H307" s="188" t="s">
        <v>2025</v>
      </c>
      <c r="I307" s="189" t="s">
        <v>46</v>
      </c>
      <c r="J307" s="190" t="s">
        <v>194</v>
      </c>
      <c r="K307" s="184">
        <v>57</v>
      </c>
      <c r="L307" s="191" t="str">
        <f>IF(ISERROR(VLOOKUP(K307,[1]Proposito_programa!$C$2:$E$59,2,FALSE))," ",VLOOKUP(K307,[1]Proposito_programa!$C$2:$E$59,2,FALSE))</f>
        <v>Gestión pública local</v>
      </c>
      <c r="M307" s="191" t="str">
        <f>IF(ISERROR(VLOOKUP(K307,[1]Proposito_programa!$C$2:$E$59,3,FALSE))," ",VLOOKUP(K307,[1]Proposito_programa!$C$2:$E$59,3,FALSE))</f>
        <v>Propósito 5: Construir Bogotá - Región con gobierno abierto, transparente y ciudadanía consciente</v>
      </c>
      <c r="N307" s="192">
        <v>2143</v>
      </c>
      <c r="O307" s="225"/>
      <c r="P307" s="194">
        <v>1085271945</v>
      </c>
      <c r="Q307" s="195" t="s">
        <v>248</v>
      </c>
      <c r="R307" s="190" t="s">
        <v>174</v>
      </c>
      <c r="S307" s="195"/>
      <c r="T307" s="196"/>
      <c r="U307" s="197"/>
      <c r="V307" s="198">
        <v>0</v>
      </c>
      <c r="W307" s="199">
        <v>47500000</v>
      </c>
      <c r="X307" s="200">
        <v>0</v>
      </c>
      <c r="Y307" s="193">
        <v>1</v>
      </c>
      <c r="Z307" s="199">
        <v>4750000</v>
      </c>
      <c r="AA307" s="172">
        <f t="shared" si="15"/>
        <v>52250000</v>
      </c>
      <c r="AB307" s="201">
        <v>49716667</v>
      </c>
      <c r="AC307" s="210">
        <v>44575</v>
      </c>
      <c r="AD307" s="210">
        <v>44578</v>
      </c>
      <c r="AE307" s="210">
        <v>44881</v>
      </c>
      <c r="AF307" s="192">
        <v>300</v>
      </c>
      <c r="AG307" s="192">
        <v>1</v>
      </c>
      <c r="AH307" s="203">
        <v>30</v>
      </c>
      <c r="AI307" s="204">
        <v>1085314351</v>
      </c>
      <c r="AJ307" s="194" t="s">
        <v>2030</v>
      </c>
      <c r="AK307" s="227">
        <v>44768</v>
      </c>
      <c r="AL307" s="206"/>
      <c r="AM307" s="193" t="s">
        <v>211</v>
      </c>
      <c r="AN307" s="112">
        <f t="shared" si="16"/>
        <v>0.95151515789473684</v>
      </c>
    </row>
    <row r="308" spans="1:40" ht="18" customHeight="1" x14ac:dyDescent="0.25">
      <c r="A308" s="184" t="s">
        <v>1874</v>
      </c>
      <c r="B308" s="184">
        <v>2022</v>
      </c>
      <c r="C308" s="192" t="s">
        <v>2026</v>
      </c>
      <c r="D308" s="104" t="s">
        <v>2027</v>
      </c>
      <c r="E308" s="184" t="s">
        <v>50</v>
      </c>
      <c r="F308" s="184" t="s">
        <v>22</v>
      </c>
      <c r="G308" s="187" t="s">
        <v>198</v>
      </c>
      <c r="H308" s="188" t="s">
        <v>1035</v>
      </c>
      <c r="I308" s="189" t="s">
        <v>46</v>
      </c>
      <c r="J308" s="190" t="s">
        <v>194</v>
      </c>
      <c r="K308" s="184">
        <v>43</v>
      </c>
      <c r="L308" s="191" t="str">
        <f>IF(ISERROR(VLOOKUP(K308,[1]Proposito_programa!$C$2:$E$59,2,FALSE))," ",VLOOKUP(K308,[1]Proposito_programa!$C$2:$E$59,2,FALSE))</f>
        <v>Cultura ciudadana para la confianza, la convivencia y la participación desde la vida cotidiana</v>
      </c>
      <c r="M308" s="191" t="str">
        <f>IF(ISERROR(VLOOKUP(K308,[1]Proposito_programa!$C$2:$E$59,3,FALSE))," ",VLOOKUP(K308,[1]Proposito_programa!$C$2:$E$59,3,FALSE))</f>
        <v>Propósito 3: Inspirar confianza y legitimidad para vivir sin miedo y ser epicentro de cultura ciudadana, paz y reconciliación</v>
      </c>
      <c r="N308" s="192">
        <v>2149</v>
      </c>
      <c r="O308" s="225"/>
      <c r="P308" s="194">
        <v>79331423</v>
      </c>
      <c r="Q308" s="195" t="s">
        <v>1352</v>
      </c>
      <c r="R308" s="190" t="s">
        <v>174</v>
      </c>
      <c r="S308" s="195"/>
      <c r="T308" s="196"/>
      <c r="U308" s="197"/>
      <c r="V308" s="198">
        <v>0</v>
      </c>
      <c r="W308" s="199">
        <v>17259600</v>
      </c>
      <c r="X308" s="200">
        <v>0</v>
      </c>
      <c r="Y308" s="193"/>
      <c r="Z308" s="199"/>
      <c r="AA308" s="172">
        <f>+W308+X308+Z308</f>
        <v>17259600</v>
      </c>
      <c r="AB308" s="201">
        <v>17259600</v>
      </c>
      <c r="AC308" s="210">
        <v>44576</v>
      </c>
      <c r="AD308" s="210">
        <v>44579</v>
      </c>
      <c r="AE308" s="210">
        <v>44810</v>
      </c>
      <c r="AF308" s="192">
        <v>300</v>
      </c>
      <c r="AG308" s="105"/>
      <c r="AH308" s="203"/>
      <c r="AI308" s="204">
        <v>52472386</v>
      </c>
      <c r="AJ308" s="194" t="s">
        <v>1353</v>
      </c>
      <c r="AK308" s="227">
        <v>44774</v>
      </c>
      <c r="AL308" s="206"/>
      <c r="AM308" s="193" t="s">
        <v>211</v>
      </c>
      <c r="AN308" s="112">
        <f>IF(ISERROR(AB308/AA308),"-",(AB308/AA308))</f>
        <v>1</v>
      </c>
    </row>
    <row r="309" spans="1:40" ht="18" customHeight="1" x14ac:dyDescent="0.25">
      <c r="A309" s="184" t="s">
        <v>1875</v>
      </c>
      <c r="B309" s="184">
        <v>2022</v>
      </c>
      <c r="C309" s="192" t="s">
        <v>2031</v>
      </c>
      <c r="D309" s="104" t="s">
        <v>2032</v>
      </c>
      <c r="E309" s="184" t="s">
        <v>50</v>
      </c>
      <c r="F309" s="184" t="s">
        <v>22</v>
      </c>
      <c r="G309" s="187" t="s">
        <v>198</v>
      </c>
      <c r="H309" s="188" t="s">
        <v>1037</v>
      </c>
      <c r="I309" s="189" t="s">
        <v>46</v>
      </c>
      <c r="J309" s="190" t="s">
        <v>194</v>
      </c>
      <c r="K309" s="184">
        <v>43</v>
      </c>
      <c r="L309" s="191" t="str">
        <f>IF(ISERROR(VLOOKUP(K309,[1]Proposito_programa!$C$2:$E$59,2,FALSE))," ",VLOOKUP(K309,[1]Proposito_programa!$C$2:$E$59,2,FALSE))</f>
        <v>Cultura ciudadana para la confianza, la convivencia y la participación desde la vida cotidiana</v>
      </c>
      <c r="M309" s="191" t="str">
        <f>IF(ISERROR(VLOOKUP(K309,[1]Proposito_programa!$C$2:$E$59,3,FALSE))," ",VLOOKUP(K309,[1]Proposito_programa!$C$2:$E$59,3,FALSE))</f>
        <v>Propósito 3: Inspirar confianza y legitimidad para vivir sin miedo y ser epicentro de cultura ciudadana, paz y reconciliación</v>
      </c>
      <c r="N309" s="192">
        <v>2149</v>
      </c>
      <c r="O309" s="225"/>
      <c r="P309" s="194">
        <v>79523967</v>
      </c>
      <c r="Q309" s="195" t="s">
        <v>249</v>
      </c>
      <c r="R309" s="190" t="s">
        <v>174</v>
      </c>
      <c r="S309" s="195"/>
      <c r="T309" s="196"/>
      <c r="U309" s="197"/>
      <c r="V309" s="198">
        <v>0</v>
      </c>
      <c r="W309" s="199">
        <v>22710000</v>
      </c>
      <c r="X309" s="200">
        <v>0</v>
      </c>
      <c r="Y309" s="193">
        <v>1</v>
      </c>
      <c r="Z309" s="199">
        <v>4542000</v>
      </c>
      <c r="AA309" s="172">
        <f t="shared" ref="AA309:AA372" si="17">+W309+X309+Z309</f>
        <v>27252000</v>
      </c>
      <c r="AB309" s="201">
        <v>23769800</v>
      </c>
      <c r="AC309" s="210">
        <v>44576</v>
      </c>
      <c r="AD309" s="210">
        <v>44578</v>
      </c>
      <c r="AE309" s="210">
        <v>44881</v>
      </c>
      <c r="AF309" s="192">
        <v>300</v>
      </c>
      <c r="AG309" s="192">
        <v>1</v>
      </c>
      <c r="AH309" s="203">
        <v>60</v>
      </c>
      <c r="AI309" s="204"/>
      <c r="AJ309" s="105"/>
      <c r="AK309" s="205"/>
      <c r="AL309" s="206"/>
      <c r="AM309" s="193" t="s">
        <v>210</v>
      </c>
      <c r="AN309" s="112">
        <f t="shared" ref="AN309:AN329" si="18">IF(ISERROR(AB309/AA309),"-",(AB309/AA309))</f>
        <v>0.87222222222222223</v>
      </c>
    </row>
    <row r="310" spans="1:40" ht="18" customHeight="1" x14ac:dyDescent="0.25">
      <c r="A310" s="184" t="s">
        <v>1876</v>
      </c>
      <c r="B310" s="184">
        <v>2022</v>
      </c>
      <c r="C310" s="192" t="s">
        <v>2033</v>
      </c>
      <c r="D310" s="104" t="s">
        <v>2034</v>
      </c>
      <c r="E310" s="184" t="s">
        <v>50</v>
      </c>
      <c r="F310" s="184" t="s">
        <v>22</v>
      </c>
      <c r="G310" s="187" t="s">
        <v>198</v>
      </c>
      <c r="H310" s="188" t="s">
        <v>1039</v>
      </c>
      <c r="I310" s="189" t="s">
        <v>46</v>
      </c>
      <c r="J310" s="190" t="s">
        <v>194</v>
      </c>
      <c r="K310" s="184">
        <v>43</v>
      </c>
      <c r="L310" s="191" t="str">
        <f>IF(ISERROR(VLOOKUP(K310,[1]Proposito_programa!$C$2:$E$59,2,FALSE))," ",VLOOKUP(K310,[1]Proposito_programa!$C$2:$E$59,2,FALSE))</f>
        <v>Cultura ciudadana para la confianza, la convivencia y la participación desde la vida cotidiana</v>
      </c>
      <c r="M310" s="191" t="str">
        <f>IF(ISERROR(VLOOKUP(K310,[1]Proposito_programa!$C$2:$E$59,3,FALSE))," ",VLOOKUP(K310,[1]Proposito_programa!$C$2:$E$59,3,FALSE))</f>
        <v>Propósito 3: Inspirar confianza y legitimidad para vivir sin miedo y ser epicentro de cultura ciudadana, paz y reconciliación</v>
      </c>
      <c r="N310" s="192">
        <v>2149</v>
      </c>
      <c r="O310" s="225"/>
      <c r="P310" s="194">
        <v>1015413136</v>
      </c>
      <c r="Q310" s="195" t="s">
        <v>250</v>
      </c>
      <c r="R310" s="190" t="s">
        <v>174</v>
      </c>
      <c r="S310" s="195"/>
      <c r="T310" s="196"/>
      <c r="U310" s="197"/>
      <c r="V310" s="198">
        <v>0</v>
      </c>
      <c r="W310" s="199">
        <v>22710000</v>
      </c>
      <c r="X310" s="200">
        <v>0</v>
      </c>
      <c r="Y310" s="193"/>
      <c r="Z310" s="199"/>
      <c r="AA310" s="172">
        <f t="shared" si="17"/>
        <v>22710000</v>
      </c>
      <c r="AB310" s="201">
        <v>21498800</v>
      </c>
      <c r="AC310" s="210">
        <v>44576</v>
      </c>
      <c r="AD310" s="210">
        <v>44578</v>
      </c>
      <c r="AE310" s="210">
        <v>44881</v>
      </c>
      <c r="AF310" s="192">
        <v>300</v>
      </c>
      <c r="AG310" s="105"/>
      <c r="AH310" s="203"/>
      <c r="AI310" s="204"/>
      <c r="AJ310" s="105"/>
      <c r="AK310" s="205"/>
      <c r="AL310" s="206"/>
      <c r="AM310" s="193" t="s">
        <v>211</v>
      </c>
      <c r="AN310" s="112">
        <f t="shared" si="18"/>
        <v>0.94666666666666666</v>
      </c>
    </row>
    <row r="311" spans="1:40" ht="18" customHeight="1" x14ac:dyDescent="0.25">
      <c r="A311" s="184" t="s">
        <v>1877</v>
      </c>
      <c r="B311" s="184">
        <v>2022</v>
      </c>
      <c r="C311" s="192" t="s">
        <v>2035</v>
      </c>
      <c r="D311" s="104" t="s">
        <v>2036</v>
      </c>
      <c r="E311" s="184" t="s">
        <v>50</v>
      </c>
      <c r="F311" s="184" t="s">
        <v>22</v>
      </c>
      <c r="G311" s="187" t="s">
        <v>198</v>
      </c>
      <c r="H311" s="188" t="s">
        <v>1041</v>
      </c>
      <c r="I311" s="189" t="s">
        <v>46</v>
      </c>
      <c r="J311" s="190" t="s">
        <v>194</v>
      </c>
      <c r="K311" s="184">
        <v>30</v>
      </c>
      <c r="L311" s="191" t="str">
        <f>IF(ISERROR(VLOOKUP(K311,[1]Proposito_programa!$C$2:$E$59,2,FALSE))," ",VLOOKUP(K311,[1]Proposito_programa!$C$2:$E$59,2,FALSE))</f>
        <v>Eficiencia en la atención de emergencias</v>
      </c>
      <c r="M311" s="191" t="str">
        <f>IF(ISERROR(VLOOKUP(K311,[1]Proposito_programa!$C$2:$E$59,3,FALSE))," ",VLOOKUP(K311,[1]Proposito_programa!$C$2:$E$59,3,FALSE))</f>
        <v>Propósito 2 : Cambiar Nuestros Hábitos de Vida para Reverdecer a Bogotá y Adaptarnos y Mitigar la Crisis Climática</v>
      </c>
      <c r="N311" s="192">
        <v>2103</v>
      </c>
      <c r="O311" s="225"/>
      <c r="P311" s="194">
        <v>79881960</v>
      </c>
      <c r="Q311" s="195" t="s">
        <v>251</v>
      </c>
      <c r="R311" s="190" t="s">
        <v>174</v>
      </c>
      <c r="S311" s="195"/>
      <c r="T311" s="196"/>
      <c r="U311" s="197"/>
      <c r="V311" s="198">
        <v>0</v>
      </c>
      <c r="W311" s="199">
        <v>47380000</v>
      </c>
      <c r="X311" s="200">
        <v>0</v>
      </c>
      <c r="Y311" s="193">
        <v>1</v>
      </c>
      <c r="Z311" s="199">
        <v>7107000</v>
      </c>
      <c r="AA311" s="172">
        <f t="shared" si="17"/>
        <v>54487000</v>
      </c>
      <c r="AB311" s="201">
        <v>49275200</v>
      </c>
      <c r="AC311" s="210">
        <v>44576</v>
      </c>
      <c r="AD311" s="210">
        <v>44580</v>
      </c>
      <c r="AE311" s="210">
        <v>44883</v>
      </c>
      <c r="AF311" s="192">
        <v>300</v>
      </c>
      <c r="AG311" s="192">
        <v>1</v>
      </c>
      <c r="AH311" s="203">
        <v>45</v>
      </c>
      <c r="AI311" s="204"/>
      <c r="AJ311" s="105"/>
      <c r="AK311" s="205"/>
      <c r="AL311" s="206"/>
      <c r="AM311" s="193" t="s">
        <v>211</v>
      </c>
      <c r="AN311" s="112">
        <f t="shared" si="18"/>
        <v>0.90434782608695652</v>
      </c>
    </row>
    <row r="312" spans="1:40" ht="18" customHeight="1" x14ac:dyDescent="0.25">
      <c r="A312" s="184" t="s">
        <v>1878</v>
      </c>
      <c r="B312" s="184">
        <v>2022</v>
      </c>
      <c r="C312" s="192" t="s">
        <v>2037</v>
      </c>
      <c r="D312" s="104" t="s">
        <v>2038</v>
      </c>
      <c r="E312" s="184" t="s">
        <v>50</v>
      </c>
      <c r="F312" s="184" t="s">
        <v>22</v>
      </c>
      <c r="G312" s="187" t="s">
        <v>198</v>
      </c>
      <c r="H312" s="188" t="s">
        <v>1043</v>
      </c>
      <c r="I312" s="189" t="s">
        <v>46</v>
      </c>
      <c r="J312" s="190" t="s">
        <v>194</v>
      </c>
      <c r="K312" s="184">
        <v>57</v>
      </c>
      <c r="L312" s="191" t="str">
        <f>IF(ISERROR(VLOOKUP(K312,[1]Proposito_programa!$C$2:$E$59,2,FALSE))," ",VLOOKUP(K312,[1]Proposito_programa!$C$2:$E$59,2,FALSE))</f>
        <v>Gestión pública local</v>
      </c>
      <c r="M312" s="191" t="str">
        <f>IF(ISERROR(VLOOKUP(K312,[1]Proposito_programa!$C$2:$E$59,3,FALSE))," ",VLOOKUP(K312,[1]Proposito_programa!$C$2:$E$59,3,FALSE))</f>
        <v>Propósito 5: Construir Bogotá - Región con gobierno abierto, transparente y ciudadanía consciente</v>
      </c>
      <c r="N312" s="192">
        <v>2143</v>
      </c>
      <c r="O312" s="225"/>
      <c r="P312" s="194">
        <v>52897368</v>
      </c>
      <c r="Q312" s="195" t="s">
        <v>1344</v>
      </c>
      <c r="R312" s="190" t="s">
        <v>174</v>
      </c>
      <c r="S312" s="195"/>
      <c r="T312" s="196"/>
      <c r="U312" s="197"/>
      <c r="V312" s="198">
        <v>0</v>
      </c>
      <c r="W312" s="199">
        <v>54050000</v>
      </c>
      <c r="X312" s="200">
        <v>0</v>
      </c>
      <c r="Y312" s="193">
        <v>1</v>
      </c>
      <c r="Z312" s="199">
        <v>10810000</v>
      </c>
      <c r="AA312" s="172">
        <f t="shared" si="17"/>
        <v>64860000</v>
      </c>
      <c r="AB312" s="201">
        <v>56572333</v>
      </c>
      <c r="AC312" s="210">
        <v>44575</v>
      </c>
      <c r="AD312" s="210">
        <v>44578</v>
      </c>
      <c r="AE312" s="210">
        <v>44881</v>
      </c>
      <c r="AF312" s="192">
        <v>300</v>
      </c>
      <c r="AG312" s="192">
        <v>1</v>
      </c>
      <c r="AH312" s="203">
        <v>60</v>
      </c>
      <c r="AI312" s="204"/>
      <c r="AJ312" s="105"/>
      <c r="AK312" s="205"/>
      <c r="AL312" s="206"/>
      <c r="AM312" s="193" t="s">
        <v>210</v>
      </c>
      <c r="AN312" s="112">
        <f t="shared" si="18"/>
        <v>0.87222221708294789</v>
      </c>
    </row>
    <row r="313" spans="1:40" ht="18" customHeight="1" x14ac:dyDescent="0.25">
      <c r="A313" s="184" t="s">
        <v>1879</v>
      </c>
      <c r="B313" s="184">
        <v>2022</v>
      </c>
      <c r="C313" s="192" t="s">
        <v>2039</v>
      </c>
      <c r="D313" s="104" t="s">
        <v>2040</v>
      </c>
      <c r="E313" s="184" t="s">
        <v>50</v>
      </c>
      <c r="F313" s="184" t="s">
        <v>22</v>
      </c>
      <c r="G313" s="187" t="s">
        <v>198</v>
      </c>
      <c r="H313" s="188" t="s">
        <v>1045</v>
      </c>
      <c r="I313" s="189" t="s">
        <v>46</v>
      </c>
      <c r="J313" s="190" t="s">
        <v>194</v>
      </c>
      <c r="K313" s="184">
        <v>57</v>
      </c>
      <c r="L313" s="191" t="str">
        <f>IF(ISERROR(VLOOKUP(K313,[1]Proposito_programa!$C$2:$E$59,2,FALSE))," ",VLOOKUP(K313,[1]Proposito_programa!$C$2:$E$59,2,FALSE))</f>
        <v>Gestión pública local</v>
      </c>
      <c r="M313" s="191" t="str">
        <f>IF(ISERROR(VLOOKUP(K313,[1]Proposito_programa!$C$2:$E$59,3,FALSE))," ",VLOOKUP(K313,[1]Proposito_programa!$C$2:$E$59,3,FALSE))</f>
        <v>Propósito 5: Construir Bogotá - Región con gobierno abierto, transparente y ciudadanía consciente</v>
      </c>
      <c r="N313" s="192">
        <v>2143</v>
      </c>
      <c r="O313" s="225"/>
      <c r="P313" s="194">
        <v>1013598280</v>
      </c>
      <c r="Q313" s="195" t="s">
        <v>1355</v>
      </c>
      <c r="R313" s="190" t="s">
        <v>174</v>
      </c>
      <c r="S313" s="195"/>
      <c r="T313" s="196"/>
      <c r="U313" s="197"/>
      <c r="V313" s="198">
        <v>0</v>
      </c>
      <c r="W313" s="199">
        <v>21146667</v>
      </c>
      <c r="X313" s="200">
        <v>0</v>
      </c>
      <c r="Y313" s="193"/>
      <c r="Z313" s="199"/>
      <c r="AA313" s="172">
        <f t="shared" si="17"/>
        <v>21146667</v>
      </c>
      <c r="AB313" s="201">
        <v>21146667</v>
      </c>
      <c r="AC313" s="210">
        <v>44575</v>
      </c>
      <c r="AD313" s="210">
        <v>44578</v>
      </c>
      <c r="AE313" s="210">
        <v>44881</v>
      </c>
      <c r="AF313" s="192">
        <v>300</v>
      </c>
      <c r="AG313" s="105"/>
      <c r="AH313" s="203"/>
      <c r="AI313" s="204"/>
      <c r="AJ313" s="105"/>
      <c r="AK313" s="205"/>
      <c r="AL313" s="206"/>
      <c r="AM313" s="193" t="s">
        <v>212</v>
      </c>
      <c r="AN313" s="112">
        <f t="shared" si="18"/>
        <v>1</v>
      </c>
    </row>
    <row r="314" spans="1:40" ht="18" customHeight="1" x14ac:dyDescent="0.25">
      <c r="A314" s="184" t="s">
        <v>1880</v>
      </c>
      <c r="B314" s="184">
        <v>2022</v>
      </c>
      <c r="C314" s="192" t="s">
        <v>2041</v>
      </c>
      <c r="D314" s="104" t="s">
        <v>2042</v>
      </c>
      <c r="E314" s="184" t="s">
        <v>50</v>
      </c>
      <c r="F314" s="184" t="s">
        <v>22</v>
      </c>
      <c r="G314" s="187" t="s">
        <v>198</v>
      </c>
      <c r="H314" s="188" t="s">
        <v>1047</v>
      </c>
      <c r="I314" s="189" t="s">
        <v>46</v>
      </c>
      <c r="J314" s="190" t="s">
        <v>194</v>
      </c>
      <c r="K314" s="184">
        <v>57</v>
      </c>
      <c r="L314" s="191" t="str">
        <f>IF(ISERROR(VLOOKUP(K314,[1]Proposito_programa!$C$2:$E$59,2,FALSE))," ",VLOOKUP(K314,[1]Proposito_programa!$C$2:$E$59,2,FALSE))</f>
        <v>Gestión pública local</v>
      </c>
      <c r="M314" s="191" t="str">
        <f>IF(ISERROR(VLOOKUP(K314,[1]Proposito_programa!$C$2:$E$59,3,FALSE))," ",VLOOKUP(K314,[1]Proposito_programa!$C$2:$E$59,3,FALSE))</f>
        <v>Propósito 5: Construir Bogotá - Región con gobierno abierto, transparente y ciudadanía consciente</v>
      </c>
      <c r="N314" s="192">
        <v>2143</v>
      </c>
      <c r="O314" s="225"/>
      <c r="P314" s="194">
        <v>1022379389</v>
      </c>
      <c r="Q314" s="195" t="s">
        <v>252</v>
      </c>
      <c r="R314" s="190" t="s">
        <v>174</v>
      </c>
      <c r="S314" s="195"/>
      <c r="T314" s="196"/>
      <c r="U314" s="197"/>
      <c r="V314" s="198">
        <v>0</v>
      </c>
      <c r="W314" s="199">
        <v>47500000</v>
      </c>
      <c r="X314" s="200">
        <v>0</v>
      </c>
      <c r="Y314" s="193">
        <v>1</v>
      </c>
      <c r="Z314" s="199">
        <v>9500000</v>
      </c>
      <c r="AA314" s="172">
        <f t="shared" si="17"/>
        <v>57000000</v>
      </c>
      <c r="AB314" s="201">
        <v>49716667</v>
      </c>
      <c r="AC314" s="210">
        <v>44575</v>
      </c>
      <c r="AD314" s="210">
        <v>44578</v>
      </c>
      <c r="AE314" s="210">
        <v>44881</v>
      </c>
      <c r="AF314" s="192">
        <v>300</v>
      </c>
      <c r="AG314" s="192">
        <v>1</v>
      </c>
      <c r="AH314" s="203">
        <v>60</v>
      </c>
      <c r="AI314" s="204"/>
      <c r="AJ314" s="105"/>
      <c r="AK314" s="205"/>
      <c r="AL314" s="206"/>
      <c r="AM314" s="193" t="s">
        <v>210</v>
      </c>
      <c r="AN314" s="112">
        <f t="shared" si="18"/>
        <v>0.87222222807017546</v>
      </c>
    </row>
    <row r="315" spans="1:40" ht="18" customHeight="1" x14ac:dyDescent="0.25">
      <c r="A315" s="184" t="s">
        <v>1881</v>
      </c>
      <c r="B315" s="184">
        <v>2022</v>
      </c>
      <c r="C315" s="192" t="s">
        <v>2043</v>
      </c>
      <c r="D315" s="104" t="s">
        <v>2044</v>
      </c>
      <c r="E315" s="184" t="s">
        <v>50</v>
      </c>
      <c r="F315" s="184" t="s">
        <v>22</v>
      </c>
      <c r="G315" s="187" t="s">
        <v>198</v>
      </c>
      <c r="H315" s="188" t="s">
        <v>1049</v>
      </c>
      <c r="I315" s="189" t="s">
        <v>46</v>
      </c>
      <c r="J315" s="190" t="s">
        <v>194</v>
      </c>
      <c r="K315" s="184">
        <v>57</v>
      </c>
      <c r="L315" s="191" t="str">
        <f>IF(ISERROR(VLOOKUP(K315,[1]Proposito_programa!$C$2:$E$59,2,FALSE))," ",VLOOKUP(K315,[1]Proposito_programa!$C$2:$E$59,2,FALSE))</f>
        <v>Gestión pública local</v>
      </c>
      <c r="M315" s="191" t="str">
        <f>IF(ISERROR(VLOOKUP(K315,[1]Proposito_programa!$C$2:$E$59,3,FALSE))," ",VLOOKUP(K315,[1]Proposito_programa!$C$2:$E$59,3,FALSE))</f>
        <v>Propósito 5: Construir Bogotá - Región con gobierno abierto, transparente y ciudadanía consciente</v>
      </c>
      <c r="N315" s="192">
        <v>2143</v>
      </c>
      <c r="O315" s="225"/>
      <c r="P315" s="194">
        <v>80041124</v>
      </c>
      <c r="Q315" s="195" t="s">
        <v>253</v>
      </c>
      <c r="R315" s="190" t="s">
        <v>174</v>
      </c>
      <c r="S315" s="195"/>
      <c r="T315" s="196"/>
      <c r="U315" s="197"/>
      <c r="V315" s="198">
        <v>0</v>
      </c>
      <c r="W315" s="199">
        <v>22710000</v>
      </c>
      <c r="X315" s="200">
        <v>0</v>
      </c>
      <c r="Y315" s="193"/>
      <c r="Z315" s="199"/>
      <c r="AA315" s="172">
        <f t="shared" si="17"/>
        <v>22710000</v>
      </c>
      <c r="AB315" s="201">
        <v>22710000</v>
      </c>
      <c r="AC315" s="210">
        <v>44575</v>
      </c>
      <c r="AD315" s="210">
        <v>44579</v>
      </c>
      <c r="AE315" s="210">
        <v>44882</v>
      </c>
      <c r="AF315" s="192">
        <v>300</v>
      </c>
      <c r="AG315" s="105"/>
      <c r="AH315" s="203"/>
      <c r="AI315" s="204"/>
      <c r="AJ315" s="105"/>
      <c r="AK315" s="205"/>
      <c r="AL315" s="206"/>
      <c r="AM315" s="193" t="s">
        <v>211</v>
      </c>
      <c r="AN315" s="112">
        <f t="shared" si="18"/>
        <v>1</v>
      </c>
    </row>
    <row r="316" spans="1:40" ht="18" customHeight="1" x14ac:dyDescent="0.25">
      <c r="A316" s="184" t="s">
        <v>1882</v>
      </c>
      <c r="B316" s="184">
        <v>2022</v>
      </c>
      <c r="C316" s="192" t="s">
        <v>2045</v>
      </c>
      <c r="D316" s="104" t="s">
        <v>2046</v>
      </c>
      <c r="E316" s="184" t="s">
        <v>50</v>
      </c>
      <c r="F316" s="184" t="s">
        <v>22</v>
      </c>
      <c r="G316" s="187" t="s">
        <v>198</v>
      </c>
      <c r="H316" s="188" t="s">
        <v>1051</v>
      </c>
      <c r="I316" s="189" t="s">
        <v>46</v>
      </c>
      <c r="J316" s="190" t="s">
        <v>194</v>
      </c>
      <c r="K316" s="184">
        <v>6</v>
      </c>
      <c r="L316" s="191" t="str">
        <f>IF(ISERROR(VLOOKUP(K316,[1]Proposito_programa!$C$2:$E$59,2,FALSE))," ",VLOOKUP(K316,[1]Proposito_programa!$C$2:$E$59,2,FALSE))</f>
        <v>Sistema Distrital de Cuidado</v>
      </c>
      <c r="M316" s="191" t="str">
        <f>IF(ISERROR(VLOOKUP(K316,[1]Proposito_programa!$C$2:$E$59,3,FALSE))," ",VLOOKUP(K316,[1]Proposito_programa!$C$2:$E$59,3,FALSE))</f>
        <v>Propósito 1: Hacer un nuevo contrato social para incrementar la inclusión social, productiva y política</v>
      </c>
      <c r="N316" s="192">
        <v>2135</v>
      </c>
      <c r="O316" s="225"/>
      <c r="P316" s="194">
        <v>1015416631</v>
      </c>
      <c r="Q316" s="195" t="s">
        <v>254</v>
      </c>
      <c r="R316" s="190" t="s">
        <v>174</v>
      </c>
      <c r="S316" s="195"/>
      <c r="T316" s="196"/>
      <c r="U316" s="197"/>
      <c r="V316" s="198">
        <v>0</v>
      </c>
      <c r="W316" s="199">
        <v>8028800</v>
      </c>
      <c r="X316" s="200">
        <v>0</v>
      </c>
      <c r="Y316" s="193"/>
      <c r="Z316" s="199"/>
      <c r="AA316" s="172">
        <f t="shared" si="17"/>
        <v>8028800</v>
      </c>
      <c r="AB316" s="201">
        <v>8028800</v>
      </c>
      <c r="AC316" s="210">
        <v>44576</v>
      </c>
      <c r="AD316" s="210">
        <v>44580</v>
      </c>
      <c r="AE316" s="210">
        <v>44883</v>
      </c>
      <c r="AF316" s="192">
        <v>300</v>
      </c>
      <c r="AG316" s="105"/>
      <c r="AH316" s="203"/>
      <c r="AI316" s="204"/>
      <c r="AJ316" s="105"/>
      <c r="AK316" s="205"/>
      <c r="AL316" s="206"/>
      <c r="AM316" s="193" t="s">
        <v>212</v>
      </c>
      <c r="AN316" s="112">
        <f t="shared" si="18"/>
        <v>1</v>
      </c>
    </row>
    <row r="317" spans="1:40" ht="18" customHeight="1" x14ac:dyDescent="0.25">
      <c r="A317" s="184" t="s">
        <v>1883</v>
      </c>
      <c r="B317" s="184">
        <v>2022</v>
      </c>
      <c r="C317" s="192" t="s">
        <v>2047</v>
      </c>
      <c r="D317" s="104" t="s">
        <v>2048</v>
      </c>
      <c r="E317" s="184" t="s">
        <v>50</v>
      </c>
      <c r="F317" s="184" t="s">
        <v>22</v>
      </c>
      <c r="G317" s="187" t="s">
        <v>198</v>
      </c>
      <c r="H317" s="188" t="s">
        <v>1053</v>
      </c>
      <c r="I317" s="189" t="s">
        <v>46</v>
      </c>
      <c r="J317" s="190" t="s">
        <v>194</v>
      </c>
      <c r="K317" s="184">
        <v>57</v>
      </c>
      <c r="L317" s="191" t="str">
        <f>IF(ISERROR(VLOOKUP(K317,[1]Proposito_programa!$C$2:$E$59,2,FALSE))," ",VLOOKUP(K317,[1]Proposito_programa!$C$2:$E$59,2,FALSE))</f>
        <v>Gestión pública local</v>
      </c>
      <c r="M317" s="191" t="str">
        <f>IF(ISERROR(VLOOKUP(K317,[1]Proposito_programa!$C$2:$E$59,3,FALSE))," ",VLOOKUP(K317,[1]Proposito_programa!$C$2:$E$59,3,FALSE))</f>
        <v>Propósito 5: Construir Bogotá - Región con gobierno abierto, transparente y ciudadanía consciente</v>
      </c>
      <c r="N317" s="192">
        <v>2143</v>
      </c>
      <c r="O317" s="225"/>
      <c r="P317" s="194">
        <v>53159645</v>
      </c>
      <c r="Q317" s="195" t="s">
        <v>255</v>
      </c>
      <c r="R317" s="190" t="s">
        <v>174</v>
      </c>
      <c r="S317" s="195"/>
      <c r="T317" s="196"/>
      <c r="U317" s="197"/>
      <c r="V317" s="198">
        <v>0</v>
      </c>
      <c r="W317" s="199">
        <v>47510000</v>
      </c>
      <c r="X317" s="200">
        <v>0</v>
      </c>
      <c r="Y317" s="193">
        <v>1</v>
      </c>
      <c r="Z317" s="199">
        <v>4751000</v>
      </c>
      <c r="AA317" s="172">
        <f t="shared" si="17"/>
        <v>52261000</v>
      </c>
      <c r="AB317" s="201">
        <v>48618567</v>
      </c>
      <c r="AC317" s="210">
        <v>44582</v>
      </c>
      <c r="AD317" s="210">
        <v>44585</v>
      </c>
      <c r="AE317" s="210">
        <v>44888</v>
      </c>
      <c r="AF317" s="192">
        <v>300</v>
      </c>
      <c r="AG317" s="192">
        <v>1</v>
      </c>
      <c r="AH317" s="203">
        <v>30</v>
      </c>
      <c r="AI317" s="204"/>
      <c r="AJ317" s="105"/>
      <c r="AK317" s="205"/>
      <c r="AL317" s="206"/>
      <c r="AM317" s="193" t="s">
        <v>211</v>
      </c>
      <c r="AN317" s="112">
        <f t="shared" si="18"/>
        <v>0.93030303668127279</v>
      </c>
    </row>
    <row r="318" spans="1:40" ht="18" customHeight="1" x14ac:dyDescent="0.25">
      <c r="A318" s="184" t="s">
        <v>1884</v>
      </c>
      <c r="B318" s="184">
        <v>2022</v>
      </c>
      <c r="C318" s="192" t="s">
        <v>2049</v>
      </c>
      <c r="D318" s="104" t="s">
        <v>2050</v>
      </c>
      <c r="E318" s="184" t="s">
        <v>50</v>
      </c>
      <c r="F318" s="184" t="s">
        <v>22</v>
      </c>
      <c r="G318" s="187" t="s">
        <v>198</v>
      </c>
      <c r="H318" s="188" t="s">
        <v>1055</v>
      </c>
      <c r="I318" s="189" t="s">
        <v>46</v>
      </c>
      <c r="J318" s="190" t="s">
        <v>194</v>
      </c>
      <c r="K318" s="184">
        <v>6</v>
      </c>
      <c r="L318" s="191" t="str">
        <f>IF(ISERROR(VLOOKUP(K318,[1]Proposito_programa!$C$2:$E$59,2,FALSE))," ",VLOOKUP(K318,[1]Proposito_programa!$C$2:$E$59,2,FALSE))</f>
        <v>Sistema Distrital de Cuidado</v>
      </c>
      <c r="M318" s="191" t="str">
        <f>IF(ISERROR(VLOOKUP(K318,[1]Proposito_programa!$C$2:$E$59,3,FALSE))," ",VLOOKUP(K318,[1]Proposito_programa!$C$2:$E$59,3,FALSE))</f>
        <v>Propósito 1: Hacer un nuevo contrato social para incrementar la inclusión social, productiva y política</v>
      </c>
      <c r="N318" s="192">
        <v>2062</v>
      </c>
      <c r="O318" s="225"/>
      <c r="P318" s="194">
        <v>1015446736</v>
      </c>
      <c r="Q318" s="195" t="s">
        <v>256</v>
      </c>
      <c r="R318" s="190" t="s">
        <v>174</v>
      </c>
      <c r="S318" s="195"/>
      <c r="T318" s="196"/>
      <c r="U318" s="197"/>
      <c r="V318" s="198">
        <v>0</v>
      </c>
      <c r="W318" s="199">
        <v>22710000</v>
      </c>
      <c r="X318" s="200">
        <v>0</v>
      </c>
      <c r="Y318" s="193">
        <v>1</v>
      </c>
      <c r="Z318" s="199">
        <v>4542000</v>
      </c>
      <c r="AA318" s="172">
        <f t="shared" si="17"/>
        <v>27252000</v>
      </c>
      <c r="AB318" s="201">
        <v>23618400</v>
      </c>
      <c r="AC318" s="210">
        <v>44576</v>
      </c>
      <c r="AD318" s="210">
        <v>44580</v>
      </c>
      <c r="AE318" s="210">
        <v>44883</v>
      </c>
      <c r="AF318" s="192">
        <v>300</v>
      </c>
      <c r="AG318" s="192">
        <v>1</v>
      </c>
      <c r="AH318" s="203">
        <v>60</v>
      </c>
      <c r="AI318" s="204"/>
      <c r="AJ318" s="105"/>
      <c r="AK318" s="205"/>
      <c r="AL318" s="206"/>
      <c r="AM318" s="193" t="s">
        <v>210</v>
      </c>
      <c r="AN318" s="112">
        <f t="shared" si="18"/>
        <v>0.8666666666666667</v>
      </c>
    </row>
    <row r="319" spans="1:40" ht="18" customHeight="1" x14ac:dyDescent="0.25">
      <c r="A319" s="184" t="s">
        <v>1885</v>
      </c>
      <c r="B319" s="184">
        <v>2022</v>
      </c>
      <c r="C319" s="192" t="s">
        <v>2051</v>
      </c>
      <c r="D319" s="104" t="s">
        <v>2052</v>
      </c>
      <c r="E319" s="184" t="s">
        <v>50</v>
      </c>
      <c r="F319" s="184" t="s">
        <v>22</v>
      </c>
      <c r="G319" s="187" t="s">
        <v>198</v>
      </c>
      <c r="H319" s="188" t="s">
        <v>1057</v>
      </c>
      <c r="I319" s="189" t="s">
        <v>46</v>
      </c>
      <c r="J319" s="190" t="s">
        <v>194</v>
      </c>
      <c r="K319" s="184">
        <v>57</v>
      </c>
      <c r="L319" s="191" t="str">
        <f>IF(ISERROR(VLOOKUP(K319,[1]Proposito_programa!$C$2:$E$59,2,FALSE))," ",VLOOKUP(K319,[1]Proposito_programa!$C$2:$E$59,2,FALSE))</f>
        <v>Gestión pública local</v>
      </c>
      <c r="M319" s="191" t="str">
        <f>IF(ISERROR(VLOOKUP(K319,[1]Proposito_programa!$C$2:$E$59,3,FALSE))," ",VLOOKUP(K319,[1]Proposito_programa!$C$2:$E$59,3,FALSE))</f>
        <v>Propósito 5: Construir Bogotá - Región con gobierno abierto, transparente y ciudadanía consciente</v>
      </c>
      <c r="N319" s="192">
        <v>2143</v>
      </c>
      <c r="O319" s="225"/>
      <c r="P319" s="194">
        <v>1010220995</v>
      </c>
      <c r="Q319" s="195" t="s">
        <v>257</v>
      </c>
      <c r="R319" s="190" t="s">
        <v>174</v>
      </c>
      <c r="S319" s="195"/>
      <c r="T319" s="196"/>
      <c r="U319" s="197"/>
      <c r="V319" s="198">
        <v>0</v>
      </c>
      <c r="W319" s="199">
        <v>47500000</v>
      </c>
      <c r="X319" s="200">
        <v>0</v>
      </c>
      <c r="Y319" s="193"/>
      <c r="Z319" s="199"/>
      <c r="AA319" s="172">
        <f t="shared" si="17"/>
        <v>47500000</v>
      </c>
      <c r="AB319" s="201">
        <v>47500000</v>
      </c>
      <c r="AC319" s="210">
        <v>44578</v>
      </c>
      <c r="AD319" s="210">
        <v>44582</v>
      </c>
      <c r="AE319" s="210">
        <v>44885</v>
      </c>
      <c r="AF319" s="192">
        <v>300</v>
      </c>
      <c r="AG319" s="105"/>
      <c r="AH319" s="203"/>
      <c r="AI319" s="204"/>
      <c r="AJ319" s="105"/>
      <c r="AK319" s="205"/>
      <c r="AL319" s="206"/>
      <c r="AM319" s="193" t="s">
        <v>211</v>
      </c>
      <c r="AN319" s="112">
        <f t="shared" si="18"/>
        <v>1</v>
      </c>
    </row>
    <row r="320" spans="1:40" ht="18" customHeight="1" x14ac:dyDescent="0.25">
      <c r="A320" s="184" t="s">
        <v>1886</v>
      </c>
      <c r="B320" s="184">
        <v>2022</v>
      </c>
      <c r="C320" s="192" t="s">
        <v>2053</v>
      </c>
      <c r="D320" s="104" t="s">
        <v>2054</v>
      </c>
      <c r="E320" s="184" t="s">
        <v>50</v>
      </c>
      <c r="F320" s="184" t="s">
        <v>22</v>
      </c>
      <c r="G320" s="187" t="s">
        <v>198</v>
      </c>
      <c r="H320" s="188" t="s">
        <v>1059</v>
      </c>
      <c r="I320" s="189" t="s">
        <v>46</v>
      </c>
      <c r="J320" s="190" t="s">
        <v>194</v>
      </c>
      <c r="K320" s="184">
        <v>57</v>
      </c>
      <c r="L320" s="191" t="str">
        <f>IF(ISERROR(VLOOKUP(K320,[1]Proposito_programa!$C$2:$E$59,2,FALSE))," ",VLOOKUP(K320,[1]Proposito_programa!$C$2:$E$59,2,FALSE))</f>
        <v>Gestión pública local</v>
      </c>
      <c r="M320" s="191" t="str">
        <f>IF(ISERROR(VLOOKUP(K320,[1]Proposito_programa!$C$2:$E$59,3,FALSE))," ",VLOOKUP(K320,[1]Proposito_programa!$C$2:$E$59,3,FALSE))</f>
        <v>Propósito 5: Construir Bogotá - Región con gobierno abierto, transparente y ciudadanía consciente</v>
      </c>
      <c r="N320" s="192">
        <v>2143</v>
      </c>
      <c r="O320" s="225"/>
      <c r="P320" s="194">
        <v>1085317243</v>
      </c>
      <c r="Q320" s="195" t="s">
        <v>258</v>
      </c>
      <c r="R320" s="190" t="s">
        <v>174</v>
      </c>
      <c r="S320" s="195"/>
      <c r="T320" s="196"/>
      <c r="U320" s="197"/>
      <c r="V320" s="198">
        <v>0</v>
      </c>
      <c r="W320" s="199">
        <v>47537333</v>
      </c>
      <c r="X320" s="200">
        <v>0</v>
      </c>
      <c r="Y320" s="193"/>
      <c r="Z320" s="199"/>
      <c r="AA320" s="172">
        <f t="shared" si="17"/>
        <v>47537333</v>
      </c>
      <c r="AB320" s="201">
        <v>47537333</v>
      </c>
      <c r="AC320" s="210">
        <v>44575</v>
      </c>
      <c r="AD320" s="210">
        <v>44579</v>
      </c>
      <c r="AE320" s="210">
        <v>44882</v>
      </c>
      <c r="AF320" s="192">
        <v>300</v>
      </c>
      <c r="AG320" s="105"/>
      <c r="AH320" s="203"/>
      <c r="AI320" s="204"/>
      <c r="AJ320" s="105"/>
      <c r="AK320" s="205"/>
      <c r="AL320" s="206"/>
      <c r="AM320" s="193" t="s">
        <v>212</v>
      </c>
      <c r="AN320" s="112">
        <f t="shared" si="18"/>
        <v>1</v>
      </c>
    </row>
    <row r="321" spans="1:40" ht="18" customHeight="1" x14ac:dyDescent="0.25">
      <c r="A321" s="184" t="s">
        <v>1887</v>
      </c>
      <c r="B321" s="184">
        <v>2022</v>
      </c>
      <c r="C321" s="192" t="s">
        <v>2055</v>
      </c>
      <c r="D321" s="104" t="s">
        <v>2056</v>
      </c>
      <c r="E321" s="184" t="s">
        <v>50</v>
      </c>
      <c r="F321" s="184" t="s">
        <v>22</v>
      </c>
      <c r="G321" s="187" t="s">
        <v>198</v>
      </c>
      <c r="H321" s="188" t="s">
        <v>1060</v>
      </c>
      <c r="I321" s="189" t="s">
        <v>46</v>
      </c>
      <c r="J321" s="190" t="s">
        <v>194</v>
      </c>
      <c r="K321" s="184">
        <v>57</v>
      </c>
      <c r="L321" s="191" t="str">
        <f>IF(ISERROR(VLOOKUP(K321,[1]Proposito_programa!$C$2:$E$59,2,FALSE))," ",VLOOKUP(K321,[1]Proposito_programa!$C$2:$E$59,2,FALSE))</f>
        <v>Gestión pública local</v>
      </c>
      <c r="M321" s="191" t="str">
        <f>IF(ISERROR(VLOOKUP(K321,[1]Proposito_programa!$C$2:$E$59,3,FALSE))," ",VLOOKUP(K321,[1]Proposito_programa!$C$2:$E$59,3,FALSE))</f>
        <v>Propósito 5: Construir Bogotá - Región con gobierno abierto, transparente y ciudadanía consciente</v>
      </c>
      <c r="N321" s="192">
        <v>2143</v>
      </c>
      <c r="O321" s="225"/>
      <c r="P321" s="194">
        <v>1033782585</v>
      </c>
      <c r="Q321" s="195" t="s">
        <v>259</v>
      </c>
      <c r="R321" s="190" t="s">
        <v>174</v>
      </c>
      <c r="S321" s="195"/>
      <c r="T321" s="196"/>
      <c r="U321" s="197"/>
      <c r="V321" s="198">
        <v>0</v>
      </c>
      <c r="W321" s="199">
        <v>22710000</v>
      </c>
      <c r="X321" s="200">
        <v>0</v>
      </c>
      <c r="Y321" s="193">
        <v>1</v>
      </c>
      <c r="Z321" s="199">
        <v>2271000</v>
      </c>
      <c r="AA321" s="172">
        <f t="shared" si="17"/>
        <v>24981000</v>
      </c>
      <c r="AB321" s="201">
        <v>23694100</v>
      </c>
      <c r="AC321" s="210">
        <v>44576</v>
      </c>
      <c r="AD321" s="210">
        <v>44579</v>
      </c>
      <c r="AE321" s="210">
        <v>44882</v>
      </c>
      <c r="AF321" s="192">
        <v>300</v>
      </c>
      <c r="AG321" s="192">
        <v>1</v>
      </c>
      <c r="AH321" s="203">
        <v>30</v>
      </c>
      <c r="AI321" s="204"/>
      <c r="AJ321" s="105"/>
      <c r="AK321" s="205"/>
      <c r="AL321" s="206"/>
      <c r="AM321" s="193" t="s">
        <v>211</v>
      </c>
      <c r="AN321" s="112">
        <f t="shared" si="18"/>
        <v>0.94848484848484849</v>
      </c>
    </row>
    <row r="322" spans="1:40" ht="18" customHeight="1" x14ac:dyDescent="0.25">
      <c r="A322" s="184" t="s">
        <v>1888</v>
      </c>
      <c r="B322" s="184">
        <v>2022</v>
      </c>
      <c r="C322" s="192" t="s">
        <v>2057</v>
      </c>
      <c r="D322" s="104" t="s">
        <v>2058</v>
      </c>
      <c r="E322" s="184" t="s">
        <v>50</v>
      </c>
      <c r="F322" s="184" t="s">
        <v>22</v>
      </c>
      <c r="G322" s="187" t="s">
        <v>198</v>
      </c>
      <c r="H322" s="188" t="s">
        <v>1062</v>
      </c>
      <c r="I322" s="189" t="s">
        <v>46</v>
      </c>
      <c r="J322" s="190" t="s">
        <v>194</v>
      </c>
      <c r="K322" s="184">
        <v>6</v>
      </c>
      <c r="L322" s="191" t="str">
        <f>IF(ISERROR(VLOOKUP(K322,[1]Proposito_programa!$C$2:$E$59,2,FALSE))," ",VLOOKUP(K322,[1]Proposito_programa!$C$2:$E$59,2,FALSE))</f>
        <v>Sistema Distrital de Cuidado</v>
      </c>
      <c r="M322" s="191" t="str">
        <f>IF(ISERROR(VLOOKUP(K322,[1]Proposito_programa!$C$2:$E$59,3,FALSE))," ",VLOOKUP(K322,[1]Proposito_programa!$C$2:$E$59,3,FALSE))</f>
        <v>Propósito 1: Hacer un nuevo contrato social para incrementar la inclusión social, productiva y política</v>
      </c>
      <c r="N322" s="192">
        <v>2135</v>
      </c>
      <c r="O322" s="225"/>
      <c r="P322" s="194">
        <v>79531044</v>
      </c>
      <c r="Q322" s="195" t="s">
        <v>260</v>
      </c>
      <c r="R322" s="190" t="s">
        <v>174</v>
      </c>
      <c r="S322" s="195"/>
      <c r="T322" s="196"/>
      <c r="U322" s="197"/>
      <c r="V322" s="198">
        <v>0</v>
      </c>
      <c r="W322" s="199">
        <v>52000000</v>
      </c>
      <c r="X322" s="200">
        <v>0</v>
      </c>
      <c r="Y322" s="193"/>
      <c r="Z322" s="199"/>
      <c r="AA322" s="172">
        <f t="shared" si="17"/>
        <v>52000000</v>
      </c>
      <c r="AB322" s="201">
        <v>44026667</v>
      </c>
      <c r="AC322" s="210">
        <v>44575</v>
      </c>
      <c r="AD322" s="210">
        <v>44578</v>
      </c>
      <c r="AE322" s="210">
        <v>44881</v>
      </c>
      <c r="AF322" s="192">
        <v>300</v>
      </c>
      <c r="AG322" s="105"/>
      <c r="AH322" s="203"/>
      <c r="AI322" s="204"/>
      <c r="AJ322" s="105"/>
      <c r="AK322" s="205"/>
      <c r="AL322" s="206"/>
      <c r="AM322" s="193" t="s">
        <v>211</v>
      </c>
      <c r="AN322" s="112">
        <f t="shared" si="18"/>
        <v>0.84666667307692312</v>
      </c>
    </row>
    <row r="323" spans="1:40" ht="18" customHeight="1" x14ac:dyDescent="0.25">
      <c r="A323" s="184" t="s">
        <v>1889</v>
      </c>
      <c r="B323" s="184">
        <v>2022</v>
      </c>
      <c r="C323" s="192" t="s">
        <v>2059</v>
      </c>
      <c r="D323" s="104" t="s">
        <v>2060</v>
      </c>
      <c r="E323" s="184" t="s">
        <v>50</v>
      </c>
      <c r="F323" s="184" t="s">
        <v>22</v>
      </c>
      <c r="G323" s="187" t="s">
        <v>198</v>
      </c>
      <c r="H323" s="188" t="s">
        <v>1064</v>
      </c>
      <c r="I323" s="189" t="s">
        <v>46</v>
      </c>
      <c r="J323" s="190" t="s">
        <v>194</v>
      </c>
      <c r="K323" s="184">
        <v>43</v>
      </c>
      <c r="L323" s="191" t="str">
        <f>IF(ISERROR(VLOOKUP(K323,[1]Proposito_programa!$C$2:$E$59,2,FALSE))," ",VLOOKUP(K323,[1]Proposito_programa!$C$2:$E$59,2,FALSE))</f>
        <v>Cultura ciudadana para la confianza, la convivencia y la participación desde la vida cotidiana</v>
      </c>
      <c r="M323" s="191" t="str">
        <f>IF(ISERROR(VLOOKUP(K323,[1]Proposito_programa!$C$2:$E$59,3,FALSE))," ",VLOOKUP(K323,[1]Proposito_programa!$C$2:$E$59,3,FALSE))</f>
        <v>Propósito 3: Inspirar confianza y legitimidad para vivir sin miedo y ser epicentro de cultura ciudadana, paz y reconciliación</v>
      </c>
      <c r="N323" s="192">
        <v>2149</v>
      </c>
      <c r="O323" s="225"/>
      <c r="P323" s="194">
        <v>79556340</v>
      </c>
      <c r="Q323" s="195" t="s">
        <v>261</v>
      </c>
      <c r="R323" s="190" t="s">
        <v>174</v>
      </c>
      <c r="S323" s="195"/>
      <c r="T323" s="196"/>
      <c r="U323" s="197"/>
      <c r="V323" s="198">
        <v>0</v>
      </c>
      <c r="W323" s="199">
        <v>68040000</v>
      </c>
      <c r="X323" s="200">
        <v>0</v>
      </c>
      <c r="Y323" s="193">
        <v>1</v>
      </c>
      <c r="Z323" s="199">
        <v>13608000</v>
      </c>
      <c r="AA323" s="172">
        <f t="shared" si="17"/>
        <v>81648000</v>
      </c>
      <c r="AB323" s="201">
        <v>70988400</v>
      </c>
      <c r="AC323" s="210">
        <v>44578</v>
      </c>
      <c r="AD323" s="210">
        <v>44579</v>
      </c>
      <c r="AE323" s="210">
        <v>44882</v>
      </c>
      <c r="AF323" s="192">
        <v>300</v>
      </c>
      <c r="AG323" s="192">
        <v>1</v>
      </c>
      <c r="AH323" s="203">
        <v>60</v>
      </c>
      <c r="AI323" s="204"/>
      <c r="AJ323" s="105"/>
      <c r="AK323" s="205"/>
      <c r="AL323" s="206"/>
      <c r="AM323" s="193" t="s">
        <v>210</v>
      </c>
      <c r="AN323" s="112">
        <f t="shared" si="18"/>
        <v>0.86944444444444446</v>
      </c>
    </row>
    <row r="324" spans="1:40" ht="18" customHeight="1" x14ac:dyDescent="0.25">
      <c r="A324" s="184" t="s">
        <v>1890</v>
      </c>
      <c r="B324" s="184">
        <v>2022</v>
      </c>
      <c r="C324" s="192" t="s">
        <v>2061</v>
      </c>
      <c r="D324" s="104" t="s">
        <v>2062</v>
      </c>
      <c r="E324" s="184" t="s">
        <v>50</v>
      </c>
      <c r="F324" s="184" t="s">
        <v>22</v>
      </c>
      <c r="G324" s="187" t="s">
        <v>198</v>
      </c>
      <c r="H324" s="188" t="s">
        <v>1066</v>
      </c>
      <c r="I324" s="189" t="s">
        <v>46</v>
      </c>
      <c r="J324" s="190" t="s">
        <v>194</v>
      </c>
      <c r="K324" s="184">
        <v>49</v>
      </c>
      <c r="L324" s="191" t="str">
        <f>IF(ISERROR(VLOOKUP(K324,[1]Proposito_programa!$C$2:$E$59,2,FALSE))," ",VLOOKUP(K324,[1]Proposito_programa!$C$2:$E$59,2,FALSE))</f>
        <v>Movilidad segura, sostenible y accesible</v>
      </c>
      <c r="M324" s="191" t="str">
        <f>IF(ISERROR(VLOOKUP(K324,[1]Proposito_programa!$C$2:$E$59,3,FALSE))," ",VLOOKUP(K324,[1]Proposito_programa!$C$2:$E$59,3,FALSE))</f>
        <v>Propósito 4: Hacer de Bogotá Región un modelo de movilidad multimodal, incluyente y sostenible</v>
      </c>
      <c r="N324" s="192">
        <v>2022</v>
      </c>
      <c r="O324" s="225"/>
      <c r="P324" s="194">
        <v>1015424383</v>
      </c>
      <c r="Q324" s="195" t="s">
        <v>262</v>
      </c>
      <c r="R324" s="190" t="s">
        <v>174</v>
      </c>
      <c r="S324" s="195"/>
      <c r="T324" s="196"/>
      <c r="U324" s="197"/>
      <c r="V324" s="198">
        <v>0</v>
      </c>
      <c r="W324" s="199">
        <v>31837667</v>
      </c>
      <c r="X324" s="200">
        <v>0</v>
      </c>
      <c r="Y324" s="193"/>
      <c r="Z324" s="199"/>
      <c r="AA324" s="172">
        <f t="shared" si="17"/>
        <v>31837667</v>
      </c>
      <c r="AB324" s="201">
        <v>31837667</v>
      </c>
      <c r="AC324" s="210">
        <v>44578</v>
      </c>
      <c r="AD324" s="210">
        <v>44581</v>
      </c>
      <c r="AE324" s="210">
        <v>44884</v>
      </c>
      <c r="AF324" s="192">
        <v>300</v>
      </c>
      <c r="AG324" s="105"/>
      <c r="AH324" s="203"/>
      <c r="AI324" s="204">
        <v>1090374848</v>
      </c>
      <c r="AJ324" s="194" t="s">
        <v>2073</v>
      </c>
      <c r="AK324" s="227">
        <v>44672</v>
      </c>
      <c r="AL324" s="206"/>
      <c r="AM324" s="193" t="s">
        <v>211</v>
      </c>
      <c r="AN324" s="112">
        <f t="shared" si="18"/>
        <v>1</v>
      </c>
    </row>
    <row r="325" spans="1:40" ht="18" customHeight="1" x14ac:dyDescent="0.25">
      <c r="A325" s="184" t="s">
        <v>1891</v>
      </c>
      <c r="B325" s="184">
        <v>2022</v>
      </c>
      <c r="C325" s="192" t="s">
        <v>2063</v>
      </c>
      <c r="D325" s="104" t="s">
        <v>2064</v>
      </c>
      <c r="E325" s="184" t="s">
        <v>50</v>
      </c>
      <c r="F325" s="184" t="s">
        <v>22</v>
      </c>
      <c r="G325" s="187" t="s">
        <v>198</v>
      </c>
      <c r="H325" s="188" t="s">
        <v>1068</v>
      </c>
      <c r="I325" s="189" t="s">
        <v>46</v>
      </c>
      <c r="J325" s="190" t="s">
        <v>194</v>
      </c>
      <c r="K325" s="184">
        <v>57</v>
      </c>
      <c r="L325" s="191" t="str">
        <f>IF(ISERROR(VLOOKUP(K325,[1]Proposito_programa!$C$2:$E$59,2,FALSE))," ",VLOOKUP(K325,[1]Proposito_programa!$C$2:$E$59,2,FALSE))</f>
        <v>Gestión pública local</v>
      </c>
      <c r="M325" s="191" t="str">
        <f>IF(ISERROR(VLOOKUP(K325,[1]Proposito_programa!$C$2:$E$59,3,FALSE))," ",VLOOKUP(K325,[1]Proposito_programa!$C$2:$E$59,3,FALSE))</f>
        <v>Propósito 5: Construir Bogotá - Región con gobierno abierto, transparente y ciudadanía consciente</v>
      </c>
      <c r="N325" s="192">
        <v>2143</v>
      </c>
      <c r="O325" s="225"/>
      <c r="P325" s="194">
        <v>79445313</v>
      </c>
      <c r="Q325" s="195" t="s">
        <v>1356</v>
      </c>
      <c r="R325" s="190" t="s">
        <v>174</v>
      </c>
      <c r="S325" s="195"/>
      <c r="T325" s="196"/>
      <c r="U325" s="197"/>
      <c r="V325" s="198">
        <v>0</v>
      </c>
      <c r="W325" s="199">
        <v>47510000</v>
      </c>
      <c r="X325" s="200">
        <v>0</v>
      </c>
      <c r="Y325" s="193"/>
      <c r="Z325" s="199"/>
      <c r="AA325" s="172">
        <f t="shared" si="17"/>
        <v>47510000</v>
      </c>
      <c r="AB325" s="201">
        <v>42600633</v>
      </c>
      <c r="AC325" s="210">
        <v>44578</v>
      </c>
      <c r="AD325" s="210">
        <v>44594</v>
      </c>
      <c r="AE325" s="210">
        <v>44896</v>
      </c>
      <c r="AF325" s="192">
        <v>300</v>
      </c>
      <c r="AG325" s="105"/>
      <c r="AH325" s="203"/>
      <c r="AI325" s="204"/>
      <c r="AJ325" s="105"/>
      <c r="AK325" s="205"/>
      <c r="AL325" s="206"/>
      <c r="AM325" s="193" t="s">
        <v>211</v>
      </c>
      <c r="AN325" s="112">
        <f t="shared" si="18"/>
        <v>0.89666665965059988</v>
      </c>
    </row>
    <row r="326" spans="1:40" ht="18" customHeight="1" x14ac:dyDescent="0.25">
      <c r="A326" s="184" t="s">
        <v>1892</v>
      </c>
      <c r="B326" s="184">
        <v>2022</v>
      </c>
      <c r="C326" s="192" t="s">
        <v>2065</v>
      </c>
      <c r="D326" s="104" t="s">
        <v>2066</v>
      </c>
      <c r="E326" s="184" t="s">
        <v>50</v>
      </c>
      <c r="F326" s="184" t="s">
        <v>22</v>
      </c>
      <c r="G326" s="187" t="s">
        <v>198</v>
      </c>
      <c r="H326" s="188" t="s">
        <v>1070</v>
      </c>
      <c r="I326" s="189" t="s">
        <v>46</v>
      </c>
      <c r="J326" s="190" t="s">
        <v>194</v>
      </c>
      <c r="K326" s="184">
        <v>57</v>
      </c>
      <c r="L326" s="191" t="str">
        <f>IF(ISERROR(VLOOKUP(K326,[1]Proposito_programa!$C$2:$E$59,2,FALSE))," ",VLOOKUP(K326,[1]Proposito_programa!$C$2:$E$59,2,FALSE))</f>
        <v>Gestión pública local</v>
      </c>
      <c r="M326" s="191" t="str">
        <f>IF(ISERROR(VLOOKUP(K326,[1]Proposito_programa!$C$2:$E$59,3,FALSE))," ",VLOOKUP(K326,[1]Proposito_programa!$C$2:$E$59,3,FALSE))</f>
        <v>Propósito 5: Construir Bogotá - Región con gobierno abierto, transparente y ciudadanía consciente</v>
      </c>
      <c r="N326" s="192">
        <v>2143</v>
      </c>
      <c r="O326" s="225"/>
      <c r="P326" s="194">
        <v>52421810</v>
      </c>
      <c r="Q326" s="195" t="s">
        <v>1354</v>
      </c>
      <c r="R326" s="190" t="s">
        <v>174</v>
      </c>
      <c r="S326" s="195"/>
      <c r="T326" s="196"/>
      <c r="U326" s="197"/>
      <c r="V326" s="198">
        <v>0</v>
      </c>
      <c r="W326" s="199">
        <v>52000000</v>
      </c>
      <c r="X326" s="200">
        <v>0</v>
      </c>
      <c r="Y326" s="193"/>
      <c r="Z326" s="199"/>
      <c r="AA326" s="172">
        <f t="shared" si="17"/>
        <v>52000000</v>
      </c>
      <c r="AB326" s="201">
        <v>49226667</v>
      </c>
      <c r="AC326" s="210">
        <v>44580</v>
      </c>
      <c r="AD326" s="210">
        <v>44593</v>
      </c>
      <c r="AE326" s="210">
        <v>44895</v>
      </c>
      <c r="AF326" s="192">
        <v>300</v>
      </c>
      <c r="AG326" s="105"/>
      <c r="AH326" s="203"/>
      <c r="AI326" s="204"/>
      <c r="AJ326" s="105"/>
      <c r="AK326" s="205"/>
      <c r="AL326" s="206"/>
      <c r="AM326" s="193" t="s">
        <v>211</v>
      </c>
      <c r="AN326" s="112">
        <f t="shared" si="18"/>
        <v>0.94666667307692309</v>
      </c>
    </row>
    <row r="327" spans="1:40" ht="18" customHeight="1" x14ac:dyDescent="0.25">
      <c r="A327" s="184" t="s">
        <v>1893</v>
      </c>
      <c r="B327" s="184">
        <v>2022</v>
      </c>
      <c r="C327" s="192" t="s">
        <v>2067</v>
      </c>
      <c r="D327" s="104" t="s">
        <v>2068</v>
      </c>
      <c r="E327" s="184" t="s">
        <v>50</v>
      </c>
      <c r="F327" s="184" t="s">
        <v>22</v>
      </c>
      <c r="G327" s="187" t="s">
        <v>198</v>
      </c>
      <c r="H327" s="188" t="s">
        <v>1072</v>
      </c>
      <c r="I327" s="189" t="s">
        <v>46</v>
      </c>
      <c r="J327" s="190" t="s">
        <v>194</v>
      </c>
      <c r="K327" s="184">
        <v>57</v>
      </c>
      <c r="L327" s="191" t="str">
        <f>IF(ISERROR(VLOOKUP(K327,[1]Proposito_programa!$C$2:$E$59,2,FALSE))," ",VLOOKUP(K327,[1]Proposito_programa!$C$2:$E$59,2,FALSE))</f>
        <v>Gestión pública local</v>
      </c>
      <c r="M327" s="191" t="str">
        <f>IF(ISERROR(VLOOKUP(K327,[1]Proposito_programa!$C$2:$E$59,3,FALSE))," ",VLOOKUP(K327,[1]Proposito_programa!$C$2:$E$59,3,FALSE))</f>
        <v>Propósito 5: Construir Bogotá - Región con gobierno abierto, transparente y ciudadanía consciente</v>
      </c>
      <c r="N327" s="192">
        <v>2143</v>
      </c>
      <c r="O327" s="225"/>
      <c r="P327" s="194">
        <v>1015427264</v>
      </c>
      <c r="Q327" s="195" t="s">
        <v>263</v>
      </c>
      <c r="R327" s="190" t="s">
        <v>174</v>
      </c>
      <c r="S327" s="195"/>
      <c r="T327" s="196"/>
      <c r="U327" s="197"/>
      <c r="V327" s="198">
        <v>0</v>
      </c>
      <c r="W327" s="199">
        <v>22710000</v>
      </c>
      <c r="X327" s="200">
        <v>0</v>
      </c>
      <c r="Y327" s="193">
        <v>1</v>
      </c>
      <c r="Z327" s="199">
        <v>2271000</v>
      </c>
      <c r="AA327" s="172">
        <f t="shared" si="17"/>
        <v>24981000</v>
      </c>
      <c r="AB327" s="201">
        <v>23694100</v>
      </c>
      <c r="AC327" s="210">
        <v>44578</v>
      </c>
      <c r="AD327" s="210">
        <v>44579</v>
      </c>
      <c r="AE327" s="210">
        <v>44882</v>
      </c>
      <c r="AF327" s="192">
        <v>300</v>
      </c>
      <c r="AG327" s="192">
        <v>1</v>
      </c>
      <c r="AH327" s="203">
        <v>30</v>
      </c>
      <c r="AI327" s="204"/>
      <c r="AJ327" s="105"/>
      <c r="AK327" s="205"/>
      <c r="AL327" s="206"/>
      <c r="AM327" s="193" t="s">
        <v>211</v>
      </c>
      <c r="AN327" s="112">
        <f t="shared" si="18"/>
        <v>0.94848484848484849</v>
      </c>
    </row>
    <row r="328" spans="1:40" ht="18" customHeight="1" x14ac:dyDescent="0.25">
      <c r="A328" s="184" t="s">
        <v>1894</v>
      </c>
      <c r="B328" s="184">
        <v>2022</v>
      </c>
      <c r="C328" s="192" t="s">
        <v>2069</v>
      </c>
      <c r="D328" s="104" t="s">
        <v>2070</v>
      </c>
      <c r="E328" s="184" t="s">
        <v>50</v>
      </c>
      <c r="F328" s="184" t="s">
        <v>22</v>
      </c>
      <c r="G328" s="187" t="s">
        <v>198</v>
      </c>
      <c r="H328" s="188" t="s">
        <v>1074</v>
      </c>
      <c r="I328" s="189" t="s">
        <v>46</v>
      </c>
      <c r="J328" s="190" t="s">
        <v>194</v>
      </c>
      <c r="K328" s="184">
        <v>40</v>
      </c>
      <c r="L328" s="191" t="str">
        <f>IF(ISERROR(VLOOKUP(K328,[1]Proposito_programa!$C$2:$E$59,2,FALSE))," ",VLOOKUP(K328,[1]Proposito_programa!$C$2:$E$59,2,FALSE))</f>
        <v>Más mujeres viven una vida libre de violencias, se sienten seguras y acceden con confianza al sistema de justicia</v>
      </c>
      <c r="M328" s="191" t="str">
        <f>IF(ISERROR(VLOOKUP(K328,[1]Proposito_programa!$C$2:$E$59,3,FALSE))," ",VLOOKUP(K328,[1]Proposito_programa!$C$2:$E$59,3,FALSE))</f>
        <v>Propósito 3: Inspirar confianza y legitimidad para vivir sin miedo y ser epicentro de cultura ciudadana, paz y reconciliación</v>
      </c>
      <c r="N328" s="192">
        <v>2057</v>
      </c>
      <c r="O328" s="225"/>
      <c r="P328" s="194">
        <v>1094910132</v>
      </c>
      <c r="Q328" s="195" t="s">
        <v>264</v>
      </c>
      <c r="R328" s="190" t="s">
        <v>174</v>
      </c>
      <c r="S328" s="195"/>
      <c r="T328" s="196"/>
      <c r="U328" s="197"/>
      <c r="V328" s="198">
        <v>0</v>
      </c>
      <c r="W328" s="199">
        <v>22710000</v>
      </c>
      <c r="X328" s="200">
        <v>0</v>
      </c>
      <c r="Y328" s="193">
        <v>1</v>
      </c>
      <c r="Z328" s="199">
        <v>4542000</v>
      </c>
      <c r="AA328" s="172">
        <f t="shared" si="17"/>
        <v>27252000</v>
      </c>
      <c r="AB328" s="201">
        <v>23694100</v>
      </c>
      <c r="AC328" s="210">
        <v>44576</v>
      </c>
      <c r="AD328" s="210">
        <v>44579</v>
      </c>
      <c r="AE328" s="210">
        <v>44882</v>
      </c>
      <c r="AF328" s="192">
        <v>300</v>
      </c>
      <c r="AG328" s="192">
        <v>1</v>
      </c>
      <c r="AH328" s="203">
        <v>60</v>
      </c>
      <c r="AI328" s="204"/>
      <c r="AJ328" s="105"/>
      <c r="AK328" s="205"/>
      <c r="AL328" s="206"/>
      <c r="AM328" s="193" t="s">
        <v>210</v>
      </c>
      <c r="AN328" s="112">
        <f t="shared" si="18"/>
        <v>0.86944444444444446</v>
      </c>
    </row>
    <row r="329" spans="1:40" ht="18" customHeight="1" x14ac:dyDescent="0.25">
      <c r="A329" s="184" t="s">
        <v>1895</v>
      </c>
      <c r="B329" s="184">
        <v>2022</v>
      </c>
      <c r="C329" s="192" t="s">
        <v>2071</v>
      </c>
      <c r="D329" s="104" t="s">
        <v>2072</v>
      </c>
      <c r="E329" s="184" t="s">
        <v>50</v>
      </c>
      <c r="F329" s="184" t="s">
        <v>22</v>
      </c>
      <c r="G329" s="187" t="s">
        <v>198</v>
      </c>
      <c r="H329" s="188" t="s">
        <v>1076</v>
      </c>
      <c r="I329" s="189" t="s">
        <v>46</v>
      </c>
      <c r="J329" s="190" t="s">
        <v>194</v>
      </c>
      <c r="K329" s="184">
        <v>20</v>
      </c>
      <c r="L329" s="191" t="str">
        <f>IF(ISERROR(VLOOKUP(K329,[1]Proposito_programa!$C$2:$E$59,2,FALSE))," ",VLOOKUP(K329,[1]Proposito_programa!$C$2:$E$59,2,FALSE))</f>
        <v>Bogotá, referente en cultura, deporte, recreación y actividad física, con parques para el desarrollo y la salud</v>
      </c>
      <c r="M329" s="191" t="str">
        <f>IF(ISERROR(VLOOKUP(K329,[1]Proposito_programa!$C$2:$E$59,3,FALSE))," ",VLOOKUP(K329,[1]Proposito_programa!$C$2:$E$59,3,FALSE))</f>
        <v>Propósito 1: Hacer un nuevo contrato social para incrementar la inclusión social, productiva y política</v>
      </c>
      <c r="N329" s="192">
        <v>2044</v>
      </c>
      <c r="O329" s="225"/>
      <c r="P329" s="194">
        <v>80035265</v>
      </c>
      <c r="Q329" s="195" t="s">
        <v>1357</v>
      </c>
      <c r="R329" s="190" t="s">
        <v>174</v>
      </c>
      <c r="S329" s="195"/>
      <c r="T329" s="196"/>
      <c r="U329" s="197"/>
      <c r="V329" s="198">
        <v>0</v>
      </c>
      <c r="W329" s="199">
        <v>22710000</v>
      </c>
      <c r="X329" s="200">
        <v>0</v>
      </c>
      <c r="Y329" s="193">
        <v>1</v>
      </c>
      <c r="Z329" s="199">
        <v>0</v>
      </c>
      <c r="AA329" s="172">
        <f t="shared" si="17"/>
        <v>22710000</v>
      </c>
      <c r="AB329" s="201">
        <v>22710000</v>
      </c>
      <c r="AC329" s="210">
        <v>44579</v>
      </c>
      <c r="AD329" s="210">
        <v>44579</v>
      </c>
      <c r="AE329" s="210">
        <v>44882</v>
      </c>
      <c r="AF329" s="192">
        <v>300</v>
      </c>
      <c r="AG329" s="192">
        <v>1</v>
      </c>
      <c r="AH329" s="203">
        <v>30</v>
      </c>
      <c r="AI329" s="204"/>
      <c r="AJ329" s="105"/>
      <c r="AK329" s="205"/>
      <c r="AL329" s="206"/>
      <c r="AM329" s="193" t="s">
        <v>211</v>
      </c>
      <c r="AN329" s="112">
        <f t="shared" si="18"/>
        <v>1</v>
      </c>
    </row>
    <row r="330" spans="1:40" ht="18" customHeight="1" x14ac:dyDescent="0.25">
      <c r="A330" s="184" t="s">
        <v>1895</v>
      </c>
      <c r="B330" s="184">
        <v>2022</v>
      </c>
      <c r="C330" s="192" t="s">
        <v>2071</v>
      </c>
      <c r="D330" s="104" t="s">
        <v>2072</v>
      </c>
      <c r="E330" s="184" t="s">
        <v>50</v>
      </c>
      <c r="F330" s="184" t="s">
        <v>22</v>
      </c>
      <c r="G330" s="187" t="s">
        <v>198</v>
      </c>
      <c r="H330" s="188" t="s">
        <v>1076</v>
      </c>
      <c r="I330" s="189" t="s">
        <v>46</v>
      </c>
      <c r="J330" s="190" t="s">
        <v>194</v>
      </c>
      <c r="K330" s="184">
        <v>57</v>
      </c>
      <c r="L330" s="191" t="str">
        <f>IF(ISERROR(VLOOKUP(K330,[1]Proposito_programa!$C$2:$E$59,2,FALSE))," ",VLOOKUP(K330,[1]Proposito_programa!$C$2:$E$59,2,FALSE))</f>
        <v>Gestión pública local</v>
      </c>
      <c r="M330" s="191" t="str">
        <f>IF(ISERROR(VLOOKUP(K330,[1]Proposito_programa!$C$2:$E$59,3,FALSE))," ",VLOOKUP(K330,[1]Proposito_programa!$C$2:$E$59,3,FALSE))</f>
        <v>Propósito 5: Construir Bogotá - Región con gobierno abierto, transparente y ciudadanía consciente</v>
      </c>
      <c r="N330" s="192">
        <v>2143</v>
      </c>
      <c r="O330" s="225"/>
      <c r="P330" s="194">
        <v>80035265</v>
      </c>
      <c r="Q330" s="195" t="s">
        <v>1357</v>
      </c>
      <c r="R330" s="190" t="s">
        <v>174</v>
      </c>
      <c r="S330" s="195"/>
      <c r="T330" s="196"/>
      <c r="U330" s="197"/>
      <c r="V330" s="198">
        <v>0</v>
      </c>
      <c r="W330" s="199">
        <v>0</v>
      </c>
      <c r="X330" s="200">
        <v>0</v>
      </c>
      <c r="Y330" s="193"/>
      <c r="Z330" s="199">
        <v>2271000</v>
      </c>
      <c r="AA330" s="172">
        <f t="shared" si="17"/>
        <v>2271000</v>
      </c>
      <c r="AB330" s="201">
        <v>984100</v>
      </c>
      <c r="AC330" s="210"/>
      <c r="AD330" s="210"/>
      <c r="AE330" s="210"/>
      <c r="AF330" s="192"/>
      <c r="AG330" s="105"/>
      <c r="AH330" s="203"/>
      <c r="AI330" s="204"/>
      <c r="AJ330" s="105"/>
      <c r="AK330" s="205"/>
      <c r="AL330" s="206"/>
      <c r="AM330" s="193"/>
      <c r="AN330" s="112"/>
    </row>
    <row r="331" spans="1:40" ht="18" customHeight="1" x14ac:dyDescent="0.25">
      <c r="A331" s="184" t="s">
        <v>1896</v>
      </c>
      <c r="B331" s="184">
        <v>2022</v>
      </c>
      <c r="C331" s="192" t="s">
        <v>2074</v>
      </c>
      <c r="D331" s="104" t="s">
        <v>2075</v>
      </c>
      <c r="E331" s="184" t="s">
        <v>50</v>
      </c>
      <c r="F331" s="184" t="s">
        <v>22</v>
      </c>
      <c r="G331" s="187" t="s">
        <v>198</v>
      </c>
      <c r="H331" s="188" t="s">
        <v>1077</v>
      </c>
      <c r="I331" s="189" t="s">
        <v>46</v>
      </c>
      <c r="J331" s="190" t="s">
        <v>194</v>
      </c>
      <c r="K331" s="184">
        <v>57</v>
      </c>
      <c r="L331" s="191" t="str">
        <f>IF(ISERROR(VLOOKUP(K331,[1]Proposito_programa!$C$2:$E$59,2,FALSE))," ",VLOOKUP(K331,[1]Proposito_programa!$C$2:$E$59,2,FALSE))</f>
        <v>Gestión pública local</v>
      </c>
      <c r="M331" s="191" t="str">
        <f>IF(ISERROR(VLOOKUP(K331,[1]Proposito_programa!$C$2:$E$59,3,FALSE))," ",VLOOKUP(K331,[1]Proposito_programa!$C$2:$E$59,3,FALSE))</f>
        <v>Propósito 5: Construir Bogotá - Región con gobierno abierto, transparente y ciudadanía consciente</v>
      </c>
      <c r="N331" s="192">
        <v>2143</v>
      </c>
      <c r="O331" s="225"/>
      <c r="P331" s="194">
        <v>8694817</v>
      </c>
      <c r="Q331" s="195" t="s">
        <v>265</v>
      </c>
      <c r="R331" s="190" t="s">
        <v>174</v>
      </c>
      <c r="S331" s="195"/>
      <c r="T331" s="196"/>
      <c r="U331" s="197"/>
      <c r="V331" s="198">
        <v>0</v>
      </c>
      <c r="W331" s="199">
        <v>44546666</v>
      </c>
      <c r="X331" s="200">
        <v>0</v>
      </c>
      <c r="Y331" s="193"/>
      <c r="Z331" s="199"/>
      <c r="AA331" s="172">
        <f t="shared" si="17"/>
        <v>44546666</v>
      </c>
      <c r="AB331" s="201">
        <v>44546666</v>
      </c>
      <c r="AC331" s="210">
        <v>44578</v>
      </c>
      <c r="AD331" s="210">
        <v>44580</v>
      </c>
      <c r="AE331" s="210">
        <v>44883</v>
      </c>
      <c r="AF331" s="192">
        <v>300</v>
      </c>
      <c r="AG331" s="105"/>
      <c r="AH331" s="203"/>
      <c r="AI331" s="204">
        <v>19193571</v>
      </c>
      <c r="AJ331" s="194" t="s">
        <v>2170</v>
      </c>
      <c r="AK331" s="227">
        <v>44848</v>
      </c>
      <c r="AL331" s="206"/>
      <c r="AM331" s="193" t="s">
        <v>211</v>
      </c>
      <c r="AN331" s="112">
        <f t="shared" ref="AN331:AN394" si="19">IF(ISERROR(AB331/AA331),"-",(AB331/AA331))</f>
        <v>1</v>
      </c>
    </row>
    <row r="332" spans="1:40" ht="18" customHeight="1" x14ac:dyDescent="0.25">
      <c r="A332" s="184" t="s">
        <v>1897</v>
      </c>
      <c r="B332" s="184">
        <v>2022</v>
      </c>
      <c r="C332" s="192" t="s">
        <v>2076</v>
      </c>
      <c r="D332" s="104" t="s">
        <v>2077</v>
      </c>
      <c r="E332" s="184" t="s">
        <v>50</v>
      </c>
      <c r="F332" s="184" t="s">
        <v>22</v>
      </c>
      <c r="G332" s="187" t="s">
        <v>198</v>
      </c>
      <c r="H332" s="188" t="s">
        <v>1078</v>
      </c>
      <c r="I332" s="189" t="s">
        <v>46</v>
      </c>
      <c r="J332" s="190" t="s">
        <v>194</v>
      </c>
      <c r="K332" s="184">
        <v>57</v>
      </c>
      <c r="L332" s="191" t="str">
        <f>IF(ISERROR(VLOOKUP(K332,[1]Proposito_programa!$C$2:$E$59,2,FALSE))," ",VLOOKUP(K332,[1]Proposito_programa!$C$2:$E$59,2,FALSE))</f>
        <v>Gestión pública local</v>
      </c>
      <c r="M332" s="191" t="str">
        <f>IF(ISERROR(VLOOKUP(K332,[1]Proposito_programa!$C$2:$E$59,3,FALSE))," ",VLOOKUP(K332,[1]Proposito_programa!$C$2:$E$59,3,FALSE))</f>
        <v>Propósito 5: Construir Bogotá - Región con gobierno abierto, transparente y ciudadanía consciente</v>
      </c>
      <c r="N332" s="192">
        <v>2143</v>
      </c>
      <c r="O332" s="225"/>
      <c r="P332" s="194">
        <v>19274869</v>
      </c>
      <c r="Q332" s="195" t="s">
        <v>1358</v>
      </c>
      <c r="R332" s="190" t="s">
        <v>174</v>
      </c>
      <c r="S332" s="195"/>
      <c r="T332" s="196"/>
      <c r="U332" s="197"/>
      <c r="V332" s="198">
        <v>0</v>
      </c>
      <c r="W332" s="199">
        <v>52000000</v>
      </c>
      <c r="X332" s="200">
        <v>0</v>
      </c>
      <c r="Y332" s="193">
        <v>1</v>
      </c>
      <c r="Z332" s="199">
        <v>5200000</v>
      </c>
      <c r="AA332" s="172">
        <f t="shared" si="17"/>
        <v>57200000</v>
      </c>
      <c r="AB332" s="201">
        <v>54080000</v>
      </c>
      <c r="AC332" s="210">
        <v>44579</v>
      </c>
      <c r="AD332" s="210">
        <v>44580</v>
      </c>
      <c r="AE332" s="210">
        <v>44883</v>
      </c>
      <c r="AF332" s="192">
        <v>300</v>
      </c>
      <c r="AG332" s="192">
        <v>1</v>
      </c>
      <c r="AH332" s="203">
        <v>30</v>
      </c>
      <c r="AI332" s="204"/>
      <c r="AJ332" s="105"/>
      <c r="AK332" s="205"/>
      <c r="AL332" s="206"/>
      <c r="AM332" s="193" t="s">
        <v>211</v>
      </c>
      <c r="AN332" s="112">
        <f t="shared" si="19"/>
        <v>0.94545454545454544</v>
      </c>
    </row>
    <row r="333" spans="1:40" ht="18" customHeight="1" x14ac:dyDescent="0.25">
      <c r="A333" s="184" t="s">
        <v>1898</v>
      </c>
      <c r="B333" s="184">
        <v>2022</v>
      </c>
      <c r="C333" s="192" t="s">
        <v>2078</v>
      </c>
      <c r="D333" s="104" t="s">
        <v>2079</v>
      </c>
      <c r="E333" s="184" t="s">
        <v>50</v>
      </c>
      <c r="F333" s="184" t="s">
        <v>22</v>
      </c>
      <c r="G333" s="187" t="s">
        <v>198</v>
      </c>
      <c r="H333" s="188" t="s">
        <v>1080</v>
      </c>
      <c r="I333" s="189" t="s">
        <v>46</v>
      </c>
      <c r="J333" s="190" t="s">
        <v>194</v>
      </c>
      <c r="K333" s="184">
        <v>57</v>
      </c>
      <c r="L333" s="191" t="str">
        <f>IF(ISERROR(VLOOKUP(K333,[1]Proposito_programa!$C$2:$E$59,2,FALSE))," ",VLOOKUP(K333,[1]Proposito_programa!$C$2:$E$59,2,FALSE))</f>
        <v>Gestión pública local</v>
      </c>
      <c r="M333" s="191" t="str">
        <f>IF(ISERROR(VLOOKUP(K333,[1]Proposito_programa!$C$2:$E$59,3,FALSE))," ",VLOOKUP(K333,[1]Proposito_programa!$C$2:$E$59,3,FALSE))</f>
        <v>Propósito 5: Construir Bogotá - Región con gobierno abierto, transparente y ciudadanía consciente</v>
      </c>
      <c r="N333" s="192">
        <v>2143</v>
      </c>
      <c r="O333" s="225"/>
      <c r="P333" s="194">
        <v>79953222</v>
      </c>
      <c r="Q333" s="195" t="s">
        <v>266</v>
      </c>
      <c r="R333" s="190" t="s">
        <v>174</v>
      </c>
      <c r="S333" s="195"/>
      <c r="T333" s="196"/>
      <c r="U333" s="197"/>
      <c r="V333" s="198">
        <v>0</v>
      </c>
      <c r="W333" s="199">
        <v>61770000</v>
      </c>
      <c r="X333" s="200">
        <v>0</v>
      </c>
      <c r="Y333" s="193">
        <v>1</v>
      </c>
      <c r="Z333" s="199">
        <v>12354000</v>
      </c>
      <c r="AA333" s="172">
        <f t="shared" si="17"/>
        <v>74124000</v>
      </c>
      <c r="AB333" s="201">
        <v>64652600</v>
      </c>
      <c r="AC333" s="210">
        <v>44576</v>
      </c>
      <c r="AD333" s="210">
        <v>44578</v>
      </c>
      <c r="AE333" s="210">
        <v>44881</v>
      </c>
      <c r="AF333" s="192">
        <v>300</v>
      </c>
      <c r="AG333" s="192">
        <v>1</v>
      </c>
      <c r="AH333" s="203">
        <v>60</v>
      </c>
      <c r="AI333" s="204"/>
      <c r="AJ333" s="105"/>
      <c r="AK333" s="205"/>
      <c r="AL333" s="206"/>
      <c r="AM333" s="193" t="s">
        <v>210</v>
      </c>
      <c r="AN333" s="112">
        <f t="shared" si="19"/>
        <v>0.87222222222222223</v>
      </c>
    </row>
    <row r="334" spans="1:40" ht="18" customHeight="1" x14ac:dyDescent="0.25">
      <c r="A334" s="184" t="s">
        <v>1899</v>
      </c>
      <c r="B334" s="184">
        <v>2022</v>
      </c>
      <c r="C334" s="192" t="s">
        <v>2080</v>
      </c>
      <c r="D334" s="104" t="s">
        <v>2081</v>
      </c>
      <c r="E334" s="184" t="s">
        <v>50</v>
      </c>
      <c r="F334" s="184" t="s">
        <v>22</v>
      </c>
      <c r="G334" s="187" t="s">
        <v>198</v>
      </c>
      <c r="H334" s="188" t="s">
        <v>1081</v>
      </c>
      <c r="I334" s="189" t="s">
        <v>46</v>
      </c>
      <c r="J334" s="190" t="s">
        <v>194</v>
      </c>
      <c r="K334" s="184">
        <v>57</v>
      </c>
      <c r="L334" s="191" t="str">
        <f>IF(ISERROR(VLOOKUP(K334,[1]Proposito_programa!$C$2:$E$59,2,FALSE))," ",VLOOKUP(K334,[1]Proposito_programa!$C$2:$E$59,2,FALSE))</f>
        <v>Gestión pública local</v>
      </c>
      <c r="M334" s="191" t="str">
        <f>IF(ISERROR(VLOOKUP(K334,[1]Proposito_programa!$C$2:$E$59,3,FALSE))," ",VLOOKUP(K334,[1]Proposito_programa!$C$2:$E$59,3,FALSE))</f>
        <v>Propósito 5: Construir Bogotá - Región con gobierno abierto, transparente y ciudadanía consciente</v>
      </c>
      <c r="N334" s="192">
        <v>2143</v>
      </c>
      <c r="O334" s="225"/>
      <c r="P334" s="194">
        <v>37747954</v>
      </c>
      <c r="Q334" s="195" t="s">
        <v>1336</v>
      </c>
      <c r="R334" s="190" t="s">
        <v>174</v>
      </c>
      <c r="S334" s="195"/>
      <c r="T334" s="196"/>
      <c r="U334" s="197"/>
      <c r="V334" s="198">
        <v>0</v>
      </c>
      <c r="W334" s="199">
        <v>47510000</v>
      </c>
      <c r="X334" s="200">
        <v>0</v>
      </c>
      <c r="Y334" s="193">
        <v>1</v>
      </c>
      <c r="Z334" s="199">
        <v>4751000</v>
      </c>
      <c r="AA334" s="172">
        <f t="shared" si="17"/>
        <v>52261000</v>
      </c>
      <c r="AB334" s="201">
        <v>49727133</v>
      </c>
      <c r="AC334" s="210">
        <v>44576</v>
      </c>
      <c r="AD334" s="210">
        <v>44578</v>
      </c>
      <c r="AE334" s="210">
        <v>44881</v>
      </c>
      <c r="AF334" s="192">
        <v>300</v>
      </c>
      <c r="AG334" s="192">
        <v>1</v>
      </c>
      <c r="AH334" s="203">
        <v>30</v>
      </c>
      <c r="AI334" s="204"/>
      <c r="AJ334" s="105"/>
      <c r="AK334" s="205"/>
      <c r="AL334" s="206"/>
      <c r="AM334" s="193" t="s">
        <v>211</v>
      </c>
      <c r="AN334" s="112">
        <f t="shared" si="19"/>
        <v>0.95151514513690894</v>
      </c>
    </row>
    <row r="335" spans="1:40" ht="18" customHeight="1" x14ac:dyDescent="0.25">
      <c r="A335" s="184" t="s">
        <v>1900</v>
      </c>
      <c r="B335" s="184">
        <v>2022</v>
      </c>
      <c r="C335" s="192" t="s">
        <v>2082</v>
      </c>
      <c r="D335" s="104" t="s">
        <v>2083</v>
      </c>
      <c r="E335" s="184" t="s">
        <v>50</v>
      </c>
      <c r="F335" s="184" t="s">
        <v>22</v>
      </c>
      <c r="G335" s="187" t="s">
        <v>198</v>
      </c>
      <c r="H335" s="188" t="s">
        <v>1083</v>
      </c>
      <c r="I335" s="189" t="s">
        <v>46</v>
      </c>
      <c r="J335" s="190" t="s">
        <v>194</v>
      </c>
      <c r="K335" s="184">
        <v>57</v>
      </c>
      <c r="L335" s="191" t="str">
        <f>IF(ISERROR(VLOOKUP(K335,[1]Proposito_programa!$C$2:$E$59,2,FALSE))," ",VLOOKUP(K335,[1]Proposito_programa!$C$2:$E$59,2,FALSE))</f>
        <v>Gestión pública local</v>
      </c>
      <c r="M335" s="191" t="str">
        <f>IF(ISERROR(VLOOKUP(K335,[1]Proposito_programa!$C$2:$E$59,3,FALSE))," ",VLOOKUP(K335,[1]Proposito_programa!$C$2:$E$59,3,FALSE))</f>
        <v>Propósito 5: Construir Bogotá - Región con gobierno abierto, transparente y ciudadanía consciente</v>
      </c>
      <c r="N335" s="192">
        <v>2143</v>
      </c>
      <c r="O335" s="225"/>
      <c r="P335" s="194">
        <v>53006948</v>
      </c>
      <c r="Q335" s="195" t="s">
        <v>267</v>
      </c>
      <c r="R335" s="190" t="s">
        <v>174</v>
      </c>
      <c r="S335" s="195"/>
      <c r="T335" s="196"/>
      <c r="U335" s="197"/>
      <c r="V335" s="198">
        <v>0</v>
      </c>
      <c r="W335" s="199">
        <v>40516666</v>
      </c>
      <c r="X335" s="200">
        <v>0</v>
      </c>
      <c r="Y335" s="193"/>
      <c r="Z335" s="199"/>
      <c r="AA335" s="172">
        <f t="shared" si="17"/>
        <v>40516666</v>
      </c>
      <c r="AB335" s="201">
        <v>40516666</v>
      </c>
      <c r="AC335" s="210">
        <v>44576</v>
      </c>
      <c r="AD335" s="210">
        <v>44579</v>
      </c>
      <c r="AE335" s="210">
        <v>44882</v>
      </c>
      <c r="AF335" s="192">
        <v>300</v>
      </c>
      <c r="AG335" s="105"/>
      <c r="AH335" s="203"/>
      <c r="AI335" s="204"/>
      <c r="AJ335" s="105"/>
      <c r="AK335" s="205"/>
      <c r="AL335" s="206"/>
      <c r="AM335" s="193" t="s">
        <v>211</v>
      </c>
      <c r="AN335" s="112">
        <f t="shared" si="19"/>
        <v>1</v>
      </c>
    </row>
    <row r="336" spans="1:40" ht="18" customHeight="1" x14ac:dyDescent="0.25">
      <c r="A336" s="184" t="s">
        <v>1901</v>
      </c>
      <c r="B336" s="184">
        <v>2022</v>
      </c>
      <c r="C336" s="192" t="s">
        <v>2084</v>
      </c>
      <c r="D336" s="104" t="s">
        <v>2085</v>
      </c>
      <c r="E336" s="184" t="s">
        <v>50</v>
      </c>
      <c r="F336" s="184" t="s">
        <v>22</v>
      </c>
      <c r="G336" s="187" t="s">
        <v>198</v>
      </c>
      <c r="H336" s="188" t="s">
        <v>1084</v>
      </c>
      <c r="I336" s="189" t="s">
        <v>46</v>
      </c>
      <c r="J336" s="190" t="s">
        <v>194</v>
      </c>
      <c r="K336" s="184">
        <v>21</v>
      </c>
      <c r="L336" s="191" t="str">
        <f>IF(ISERROR(VLOOKUP(K336,[1]Proposito_programa!$C$2:$E$59,2,FALSE))," ",VLOOKUP(K336,[1]Proposito_programa!$C$2:$E$59,2,FALSE))</f>
        <v>Creación y vida cotidiana: Apropiación ciudadana del arte, la cultura y el patrimonio, para la democracia cultural</v>
      </c>
      <c r="M336" s="191" t="str">
        <f>IF(ISERROR(VLOOKUP(K336,[1]Proposito_programa!$C$2:$E$59,3,FALSE))," ",VLOOKUP(K336,[1]Proposito_programa!$C$2:$E$59,3,FALSE))</f>
        <v>Propósito 1: Hacer un nuevo contrato social para incrementar la inclusión social, productiva y política</v>
      </c>
      <c r="N336" s="192">
        <v>2012</v>
      </c>
      <c r="O336" s="225"/>
      <c r="P336" s="194">
        <v>79659577</v>
      </c>
      <c r="Q336" s="195" t="s">
        <v>1361</v>
      </c>
      <c r="R336" s="190" t="s">
        <v>174</v>
      </c>
      <c r="S336" s="195"/>
      <c r="T336" s="196"/>
      <c r="U336" s="197"/>
      <c r="V336" s="198">
        <v>0</v>
      </c>
      <c r="W336" s="199">
        <v>45700000</v>
      </c>
      <c r="X336" s="200">
        <v>0</v>
      </c>
      <c r="Y336" s="193">
        <v>1</v>
      </c>
      <c r="Z336" s="199">
        <v>6855000</v>
      </c>
      <c r="AA336" s="172">
        <f t="shared" si="17"/>
        <v>52555000</v>
      </c>
      <c r="AB336" s="201">
        <v>47680333</v>
      </c>
      <c r="AC336" s="210">
        <v>44578</v>
      </c>
      <c r="AD336" s="210">
        <v>44579</v>
      </c>
      <c r="AE336" s="210">
        <v>44882</v>
      </c>
      <c r="AF336" s="192">
        <v>300</v>
      </c>
      <c r="AG336" s="192">
        <v>1</v>
      </c>
      <c r="AH336" s="203">
        <v>45</v>
      </c>
      <c r="AI336" s="204"/>
      <c r="AJ336" s="105"/>
      <c r="AK336" s="205"/>
      <c r="AL336" s="206"/>
      <c r="AM336" s="193" t="s">
        <v>211</v>
      </c>
      <c r="AN336" s="112">
        <f t="shared" si="19"/>
        <v>0.90724637046903245</v>
      </c>
    </row>
    <row r="337" spans="1:40" ht="18" customHeight="1" x14ac:dyDescent="0.25">
      <c r="A337" s="184" t="s">
        <v>1902</v>
      </c>
      <c r="B337" s="184">
        <v>2022</v>
      </c>
      <c r="C337" s="192" t="s">
        <v>2086</v>
      </c>
      <c r="D337" s="104" t="s">
        <v>2087</v>
      </c>
      <c r="E337" s="184" t="s">
        <v>50</v>
      </c>
      <c r="F337" s="184" t="s">
        <v>22</v>
      </c>
      <c r="G337" s="187" t="s">
        <v>198</v>
      </c>
      <c r="H337" s="188" t="s">
        <v>1086</v>
      </c>
      <c r="I337" s="189" t="s">
        <v>46</v>
      </c>
      <c r="J337" s="190" t="s">
        <v>194</v>
      </c>
      <c r="K337" s="184">
        <v>57</v>
      </c>
      <c r="L337" s="191" t="str">
        <f>IF(ISERROR(VLOOKUP(K337,[1]Proposito_programa!$C$2:$E$59,2,FALSE))," ",VLOOKUP(K337,[1]Proposito_programa!$C$2:$E$59,2,FALSE))</f>
        <v>Gestión pública local</v>
      </c>
      <c r="M337" s="191" t="str">
        <f>IF(ISERROR(VLOOKUP(K337,[1]Proposito_programa!$C$2:$E$59,3,FALSE))," ",VLOOKUP(K337,[1]Proposito_programa!$C$2:$E$59,3,FALSE))</f>
        <v>Propósito 5: Construir Bogotá - Región con gobierno abierto, transparente y ciudadanía consciente</v>
      </c>
      <c r="N337" s="192">
        <v>2143</v>
      </c>
      <c r="O337" s="225"/>
      <c r="P337" s="194">
        <v>80872094</v>
      </c>
      <c r="Q337" s="195" t="s">
        <v>268</v>
      </c>
      <c r="R337" s="190" t="s">
        <v>174</v>
      </c>
      <c r="S337" s="195"/>
      <c r="T337" s="196"/>
      <c r="U337" s="197"/>
      <c r="V337" s="198">
        <v>0</v>
      </c>
      <c r="W337" s="199">
        <v>18528000</v>
      </c>
      <c r="X337" s="200">
        <v>0</v>
      </c>
      <c r="Y337" s="193"/>
      <c r="Z337" s="199"/>
      <c r="AA337" s="172">
        <f t="shared" si="17"/>
        <v>18528000</v>
      </c>
      <c r="AB337" s="201">
        <v>18528000</v>
      </c>
      <c r="AC337" s="210">
        <v>44576</v>
      </c>
      <c r="AD337" s="210">
        <v>44579</v>
      </c>
      <c r="AE337" s="210">
        <v>44759</v>
      </c>
      <c r="AF337" s="192">
        <v>180</v>
      </c>
      <c r="AG337" s="105"/>
      <c r="AH337" s="203"/>
      <c r="AI337" s="204"/>
      <c r="AJ337" s="105"/>
      <c r="AK337" s="205"/>
      <c r="AL337" s="206"/>
      <c r="AM337" s="193" t="s">
        <v>211</v>
      </c>
      <c r="AN337" s="112">
        <f t="shared" si="19"/>
        <v>1</v>
      </c>
    </row>
    <row r="338" spans="1:40" ht="18" customHeight="1" x14ac:dyDescent="0.25">
      <c r="A338" s="184" t="s">
        <v>1903</v>
      </c>
      <c r="B338" s="184">
        <v>2022</v>
      </c>
      <c r="C338" s="192" t="s">
        <v>2088</v>
      </c>
      <c r="D338" s="104" t="s">
        <v>2089</v>
      </c>
      <c r="E338" s="184" t="s">
        <v>50</v>
      </c>
      <c r="F338" s="184" t="s">
        <v>22</v>
      </c>
      <c r="G338" s="187" t="s">
        <v>198</v>
      </c>
      <c r="H338" s="188" t="s">
        <v>1088</v>
      </c>
      <c r="I338" s="189" t="s">
        <v>46</v>
      </c>
      <c r="J338" s="190" t="s">
        <v>194</v>
      </c>
      <c r="K338" s="184">
        <v>57</v>
      </c>
      <c r="L338" s="191" t="str">
        <f>IF(ISERROR(VLOOKUP(K338,[1]Proposito_programa!$C$2:$E$59,2,FALSE))," ",VLOOKUP(K338,[1]Proposito_programa!$C$2:$E$59,2,FALSE))</f>
        <v>Gestión pública local</v>
      </c>
      <c r="M338" s="191" t="str">
        <f>IF(ISERROR(VLOOKUP(K338,[1]Proposito_programa!$C$2:$E$59,3,FALSE))," ",VLOOKUP(K338,[1]Proposito_programa!$C$2:$E$59,3,FALSE))</f>
        <v>Propósito 5: Construir Bogotá - Región con gobierno abierto, transparente y ciudadanía consciente</v>
      </c>
      <c r="N338" s="192">
        <v>2143</v>
      </c>
      <c r="O338" s="225"/>
      <c r="P338" s="194">
        <v>52350012</v>
      </c>
      <c r="Q338" s="195" t="s">
        <v>269</v>
      </c>
      <c r="R338" s="190" t="s">
        <v>174</v>
      </c>
      <c r="S338" s="195"/>
      <c r="T338" s="196"/>
      <c r="U338" s="197"/>
      <c r="V338" s="198">
        <v>0</v>
      </c>
      <c r="W338" s="199">
        <v>22710000</v>
      </c>
      <c r="X338" s="200">
        <v>0</v>
      </c>
      <c r="Y338" s="193">
        <v>1</v>
      </c>
      <c r="Z338" s="199">
        <v>2271000</v>
      </c>
      <c r="AA338" s="172">
        <f t="shared" si="17"/>
        <v>24981000</v>
      </c>
      <c r="AB338" s="201">
        <v>23467000</v>
      </c>
      <c r="AC338" s="210">
        <v>44579</v>
      </c>
      <c r="AD338" s="210">
        <v>44582</v>
      </c>
      <c r="AE338" s="210">
        <v>44885</v>
      </c>
      <c r="AF338" s="192">
        <v>300</v>
      </c>
      <c r="AG338" s="192">
        <v>1</v>
      </c>
      <c r="AH338" s="203">
        <v>30</v>
      </c>
      <c r="AI338" s="204"/>
      <c r="AJ338" s="105"/>
      <c r="AK338" s="205"/>
      <c r="AL338" s="206"/>
      <c r="AM338" s="193" t="s">
        <v>211</v>
      </c>
      <c r="AN338" s="112">
        <f t="shared" si="19"/>
        <v>0.93939393939393945</v>
      </c>
    </row>
    <row r="339" spans="1:40" ht="18" customHeight="1" x14ac:dyDescent="0.25">
      <c r="A339" s="184" t="s">
        <v>1904</v>
      </c>
      <c r="B339" s="184">
        <v>2022</v>
      </c>
      <c r="C339" s="192" t="s">
        <v>2090</v>
      </c>
      <c r="D339" s="104" t="s">
        <v>2091</v>
      </c>
      <c r="E339" s="184" t="s">
        <v>50</v>
      </c>
      <c r="F339" s="184" t="s">
        <v>22</v>
      </c>
      <c r="G339" s="187" t="s">
        <v>198</v>
      </c>
      <c r="H339" s="188" t="s">
        <v>1089</v>
      </c>
      <c r="I339" s="189" t="s">
        <v>46</v>
      </c>
      <c r="J339" s="190" t="s">
        <v>194</v>
      </c>
      <c r="K339" s="184">
        <v>57</v>
      </c>
      <c r="L339" s="191" t="str">
        <f>IF(ISERROR(VLOOKUP(K339,[1]Proposito_programa!$C$2:$E$59,2,FALSE))," ",VLOOKUP(K339,[1]Proposito_programa!$C$2:$E$59,2,FALSE))</f>
        <v>Gestión pública local</v>
      </c>
      <c r="M339" s="191" t="str">
        <f>IF(ISERROR(VLOOKUP(K339,[1]Proposito_programa!$C$2:$E$59,3,FALSE))," ",VLOOKUP(K339,[1]Proposito_programa!$C$2:$E$59,3,FALSE))</f>
        <v>Propósito 5: Construir Bogotá - Región con gobierno abierto, transparente y ciudadanía consciente</v>
      </c>
      <c r="N339" s="192">
        <v>2143</v>
      </c>
      <c r="O339" s="225"/>
      <c r="P339" s="194">
        <v>1110453482</v>
      </c>
      <c r="Q339" s="195" t="s">
        <v>1363</v>
      </c>
      <c r="R339" s="190" t="s">
        <v>174</v>
      </c>
      <c r="S339" s="195"/>
      <c r="T339" s="196"/>
      <c r="U339" s="197"/>
      <c r="V339" s="198">
        <v>0</v>
      </c>
      <c r="W339" s="199">
        <v>22710000</v>
      </c>
      <c r="X339" s="200">
        <v>0</v>
      </c>
      <c r="Y339" s="193"/>
      <c r="Z339" s="199"/>
      <c r="AA339" s="172">
        <f t="shared" si="17"/>
        <v>22710000</v>
      </c>
      <c r="AB339" s="201">
        <v>22710000</v>
      </c>
      <c r="AC339" s="210">
        <v>44579</v>
      </c>
      <c r="AD339" s="210">
        <v>44587</v>
      </c>
      <c r="AE339" s="210">
        <v>44890</v>
      </c>
      <c r="AF339" s="192">
        <v>300</v>
      </c>
      <c r="AG339" s="105"/>
      <c r="AH339" s="203"/>
      <c r="AI339" s="204"/>
      <c r="AJ339" s="105"/>
      <c r="AK339" s="205"/>
      <c r="AL339" s="206"/>
      <c r="AM339" s="193" t="s">
        <v>211</v>
      </c>
      <c r="AN339" s="112">
        <f t="shared" si="19"/>
        <v>1</v>
      </c>
    </row>
    <row r="340" spans="1:40" ht="18" customHeight="1" x14ac:dyDescent="0.25">
      <c r="A340" s="184" t="s">
        <v>1905</v>
      </c>
      <c r="B340" s="184">
        <v>2022</v>
      </c>
      <c r="C340" s="192" t="s">
        <v>2092</v>
      </c>
      <c r="D340" s="104" t="s">
        <v>2093</v>
      </c>
      <c r="E340" s="184" t="s">
        <v>50</v>
      </c>
      <c r="F340" s="184" t="s">
        <v>22</v>
      </c>
      <c r="G340" s="187" t="s">
        <v>198</v>
      </c>
      <c r="H340" s="188" t="s">
        <v>1090</v>
      </c>
      <c r="I340" s="189" t="s">
        <v>46</v>
      </c>
      <c r="J340" s="190" t="s">
        <v>194</v>
      </c>
      <c r="K340" s="184">
        <v>57</v>
      </c>
      <c r="L340" s="191" t="str">
        <f>IF(ISERROR(VLOOKUP(K340,[1]Proposito_programa!$C$2:$E$59,2,FALSE))," ",VLOOKUP(K340,[1]Proposito_programa!$C$2:$E$59,2,FALSE))</f>
        <v>Gestión pública local</v>
      </c>
      <c r="M340" s="191" t="str">
        <f>IF(ISERROR(VLOOKUP(K340,[1]Proposito_programa!$C$2:$E$59,3,FALSE))," ",VLOOKUP(K340,[1]Proposito_programa!$C$2:$E$59,3,FALSE))</f>
        <v>Propósito 5: Construir Bogotá - Región con gobierno abierto, transparente y ciudadanía consciente</v>
      </c>
      <c r="N340" s="192">
        <v>2143</v>
      </c>
      <c r="O340" s="225"/>
      <c r="P340" s="194">
        <v>30204485</v>
      </c>
      <c r="Q340" s="195" t="s">
        <v>270</v>
      </c>
      <c r="R340" s="190" t="s">
        <v>174</v>
      </c>
      <c r="S340" s="195"/>
      <c r="T340" s="196"/>
      <c r="U340" s="197"/>
      <c r="V340" s="198">
        <v>0</v>
      </c>
      <c r="W340" s="199">
        <v>22710000</v>
      </c>
      <c r="X340" s="200">
        <v>0</v>
      </c>
      <c r="Y340" s="193">
        <v>1</v>
      </c>
      <c r="Z340" s="199">
        <v>1514000</v>
      </c>
      <c r="AA340" s="172">
        <f t="shared" si="17"/>
        <v>24224000</v>
      </c>
      <c r="AB340" s="201">
        <v>23618400</v>
      </c>
      <c r="AC340" s="210">
        <v>44578</v>
      </c>
      <c r="AD340" s="210">
        <v>44580</v>
      </c>
      <c r="AE340" s="210">
        <v>44883</v>
      </c>
      <c r="AF340" s="192">
        <v>300</v>
      </c>
      <c r="AG340" s="192">
        <v>1</v>
      </c>
      <c r="AH340" s="203">
        <v>20</v>
      </c>
      <c r="AI340" s="204"/>
      <c r="AJ340" s="105"/>
      <c r="AK340" s="205"/>
      <c r="AL340" s="206"/>
      <c r="AM340" s="193" t="s">
        <v>211</v>
      </c>
      <c r="AN340" s="112">
        <f t="shared" si="19"/>
        <v>0.97499999999999998</v>
      </c>
    </row>
    <row r="341" spans="1:40" ht="18" customHeight="1" x14ac:dyDescent="0.25">
      <c r="A341" s="184" t="s">
        <v>1906</v>
      </c>
      <c r="B341" s="184">
        <v>2022</v>
      </c>
      <c r="C341" s="192" t="s">
        <v>2094</v>
      </c>
      <c r="D341" s="104" t="s">
        <v>2095</v>
      </c>
      <c r="E341" s="184" t="s">
        <v>50</v>
      </c>
      <c r="F341" s="184" t="s">
        <v>22</v>
      </c>
      <c r="G341" s="187" t="s">
        <v>198</v>
      </c>
      <c r="H341" s="188" t="s">
        <v>1091</v>
      </c>
      <c r="I341" s="189" t="s">
        <v>46</v>
      </c>
      <c r="J341" s="190" t="s">
        <v>194</v>
      </c>
      <c r="K341" s="184">
        <v>57</v>
      </c>
      <c r="L341" s="191" t="str">
        <f>IF(ISERROR(VLOOKUP(K341,[1]Proposito_programa!$C$2:$E$59,2,FALSE))," ",VLOOKUP(K341,[1]Proposito_programa!$C$2:$E$59,2,FALSE))</f>
        <v>Gestión pública local</v>
      </c>
      <c r="M341" s="191" t="str">
        <f>IF(ISERROR(VLOOKUP(K341,[1]Proposito_programa!$C$2:$E$59,3,FALSE))," ",VLOOKUP(K341,[1]Proposito_programa!$C$2:$E$59,3,FALSE))</f>
        <v>Propósito 5: Construir Bogotá - Región con gobierno abierto, transparente y ciudadanía consciente</v>
      </c>
      <c r="N341" s="192">
        <v>2143</v>
      </c>
      <c r="O341" s="225"/>
      <c r="P341" s="194">
        <v>52347772</v>
      </c>
      <c r="Q341" s="195" t="s">
        <v>1364</v>
      </c>
      <c r="R341" s="190" t="s">
        <v>174</v>
      </c>
      <c r="S341" s="195"/>
      <c r="T341" s="196"/>
      <c r="U341" s="197"/>
      <c r="V341" s="198">
        <v>0</v>
      </c>
      <c r="W341" s="199">
        <v>22710000</v>
      </c>
      <c r="X341" s="200">
        <v>0</v>
      </c>
      <c r="Y341" s="193">
        <v>1</v>
      </c>
      <c r="Z341" s="199">
        <v>1514000</v>
      </c>
      <c r="AA341" s="172">
        <f t="shared" si="17"/>
        <v>24224000</v>
      </c>
      <c r="AB341" s="201">
        <v>23542700</v>
      </c>
      <c r="AC341" s="210">
        <v>44579</v>
      </c>
      <c r="AD341" s="210">
        <v>44581</v>
      </c>
      <c r="AE341" s="210">
        <v>44884</v>
      </c>
      <c r="AF341" s="192">
        <v>300</v>
      </c>
      <c r="AG341" s="192">
        <v>1</v>
      </c>
      <c r="AH341" s="203">
        <v>20</v>
      </c>
      <c r="AI341" s="204"/>
      <c r="AJ341" s="105"/>
      <c r="AK341" s="205"/>
      <c r="AL341" s="206"/>
      <c r="AM341" s="193" t="s">
        <v>211</v>
      </c>
      <c r="AN341" s="112">
        <f t="shared" si="19"/>
        <v>0.97187500000000004</v>
      </c>
    </row>
    <row r="342" spans="1:40" ht="18" customHeight="1" x14ac:dyDescent="0.25">
      <c r="A342" s="184" t="s">
        <v>1907</v>
      </c>
      <c r="B342" s="184">
        <v>2022</v>
      </c>
      <c r="C342" s="192" t="s">
        <v>2096</v>
      </c>
      <c r="D342" s="104" t="s">
        <v>2097</v>
      </c>
      <c r="E342" s="184" t="s">
        <v>50</v>
      </c>
      <c r="F342" s="184" t="s">
        <v>22</v>
      </c>
      <c r="G342" s="187" t="s">
        <v>198</v>
      </c>
      <c r="H342" s="188" t="s">
        <v>1092</v>
      </c>
      <c r="I342" s="189" t="s">
        <v>46</v>
      </c>
      <c r="J342" s="190" t="s">
        <v>194</v>
      </c>
      <c r="K342" s="184">
        <v>49</v>
      </c>
      <c r="L342" s="191" t="str">
        <f>IF(ISERROR(VLOOKUP(K342,[1]Proposito_programa!$C$2:$E$59,2,FALSE))," ",VLOOKUP(K342,[1]Proposito_programa!$C$2:$E$59,2,FALSE))</f>
        <v>Movilidad segura, sostenible y accesible</v>
      </c>
      <c r="M342" s="191" t="str">
        <f>IF(ISERROR(VLOOKUP(K342,[1]Proposito_programa!$C$2:$E$59,3,FALSE))," ",VLOOKUP(K342,[1]Proposito_programa!$C$2:$E$59,3,FALSE))</f>
        <v>Propósito 4: Hacer de Bogotá Región un modelo de movilidad multimodal, incluyente y sostenible</v>
      </c>
      <c r="N342" s="192">
        <v>2022</v>
      </c>
      <c r="O342" s="225"/>
      <c r="P342" s="194">
        <v>79535548</v>
      </c>
      <c r="Q342" s="195" t="s">
        <v>271</v>
      </c>
      <c r="R342" s="190" t="s">
        <v>174</v>
      </c>
      <c r="S342" s="195"/>
      <c r="T342" s="196"/>
      <c r="U342" s="197"/>
      <c r="V342" s="198">
        <v>0</v>
      </c>
      <c r="W342" s="199">
        <v>58140000</v>
      </c>
      <c r="X342" s="200">
        <v>0</v>
      </c>
      <c r="Y342" s="193">
        <v>1</v>
      </c>
      <c r="Z342" s="199">
        <v>11628000</v>
      </c>
      <c r="AA342" s="172">
        <f t="shared" si="17"/>
        <v>69768000</v>
      </c>
      <c r="AB342" s="201">
        <v>60465600</v>
      </c>
      <c r="AC342" s="210">
        <v>44578</v>
      </c>
      <c r="AD342" s="210">
        <v>44580</v>
      </c>
      <c r="AE342" s="210">
        <v>44883</v>
      </c>
      <c r="AF342" s="192">
        <v>300</v>
      </c>
      <c r="AG342" s="192">
        <v>1</v>
      </c>
      <c r="AH342" s="203">
        <v>60</v>
      </c>
      <c r="AI342" s="204"/>
      <c r="AJ342" s="105"/>
      <c r="AK342" s="205"/>
      <c r="AL342" s="206"/>
      <c r="AM342" s="193" t="s">
        <v>210</v>
      </c>
      <c r="AN342" s="112">
        <f t="shared" si="19"/>
        <v>0.8666666666666667</v>
      </c>
    </row>
    <row r="343" spans="1:40" ht="18" customHeight="1" x14ac:dyDescent="0.25">
      <c r="A343" s="184" t="s">
        <v>1908</v>
      </c>
      <c r="B343" s="184">
        <v>2022</v>
      </c>
      <c r="C343" s="192" t="s">
        <v>2098</v>
      </c>
      <c r="D343" s="104" t="s">
        <v>2099</v>
      </c>
      <c r="E343" s="184" t="s">
        <v>50</v>
      </c>
      <c r="F343" s="184" t="s">
        <v>22</v>
      </c>
      <c r="G343" s="187" t="s">
        <v>198</v>
      </c>
      <c r="H343" s="188" t="s">
        <v>1094</v>
      </c>
      <c r="I343" s="189" t="s">
        <v>46</v>
      </c>
      <c r="J343" s="190" t="s">
        <v>194</v>
      </c>
      <c r="K343" s="184">
        <v>20</v>
      </c>
      <c r="L343" s="191" t="str">
        <f>IF(ISERROR(VLOOKUP(K343,[1]Proposito_programa!$C$2:$E$59,2,FALSE))," ",VLOOKUP(K343,[1]Proposito_programa!$C$2:$E$59,2,FALSE))</f>
        <v>Bogotá, referente en cultura, deporte, recreación y actividad física, con parques para el desarrollo y la salud</v>
      </c>
      <c r="M343" s="191" t="str">
        <f>IF(ISERROR(VLOOKUP(K343,[1]Proposito_programa!$C$2:$E$59,3,FALSE))," ",VLOOKUP(K343,[1]Proposito_programa!$C$2:$E$59,3,FALSE))</f>
        <v>Propósito 1: Hacer un nuevo contrato social para incrementar la inclusión social, productiva y política</v>
      </c>
      <c r="N343" s="192">
        <v>2044</v>
      </c>
      <c r="O343" s="225"/>
      <c r="P343" s="194">
        <v>53081665</v>
      </c>
      <c r="Q343" s="195" t="s">
        <v>272</v>
      </c>
      <c r="R343" s="190" t="s">
        <v>174</v>
      </c>
      <c r="S343" s="195"/>
      <c r="T343" s="196"/>
      <c r="U343" s="197"/>
      <c r="V343" s="198">
        <v>0</v>
      </c>
      <c r="W343" s="199">
        <v>61770000</v>
      </c>
      <c r="X343" s="200">
        <v>0</v>
      </c>
      <c r="Y343" s="193">
        <v>1</v>
      </c>
      <c r="Z343" s="199">
        <v>12354000</v>
      </c>
      <c r="AA343" s="172">
        <f t="shared" si="17"/>
        <v>74124000</v>
      </c>
      <c r="AB343" s="201">
        <v>64446700</v>
      </c>
      <c r="AC343" s="210">
        <v>44579</v>
      </c>
      <c r="AD343" s="210">
        <v>44579</v>
      </c>
      <c r="AE343" s="210">
        <v>44882</v>
      </c>
      <c r="AF343" s="192">
        <v>300</v>
      </c>
      <c r="AG343" s="192">
        <v>1</v>
      </c>
      <c r="AH343" s="203">
        <v>60</v>
      </c>
      <c r="AI343" s="204"/>
      <c r="AJ343" s="105"/>
      <c r="AK343" s="205"/>
      <c r="AL343" s="206"/>
      <c r="AM343" s="193" t="s">
        <v>210</v>
      </c>
      <c r="AN343" s="112">
        <f t="shared" si="19"/>
        <v>0.86944444444444446</v>
      </c>
    </row>
    <row r="344" spans="1:40" ht="18" customHeight="1" x14ac:dyDescent="0.25">
      <c r="A344" s="184" t="s">
        <v>1909</v>
      </c>
      <c r="B344" s="184">
        <v>2022</v>
      </c>
      <c r="C344" s="192" t="s">
        <v>2100</v>
      </c>
      <c r="D344" s="104" t="s">
        <v>2101</v>
      </c>
      <c r="E344" s="184" t="s">
        <v>50</v>
      </c>
      <c r="F344" s="184" t="s">
        <v>22</v>
      </c>
      <c r="G344" s="187" t="s">
        <v>198</v>
      </c>
      <c r="H344" s="188" t="s">
        <v>1095</v>
      </c>
      <c r="I344" s="189" t="s">
        <v>46</v>
      </c>
      <c r="J344" s="190" t="s">
        <v>194</v>
      </c>
      <c r="K344" s="184">
        <v>8</v>
      </c>
      <c r="L344" s="191" t="str">
        <f>IF(ISERROR(VLOOKUP(K344,[1]Proposito_programa!$C$2:$E$59,2,FALSE))," ",VLOOKUP(K344,[1]Proposito_programa!$C$2:$E$59,2,FALSE))</f>
        <v>Prevención y atención de maternidad temprana</v>
      </c>
      <c r="M344" s="191" t="str">
        <f>IF(ISERROR(VLOOKUP(K344,[1]Proposito_programa!$C$2:$E$59,3,FALSE))," ",VLOOKUP(K344,[1]Proposito_programa!$C$2:$E$59,3,FALSE))</f>
        <v>Propósito 1: Hacer un nuevo contrato social para incrementar la inclusión social, productiva y política</v>
      </c>
      <c r="N344" s="192">
        <v>2151</v>
      </c>
      <c r="O344" s="225"/>
      <c r="P344" s="194">
        <v>52271959</v>
      </c>
      <c r="Q344" s="195" t="s">
        <v>1366</v>
      </c>
      <c r="R344" s="190" t="s">
        <v>174</v>
      </c>
      <c r="S344" s="195"/>
      <c r="T344" s="196"/>
      <c r="U344" s="197"/>
      <c r="V344" s="198">
        <v>0</v>
      </c>
      <c r="W344" s="199">
        <v>45700000</v>
      </c>
      <c r="X344" s="200">
        <v>0</v>
      </c>
      <c r="Y344" s="193">
        <v>1</v>
      </c>
      <c r="Z344" s="199">
        <v>9140000</v>
      </c>
      <c r="AA344" s="172">
        <f t="shared" si="17"/>
        <v>54840000</v>
      </c>
      <c r="AB344" s="201">
        <v>47680333</v>
      </c>
      <c r="AC344" s="210">
        <v>44578</v>
      </c>
      <c r="AD344" s="210">
        <v>44579</v>
      </c>
      <c r="AE344" s="210">
        <v>44882</v>
      </c>
      <c r="AF344" s="192">
        <v>300</v>
      </c>
      <c r="AG344" s="192">
        <v>1</v>
      </c>
      <c r="AH344" s="203">
        <v>45</v>
      </c>
      <c r="AI344" s="204"/>
      <c r="AJ344" s="105"/>
      <c r="AK344" s="205"/>
      <c r="AL344" s="206"/>
      <c r="AM344" s="193" t="s">
        <v>210</v>
      </c>
      <c r="AN344" s="112">
        <f t="shared" si="19"/>
        <v>0.86944443836615604</v>
      </c>
    </row>
    <row r="345" spans="1:40" ht="18" customHeight="1" x14ac:dyDescent="0.25">
      <c r="A345" s="184" t="s">
        <v>1910</v>
      </c>
      <c r="B345" s="184">
        <v>2022</v>
      </c>
      <c r="C345" s="192" t="s">
        <v>2102</v>
      </c>
      <c r="D345" s="104" t="s">
        <v>2103</v>
      </c>
      <c r="E345" s="184" t="s">
        <v>50</v>
      </c>
      <c r="F345" s="184" t="s">
        <v>22</v>
      </c>
      <c r="G345" s="187" t="s">
        <v>198</v>
      </c>
      <c r="H345" s="188" t="s">
        <v>1097</v>
      </c>
      <c r="I345" s="189" t="s">
        <v>46</v>
      </c>
      <c r="J345" s="190" t="s">
        <v>194</v>
      </c>
      <c r="K345" s="184">
        <v>8</v>
      </c>
      <c r="L345" s="191" t="str">
        <f>IF(ISERROR(VLOOKUP(K345,[1]Proposito_programa!$C$2:$E$59,2,FALSE))," ",VLOOKUP(K345,[1]Proposito_programa!$C$2:$E$59,2,FALSE))</f>
        <v>Prevención y atención de maternidad temprana</v>
      </c>
      <c r="M345" s="191" t="str">
        <f>IF(ISERROR(VLOOKUP(K345,[1]Proposito_programa!$C$2:$E$59,3,FALSE))," ",VLOOKUP(K345,[1]Proposito_programa!$C$2:$E$59,3,FALSE))</f>
        <v>Propósito 1: Hacer un nuevo contrato social para incrementar la inclusión social, productiva y política</v>
      </c>
      <c r="N345" s="192">
        <v>2151</v>
      </c>
      <c r="O345" s="225"/>
      <c r="P345" s="194">
        <v>79872459</v>
      </c>
      <c r="Q345" s="195" t="s">
        <v>1367</v>
      </c>
      <c r="R345" s="190" t="s">
        <v>174</v>
      </c>
      <c r="S345" s="195"/>
      <c r="T345" s="196"/>
      <c r="U345" s="197"/>
      <c r="V345" s="198">
        <v>0</v>
      </c>
      <c r="W345" s="199">
        <v>18170000</v>
      </c>
      <c r="X345" s="200">
        <v>0</v>
      </c>
      <c r="Y345" s="193">
        <v>1</v>
      </c>
      <c r="Z345" s="199">
        <v>1817000</v>
      </c>
      <c r="AA345" s="172">
        <f t="shared" si="17"/>
        <v>19987000</v>
      </c>
      <c r="AB345" s="201">
        <v>18351700</v>
      </c>
      <c r="AC345" s="210">
        <v>44578</v>
      </c>
      <c r="AD345" s="210">
        <v>44589</v>
      </c>
      <c r="AE345" s="210">
        <v>44893</v>
      </c>
      <c r="AF345" s="192">
        <v>300</v>
      </c>
      <c r="AG345" s="192">
        <v>1</v>
      </c>
      <c r="AH345" s="203">
        <v>30</v>
      </c>
      <c r="AI345" s="204"/>
      <c r="AJ345" s="105"/>
      <c r="AK345" s="205"/>
      <c r="AL345" s="206"/>
      <c r="AM345" s="193" t="s">
        <v>211</v>
      </c>
      <c r="AN345" s="112">
        <f t="shared" si="19"/>
        <v>0.91818181818181821</v>
      </c>
    </row>
    <row r="346" spans="1:40" ht="18" customHeight="1" x14ac:dyDescent="0.25">
      <c r="A346" s="184" t="s">
        <v>1911</v>
      </c>
      <c r="B346" s="184">
        <v>2022</v>
      </c>
      <c r="C346" s="192" t="s">
        <v>2104</v>
      </c>
      <c r="D346" s="104" t="s">
        <v>2105</v>
      </c>
      <c r="E346" s="184" t="s">
        <v>50</v>
      </c>
      <c r="F346" s="184" t="s">
        <v>22</v>
      </c>
      <c r="G346" s="187" t="s">
        <v>198</v>
      </c>
      <c r="H346" s="188" t="s">
        <v>1099</v>
      </c>
      <c r="I346" s="189" t="s">
        <v>46</v>
      </c>
      <c r="J346" s="190" t="s">
        <v>194</v>
      </c>
      <c r="K346" s="184">
        <v>6</v>
      </c>
      <c r="L346" s="191" t="str">
        <f>IF(ISERROR(VLOOKUP(K346,[1]Proposito_programa!$C$2:$E$59,2,FALSE))," ",VLOOKUP(K346,[1]Proposito_programa!$C$2:$E$59,2,FALSE))</f>
        <v>Sistema Distrital de Cuidado</v>
      </c>
      <c r="M346" s="191" t="str">
        <f>IF(ISERROR(VLOOKUP(K346,[1]Proposito_programa!$C$2:$E$59,3,FALSE))," ",VLOOKUP(K346,[1]Proposito_programa!$C$2:$E$59,3,FALSE))</f>
        <v>Propósito 1: Hacer un nuevo contrato social para incrementar la inclusión social, productiva y política</v>
      </c>
      <c r="N346" s="192">
        <v>2062</v>
      </c>
      <c r="O346" s="225"/>
      <c r="P346" s="194">
        <v>1012327165</v>
      </c>
      <c r="Q346" s="195" t="s">
        <v>273</v>
      </c>
      <c r="R346" s="190" t="s">
        <v>174</v>
      </c>
      <c r="S346" s="195"/>
      <c r="T346" s="196"/>
      <c r="U346" s="197"/>
      <c r="V346" s="198">
        <v>0</v>
      </c>
      <c r="W346" s="199">
        <v>32700000</v>
      </c>
      <c r="X346" s="200">
        <v>0</v>
      </c>
      <c r="Y346" s="193">
        <v>1</v>
      </c>
      <c r="Z346" s="199">
        <v>6540000</v>
      </c>
      <c r="AA346" s="172">
        <f t="shared" si="17"/>
        <v>39240000</v>
      </c>
      <c r="AB346" s="201">
        <v>33899000</v>
      </c>
      <c r="AC346" s="210">
        <v>44578</v>
      </c>
      <c r="AD346" s="210">
        <v>44581</v>
      </c>
      <c r="AE346" s="210">
        <v>44884</v>
      </c>
      <c r="AF346" s="192">
        <v>300</v>
      </c>
      <c r="AG346" s="192">
        <v>1</v>
      </c>
      <c r="AH346" s="203">
        <v>60</v>
      </c>
      <c r="AI346" s="204"/>
      <c r="AJ346" s="105"/>
      <c r="AK346" s="205"/>
      <c r="AL346" s="206"/>
      <c r="AM346" s="193" t="s">
        <v>210</v>
      </c>
      <c r="AN346" s="112">
        <f t="shared" si="19"/>
        <v>0.86388888888888893</v>
      </c>
    </row>
    <row r="347" spans="1:40" ht="18" customHeight="1" x14ac:dyDescent="0.25">
      <c r="A347" s="184" t="s">
        <v>1912</v>
      </c>
      <c r="B347" s="184">
        <v>2022</v>
      </c>
      <c r="C347" s="192" t="s">
        <v>2106</v>
      </c>
      <c r="D347" s="104" t="s">
        <v>2107</v>
      </c>
      <c r="E347" s="184" t="s">
        <v>50</v>
      </c>
      <c r="F347" s="184" t="s">
        <v>22</v>
      </c>
      <c r="G347" s="187" t="s">
        <v>198</v>
      </c>
      <c r="H347" s="188" t="s">
        <v>1100</v>
      </c>
      <c r="I347" s="189" t="s">
        <v>46</v>
      </c>
      <c r="J347" s="190" t="s">
        <v>194</v>
      </c>
      <c r="K347" s="184">
        <v>57</v>
      </c>
      <c r="L347" s="191" t="str">
        <f>IF(ISERROR(VLOOKUP(K347,[1]Proposito_programa!$C$2:$E$59,2,FALSE))," ",VLOOKUP(K347,[1]Proposito_programa!$C$2:$E$59,2,FALSE))</f>
        <v>Gestión pública local</v>
      </c>
      <c r="M347" s="191" t="str">
        <f>IF(ISERROR(VLOOKUP(K347,[1]Proposito_programa!$C$2:$E$59,3,FALSE))," ",VLOOKUP(K347,[1]Proposito_programa!$C$2:$E$59,3,FALSE))</f>
        <v>Propósito 5: Construir Bogotá - Región con gobierno abierto, transparente y ciudadanía consciente</v>
      </c>
      <c r="N347" s="192">
        <v>2143</v>
      </c>
      <c r="O347" s="225"/>
      <c r="P347" s="194">
        <v>1014220585</v>
      </c>
      <c r="Q347" s="195" t="s">
        <v>1368</v>
      </c>
      <c r="R347" s="190" t="s">
        <v>174</v>
      </c>
      <c r="S347" s="195"/>
      <c r="T347" s="196"/>
      <c r="U347" s="197"/>
      <c r="V347" s="198">
        <v>0</v>
      </c>
      <c r="W347" s="199">
        <v>45700000</v>
      </c>
      <c r="X347" s="200">
        <v>0</v>
      </c>
      <c r="Y347" s="193"/>
      <c r="Z347" s="199"/>
      <c r="AA347" s="172">
        <f t="shared" si="17"/>
        <v>45700000</v>
      </c>
      <c r="AB347" s="201">
        <v>45243000</v>
      </c>
      <c r="AC347" s="210">
        <v>44589</v>
      </c>
      <c r="AD347" s="210">
        <v>44596</v>
      </c>
      <c r="AE347" s="210">
        <v>44898</v>
      </c>
      <c r="AF347" s="192">
        <v>300</v>
      </c>
      <c r="AG347" s="105"/>
      <c r="AH347" s="203"/>
      <c r="AI347" s="204"/>
      <c r="AJ347" s="105"/>
      <c r="AK347" s="205"/>
      <c r="AL347" s="206"/>
      <c r="AM347" s="193" t="s">
        <v>211</v>
      </c>
      <c r="AN347" s="112">
        <f t="shared" si="19"/>
        <v>0.99</v>
      </c>
    </row>
    <row r="348" spans="1:40" ht="18" customHeight="1" x14ac:dyDescent="0.25">
      <c r="A348" s="184" t="s">
        <v>1913</v>
      </c>
      <c r="B348" s="184">
        <v>2022</v>
      </c>
      <c r="C348" s="192" t="s">
        <v>2108</v>
      </c>
      <c r="D348" s="104" t="s">
        <v>2109</v>
      </c>
      <c r="E348" s="184" t="s">
        <v>50</v>
      </c>
      <c r="F348" s="184" t="s">
        <v>22</v>
      </c>
      <c r="G348" s="187" t="s">
        <v>198</v>
      </c>
      <c r="H348" s="188" t="s">
        <v>1102</v>
      </c>
      <c r="I348" s="189" t="s">
        <v>46</v>
      </c>
      <c r="J348" s="190" t="s">
        <v>194</v>
      </c>
      <c r="K348" s="184">
        <v>45</v>
      </c>
      <c r="L348" s="191" t="str">
        <f>IF(ISERROR(VLOOKUP(K348,[1]Proposito_programa!$C$2:$E$59,2,FALSE))," ",VLOOKUP(K348,[1]Proposito_programa!$C$2:$E$59,2,FALSE))</f>
        <v>Espacio público más seguro y construido colectivamente</v>
      </c>
      <c r="M348" s="191" t="str">
        <f>IF(ISERROR(VLOOKUP(K348,[1]Proposito_programa!$C$2:$E$59,3,FALSE))," ",VLOOKUP(K348,[1]Proposito_programa!$C$2:$E$59,3,FALSE))</f>
        <v>Propósito 3: Inspirar confianza y legitimidad para vivir sin miedo y ser epicentro de cultura ciudadana, paz y reconciliación</v>
      </c>
      <c r="N348" s="192">
        <v>2038</v>
      </c>
      <c r="O348" s="225"/>
      <c r="P348" s="194">
        <v>1014213720</v>
      </c>
      <c r="Q348" s="195" t="s">
        <v>1370</v>
      </c>
      <c r="R348" s="190" t="s">
        <v>174</v>
      </c>
      <c r="S348" s="195"/>
      <c r="T348" s="196"/>
      <c r="U348" s="197"/>
      <c r="V348" s="198">
        <v>0</v>
      </c>
      <c r="W348" s="199">
        <v>45700000</v>
      </c>
      <c r="X348" s="200">
        <v>0</v>
      </c>
      <c r="Y348" s="193">
        <v>1</v>
      </c>
      <c r="Z348" s="199">
        <v>6855000</v>
      </c>
      <c r="AA348" s="172">
        <f t="shared" si="17"/>
        <v>52555000</v>
      </c>
      <c r="AB348" s="201">
        <v>46614000</v>
      </c>
      <c r="AC348" s="210">
        <v>44579</v>
      </c>
      <c r="AD348" s="210">
        <v>44586</v>
      </c>
      <c r="AE348" s="210">
        <v>44889</v>
      </c>
      <c r="AF348" s="192">
        <v>300</v>
      </c>
      <c r="AG348" s="192">
        <v>1</v>
      </c>
      <c r="AH348" s="203">
        <v>45</v>
      </c>
      <c r="AI348" s="204"/>
      <c r="AJ348" s="105"/>
      <c r="AK348" s="205"/>
      <c r="AL348" s="206"/>
      <c r="AM348" s="193" t="s">
        <v>211</v>
      </c>
      <c r="AN348" s="112">
        <f t="shared" si="19"/>
        <v>0.88695652173913042</v>
      </c>
    </row>
    <row r="349" spans="1:40" ht="18" customHeight="1" x14ac:dyDescent="0.25">
      <c r="A349" s="184" t="s">
        <v>1914</v>
      </c>
      <c r="B349" s="184">
        <v>2022</v>
      </c>
      <c r="C349" s="192" t="s">
        <v>2110</v>
      </c>
      <c r="D349" s="104" t="s">
        <v>2111</v>
      </c>
      <c r="E349" s="184" t="s">
        <v>50</v>
      </c>
      <c r="F349" s="184" t="s">
        <v>22</v>
      </c>
      <c r="G349" s="187" t="s">
        <v>198</v>
      </c>
      <c r="H349" s="188" t="s">
        <v>1104</v>
      </c>
      <c r="I349" s="189" t="s">
        <v>46</v>
      </c>
      <c r="J349" s="190" t="s">
        <v>194</v>
      </c>
      <c r="K349" s="184">
        <v>57</v>
      </c>
      <c r="L349" s="191" t="str">
        <f>IF(ISERROR(VLOOKUP(K349,[1]Proposito_programa!$C$2:$E$59,2,FALSE))," ",VLOOKUP(K349,[1]Proposito_programa!$C$2:$E$59,2,FALSE))</f>
        <v>Gestión pública local</v>
      </c>
      <c r="M349" s="191" t="str">
        <f>IF(ISERROR(VLOOKUP(K349,[1]Proposito_programa!$C$2:$E$59,3,FALSE))," ",VLOOKUP(K349,[1]Proposito_programa!$C$2:$E$59,3,FALSE))</f>
        <v>Propósito 5: Construir Bogotá - Región con gobierno abierto, transparente y ciudadanía consciente</v>
      </c>
      <c r="N349" s="192">
        <v>2143</v>
      </c>
      <c r="O349" s="225"/>
      <c r="P349" s="194">
        <v>1015397732</v>
      </c>
      <c r="Q349" s="195" t="s">
        <v>274</v>
      </c>
      <c r="R349" s="190" t="s">
        <v>174</v>
      </c>
      <c r="S349" s="195"/>
      <c r="T349" s="196"/>
      <c r="U349" s="197"/>
      <c r="V349" s="198">
        <v>0</v>
      </c>
      <c r="W349" s="199">
        <v>47510000</v>
      </c>
      <c r="X349" s="200">
        <v>0</v>
      </c>
      <c r="Y349" s="193">
        <v>1</v>
      </c>
      <c r="Z349" s="199">
        <v>4751000</v>
      </c>
      <c r="AA349" s="172">
        <f t="shared" si="17"/>
        <v>52261000</v>
      </c>
      <c r="AB349" s="201">
        <v>49252033</v>
      </c>
      <c r="AC349" s="210">
        <v>44578</v>
      </c>
      <c r="AD349" s="210">
        <v>44581</v>
      </c>
      <c r="AE349" s="210">
        <v>44884</v>
      </c>
      <c r="AF349" s="192">
        <v>300</v>
      </c>
      <c r="AG349" s="192">
        <v>1</v>
      </c>
      <c r="AH349" s="203">
        <v>30</v>
      </c>
      <c r="AI349" s="204"/>
      <c r="AJ349" s="105"/>
      <c r="AK349" s="205"/>
      <c r="AL349" s="206"/>
      <c r="AM349" s="193" t="s">
        <v>211</v>
      </c>
      <c r="AN349" s="112">
        <f t="shared" si="19"/>
        <v>0.9424242360459999</v>
      </c>
    </row>
    <row r="350" spans="1:40" ht="18" customHeight="1" x14ac:dyDescent="0.25">
      <c r="A350" s="184" t="s">
        <v>1915</v>
      </c>
      <c r="B350" s="184">
        <v>2022</v>
      </c>
      <c r="C350" s="192" t="s">
        <v>2112</v>
      </c>
      <c r="D350" s="104" t="s">
        <v>2113</v>
      </c>
      <c r="E350" s="184" t="s">
        <v>50</v>
      </c>
      <c r="F350" s="184" t="s">
        <v>22</v>
      </c>
      <c r="G350" s="187" t="s">
        <v>198</v>
      </c>
      <c r="H350" s="188" t="s">
        <v>1105</v>
      </c>
      <c r="I350" s="189" t="s">
        <v>46</v>
      </c>
      <c r="J350" s="190" t="s">
        <v>194</v>
      </c>
      <c r="K350" s="184">
        <v>6</v>
      </c>
      <c r="L350" s="191" t="str">
        <f>IF(ISERROR(VLOOKUP(K350,[1]Proposito_programa!$C$2:$E$59,2,FALSE))," ",VLOOKUP(K350,[1]Proposito_programa!$C$2:$E$59,2,FALSE))</f>
        <v>Sistema Distrital de Cuidado</v>
      </c>
      <c r="M350" s="191" t="str">
        <f>IF(ISERROR(VLOOKUP(K350,[1]Proposito_programa!$C$2:$E$59,3,FALSE))," ",VLOOKUP(K350,[1]Proposito_programa!$C$2:$E$59,3,FALSE))</f>
        <v>Propósito 1: Hacer un nuevo contrato social para incrementar la inclusión social, productiva y política</v>
      </c>
      <c r="N350" s="192">
        <v>2135</v>
      </c>
      <c r="O350" s="225"/>
      <c r="P350" s="194">
        <v>1030546475</v>
      </c>
      <c r="Q350" s="195" t="s">
        <v>275</v>
      </c>
      <c r="R350" s="190" t="s">
        <v>174</v>
      </c>
      <c r="S350" s="195"/>
      <c r="T350" s="196"/>
      <c r="U350" s="197"/>
      <c r="V350" s="198">
        <v>0</v>
      </c>
      <c r="W350" s="199">
        <v>18170000</v>
      </c>
      <c r="X350" s="200">
        <v>0</v>
      </c>
      <c r="Y350" s="193"/>
      <c r="Z350" s="199"/>
      <c r="AA350" s="172">
        <f t="shared" si="17"/>
        <v>18170000</v>
      </c>
      <c r="AB350" s="201">
        <v>17019233</v>
      </c>
      <c r="AC350" s="210">
        <v>44579</v>
      </c>
      <c r="AD350" s="210">
        <v>44581</v>
      </c>
      <c r="AE350" s="210">
        <v>44884</v>
      </c>
      <c r="AF350" s="192">
        <v>300</v>
      </c>
      <c r="AG350" s="105"/>
      <c r="AH350" s="203"/>
      <c r="AI350" s="204"/>
      <c r="AJ350" s="105"/>
      <c r="AK350" s="205"/>
      <c r="AL350" s="206"/>
      <c r="AM350" s="193" t="s">
        <v>211</v>
      </c>
      <c r="AN350" s="112">
        <f t="shared" si="19"/>
        <v>0.93666664832140889</v>
      </c>
    </row>
    <row r="351" spans="1:40" ht="18" customHeight="1" x14ac:dyDescent="0.25">
      <c r="A351" s="184" t="s">
        <v>1916</v>
      </c>
      <c r="B351" s="184">
        <v>2022</v>
      </c>
      <c r="C351" s="192" t="s">
        <v>2114</v>
      </c>
      <c r="D351" s="104" t="s">
        <v>2115</v>
      </c>
      <c r="E351" s="184" t="s">
        <v>50</v>
      </c>
      <c r="F351" s="184" t="s">
        <v>22</v>
      </c>
      <c r="G351" s="187" t="s">
        <v>198</v>
      </c>
      <c r="H351" s="188" t="s">
        <v>1107</v>
      </c>
      <c r="I351" s="189" t="s">
        <v>46</v>
      </c>
      <c r="J351" s="190" t="s">
        <v>194</v>
      </c>
      <c r="K351" s="184">
        <v>57</v>
      </c>
      <c r="L351" s="191" t="str">
        <f>IF(ISERROR(VLOOKUP(K351,[1]Proposito_programa!$C$2:$E$59,2,FALSE))," ",VLOOKUP(K351,[1]Proposito_programa!$C$2:$E$59,2,FALSE))</f>
        <v>Gestión pública local</v>
      </c>
      <c r="M351" s="191" t="str">
        <f>IF(ISERROR(VLOOKUP(K351,[1]Proposito_programa!$C$2:$E$59,3,FALSE))," ",VLOOKUP(K351,[1]Proposito_programa!$C$2:$E$59,3,FALSE))</f>
        <v>Propósito 5: Construir Bogotá - Región con gobierno abierto, transparente y ciudadanía consciente</v>
      </c>
      <c r="N351" s="192">
        <v>2143</v>
      </c>
      <c r="O351" s="225"/>
      <c r="P351" s="194">
        <v>1015396314</v>
      </c>
      <c r="Q351" s="195" t="s">
        <v>276</v>
      </c>
      <c r="R351" s="190" t="s">
        <v>174</v>
      </c>
      <c r="S351" s="195"/>
      <c r="T351" s="196"/>
      <c r="U351" s="197"/>
      <c r="V351" s="198">
        <v>0</v>
      </c>
      <c r="W351" s="199">
        <v>58000000</v>
      </c>
      <c r="X351" s="200">
        <v>0</v>
      </c>
      <c r="Y351" s="193">
        <v>1</v>
      </c>
      <c r="Z351" s="199">
        <v>5800000</v>
      </c>
      <c r="AA351" s="172">
        <f t="shared" si="17"/>
        <v>63800000</v>
      </c>
      <c r="AB351" s="201">
        <v>57613333</v>
      </c>
      <c r="AC351" s="210">
        <v>44579</v>
      </c>
      <c r="AD351" s="222">
        <v>44595</v>
      </c>
      <c r="AE351" s="210">
        <v>44897</v>
      </c>
      <c r="AF351" s="192">
        <v>300</v>
      </c>
      <c r="AG351" s="192">
        <v>1</v>
      </c>
      <c r="AH351" s="203">
        <v>30</v>
      </c>
      <c r="AI351" s="204"/>
      <c r="AJ351" s="105"/>
      <c r="AK351" s="205"/>
      <c r="AL351" s="206"/>
      <c r="AM351" s="193" t="s">
        <v>211</v>
      </c>
      <c r="AN351" s="112">
        <f t="shared" si="19"/>
        <v>0.90303029780564259</v>
      </c>
    </row>
    <row r="352" spans="1:40" ht="18" customHeight="1" x14ac:dyDescent="0.25">
      <c r="A352" s="184" t="s">
        <v>1917</v>
      </c>
      <c r="B352" s="184">
        <v>2022</v>
      </c>
      <c r="C352" s="192" t="s">
        <v>2116</v>
      </c>
      <c r="D352" s="104" t="s">
        <v>2117</v>
      </c>
      <c r="E352" s="184" t="s">
        <v>50</v>
      </c>
      <c r="F352" s="184" t="s">
        <v>22</v>
      </c>
      <c r="G352" s="187" t="s">
        <v>198</v>
      </c>
      <c r="H352" s="188" t="s">
        <v>1109</v>
      </c>
      <c r="I352" s="189" t="s">
        <v>46</v>
      </c>
      <c r="J352" s="190" t="s">
        <v>194</v>
      </c>
      <c r="K352" s="184">
        <v>8</v>
      </c>
      <c r="L352" s="191" t="str">
        <f>IF(ISERROR(VLOOKUP(K352,[1]Proposito_programa!$C$2:$E$59,2,FALSE))," ",VLOOKUP(K352,[1]Proposito_programa!$C$2:$E$59,2,FALSE))</f>
        <v>Prevención y atención de maternidad temprana</v>
      </c>
      <c r="M352" s="191" t="str">
        <f>IF(ISERROR(VLOOKUP(K352,[1]Proposito_programa!$C$2:$E$59,3,FALSE))," ",VLOOKUP(K352,[1]Proposito_programa!$C$2:$E$59,3,FALSE))</f>
        <v>Propósito 1: Hacer un nuevo contrato social para incrementar la inclusión social, productiva y política</v>
      </c>
      <c r="N352" s="192">
        <v>2151</v>
      </c>
      <c r="O352" s="225"/>
      <c r="P352" s="194">
        <v>1007699107</v>
      </c>
      <c r="Q352" s="195" t="s">
        <v>277</v>
      </c>
      <c r="R352" s="190" t="s">
        <v>174</v>
      </c>
      <c r="S352" s="195"/>
      <c r="T352" s="196"/>
      <c r="U352" s="197"/>
      <c r="V352" s="198">
        <v>0</v>
      </c>
      <c r="W352" s="199">
        <v>18170000</v>
      </c>
      <c r="X352" s="200">
        <v>0</v>
      </c>
      <c r="Y352" s="193"/>
      <c r="Z352" s="199"/>
      <c r="AA352" s="172">
        <f t="shared" si="17"/>
        <v>18170000</v>
      </c>
      <c r="AB352" s="201">
        <v>18170000</v>
      </c>
      <c r="AC352" s="210">
        <v>44578</v>
      </c>
      <c r="AD352" s="210">
        <v>44587</v>
      </c>
      <c r="AE352" s="210">
        <v>44890</v>
      </c>
      <c r="AF352" s="192">
        <v>300</v>
      </c>
      <c r="AG352" s="105"/>
      <c r="AH352" s="203"/>
      <c r="AI352" s="204"/>
      <c r="AJ352" s="105"/>
      <c r="AK352" s="205"/>
      <c r="AL352" s="206"/>
      <c r="AM352" s="193" t="s">
        <v>211</v>
      </c>
      <c r="AN352" s="112">
        <f t="shared" si="19"/>
        <v>1</v>
      </c>
    </row>
    <row r="353" spans="1:40" ht="18" customHeight="1" x14ac:dyDescent="0.25">
      <c r="A353" s="184" t="s">
        <v>1918</v>
      </c>
      <c r="B353" s="184">
        <v>2022</v>
      </c>
      <c r="C353" s="192" t="s">
        <v>2118</v>
      </c>
      <c r="D353" s="104" t="s">
        <v>2119</v>
      </c>
      <c r="E353" s="184" t="s">
        <v>50</v>
      </c>
      <c r="F353" s="184" t="s">
        <v>22</v>
      </c>
      <c r="G353" s="187" t="s">
        <v>198</v>
      </c>
      <c r="H353" s="188" t="s">
        <v>1110</v>
      </c>
      <c r="I353" s="189" t="s">
        <v>46</v>
      </c>
      <c r="J353" s="190" t="s">
        <v>194</v>
      </c>
      <c r="K353" s="184">
        <v>57</v>
      </c>
      <c r="L353" s="191" t="str">
        <f>IF(ISERROR(VLOOKUP(K353,[1]Proposito_programa!$C$2:$E$59,2,FALSE))," ",VLOOKUP(K353,[1]Proposito_programa!$C$2:$E$59,2,FALSE))</f>
        <v>Gestión pública local</v>
      </c>
      <c r="M353" s="191" t="str">
        <f>IF(ISERROR(VLOOKUP(K353,[1]Proposito_programa!$C$2:$E$59,3,FALSE))," ",VLOOKUP(K353,[1]Proposito_programa!$C$2:$E$59,3,FALSE))</f>
        <v>Propósito 5: Construir Bogotá - Región con gobierno abierto, transparente y ciudadanía consciente</v>
      </c>
      <c r="N353" s="192">
        <v>2143</v>
      </c>
      <c r="O353" s="225"/>
      <c r="P353" s="194">
        <v>52429376</v>
      </c>
      <c r="Q353" s="195" t="s">
        <v>278</v>
      </c>
      <c r="R353" s="190" t="s">
        <v>174</v>
      </c>
      <c r="S353" s="195"/>
      <c r="T353" s="196"/>
      <c r="U353" s="197"/>
      <c r="V353" s="198">
        <v>0</v>
      </c>
      <c r="W353" s="199">
        <v>78000000</v>
      </c>
      <c r="X353" s="200">
        <v>0</v>
      </c>
      <c r="Y353" s="193">
        <v>1</v>
      </c>
      <c r="Z353" s="199">
        <v>7800000</v>
      </c>
      <c r="AA353" s="172">
        <f t="shared" si="17"/>
        <v>85800000</v>
      </c>
      <c r="AB353" s="201">
        <v>78000000</v>
      </c>
      <c r="AC353" s="210">
        <v>44579</v>
      </c>
      <c r="AD353" s="210">
        <v>44593</v>
      </c>
      <c r="AE353" s="210">
        <v>44895</v>
      </c>
      <c r="AF353" s="192">
        <v>300</v>
      </c>
      <c r="AG353" s="192">
        <v>1</v>
      </c>
      <c r="AH353" s="203">
        <v>30</v>
      </c>
      <c r="AI353" s="204"/>
      <c r="AJ353" s="105"/>
      <c r="AK353" s="205"/>
      <c r="AL353" s="206"/>
      <c r="AM353" s="193" t="s">
        <v>211</v>
      </c>
      <c r="AN353" s="112">
        <f t="shared" si="19"/>
        <v>0.90909090909090906</v>
      </c>
    </row>
    <row r="354" spans="1:40" ht="18" customHeight="1" x14ac:dyDescent="0.25">
      <c r="A354" s="184" t="s">
        <v>1919</v>
      </c>
      <c r="B354" s="184">
        <v>2022</v>
      </c>
      <c r="C354" s="192" t="s">
        <v>2120</v>
      </c>
      <c r="D354" s="104" t="s">
        <v>2121</v>
      </c>
      <c r="E354" s="184" t="s">
        <v>50</v>
      </c>
      <c r="F354" s="184" t="s">
        <v>22</v>
      </c>
      <c r="G354" s="187" t="s">
        <v>198</v>
      </c>
      <c r="H354" s="188" t="s">
        <v>1111</v>
      </c>
      <c r="I354" s="189" t="s">
        <v>46</v>
      </c>
      <c r="J354" s="190" t="s">
        <v>194</v>
      </c>
      <c r="K354" s="184">
        <v>6</v>
      </c>
      <c r="L354" s="191" t="str">
        <f>IF(ISERROR(VLOOKUP(K354,[1]Proposito_programa!$C$2:$E$59,2,FALSE))," ",VLOOKUP(K354,[1]Proposito_programa!$C$2:$E$59,2,FALSE))</f>
        <v>Sistema Distrital de Cuidado</v>
      </c>
      <c r="M354" s="191" t="str">
        <f>IF(ISERROR(VLOOKUP(K354,[1]Proposito_programa!$C$2:$E$59,3,FALSE))," ",VLOOKUP(K354,[1]Proposito_programa!$C$2:$E$59,3,FALSE))</f>
        <v>Propósito 1: Hacer un nuevo contrato social para incrementar la inclusión social, productiva y política</v>
      </c>
      <c r="N354" s="192">
        <v>2135</v>
      </c>
      <c r="O354" s="225"/>
      <c r="P354" s="194">
        <v>79884107</v>
      </c>
      <c r="Q354" s="195" t="s">
        <v>1372</v>
      </c>
      <c r="R354" s="190" t="s">
        <v>174</v>
      </c>
      <c r="S354" s="195"/>
      <c r="T354" s="196"/>
      <c r="U354" s="197"/>
      <c r="V354" s="198">
        <v>0</v>
      </c>
      <c r="W354" s="199">
        <v>22710000</v>
      </c>
      <c r="X354" s="200">
        <v>0</v>
      </c>
      <c r="Y354" s="193">
        <v>1</v>
      </c>
      <c r="Z354" s="199">
        <v>4542000</v>
      </c>
      <c r="AA354" s="172">
        <f t="shared" si="17"/>
        <v>27252000</v>
      </c>
      <c r="AB354" s="201">
        <v>23164200</v>
      </c>
      <c r="AC354" s="210">
        <v>44579</v>
      </c>
      <c r="AD354" s="210">
        <v>44586</v>
      </c>
      <c r="AE354" s="210">
        <v>44889</v>
      </c>
      <c r="AF354" s="192">
        <v>300</v>
      </c>
      <c r="AG354" s="192">
        <v>1</v>
      </c>
      <c r="AH354" s="203">
        <v>60</v>
      </c>
      <c r="AI354" s="204"/>
      <c r="AJ354" s="105"/>
      <c r="AK354" s="205"/>
      <c r="AL354" s="206"/>
      <c r="AM354" s="193" t="s">
        <v>210</v>
      </c>
      <c r="AN354" s="112">
        <f t="shared" si="19"/>
        <v>0.85</v>
      </c>
    </row>
    <row r="355" spans="1:40" ht="18" customHeight="1" x14ac:dyDescent="0.25">
      <c r="A355" s="184" t="s">
        <v>1920</v>
      </c>
      <c r="B355" s="184">
        <v>2022</v>
      </c>
      <c r="C355" s="192" t="s">
        <v>2122</v>
      </c>
      <c r="D355" s="104" t="s">
        <v>2123</v>
      </c>
      <c r="E355" s="184" t="s">
        <v>50</v>
      </c>
      <c r="F355" s="184" t="s">
        <v>22</v>
      </c>
      <c r="G355" s="187" t="s">
        <v>198</v>
      </c>
      <c r="H355" s="188" t="s">
        <v>1112</v>
      </c>
      <c r="I355" s="189" t="s">
        <v>46</v>
      </c>
      <c r="J355" s="190" t="s">
        <v>194</v>
      </c>
      <c r="K355" s="184">
        <v>49</v>
      </c>
      <c r="L355" s="191" t="str">
        <f>IF(ISERROR(VLOOKUP(K355,[1]Proposito_programa!$C$2:$E$59,2,FALSE))," ",VLOOKUP(K355,[1]Proposito_programa!$C$2:$E$59,2,FALSE))</f>
        <v>Movilidad segura, sostenible y accesible</v>
      </c>
      <c r="M355" s="191" t="str">
        <f>IF(ISERROR(VLOOKUP(K355,[1]Proposito_programa!$C$2:$E$59,3,FALSE))," ",VLOOKUP(K355,[1]Proposito_programa!$C$2:$E$59,3,FALSE))</f>
        <v>Propósito 4: Hacer de Bogotá Región un modelo de movilidad multimodal, incluyente y sostenible</v>
      </c>
      <c r="N355" s="192">
        <v>2022</v>
      </c>
      <c r="O355" s="225"/>
      <c r="P355" s="194">
        <v>1018510979</v>
      </c>
      <c r="Q355" s="195" t="s">
        <v>279</v>
      </c>
      <c r="R355" s="190" t="s">
        <v>174</v>
      </c>
      <c r="S355" s="195"/>
      <c r="T355" s="196"/>
      <c r="U355" s="197"/>
      <c r="V355" s="198">
        <v>0</v>
      </c>
      <c r="W355" s="199">
        <v>18170000</v>
      </c>
      <c r="X355" s="200">
        <v>0</v>
      </c>
      <c r="Y355" s="193">
        <v>2</v>
      </c>
      <c r="Z355" s="199">
        <v>5451000</v>
      </c>
      <c r="AA355" s="172">
        <f t="shared" si="17"/>
        <v>23621000</v>
      </c>
      <c r="AB355" s="201">
        <v>18957367</v>
      </c>
      <c r="AC355" s="210">
        <v>44578</v>
      </c>
      <c r="AD355" s="210">
        <v>44579</v>
      </c>
      <c r="AE355" s="210">
        <v>44882</v>
      </c>
      <c r="AF355" s="192">
        <v>300</v>
      </c>
      <c r="AG355" s="105">
        <v>2</v>
      </c>
      <c r="AH355" s="203">
        <v>90</v>
      </c>
      <c r="AI355" s="204"/>
      <c r="AJ355" s="105"/>
      <c r="AK355" s="205"/>
      <c r="AL355" s="206"/>
      <c r="AM355" s="193" t="s">
        <v>210</v>
      </c>
      <c r="AN355" s="112">
        <f t="shared" si="19"/>
        <v>0.80256411667583927</v>
      </c>
    </row>
    <row r="356" spans="1:40" ht="18" customHeight="1" x14ac:dyDescent="0.25">
      <c r="A356" s="184" t="s">
        <v>1921</v>
      </c>
      <c r="B356" s="184">
        <v>2022</v>
      </c>
      <c r="C356" s="192" t="s">
        <v>2124</v>
      </c>
      <c r="D356" s="104" t="s">
        <v>2125</v>
      </c>
      <c r="E356" s="184" t="s">
        <v>50</v>
      </c>
      <c r="F356" s="184" t="s">
        <v>22</v>
      </c>
      <c r="G356" s="187" t="s">
        <v>198</v>
      </c>
      <c r="H356" s="188" t="s">
        <v>1114</v>
      </c>
      <c r="I356" s="189" t="s">
        <v>46</v>
      </c>
      <c r="J356" s="190" t="s">
        <v>194</v>
      </c>
      <c r="K356" s="184">
        <v>57</v>
      </c>
      <c r="L356" s="191" t="str">
        <f>IF(ISERROR(VLOOKUP(K356,[1]Proposito_programa!$C$2:$E$59,2,FALSE))," ",VLOOKUP(K356,[1]Proposito_programa!$C$2:$E$59,2,FALSE))</f>
        <v>Gestión pública local</v>
      </c>
      <c r="M356" s="191" t="str">
        <f>IF(ISERROR(VLOOKUP(K356,[1]Proposito_programa!$C$2:$E$59,3,FALSE))," ",VLOOKUP(K356,[1]Proposito_programa!$C$2:$E$59,3,FALSE))</f>
        <v>Propósito 5: Construir Bogotá - Región con gobierno abierto, transparente y ciudadanía consciente</v>
      </c>
      <c r="N356" s="192">
        <v>2143</v>
      </c>
      <c r="O356" s="225"/>
      <c r="P356" s="194">
        <v>1000269976</v>
      </c>
      <c r="Q356" s="195" t="s">
        <v>280</v>
      </c>
      <c r="R356" s="190" t="s">
        <v>174</v>
      </c>
      <c r="S356" s="195"/>
      <c r="T356" s="196"/>
      <c r="U356" s="197"/>
      <c r="V356" s="198">
        <v>0</v>
      </c>
      <c r="W356" s="199">
        <v>65000000</v>
      </c>
      <c r="X356" s="200">
        <v>0</v>
      </c>
      <c r="Y356" s="193">
        <v>1</v>
      </c>
      <c r="Z356" s="199">
        <v>8883333</v>
      </c>
      <c r="AA356" s="172">
        <f t="shared" si="17"/>
        <v>73883333</v>
      </c>
      <c r="AB356" s="201">
        <v>67816667</v>
      </c>
      <c r="AC356" s="210">
        <v>44578</v>
      </c>
      <c r="AD356" s="210">
        <v>44579</v>
      </c>
      <c r="AE356" s="210">
        <v>44882</v>
      </c>
      <c r="AF356" s="192">
        <v>300</v>
      </c>
      <c r="AG356" s="105">
        <v>1</v>
      </c>
      <c r="AH356" s="203">
        <v>41</v>
      </c>
      <c r="AI356" s="204"/>
      <c r="AJ356" s="105"/>
      <c r="AK356" s="205"/>
      <c r="AL356" s="206"/>
      <c r="AM356" s="193" t="s">
        <v>211</v>
      </c>
      <c r="AN356" s="112">
        <f t="shared" si="19"/>
        <v>0.91788857170263283</v>
      </c>
    </row>
    <row r="357" spans="1:40" ht="18" customHeight="1" x14ac:dyDescent="0.25">
      <c r="A357" s="184" t="s">
        <v>1922</v>
      </c>
      <c r="B357" s="184">
        <v>2022</v>
      </c>
      <c r="C357" s="192" t="s">
        <v>2126</v>
      </c>
      <c r="D357" s="104" t="s">
        <v>2127</v>
      </c>
      <c r="E357" s="184" t="s">
        <v>50</v>
      </c>
      <c r="F357" s="184" t="s">
        <v>22</v>
      </c>
      <c r="G357" s="187" t="s">
        <v>198</v>
      </c>
      <c r="H357" s="188" t="s">
        <v>1116</v>
      </c>
      <c r="I357" s="189" t="s">
        <v>46</v>
      </c>
      <c r="J357" s="190" t="s">
        <v>194</v>
      </c>
      <c r="K357" s="184">
        <v>49</v>
      </c>
      <c r="L357" s="191" t="str">
        <f>IF(ISERROR(VLOOKUP(K357,[1]Proposito_programa!$C$2:$E$59,2,FALSE))," ",VLOOKUP(K357,[1]Proposito_programa!$C$2:$E$59,2,FALSE))</f>
        <v>Movilidad segura, sostenible y accesible</v>
      </c>
      <c r="M357" s="191" t="str">
        <f>IF(ISERROR(VLOOKUP(K357,[1]Proposito_programa!$C$2:$E$59,3,FALSE))," ",VLOOKUP(K357,[1]Proposito_programa!$C$2:$E$59,3,FALSE))</f>
        <v>Propósito 4: Hacer de Bogotá Región un modelo de movilidad multimodal, incluyente y sostenible</v>
      </c>
      <c r="N357" s="192">
        <v>2022</v>
      </c>
      <c r="O357" s="225"/>
      <c r="P357" s="194">
        <v>80051381</v>
      </c>
      <c r="Q357" s="195" t="s">
        <v>281</v>
      </c>
      <c r="R357" s="190" t="s">
        <v>174</v>
      </c>
      <c r="S357" s="195"/>
      <c r="T357" s="196"/>
      <c r="U357" s="197"/>
      <c r="V357" s="198">
        <v>0</v>
      </c>
      <c r="W357" s="199">
        <v>18170000</v>
      </c>
      <c r="X357" s="200">
        <v>0</v>
      </c>
      <c r="Y357" s="193">
        <v>2</v>
      </c>
      <c r="Z357" s="199">
        <v>5451000</v>
      </c>
      <c r="AA357" s="172">
        <f t="shared" si="17"/>
        <v>23621000</v>
      </c>
      <c r="AB357" s="201">
        <v>18836233</v>
      </c>
      <c r="AC357" s="210">
        <v>44579</v>
      </c>
      <c r="AD357" s="210">
        <v>44581</v>
      </c>
      <c r="AE357" s="210">
        <v>44884</v>
      </c>
      <c r="AF357" s="192">
        <v>300</v>
      </c>
      <c r="AG357" s="105">
        <v>2</v>
      </c>
      <c r="AH357" s="203">
        <v>90</v>
      </c>
      <c r="AI357" s="204"/>
      <c r="AJ357" s="105"/>
      <c r="AK357" s="205"/>
      <c r="AL357" s="206"/>
      <c r="AM357" s="193" t="s">
        <v>210</v>
      </c>
      <c r="AN357" s="112">
        <f t="shared" si="19"/>
        <v>0.79743588332416071</v>
      </c>
    </row>
    <row r="358" spans="1:40" ht="18" customHeight="1" x14ac:dyDescent="0.25">
      <c r="A358" s="184" t="s">
        <v>1923</v>
      </c>
      <c r="B358" s="184">
        <v>2022</v>
      </c>
      <c r="C358" s="192" t="s">
        <v>2128</v>
      </c>
      <c r="D358" s="104" t="s">
        <v>2129</v>
      </c>
      <c r="E358" s="184" t="s">
        <v>50</v>
      </c>
      <c r="F358" s="184" t="s">
        <v>22</v>
      </c>
      <c r="G358" s="187" t="s">
        <v>198</v>
      </c>
      <c r="H358" s="188" t="s">
        <v>1117</v>
      </c>
      <c r="I358" s="189" t="s">
        <v>46</v>
      </c>
      <c r="J358" s="190" t="s">
        <v>194</v>
      </c>
      <c r="K358" s="184">
        <v>49</v>
      </c>
      <c r="L358" s="191" t="str">
        <f>IF(ISERROR(VLOOKUP(K358,[1]Proposito_programa!$C$2:$E$59,2,FALSE))," ",VLOOKUP(K358,[1]Proposito_programa!$C$2:$E$59,2,FALSE))</f>
        <v>Movilidad segura, sostenible y accesible</v>
      </c>
      <c r="M358" s="191" t="str">
        <f>IF(ISERROR(VLOOKUP(K358,[1]Proposito_programa!$C$2:$E$59,3,FALSE))," ",VLOOKUP(K358,[1]Proposito_programa!$C$2:$E$59,3,FALSE))</f>
        <v>Propósito 4: Hacer de Bogotá Región un modelo de movilidad multimodal, incluyente y sostenible</v>
      </c>
      <c r="N358" s="192">
        <v>2022</v>
      </c>
      <c r="O358" s="225"/>
      <c r="P358" s="194">
        <v>79326352</v>
      </c>
      <c r="Q358" s="195" t="s">
        <v>282</v>
      </c>
      <c r="R358" s="190" t="s">
        <v>174</v>
      </c>
      <c r="S358" s="195"/>
      <c r="T358" s="196"/>
      <c r="U358" s="197"/>
      <c r="V358" s="198">
        <v>0</v>
      </c>
      <c r="W358" s="199">
        <v>18170000</v>
      </c>
      <c r="X358" s="200">
        <v>0</v>
      </c>
      <c r="Y358" s="193">
        <v>2</v>
      </c>
      <c r="Z358" s="199">
        <v>5451000</v>
      </c>
      <c r="AA358" s="172">
        <f t="shared" si="17"/>
        <v>23621000</v>
      </c>
      <c r="AB358" s="201">
        <v>18896800</v>
      </c>
      <c r="AC358" s="210">
        <v>44579</v>
      </c>
      <c r="AD358" s="210">
        <v>44580</v>
      </c>
      <c r="AE358" s="210">
        <v>44883</v>
      </c>
      <c r="AF358" s="192">
        <v>300</v>
      </c>
      <c r="AG358" s="105">
        <v>2</v>
      </c>
      <c r="AH358" s="203">
        <v>90</v>
      </c>
      <c r="AI358" s="204"/>
      <c r="AJ358" s="105"/>
      <c r="AK358" s="205"/>
      <c r="AL358" s="206"/>
      <c r="AM358" s="193" t="s">
        <v>210</v>
      </c>
      <c r="AN358" s="112">
        <f t="shared" si="19"/>
        <v>0.8</v>
      </c>
    </row>
    <row r="359" spans="1:40" ht="18" customHeight="1" x14ac:dyDescent="0.25">
      <c r="A359" s="184" t="s">
        <v>1924</v>
      </c>
      <c r="B359" s="184">
        <v>2022</v>
      </c>
      <c r="C359" s="192" t="s">
        <v>2130</v>
      </c>
      <c r="D359" s="104" t="s">
        <v>2131</v>
      </c>
      <c r="E359" s="184" t="s">
        <v>50</v>
      </c>
      <c r="F359" s="184" t="s">
        <v>22</v>
      </c>
      <c r="G359" s="187" t="s">
        <v>198</v>
      </c>
      <c r="H359" s="188" t="s">
        <v>1119</v>
      </c>
      <c r="I359" s="189" t="s">
        <v>46</v>
      </c>
      <c r="J359" s="190" t="s">
        <v>194</v>
      </c>
      <c r="K359" s="184">
        <v>49</v>
      </c>
      <c r="L359" s="191" t="str">
        <f>IF(ISERROR(VLOOKUP(K359,[1]Proposito_programa!$C$2:$E$59,2,FALSE))," ",VLOOKUP(K359,[1]Proposito_programa!$C$2:$E$59,2,FALSE))</f>
        <v>Movilidad segura, sostenible y accesible</v>
      </c>
      <c r="M359" s="191" t="str">
        <f>IF(ISERROR(VLOOKUP(K359,[1]Proposito_programa!$C$2:$E$59,3,FALSE))," ",VLOOKUP(K359,[1]Proposito_programa!$C$2:$E$59,3,FALSE))</f>
        <v>Propósito 4: Hacer de Bogotá Región un modelo de movilidad multimodal, incluyente y sostenible</v>
      </c>
      <c r="N359" s="192">
        <v>2022</v>
      </c>
      <c r="O359" s="225"/>
      <c r="P359" s="194">
        <v>79722413</v>
      </c>
      <c r="Q359" s="195" t="s">
        <v>283</v>
      </c>
      <c r="R359" s="190" t="s">
        <v>174</v>
      </c>
      <c r="S359" s="195"/>
      <c r="T359" s="196"/>
      <c r="U359" s="197"/>
      <c r="V359" s="198">
        <v>0</v>
      </c>
      <c r="W359" s="199">
        <v>18170000</v>
      </c>
      <c r="X359" s="200">
        <v>0</v>
      </c>
      <c r="Y359" s="193">
        <v>2</v>
      </c>
      <c r="Z359" s="199">
        <v>5451000</v>
      </c>
      <c r="AA359" s="172">
        <f t="shared" si="17"/>
        <v>23621000</v>
      </c>
      <c r="AB359" s="201">
        <v>17079800</v>
      </c>
      <c r="AC359" s="210">
        <v>44579</v>
      </c>
      <c r="AD359" s="210">
        <v>44580</v>
      </c>
      <c r="AE359" s="210">
        <v>44883</v>
      </c>
      <c r="AF359" s="192">
        <v>300</v>
      </c>
      <c r="AG359" s="105">
        <v>2</v>
      </c>
      <c r="AH359" s="203">
        <v>90</v>
      </c>
      <c r="AI359" s="204"/>
      <c r="AJ359" s="105"/>
      <c r="AK359" s="205"/>
      <c r="AL359" s="206"/>
      <c r="AM359" s="193" t="s">
        <v>210</v>
      </c>
      <c r="AN359" s="112">
        <f t="shared" si="19"/>
        <v>0.72307692307692306</v>
      </c>
    </row>
    <row r="360" spans="1:40" ht="18" customHeight="1" x14ac:dyDescent="0.25">
      <c r="A360" s="184" t="s">
        <v>1925</v>
      </c>
      <c r="B360" s="184">
        <v>2022</v>
      </c>
      <c r="C360" s="192" t="s">
        <v>2132</v>
      </c>
      <c r="D360" s="104" t="s">
        <v>2133</v>
      </c>
      <c r="E360" s="184" t="s">
        <v>50</v>
      </c>
      <c r="F360" s="184" t="s">
        <v>22</v>
      </c>
      <c r="G360" s="187" t="s">
        <v>198</v>
      </c>
      <c r="H360" s="188" t="s">
        <v>1120</v>
      </c>
      <c r="I360" s="189" t="s">
        <v>46</v>
      </c>
      <c r="J360" s="190" t="s">
        <v>194</v>
      </c>
      <c r="K360" s="184">
        <v>49</v>
      </c>
      <c r="L360" s="191" t="str">
        <f>IF(ISERROR(VLOOKUP(K360,[1]Proposito_programa!$C$2:$E$59,2,FALSE))," ",VLOOKUP(K360,[1]Proposito_programa!$C$2:$E$59,2,FALSE))</f>
        <v>Movilidad segura, sostenible y accesible</v>
      </c>
      <c r="M360" s="191" t="str">
        <f>IF(ISERROR(VLOOKUP(K360,[1]Proposito_programa!$C$2:$E$59,3,FALSE))," ",VLOOKUP(K360,[1]Proposito_programa!$C$2:$E$59,3,FALSE))</f>
        <v>Propósito 4: Hacer de Bogotá Región un modelo de movilidad multimodal, incluyente y sostenible</v>
      </c>
      <c r="N360" s="192">
        <v>2022</v>
      </c>
      <c r="O360" s="225"/>
      <c r="P360" s="194">
        <v>80171855</v>
      </c>
      <c r="Q360" s="195" t="s">
        <v>284</v>
      </c>
      <c r="R360" s="190" t="s">
        <v>174</v>
      </c>
      <c r="S360" s="195"/>
      <c r="T360" s="196"/>
      <c r="U360" s="197"/>
      <c r="V360" s="198">
        <v>0</v>
      </c>
      <c r="W360" s="199">
        <v>18170000</v>
      </c>
      <c r="X360" s="200">
        <v>0</v>
      </c>
      <c r="Y360" s="193"/>
      <c r="Z360" s="199"/>
      <c r="AA360" s="172">
        <f t="shared" si="17"/>
        <v>18170000</v>
      </c>
      <c r="AB360" s="201">
        <v>17079800</v>
      </c>
      <c r="AC360" s="210">
        <v>44579</v>
      </c>
      <c r="AD360" s="210">
        <v>44580</v>
      </c>
      <c r="AE360" s="210">
        <v>44884</v>
      </c>
      <c r="AF360" s="192">
        <v>300</v>
      </c>
      <c r="AG360" s="105"/>
      <c r="AH360" s="203"/>
      <c r="AI360" s="204"/>
      <c r="AJ360" s="105"/>
      <c r="AK360" s="205"/>
      <c r="AL360" s="206"/>
      <c r="AM360" s="193" t="s">
        <v>211</v>
      </c>
      <c r="AN360" s="112">
        <f t="shared" si="19"/>
        <v>0.94</v>
      </c>
    </row>
    <row r="361" spans="1:40" ht="18" customHeight="1" x14ac:dyDescent="0.25">
      <c r="A361" s="184" t="s">
        <v>1926</v>
      </c>
      <c r="B361" s="184">
        <v>2022</v>
      </c>
      <c r="C361" s="192" t="s">
        <v>2134</v>
      </c>
      <c r="D361" s="104" t="s">
        <v>2135</v>
      </c>
      <c r="E361" s="184" t="s">
        <v>50</v>
      </c>
      <c r="F361" s="184" t="s">
        <v>22</v>
      </c>
      <c r="G361" s="187" t="s">
        <v>198</v>
      </c>
      <c r="H361" s="188" t="s">
        <v>1122</v>
      </c>
      <c r="I361" s="189" t="s">
        <v>46</v>
      </c>
      <c r="J361" s="190" t="s">
        <v>194</v>
      </c>
      <c r="K361" s="184">
        <v>49</v>
      </c>
      <c r="L361" s="191" t="str">
        <f>IF(ISERROR(VLOOKUP(K361,[1]Proposito_programa!$C$2:$E$59,2,FALSE))," ",VLOOKUP(K361,[1]Proposito_programa!$C$2:$E$59,2,FALSE))</f>
        <v>Movilidad segura, sostenible y accesible</v>
      </c>
      <c r="M361" s="191" t="str">
        <f>IF(ISERROR(VLOOKUP(K361,[1]Proposito_programa!$C$2:$E$59,3,FALSE))," ",VLOOKUP(K361,[1]Proposito_programa!$C$2:$E$59,3,FALSE))</f>
        <v>Propósito 4: Hacer de Bogotá Región un modelo de movilidad multimodal, incluyente y sostenible</v>
      </c>
      <c r="N361" s="192">
        <v>2022</v>
      </c>
      <c r="O361" s="225"/>
      <c r="P361" s="194">
        <v>1015407651</v>
      </c>
      <c r="Q361" s="195" t="s">
        <v>285</v>
      </c>
      <c r="R361" s="190" t="s">
        <v>174</v>
      </c>
      <c r="S361" s="195"/>
      <c r="T361" s="196"/>
      <c r="U361" s="197"/>
      <c r="V361" s="198">
        <v>0</v>
      </c>
      <c r="W361" s="199">
        <v>18170000</v>
      </c>
      <c r="X361" s="200">
        <v>0</v>
      </c>
      <c r="Y361" s="193">
        <v>2</v>
      </c>
      <c r="Z361" s="199">
        <v>5451000</v>
      </c>
      <c r="AA361" s="172">
        <f t="shared" si="17"/>
        <v>23621000</v>
      </c>
      <c r="AB361" s="201">
        <v>18775667</v>
      </c>
      <c r="AC361" s="210">
        <v>44579</v>
      </c>
      <c r="AD361" s="210">
        <v>44582</v>
      </c>
      <c r="AE361" s="210">
        <v>44885</v>
      </c>
      <c r="AF361" s="192">
        <v>300</v>
      </c>
      <c r="AG361" s="105">
        <v>2</v>
      </c>
      <c r="AH361" s="203">
        <v>90</v>
      </c>
      <c r="AI361" s="204"/>
      <c r="AJ361" s="105"/>
      <c r="AK361" s="205"/>
      <c r="AL361" s="206"/>
      <c r="AM361" s="193" t="s">
        <v>210</v>
      </c>
      <c r="AN361" s="112">
        <f t="shared" si="19"/>
        <v>0.7948718089835316</v>
      </c>
    </row>
    <row r="362" spans="1:40" ht="18" customHeight="1" x14ac:dyDescent="0.25">
      <c r="A362" s="184" t="s">
        <v>1927</v>
      </c>
      <c r="B362" s="184">
        <v>2022</v>
      </c>
      <c r="C362" s="192" t="s">
        <v>2136</v>
      </c>
      <c r="D362" s="104" t="s">
        <v>2137</v>
      </c>
      <c r="E362" s="184" t="s">
        <v>50</v>
      </c>
      <c r="F362" s="184" t="s">
        <v>22</v>
      </c>
      <c r="G362" s="187" t="s">
        <v>198</v>
      </c>
      <c r="H362" s="188" t="s">
        <v>1123</v>
      </c>
      <c r="I362" s="189" t="s">
        <v>46</v>
      </c>
      <c r="J362" s="190" t="s">
        <v>194</v>
      </c>
      <c r="K362" s="184">
        <v>49</v>
      </c>
      <c r="L362" s="191" t="str">
        <f>IF(ISERROR(VLOOKUP(K362,[1]Proposito_programa!$C$2:$E$59,2,FALSE))," ",VLOOKUP(K362,[1]Proposito_programa!$C$2:$E$59,2,FALSE))</f>
        <v>Movilidad segura, sostenible y accesible</v>
      </c>
      <c r="M362" s="191" t="str">
        <f>IF(ISERROR(VLOOKUP(K362,[1]Proposito_programa!$C$2:$E$59,3,FALSE))," ",VLOOKUP(K362,[1]Proposito_programa!$C$2:$E$59,3,FALSE))</f>
        <v>Propósito 4: Hacer de Bogotá Región un modelo de movilidad multimodal, incluyente y sostenible</v>
      </c>
      <c r="N362" s="192">
        <v>2022</v>
      </c>
      <c r="O362" s="225"/>
      <c r="P362" s="194">
        <v>52536170</v>
      </c>
      <c r="Q362" s="195" t="s">
        <v>286</v>
      </c>
      <c r="R362" s="190" t="s">
        <v>174</v>
      </c>
      <c r="S362" s="195"/>
      <c r="T362" s="196"/>
      <c r="U362" s="197"/>
      <c r="V362" s="198">
        <v>0</v>
      </c>
      <c r="W362" s="199">
        <v>18170000</v>
      </c>
      <c r="X362" s="200">
        <v>0</v>
      </c>
      <c r="Y362" s="193">
        <v>2</v>
      </c>
      <c r="Z362" s="199">
        <v>5451000</v>
      </c>
      <c r="AA362" s="172">
        <f t="shared" si="17"/>
        <v>23621000</v>
      </c>
      <c r="AB362" s="201">
        <v>18775667</v>
      </c>
      <c r="AC362" s="210">
        <v>44579</v>
      </c>
      <c r="AD362" s="210">
        <v>44582</v>
      </c>
      <c r="AE362" s="210">
        <v>44885</v>
      </c>
      <c r="AF362" s="192">
        <v>300</v>
      </c>
      <c r="AG362" s="105">
        <v>2</v>
      </c>
      <c r="AH362" s="203">
        <v>90</v>
      </c>
      <c r="AI362" s="204"/>
      <c r="AJ362" s="105"/>
      <c r="AK362" s="205"/>
      <c r="AL362" s="206"/>
      <c r="AM362" s="193" t="s">
        <v>210</v>
      </c>
      <c r="AN362" s="112">
        <f t="shared" si="19"/>
        <v>0.7948718089835316</v>
      </c>
    </row>
    <row r="363" spans="1:40" ht="18" customHeight="1" x14ac:dyDescent="0.25">
      <c r="A363" s="184" t="s">
        <v>1928</v>
      </c>
      <c r="B363" s="184">
        <v>2022</v>
      </c>
      <c r="C363" s="192" t="s">
        <v>2138</v>
      </c>
      <c r="D363" s="104" t="s">
        <v>2139</v>
      </c>
      <c r="E363" s="184" t="s">
        <v>50</v>
      </c>
      <c r="F363" s="184" t="s">
        <v>22</v>
      </c>
      <c r="G363" s="187" t="s">
        <v>198</v>
      </c>
      <c r="H363" s="188" t="s">
        <v>1125</v>
      </c>
      <c r="I363" s="189" t="s">
        <v>46</v>
      </c>
      <c r="J363" s="190" t="s">
        <v>194</v>
      </c>
      <c r="K363" s="184">
        <v>49</v>
      </c>
      <c r="L363" s="191" t="str">
        <f>IF(ISERROR(VLOOKUP(K363,[1]Proposito_programa!$C$2:$E$59,2,FALSE))," ",VLOOKUP(K363,[1]Proposito_programa!$C$2:$E$59,2,FALSE))</f>
        <v>Movilidad segura, sostenible y accesible</v>
      </c>
      <c r="M363" s="191" t="str">
        <f>IF(ISERROR(VLOOKUP(K363,[1]Proposito_programa!$C$2:$E$59,3,FALSE))," ",VLOOKUP(K363,[1]Proposito_programa!$C$2:$E$59,3,FALSE))</f>
        <v>Propósito 4: Hacer de Bogotá Región un modelo de movilidad multimodal, incluyente y sostenible</v>
      </c>
      <c r="N363" s="192">
        <v>2022</v>
      </c>
      <c r="O363" s="225"/>
      <c r="P363" s="194">
        <v>39618869</v>
      </c>
      <c r="Q363" s="195" t="s">
        <v>287</v>
      </c>
      <c r="R363" s="190" t="s">
        <v>174</v>
      </c>
      <c r="S363" s="195"/>
      <c r="T363" s="196"/>
      <c r="U363" s="197"/>
      <c r="V363" s="198">
        <v>0</v>
      </c>
      <c r="W363" s="199">
        <v>18170000</v>
      </c>
      <c r="X363" s="200">
        <v>0</v>
      </c>
      <c r="Y363" s="193"/>
      <c r="Z363" s="199"/>
      <c r="AA363" s="172">
        <f t="shared" si="17"/>
        <v>18170000</v>
      </c>
      <c r="AB363" s="201">
        <v>16958667</v>
      </c>
      <c r="AC363" s="210">
        <v>44579</v>
      </c>
      <c r="AD363" s="210">
        <v>44582</v>
      </c>
      <c r="AE363" s="210">
        <v>44885</v>
      </c>
      <c r="AF363" s="192">
        <v>300</v>
      </c>
      <c r="AG363" s="105"/>
      <c r="AH363" s="203"/>
      <c r="AI363" s="204"/>
      <c r="AJ363" s="105"/>
      <c r="AK363" s="205"/>
      <c r="AL363" s="206"/>
      <c r="AM363" s="193" t="s">
        <v>211</v>
      </c>
      <c r="AN363" s="112">
        <f t="shared" si="19"/>
        <v>0.93333335167859111</v>
      </c>
    </row>
    <row r="364" spans="1:40" ht="18" customHeight="1" x14ac:dyDescent="0.25">
      <c r="A364" s="184" t="s">
        <v>1929</v>
      </c>
      <c r="B364" s="184">
        <v>2022</v>
      </c>
      <c r="C364" s="192" t="s">
        <v>2140</v>
      </c>
      <c r="D364" s="104" t="s">
        <v>2141</v>
      </c>
      <c r="E364" s="184" t="s">
        <v>50</v>
      </c>
      <c r="F364" s="184" t="s">
        <v>22</v>
      </c>
      <c r="G364" s="187" t="s">
        <v>198</v>
      </c>
      <c r="H364" s="188" t="s">
        <v>1127</v>
      </c>
      <c r="I364" s="189" t="s">
        <v>46</v>
      </c>
      <c r="J364" s="190" t="s">
        <v>194</v>
      </c>
      <c r="K364" s="184">
        <v>40</v>
      </c>
      <c r="L364" s="191" t="str">
        <f>IF(ISERROR(VLOOKUP(K364,[1]Proposito_programa!$C$2:$E$59,2,FALSE))," ",VLOOKUP(K364,[1]Proposito_programa!$C$2:$E$59,2,FALSE))</f>
        <v>Más mujeres viven una vida libre de violencias, se sienten seguras y acceden con confianza al sistema de justicia</v>
      </c>
      <c r="M364" s="191" t="str">
        <f>IF(ISERROR(VLOOKUP(K364,[1]Proposito_programa!$C$2:$E$59,3,FALSE))," ",VLOOKUP(K364,[1]Proposito_programa!$C$2:$E$59,3,FALSE))</f>
        <v>Propósito 3: Inspirar confianza y legitimidad para vivir sin miedo y ser epicentro de cultura ciudadana, paz y reconciliación</v>
      </c>
      <c r="N364" s="192">
        <v>2057</v>
      </c>
      <c r="O364" s="225"/>
      <c r="P364" s="194">
        <v>1018445475</v>
      </c>
      <c r="Q364" s="195" t="s">
        <v>288</v>
      </c>
      <c r="R364" s="190" t="s">
        <v>174</v>
      </c>
      <c r="S364" s="195"/>
      <c r="T364" s="196"/>
      <c r="U364" s="197"/>
      <c r="V364" s="198">
        <v>0</v>
      </c>
      <c r="W364" s="199">
        <v>22710000</v>
      </c>
      <c r="X364" s="200">
        <v>0</v>
      </c>
      <c r="Y364" s="193">
        <v>1</v>
      </c>
      <c r="Z364" s="199">
        <v>4542000</v>
      </c>
      <c r="AA364" s="172">
        <f t="shared" si="17"/>
        <v>27252000</v>
      </c>
      <c r="AB364" s="201">
        <v>23542700</v>
      </c>
      <c r="AC364" s="210">
        <v>44579</v>
      </c>
      <c r="AD364" s="210">
        <v>44581</v>
      </c>
      <c r="AE364" s="210">
        <v>44884</v>
      </c>
      <c r="AF364" s="192">
        <v>300</v>
      </c>
      <c r="AG364" s="193">
        <v>1</v>
      </c>
      <c r="AH364" s="203">
        <v>60</v>
      </c>
      <c r="AI364" s="204"/>
      <c r="AJ364" s="105"/>
      <c r="AK364" s="205"/>
      <c r="AL364" s="206"/>
      <c r="AM364" s="193" t="s">
        <v>210</v>
      </c>
      <c r="AN364" s="112">
        <f t="shared" si="19"/>
        <v>0.86388888888888893</v>
      </c>
    </row>
    <row r="365" spans="1:40" ht="18" customHeight="1" x14ac:dyDescent="0.25">
      <c r="A365" s="184" t="s">
        <v>1930</v>
      </c>
      <c r="B365" s="184">
        <v>2022</v>
      </c>
      <c r="C365" s="192" t="s">
        <v>2142</v>
      </c>
      <c r="D365" s="104" t="s">
        <v>2143</v>
      </c>
      <c r="E365" s="184" t="s">
        <v>50</v>
      </c>
      <c r="F365" s="184" t="s">
        <v>22</v>
      </c>
      <c r="G365" s="187" t="s">
        <v>198</v>
      </c>
      <c r="H365" s="188" t="s">
        <v>1128</v>
      </c>
      <c r="I365" s="189" t="s">
        <v>46</v>
      </c>
      <c r="J365" s="190" t="s">
        <v>194</v>
      </c>
      <c r="K365" s="184">
        <v>57</v>
      </c>
      <c r="L365" s="191" t="str">
        <f>IF(ISERROR(VLOOKUP(K365,[1]Proposito_programa!$C$2:$E$59,2,FALSE))," ",VLOOKUP(K365,[1]Proposito_programa!$C$2:$E$59,2,FALSE))</f>
        <v>Gestión pública local</v>
      </c>
      <c r="M365" s="191" t="str">
        <f>IF(ISERROR(VLOOKUP(K365,[1]Proposito_programa!$C$2:$E$59,3,FALSE))," ",VLOOKUP(K365,[1]Proposito_programa!$C$2:$E$59,3,FALSE))</f>
        <v>Propósito 5: Construir Bogotá - Región con gobierno abierto, transparente y ciudadanía consciente</v>
      </c>
      <c r="N365" s="192">
        <v>2143</v>
      </c>
      <c r="O365" s="225"/>
      <c r="P365" s="194">
        <v>19346335</v>
      </c>
      <c r="Q365" s="195" t="s">
        <v>289</v>
      </c>
      <c r="R365" s="190" t="s">
        <v>174</v>
      </c>
      <c r="S365" s="195"/>
      <c r="T365" s="196"/>
      <c r="U365" s="197"/>
      <c r="V365" s="198">
        <v>0</v>
      </c>
      <c r="W365" s="199">
        <v>22710000</v>
      </c>
      <c r="X365" s="200">
        <v>0</v>
      </c>
      <c r="Y365" s="193">
        <v>1</v>
      </c>
      <c r="Z365" s="199">
        <v>3406500</v>
      </c>
      <c r="AA365" s="172">
        <f t="shared" si="17"/>
        <v>26116500</v>
      </c>
      <c r="AB365" s="201">
        <v>23542700</v>
      </c>
      <c r="AC365" s="210">
        <v>44579</v>
      </c>
      <c r="AD365" s="210">
        <v>44581</v>
      </c>
      <c r="AE365" s="210">
        <v>44884</v>
      </c>
      <c r="AF365" s="192">
        <v>300</v>
      </c>
      <c r="AG365" s="193">
        <v>1</v>
      </c>
      <c r="AH365" s="203">
        <v>45</v>
      </c>
      <c r="AI365" s="204"/>
      <c r="AJ365" s="105"/>
      <c r="AK365" s="205"/>
      <c r="AL365" s="206"/>
      <c r="AM365" s="193" t="s">
        <v>211</v>
      </c>
      <c r="AN365" s="112">
        <f t="shared" si="19"/>
        <v>0.90144927536231889</v>
      </c>
    </row>
    <row r="366" spans="1:40" ht="18" customHeight="1" x14ac:dyDescent="0.25">
      <c r="A366" s="184" t="s">
        <v>1931</v>
      </c>
      <c r="B366" s="184">
        <v>2022</v>
      </c>
      <c r="C366" s="192" t="s">
        <v>2144</v>
      </c>
      <c r="D366" s="104" t="s">
        <v>2145</v>
      </c>
      <c r="E366" s="184" t="s">
        <v>50</v>
      </c>
      <c r="F366" s="184" t="s">
        <v>22</v>
      </c>
      <c r="G366" s="187" t="s">
        <v>198</v>
      </c>
      <c r="H366" s="188" t="s">
        <v>1130</v>
      </c>
      <c r="I366" s="189" t="s">
        <v>46</v>
      </c>
      <c r="J366" s="190" t="s">
        <v>194</v>
      </c>
      <c r="K366" s="184">
        <v>57</v>
      </c>
      <c r="L366" s="191" t="str">
        <f>IF(ISERROR(VLOOKUP(K366,[1]Proposito_programa!$C$2:$E$59,2,FALSE))," ",VLOOKUP(K366,[1]Proposito_programa!$C$2:$E$59,2,FALSE))</f>
        <v>Gestión pública local</v>
      </c>
      <c r="M366" s="191" t="str">
        <f>IF(ISERROR(VLOOKUP(K366,[1]Proposito_programa!$C$2:$E$59,3,FALSE))," ",VLOOKUP(K366,[1]Proposito_programa!$C$2:$E$59,3,FALSE))</f>
        <v>Propósito 5: Construir Bogotá - Región con gobierno abierto, transparente y ciudadanía consciente</v>
      </c>
      <c r="N366" s="192">
        <v>2143</v>
      </c>
      <c r="O366" s="225"/>
      <c r="P366" s="194">
        <v>79041777</v>
      </c>
      <c r="Q366" s="195" t="s">
        <v>1373</v>
      </c>
      <c r="R366" s="190" t="s">
        <v>174</v>
      </c>
      <c r="S366" s="195"/>
      <c r="T366" s="196"/>
      <c r="U366" s="197"/>
      <c r="V366" s="198">
        <v>0</v>
      </c>
      <c r="W366" s="199">
        <v>52000000</v>
      </c>
      <c r="X366" s="200">
        <v>0</v>
      </c>
      <c r="Y366" s="193">
        <v>1</v>
      </c>
      <c r="Z366" s="199">
        <v>5200000</v>
      </c>
      <c r="AA366" s="172">
        <f t="shared" si="17"/>
        <v>57200000</v>
      </c>
      <c r="AB366" s="201">
        <v>52693333</v>
      </c>
      <c r="AC366" s="210">
        <v>44582</v>
      </c>
      <c r="AD366" s="210">
        <v>44588</v>
      </c>
      <c r="AE366" s="210">
        <v>44891</v>
      </c>
      <c r="AF366" s="192">
        <v>300</v>
      </c>
      <c r="AG366" s="193">
        <v>1</v>
      </c>
      <c r="AH366" s="203">
        <v>30</v>
      </c>
      <c r="AI366" s="204"/>
      <c r="AJ366" s="105"/>
      <c r="AK366" s="205"/>
      <c r="AL366" s="206"/>
      <c r="AM366" s="193" t="s">
        <v>211</v>
      </c>
      <c r="AN366" s="112">
        <f t="shared" si="19"/>
        <v>0.92121211538461534</v>
      </c>
    </row>
    <row r="367" spans="1:40" ht="18" customHeight="1" x14ac:dyDescent="0.25">
      <c r="A367" s="184" t="s">
        <v>1932</v>
      </c>
      <c r="B367" s="184">
        <v>2022</v>
      </c>
      <c r="C367" s="192" t="s">
        <v>2146</v>
      </c>
      <c r="D367" s="104" t="s">
        <v>2147</v>
      </c>
      <c r="E367" s="184" t="s">
        <v>50</v>
      </c>
      <c r="F367" s="184" t="s">
        <v>22</v>
      </c>
      <c r="G367" s="187" t="s">
        <v>198</v>
      </c>
      <c r="H367" s="188" t="s">
        <v>1131</v>
      </c>
      <c r="I367" s="189" t="s">
        <v>46</v>
      </c>
      <c r="J367" s="190" t="s">
        <v>194</v>
      </c>
      <c r="K367" s="184">
        <v>57</v>
      </c>
      <c r="L367" s="191" t="str">
        <f>IF(ISERROR(VLOOKUP(K367,[1]Proposito_programa!$C$2:$E$59,2,FALSE))," ",VLOOKUP(K367,[1]Proposito_programa!$C$2:$E$59,2,FALSE))</f>
        <v>Gestión pública local</v>
      </c>
      <c r="M367" s="191" t="str">
        <f>IF(ISERROR(VLOOKUP(K367,[1]Proposito_programa!$C$2:$E$59,3,FALSE))," ",VLOOKUP(K367,[1]Proposito_programa!$C$2:$E$59,3,FALSE))</f>
        <v>Propósito 5: Construir Bogotá - Región con gobierno abierto, transparente y ciudadanía consciente</v>
      </c>
      <c r="N367" s="192">
        <v>2143</v>
      </c>
      <c r="O367" s="225"/>
      <c r="P367" s="194">
        <v>1088007967</v>
      </c>
      <c r="Q367" s="195" t="s">
        <v>290</v>
      </c>
      <c r="R367" s="190" t="s">
        <v>174</v>
      </c>
      <c r="S367" s="195"/>
      <c r="T367" s="196"/>
      <c r="U367" s="197"/>
      <c r="V367" s="198">
        <v>0</v>
      </c>
      <c r="W367" s="199">
        <v>45700000</v>
      </c>
      <c r="X367" s="200">
        <v>0</v>
      </c>
      <c r="Y367" s="193">
        <v>1</v>
      </c>
      <c r="Z367" s="199">
        <v>2285000</v>
      </c>
      <c r="AA367" s="172">
        <f t="shared" si="17"/>
        <v>47985000</v>
      </c>
      <c r="AB367" s="201">
        <v>47528000</v>
      </c>
      <c r="AC367" s="210">
        <v>44579</v>
      </c>
      <c r="AD367" s="210">
        <v>44580</v>
      </c>
      <c r="AE367" s="210">
        <v>44883</v>
      </c>
      <c r="AF367" s="192">
        <v>300</v>
      </c>
      <c r="AG367" s="193">
        <v>1</v>
      </c>
      <c r="AH367" s="203">
        <v>15</v>
      </c>
      <c r="AI367" s="204">
        <v>1019004954</v>
      </c>
      <c r="AJ367" s="194" t="s">
        <v>2171</v>
      </c>
      <c r="AK367" s="227">
        <v>44805</v>
      </c>
      <c r="AL367" s="206"/>
      <c r="AM367" s="193" t="s">
        <v>211</v>
      </c>
      <c r="AN367" s="112">
        <f t="shared" si="19"/>
        <v>0.99047619047619051</v>
      </c>
    </row>
    <row r="368" spans="1:40" ht="18" customHeight="1" x14ac:dyDescent="0.25">
      <c r="A368" s="184" t="s">
        <v>1933</v>
      </c>
      <c r="B368" s="184">
        <v>2022</v>
      </c>
      <c r="C368" s="192" t="s">
        <v>2148</v>
      </c>
      <c r="D368" s="104" t="s">
        <v>2149</v>
      </c>
      <c r="E368" s="184" t="s">
        <v>50</v>
      </c>
      <c r="F368" s="184" t="s">
        <v>22</v>
      </c>
      <c r="G368" s="187" t="s">
        <v>198</v>
      </c>
      <c r="H368" s="188" t="s">
        <v>1132</v>
      </c>
      <c r="I368" s="189" t="s">
        <v>46</v>
      </c>
      <c r="J368" s="190" t="s">
        <v>194</v>
      </c>
      <c r="K368" s="184">
        <v>57</v>
      </c>
      <c r="L368" s="191" t="str">
        <f>IF(ISERROR(VLOOKUP(K368,[1]Proposito_programa!$C$2:$E$59,2,FALSE))," ",VLOOKUP(K368,[1]Proposito_programa!$C$2:$E$59,2,FALSE))</f>
        <v>Gestión pública local</v>
      </c>
      <c r="M368" s="191" t="str">
        <f>IF(ISERROR(VLOOKUP(K368,[1]Proposito_programa!$C$2:$E$59,3,FALSE))," ",VLOOKUP(K368,[1]Proposito_programa!$C$2:$E$59,3,FALSE))</f>
        <v>Propósito 5: Construir Bogotá - Región con gobierno abierto, transparente y ciudadanía consciente</v>
      </c>
      <c r="N368" s="192">
        <v>2143</v>
      </c>
      <c r="O368" s="225"/>
      <c r="P368" s="194">
        <v>79796296</v>
      </c>
      <c r="Q368" s="195" t="s">
        <v>291</v>
      </c>
      <c r="R368" s="190" t="s">
        <v>174</v>
      </c>
      <c r="S368" s="195"/>
      <c r="T368" s="196"/>
      <c r="U368" s="197"/>
      <c r="V368" s="198">
        <v>0</v>
      </c>
      <c r="W368" s="199">
        <v>22710000</v>
      </c>
      <c r="X368" s="200">
        <v>0</v>
      </c>
      <c r="Y368" s="193">
        <v>1</v>
      </c>
      <c r="Z368" s="199">
        <v>1514000</v>
      </c>
      <c r="AA368" s="172">
        <f t="shared" si="17"/>
        <v>24224000</v>
      </c>
      <c r="AB368" s="201">
        <v>23239900</v>
      </c>
      <c r="AC368" s="210">
        <v>44581</v>
      </c>
      <c r="AD368" s="210">
        <v>44585</v>
      </c>
      <c r="AE368" s="210">
        <v>44888</v>
      </c>
      <c r="AF368" s="192">
        <v>300</v>
      </c>
      <c r="AG368" s="193">
        <v>1</v>
      </c>
      <c r="AH368" s="203">
        <v>20</v>
      </c>
      <c r="AI368" s="204">
        <v>1012324962</v>
      </c>
      <c r="AJ368" s="194" t="s">
        <v>2172</v>
      </c>
      <c r="AK368" s="227">
        <v>44848</v>
      </c>
      <c r="AL368" s="206"/>
      <c r="AM368" s="193" t="s">
        <v>211</v>
      </c>
      <c r="AN368" s="112">
        <f t="shared" si="19"/>
        <v>0.95937499999999998</v>
      </c>
    </row>
    <row r="369" spans="1:40" ht="18" customHeight="1" x14ac:dyDescent="0.25">
      <c r="A369" s="184" t="s">
        <v>1934</v>
      </c>
      <c r="B369" s="184">
        <v>2022</v>
      </c>
      <c r="C369" s="192" t="s">
        <v>2150</v>
      </c>
      <c r="D369" s="104" t="s">
        <v>2151</v>
      </c>
      <c r="E369" s="184" t="s">
        <v>50</v>
      </c>
      <c r="F369" s="184" t="s">
        <v>22</v>
      </c>
      <c r="G369" s="187" t="s">
        <v>198</v>
      </c>
      <c r="H369" s="188" t="s">
        <v>1134</v>
      </c>
      <c r="I369" s="189" t="s">
        <v>46</v>
      </c>
      <c r="J369" s="190" t="s">
        <v>194</v>
      </c>
      <c r="K369" s="184">
        <v>57</v>
      </c>
      <c r="L369" s="191" t="str">
        <f>IF(ISERROR(VLOOKUP(K369,[1]Proposito_programa!$C$2:$E$59,2,FALSE))," ",VLOOKUP(K369,[1]Proposito_programa!$C$2:$E$59,2,FALSE))</f>
        <v>Gestión pública local</v>
      </c>
      <c r="M369" s="191" t="str">
        <f>IF(ISERROR(VLOOKUP(K369,[1]Proposito_programa!$C$2:$E$59,3,FALSE))," ",VLOOKUP(K369,[1]Proposito_programa!$C$2:$E$59,3,FALSE))</f>
        <v>Propósito 5: Construir Bogotá - Región con gobierno abierto, transparente y ciudadanía consciente</v>
      </c>
      <c r="N369" s="192">
        <v>2143</v>
      </c>
      <c r="O369" s="225"/>
      <c r="P369" s="194">
        <v>52860493</v>
      </c>
      <c r="Q369" s="195" t="s">
        <v>292</v>
      </c>
      <c r="R369" s="190" t="s">
        <v>174</v>
      </c>
      <c r="S369" s="195"/>
      <c r="T369" s="196"/>
      <c r="U369" s="197"/>
      <c r="V369" s="198">
        <v>0</v>
      </c>
      <c r="W369" s="199">
        <v>61770000</v>
      </c>
      <c r="X369" s="200">
        <v>0</v>
      </c>
      <c r="Y369" s="193">
        <v>1</v>
      </c>
      <c r="Z369" s="199">
        <v>8236000</v>
      </c>
      <c r="AA369" s="172">
        <f t="shared" si="17"/>
        <v>70006000</v>
      </c>
      <c r="AB369" s="201">
        <v>64034900</v>
      </c>
      <c r="AC369" s="210">
        <v>44579</v>
      </c>
      <c r="AD369" s="210">
        <v>44581</v>
      </c>
      <c r="AE369" s="210">
        <v>44884</v>
      </c>
      <c r="AF369" s="192">
        <v>300</v>
      </c>
      <c r="AG369" s="193">
        <v>1</v>
      </c>
      <c r="AH369" s="203">
        <v>40</v>
      </c>
      <c r="AI369" s="204"/>
      <c r="AJ369" s="105"/>
      <c r="AK369" s="205"/>
      <c r="AL369" s="206"/>
      <c r="AM369" s="193" t="s">
        <v>211</v>
      </c>
      <c r="AN369" s="112">
        <f t="shared" si="19"/>
        <v>0.91470588235294115</v>
      </c>
    </row>
    <row r="370" spans="1:40" ht="18" customHeight="1" x14ac:dyDescent="0.25">
      <c r="A370" s="184" t="s">
        <v>1935</v>
      </c>
      <c r="B370" s="184">
        <v>2022</v>
      </c>
      <c r="C370" s="192" t="s">
        <v>2152</v>
      </c>
      <c r="D370" s="104" t="s">
        <v>2153</v>
      </c>
      <c r="E370" s="184" t="s">
        <v>50</v>
      </c>
      <c r="F370" s="184" t="s">
        <v>22</v>
      </c>
      <c r="G370" s="187" t="s">
        <v>198</v>
      </c>
      <c r="H370" s="188" t="s">
        <v>1136</v>
      </c>
      <c r="I370" s="189" t="s">
        <v>46</v>
      </c>
      <c r="J370" s="190" t="s">
        <v>194</v>
      </c>
      <c r="K370" s="184">
        <v>57</v>
      </c>
      <c r="L370" s="191" t="str">
        <f>IF(ISERROR(VLOOKUP(K370,[1]Proposito_programa!$C$2:$E$59,2,FALSE))," ",VLOOKUP(K370,[1]Proposito_programa!$C$2:$E$59,2,FALSE))</f>
        <v>Gestión pública local</v>
      </c>
      <c r="M370" s="191" t="str">
        <f>IF(ISERROR(VLOOKUP(K370,[1]Proposito_programa!$C$2:$E$59,3,FALSE))," ",VLOOKUP(K370,[1]Proposito_programa!$C$2:$E$59,3,FALSE))</f>
        <v>Propósito 5: Construir Bogotá - Región con gobierno abierto, transparente y ciudadanía consciente</v>
      </c>
      <c r="N370" s="192">
        <v>2143</v>
      </c>
      <c r="O370" s="225"/>
      <c r="P370" s="194">
        <v>51970113</v>
      </c>
      <c r="Q370" s="195" t="s">
        <v>293</v>
      </c>
      <c r="R370" s="190" t="s">
        <v>174</v>
      </c>
      <c r="S370" s="195"/>
      <c r="T370" s="196"/>
      <c r="U370" s="197"/>
      <c r="V370" s="198">
        <v>0</v>
      </c>
      <c r="W370" s="199">
        <v>49990000</v>
      </c>
      <c r="X370" s="200">
        <v>0</v>
      </c>
      <c r="Y370" s="193"/>
      <c r="Z370" s="199"/>
      <c r="AA370" s="172">
        <f t="shared" si="17"/>
        <v>49990000</v>
      </c>
      <c r="AB370" s="201">
        <v>49990000</v>
      </c>
      <c r="AC370" s="210">
        <v>44580</v>
      </c>
      <c r="AD370" s="210">
        <v>44582</v>
      </c>
      <c r="AE370" s="210">
        <v>44885</v>
      </c>
      <c r="AF370" s="192">
        <v>300</v>
      </c>
      <c r="AG370" s="105"/>
      <c r="AH370" s="203"/>
      <c r="AI370" s="204"/>
      <c r="AJ370" s="105"/>
      <c r="AK370" s="205"/>
      <c r="AL370" s="206"/>
      <c r="AM370" s="193" t="s">
        <v>211</v>
      </c>
      <c r="AN370" s="112">
        <f t="shared" si="19"/>
        <v>1</v>
      </c>
    </row>
    <row r="371" spans="1:40" ht="18" customHeight="1" x14ac:dyDescent="0.25">
      <c r="A371" s="184" t="s">
        <v>1936</v>
      </c>
      <c r="B371" s="184">
        <v>2022</v>
      </c>
      <c r="C371" s="192" t="s">
        <v>2154</v>
      </c>
      <c r="D371" s="104" t="s">
        <v>2155</v>
      </c>
      <c r="E371" s="184" t="s">
        <v>50</v>
      </c>
      <c r="F371" s="184" t="s">
        <v>22</v>
      </c>
      <c r="G371" s="187" t="s">
        <v>198</v>
      </c>
      <c r="H371" s="188" t="s">
        <v>1137</v>
      </c>
      <c r="I371" s="189" t="s">
        <v>46</v>
      </c>
      <c r="J371" s="190" t="s">
        <v>194</v>
      </c>
      <c r="K371" s="184">
        <v>57</v>
      </c>
      <c r="L371" s="191" t="str">
        <f>IF(ISERROR(VLOOKUP(K371,[1]Proposito_programa!$C$2:$E$59,2,FALSE))," ",VLOOKUP(K371,[1]Proposito_programa!$C$2:$E$59,2,FALSE))</f>
        <v>Gestión pública local</v>
      </c>
      <c r="M371" s="191" t="str">
        <f>IF(ISERROR(VLOOKUP(K371,[1]Proposito_programa!$C$2:$E$59,3,FALSE))," ",VLOOKUP(K371,[1]Proposito_programa!$C$2:$E$59,3,FALSE))</f>
        <v>Propósito 5: Construir Bogotá - Región con gobierno abierto, transparente y ciudadanía consciente</v>
      </c>
      <c r="N371" s="192">
        <v>2143</v>
      </c>
      <c r="O371" s="225"/>
      <c r="P371" s="194">
        <v>1030648943</v>
      </c>
      <c r="Q371" s="195" t="s">
        <v>294</v>
      </c>
      <c r="R371" s="190" t="s">
        <v>174</v>
      </c>
      <c r="S371" s="195"/>
      <c r="T371" s="196"/>
      <c r="U371" s="197"/>
      <c r="V371" s="198">
        <v>0</v>
      </c>
      <c r="W371" s="199">
        <v>30880000</v>
      </c>
      <c r="X371" s="200">
        <v>0</v>
      </c>
      <c r="Y371" s="193">
        <v>1</v>
      </c>
      <c r="Z371" s="199">
        <v>3088000</v>
      </c>
      <c r="AA371" s="172">
        <f t="shared" si="17"/>
        <v>33968000</v>
      </c>
      <c r="AB371" s="201">
        <v>32012267</v>
      </c>
      <c r="AC371" s="210">
        <v>44579</v>
      </c>
      <c r="AD371" s="210">
        <v>44581</v>
      </c>
      <c r="AE371" s="210">
        <v>44884</v>
      </c>
      <c r="AF371" s="192">
        <v>300</v>
      </c>
      <c r="AG371" s="193">
        <v>1</v>
      </c>
      <c r="AH371" s="203">
        <v>30</v>
      </c>
      <c r="AI371" s="204"/>
      <c r="AJ371" s="105"/>
      <c r="AK371" s="205"/>
      <c r="AL371" s="206"/>
      <c r="AM371" s="193" t="s">
        <v>211</v>
      </c>
      <c r="AN371" s="112">
        <f t="shared" si="19"/>
        <v>0.9424242522373999</v>
      </c>
    </row>
    <row r="372" spans="1:40" ht="18" customHeight="1" x14ac:dyDescent="0.25">
      <c r="A372" s="184" t="s">
        <v>1937</v>
      </c>
      <c r="B372" s="184">
        <v>2022</v>
      </c>
      <c r="C372" s="192" t="s">
        <v>2156</v>
      </c>
      <c r="D372" s="104" t="s">
        <v>2157</v>
      </c>
      <c r="E372" s="184" t="s">
        <v>50</v>
      </c>
      <c r="F372" s="184" t="s">
        <v>22</v>
      </c>
      <c r="G372" s="187" t="s">
        <v>198</v>
      </c>
      <c r="H372" s="188" t="s">
        <v>1138</v>
      </c>
      <c r="I372" s="189" t="s">
        <v>46</v>
      </c>
      <c r="J372" s="190" t="s">
        <v>194</v>
      </c>
      <c r="K372" s="184">
        <v>20</v>
      </c>
      <c r="L372" s="191" t="str">
        <f>IF(ISERROR(VLOOKUP(K372,[1]Proposito_programa!$C$2:$E$59,2,FALSE))," ",VLOOKUP(K372,[1]Proposito_programa!$C$2:$E$59,2,FALSE))</f>
        <v>Bogotá, referente en cultura, deporte, recreación y actividad física, con parques para el desarrollo y la salud</v>
      </c>
      <c r="M372" s="191" t="str">
        <f>IF(ISERROR(VLOOKUP(K372,[1]Proposito_programa!$C$2:$E$59,3,FALSE))," ",VLOOKUP(K372,[1]Proposito_programa!$C$2:$E$59,3,FALSE))</f>
        <v>Propósito 1: Hacer un nuevo contrato social para incrementar la inclusión social, productiva y política</v>
      </c>
      <c r="N372" s="192">
        <v>2044</v>
      </c>
      <c r="O372" s="225"/>
      <c r="P372" s="194">
        <v>41958344</v>
      </c>
      <c r="Q372" s="195" t="s">
        <v>1375</v>
      </c>
      <c r="R372" s="190" t="s">
        <v>174</v>
      </c>
      <c r="S372" s="195"/>
      <c r="T372" s="196"/>
      <c r="U372" s="197"/>
      <c r="V372" s="198">
        <v>0</v>
      </c>
      <c r="W372" s="199">
        <v>18925000</v>
      </c>
      <c r="X372" s="200">
        <v>0</v>
      </c>
      <c r="Y372" s="193"/>
      <c r="Z372" s="199"/>
      <c r="AA372" s="172">
        <f t="shared" si="17"/>
        <v>18925000</v>
      </c>
      <c r="AB372" s="201">
        <v>18925000</v>
      </c>
      <c r="AC372" s="210">
        <v>44581</v>
      </c>
      <c r="AD372" s="210">
        <v>44582</v>
      </c>
      <c r="AE372" s="210">
        <v>44885</v>
      </c>
      <c r="AF372" s="192">
        <v>300</v>
      </c>
      <c r="AG372" s="105"/>
      <c r="AH372" s="203"/>
      <c r="AI372" s="204"/>
      <c r="AJ372" s="105"/>
      <c r="AK372" s="205"/>
      <c r="AL372" s="206"/>
      <c r="AM372" s="193" t="s">
        <v>212</v>
      </c>
      <c r="AN372" s="112">
        <f t="shared" si="19"/>
        <v>1</v>
      </c>
    </row>
    <row r="373" spans="1:40" ht="18" customHeight="1" x14ac:dyDescent="0.25">
      <c r="A373" s="184" t="s">
        <v>1938</v>
      </c>
      <c r="B373" s="184">
        <v>2022</v>
      </c>
      <c r="C373" s="192" t="s">
        <v>2158</v>
      </c>
      <c r="D373" s="104" t="s">
        <v>2159</v>
      </c>
      <c r="E373" s="184" t="s">
        <v>50</v>
      </c>
      <c r="F373" s="184" t="s">
        <v>22</v>
      </c>
      <c r="G373" s="187" t="s">
        <v>198</v>
      </c>
      <c r="H373" s="188" t="s">
        <v>1140</v>
      </c>
      <c r="I373" s="189" t="s">
        <v>46</v>
      </c>
      <c r="J373" s="190" t="s">
        <v>194</v>
      </c>
      <c r="K373" s="184">
        <v>8</v>
      </c>
      <c r="L373" s="191" t="str">
        <f>IF(ISERROR(VLOOKUP(K373,[1]Proposito_programa!$C$2:$E$59,2,FALSE))," ",VLOOKUP(K373,[1]Proposito_programa!$C$2:$E$59,2,FALSE))</f>
        <v>Prevención y atención de maternidad temprana</v>
      </c>
      <c r="M373" s="191" t="str">
        <f>IF(ISERROR(VLOOKUP(K373,[1]Proposito_programa!$C$2:$E$59,3,FALSE))," ",VLOOKUP(K373,[1]Proposito_programa!$C$2:$E$59,3,FALSE))</f>
        <v>Propósito 1: Hacer un nuevo contrato social para incrementar la inclusión social, productiva y política</v>
      </c>
      <c r="N373" s="192">
        <v>2151</v>
      </c>
      <c r="O373" s="225"/>
      <c r="P373" s="194">
        <v>1010026196</v>
      </c>
      <c r="Q373" s="195" t="s">
        <v>295</v>
      </c>
      <c r="R373" s="190" t="s">
        <v>174</v>
      </c>
      <c r="S373" s="195"/>
      <c r="T373" s="196"/>
      <c r="U373" s="197"/>
      <c r="V373" s="198">
        <v>0</v>
      </c>
      <c r="W373" s="199">
        <v>18170000</v>
      </c>
      <c r="X373" s="200">
        <v>0</v>
      </c>
      <c r="Y373" s="193">
        <v>1</v>
      </c>
      <c r="Z373" s="199">
        <v>1817000</v>
      </c>
      <c r="AA373" s="172">
        <f t="shared" ref="AA373:AA436" si="20">+W373+X373+Z373</f>
        <v>19987000</v>
      </c>
      <c r="AB373" s="201">
        <v>18836233</v>
      </c>
      <c r="AC373" s="210">
        <v>44579</v>
      </c>
      <c r="AD373" s="210">
        <v>44581</v>
      </c>
      <c r="AE373" s="210">
        <v>44884</v>
      </c>
      <c r="AF373" s="192">
        <v>300</v>
      </c>
      <c r="AG373" s="193">
        <v>1</v>
      </c>
      <c r="AH373" s="203">
        <v>30</v>
      </c>
      <c r="AI373" s="204"/>
      <c r="AJ373" s="105"/>
      <c r="AK373" s="205"/>
      <c r="AL373" s="206"/>
      <c r="AM373" s="193" t="s">
        <v>211</v>
      </c>
      <c r="AN373" s="112">
        <f t="shared" si="19"/>
        <v>0.94242422574673534</v>
      </c>
    </row>
    <row r="374" spans="1:40" ht="18" customHeight="1" x14ac:dyDescent="0.25">
      <c r="A374" s="184" t="s">
        <v>1939</v>
      </c>
      <c r="B374" s="184">
        <v>2022</v>
      </c>
      <c r="C374" s="192" t="s">
        <v>2160</v>
      </c>
      <c r="D374" s="104" t="s">
        <v>2161</v>
      </c>
      <c r="E374" s="184" t="s">
        <v>50</v>
      </c>
      <c r="F374" s="184" t="s">
        <v>22</v>
      </c>
      <c r="G374" s="187" t="s">
        <v>198</v>
      </c>
      <c r="H374" s="188" t="s">
        <v>1142</v>
      </c>
      <c r="I374" s="189" t="s">
        <v>46</v>
      </c>
      <c r="J374" s="190" t="s">
        <v>194</v>
      </c>
      <c r="K374" s="184">
        <v>12</v>
      </c>
      <c r="L374" s="191" t="str">
        <f>IF(ISERROR(VLOOKUP(K374,[1]Proposito_programa!$C$2:$E$59,2,FALSE))," ",VLOOKUP(K374,[1]Proposito_programa!$C$2:$E$59,2,FALSE))</f>
        <v>Educación inicial: Bases sólidas para la vida.</v>
      </c>
      <c r="M374" s="191" t="str">
        <f>IF(ISERROR(VLOOKUP(K374,[1]Proposito_programa!$C$2:$E$59,3,FALSE))," ",VLOOKUP(K374,[1]Proposito_programa!$C$2:$E$59,3,FALSE))</f>
        <v>Propósito 1: Hacer un nuevo contrato social para incrementar la inclusión social, productiva y política</v>
      </c>
      <c r="N374" s="192">
        <v>2026</v>
      </c>
      <c r="O374" s="225"/>
      <c r="P374" s="194">
        <v>1030633303</v>
      </c>
      <c r="Q374" s="195" t="s">
        <v>296</v>
      </c>
      <c r="R374" s="190" t="s">
        <v>174</v>
      </c>
      <c r="S374" s="195"/>
      <c r="T374" s="196"/>
      <c r="U374" s="197"/>
      <c r="V374" s="198">
        <v>0</v>
      </c>
      <c r="W374" s="199">
        <v>52000000</v>
      </c>
      <c r="X374" s="200">
        <v>0</v>
      </c>
      <c r="Y374" s="193">
        <v>1</v>
      </c>
      <c r="Z374" s="199">
        <v>1040000</v>
      </c>
      <c r="AA374" s="172">
        <f t="shared" si="20"/>
        <v>53040000</v>
      </c>
      <c r="AB374" s="201">
        <v>53040000</v>
      </c>
      <c r="AC374" s="228">
        <v>44580</v>
      </c>
      <c r="AD374" s="210">
        <v>44581</v>
      </c>
      <c r="AE374" s="210">
        <v>44884</v>
      </c>
      <c r="AF374" s="192">
        <v>300</v>
      </c>
      <c r="AG374" s="193">
        <v>1</v>
      </c>
      <c r="AH374" s="203">
        <v>6</v>
      </c>
      <c r="AI374" s="204"/>
      <c r="AJ374" s="105"/>
      <c r="AK374" s="205"/>
      <c r="AL374" s="206"/>
      <c r="AM374" s="193" t="s">
        <v>211</v>
      </c>
      <c r="AN374" s="112">
        <f t="shared" si="19"/>
        <v>1</v>
      </c>
    </row>
    <row r="375" spans="1:40" ht="18" customHeight="1" x14ac:dyDescent="0.25">
      <c r="A375" s="184" t="s">
        <v>1940</v>
      </c>
      <c r="B375" s="184">
        <v>2022</v>
      </c>
      <c r="C375" s="192" t="s">
        <v>2162</v>
      </c>
      <c r="D375" s="104" t="s">
        <v>2163</v>
      </c>
      <c r="E375" s="184" t="s">
        <v>50</v>
      </c>
      <c r="F375" s="184" t="s">
        <v>22</v>
      </c>
      <c r="G375" s="187" t="s">
        <v>198</v>
      </c>
      <c r="H375" s="188" t="s">
        <v>1144</v>
      </c>
      <c r="I375" s="189" t="s">
        <v>46</v>
      </c>
      <c r="J375" s="190" t="s">
        <v>194</v>
      </c>
      <c r="K375" s="184">
        <v>1</v>
      </c>
      <c r="L375" s="191" t="str">
        <f>IF(ISERROR(VLOOKUP(K375,[1]Proposito_programa!$C$2:$E$59,2,FALSE))," ",VLOOKUP(K375,[1]Proposito_programa!$C$2:$E$59,2,FALSE))</f>
        <v>Subsidios y transferencias para la equidad</v>
      </c>
      <c r="M375" s="191" t="str">
        <f>IF(ISERROR(VLOOKUP(K375,[1]Proposito_programa!$C$2:$E$59,3,FALSE))," ",VLOOKUP(K375,[1]Proposito_programa!$C$2:$E$59,3,FALSE))</f>
        <v>Propósito 1: Hacer un nuevo contrato social para incrementar la inclusión social, productiva y política</v>
      </c>
      <c r="N375" s="192">
        <v>2144</v>
      </c>
      <c r="O375" s="225"/>
      <c r="P375" s="194">
        <v>79502886</v>
      </c>
      <c r="Q375" s="195" t="s">
        <v>297</v>
      </c>
      <c r="R375" s="190" t="s">
        <v>174</v>
      </c>
      <c r="S375" s="195"/>
      <c r="T375" s="196"/>
      <c r="U375" s="197"/>
      <c r="V375" s="198">
        <v>0</v>
      </c>
      <c r="W375" s="199">
        <v>18219200</v>
      </c>
      <c r="X375" s="200">
        <v>0</v>
      </c>
      <c r="Y375" s="193"/>
      <c r="Z375" s="199"/>
      <c r="AA375" s="172">
        <f t="shared" si="20"/>
        <v>18219200</v>
      </c>
      <c r="AB375" s="201">
        <v>18219200</v>
      </c>
      <c r="AC375" s="228">
        <v>44581</v>
      </c>
      <c r="AD375" s="210">
        <v>44596</v>
      </c>
      <c r="AE375" s="210">
        <v>44898</v>
      </c>
      <c r="AF375" s="192">
        <v>300</v>
      </c>
      <c r="AG375" s="105"/>
      <c r="AH375" s="203"/>
      <c r="AI375" s="204"/>
      <c r="AJ375" s="105"/>
      <c r="AK375" s="205"/>
      <c r="AL375" s="206"/>
      <c r="AM375" s="193" t="s">
        <v>212</v>
      </c>
      <c r="AN375" s="112">
        <f t="shared" si="19"/>
        <v>1</v>
      </c>
    </row>
    <row r="376" spans="1:40" ht="18" customHeight="1" x14ac:dyDescent="0.25">
      <c r="A376" s="184" t="s">
        <v>1941</v>
      </c>
      <c r="B376" s="184">
        <v>2022</v>
      </c>
      <c r="C376" s="192" t="s">
        <v>2164</v>
      </c>
      <c r="D376" s="104" t="s">
        <v>2165</v>
      </c>
      <c r="E376" s="184" t="s">
        <v>50</v>
      </c>
      <c r="F376" s="184" t="s">
        <v>22</v>
      </c>
      <c r="G376" s="187" t="s">
        <v>198</v>
      </c>
      <c r="H376" s="188" t="s">
        <v>1146</v>
      </c>
      <c r="I376" s="189" t="s">
        <v>46</v>
      </c>
      <c r="J376" s="190" t="s">
        <v>194</v>
      </c>
      <c r="K376" s="184">
        <v>57</v>
      </c>
      <c r="L376" s="191" t="str">
        <f>IF(ISERROR(VLOOKUP(K376,[1]Proposito_programa!$C$2:$E$59,2,FALSE))," ",VLOOKUP(K376,[1]Proposito_programa!$C$2:$E$59,2,FALSE))</f>
        <v>Gestión pública local</v>
      </c>
      <c r="M376" s="191" t="str">
        <f>IF(ISERROR(VLOOKUP(K376,[1]Proposito_programa!$C$2:$E$59,3,FALSE))," ",VLOOKUP(K376,[1]Proposito_programa!$C$2:$E$59,3,FALSE))</f>
        <v>Propósito 5: Construir Bogotá - Región con gobierno abierto, transparente y ciudadanía consciente</v>
      </c>
      <c r="N376" s="192">
        <v>2143</v>
      </c>
      <c r="O376" s="225"/>
      <c r="P376" s="194">
        <v>1018489170</v>
      </c>
      <c r="Q376" s="195" t="s">
        <v>298</v>
      </c>
      <c r="R376" s="190" t="s">
        <v>174</v>
      </c>
      <c r="S376" s="195"/>
      <c r="T376" s="196"/>
      <c r="U376" s="197"/>
      <c r="V376" s="198">
        <v>0</v>
      </c>
      <c r="W376" s="199">
        <v>51720000</v>
      </c>
      <c r="X376" s="200">
        <v>0</v>
      </c>
      <c r="Y376" s="193">
        <v>1</v>
      </c>
      <c r="Z376" s="199">
        <v>5172000</v>
      </c>
      <c r="AA376" s="172">
        <f t="shared" si="20"/>
        <v>56892000</v>
      </c>
      <c r="AB376" s="201">
        <v>52237200</v>
      </c>
      <c r="AC376" s="222">
        <v>44581</v>
      </c>
      <c r="AD376" s="210">
        <v>44589</v>
      </c>
      <c r="AE376" s="210">
        <v>44892</v>
      </c>
      <c r="AF376" s="192">
        <v>300</v>
      </c>
      <c r="AG376" s="193">
        <v>1</v>
      </c>
      <c r="AH376" s="203">
        <v>30</v>
      </c>
      <c r="AI376" s="204"/>
      <c r="AJ376" s="105"/>
      <c r="AK376" s="205"/>
      <c r="AL376" s="206"/>
      <c r="AM376" s="193" t="s">
        <v>211</v>
      </c>
      <c r="AN376" s="112">
        <f t="shared" si="19"/>
        <v>0.91818181818181821</v>
      </c>
    </row>
    <row r="377" spans="1:40" ht="18" customHeight="1" x14ac:dyDescent="0.25">
      <c r="A377" s="184" t="s">
        <v>1942</v>
      </c>
      <c r="B377" s="184">
        <v>2022</v>
      </c>
      <c r="C377" s="192" t="s">
        <v>2166</v>
      </c>
      <c r="D377" s="104" t="s">
        <v>2167</v>
      </c>
      <c r="E377" s="184" t="s">
        <v>50</v>
      </c>
      <c r="F377" s="184" t="s">
        <v>22</v>
      </c>
      <c r="G377" s="187" t="s">
        <v>198</v>
      </c>
      <c r="H377" s="188" t="s">
        <v>1148</v>
      </c>
      <c r="I377" s="189" t="s">
        <v>46</v>
      </c>
      <c r="J377" s="190" t="s">
        <v>194</v>
      </c>
      <c r="K377" s="184">
        <v>43</v>
      </c>
      <c r="L377" s="191" t="str">
        <f>IF(ISERROR(VLOOKUP(K377,[1]Proposito_programa!$C$2:$E$59,2,FALSE))," ",VLOOKUP(K377,[1]Proposito_programa!$C$2:$E$59,2,FALSE))</f>
        <v>Cultura ciudadana para la confianza, la convivencia y la participación desde la vida cotidiana</v>
      </c>
      <c r="M377" s="191" t="str">
        <f>IF(ISERROR(VLOOKUP(K377,[1]Proposito_programa!$C$2:$E$59,3,FALSE))," ",VLOOKUP(K377,[1]Proposito_programa!$C$2:$E$59,3,FALSE))</f>
        <v>Propósito 3: Inspirar confianza y legitimidad para vivir sin miedo y ser epicentro de cultura ciudadana, paz y reconciliación</v>
      </c>
      <c r="N377" s="192">
        <v>2149</v>
      </c>
      <c r="O377" s="225"/>
      <c r="P377" s="194">
        <v>79577831</v>
      </c>
      <c r="Q377" s="195" t="s">
        <v>299</v>
      </c>
      <c r="R377" s="190" t="s">
        <v>174</v>
      </c>
      <c r="S377" s="195"/>
      <c r="T377" s="196"/>
      <c r="U377" s="197"/>
      <c r="V377" s="198">
        <v>0</v>
      </c>
      <c r="W377" s="199">
        <v>22710000</v>
      </c>
      <c r="X377" s="200">
        <v>0</v>
      </c>
      <c r="Y377" s="193">
        <v>1</v>
      </c>
      <c r="Z377" s="199">
        <v>4542000</v>
      </c>
      <c r="AA377" s="172">
        <f t="shared" si="20"/>
        <v>27252000</v>
      </c>
      <c r="AB377" s="201">
        <v>23164200</v>
      </c>
      <c r="AC377" s="210">
        <v>44581</v>
      </c>
      <c r="AD377" s="210">
        <v>44586</v>
      </c>
      <c r="AE377" s="210">
        <v>44889</v>
      </c>
      <c r="AF377" s="192">
        <v>300</v>
      </c>
      <c r="AG377" s="193">
        <v>1</v>
      </c>
      <c r="AH377" s="203">
        <v>60</v>
      </c>
      <c r="AI377" s="204"/>
      <c r="AJ377" s="105"/>
      <c r="AK377" s="205"/>
      <c r="AL377" s="206"/>
      <c r="AM377" s="193" t="s">
        <v>210</v>
      </c>
      <c r="AN377" s="112">
        <f t="shared" si="19"/>
        <v>0.85</v>
      </c>
    </row>
    <row r="378" spans="1:40" ht="18" customHeight="1" x14ac:dyDescent="0.25">
      <c r="A378" s="184" t="s">
        <v>1943</v>
      </c>
      <c r="B378" s="184">
        <v>2022</v>
      </c>
      <c r="C378" s="192" t="s">
        <v>2168</v>
      </c>
      <c r="D378" s="104" t="s">
        <v>2169</v>
      </c>
      <c r="E378" s="184" t="s">
        <v>50</v>
      </c>
      <c r="F378" s="184" t="s">
        <v>22</v>
      </c>
      <c r="G378" s="187" t="s">
        <v>198</v>
      </c>
      <c r="H378" s="188" t="s">
        <v>1150</v>
      </c>
      <c r="I378" s="189" t="s">
        <v>46</v>
      </c>
      <c r="J378" s="190" t="s">
        <v>194</v>
      </c>
      <c r="K378" s="184">
        <v>43</v>
      </c>
      <c r="L378" s="191" t="str">
        <f>IF(ISERROR(VLOOKUP(K378,[1]Proposito_programa!$C$2:$E$59,2,FALSE))," ",VLOOKUP(K378,[1]Proposito_programa!$C$2:$E$59,2,FALSE))</f>
        <v>Cultura ciudadana para la confianza, la convivencia y la participación desde la vida cotidiana</v>
      </c>
      <c r="M378" s="191" t="str">
        <f>IF(ISERROR(VLOOKUP(K378,[1]Proposito_programa!$C$2:$E$59,3,FALSE))," ",VLOOKUP(K378,[1]Proposito_programa!$C$2:$E$59,3,FALSE))</f>
        <v>Propósito 3: Inspirar confianza y legitimidad para vivir sin miedo y ser epicentro de cultura ciudadana, paz y reconciliación</v>
      </c>
      <c r="N378" s="192">
        <v>2149</v>
      </c>
      <c r="O378" s="225"/>
      <c r="P378" s="194">
        <v>1023865895</v>
      </c>
      <c r="Q378" s="195" t="s">
        <v>1328</v>
      </c>
      <c r="R378" s="190" t="s">
        <v>174</v>
      </c>
      <c r="S378" s="195"/>
      <c r="T378" s="196"/>
      <c r="U378" s="197"/>
      <c r="V378" s="198">
        <v>0</v>
      </c>
      <c r="W378" s="199">
        <v>22710000</v>
      </c>
      <c r="X378" s="200">
        <v>0</v>
      </c>
      <c r="Y378" s="193">
        <v>1</v>
      </c>
      <c r="Z378" s="199">
        <v>0</v>
      </c>
      <c r="AA378" s="172">
        <f t="shared" si="20"/>
        <v>22710000</v>
      </c>
      <c r="AB378" s="201">
        <v>22710000</v>
      </c>
      <c r="AC378" s="210">
        <v>44581</v>
      </c>
      <c r="AD378" s="210">
        <v>44585</v>
      </c>
      <c r="AE378" s="210">
        <v>44888</v>
      </c>
      <c r="AF378" s="192">
        <v>300</v>
      </c>
      <c r="AG378" s="193">
        <v>1</v>
      </c>
      <c r="AH378" s="203">
        <v>60</v>
      </c>
      <c r="AI378" s="204"/>
      <c r="AJ378" s="105"/>
      <c r="AK378" s="205"/>
      <c r="AL378" s="206"/>
      <c r="AM378" s="193" t="s">
        <v>210</v>
      </c>
      <c r="AN378" s="112">
        <f t="shared" si="19"/>
        <v>1</v>
      </c>
    </row>
    <row r="379" spans="1:40" ht="18" customHeight="1" x14ac:dyDescent="0.25">
      <c r="A379" s="184" t="s">
        <v>1943</v>
      </c>
      <c r="B379" s="184">
        <v>2022</v>
      </c>
      <c r="C379" s="192" t="s">
        <v>2168</v>
      </c>
      <c r="D379" s="104" t="s">
        <v>2169</v>
      </c>
      <c r="E379" s="184" t="s">
        <v>50</v>
      </c>
      <c r="F379" s="184" t="s">
        <v>22</v>
      </c>
      <c r="G379" s="187" t="s">
        <v>198</v>
      </c>
      <c r="H379" s="188" t="s">
        <v>1150</v>
      </c>
      <c r="I379" s="189" t="s">
        <v>46</v>
      </c>
      <c r="J379" s="190" t="s">
        <v>194</v>
      </c>
      <c r="K379" s="184">
        <v>57</v>
      </c>
      <c r="L379" s="191" t="str">
        <f>IF(ISERROR(VLOOKUP(K379,[1]Proposito_programa!$C$2:$E$59,2,FALSE))," ",VLOOKUP(K379,[1]Proposito_programa!$C$2:$E$59,2,FALSE))</f>
        <v>Gestión pública local</v>
      </c>
      <c r="M379" s="191" t="str">
        <f>IF(ISERROR(VLOOKUP(K379,[1]Proposito_programa!$C$2:$E$59,3,FALSE))," ",VLOOKUP(K379,[1]Proposito_programa!$C$2:$E$59,3,FALSE))</f>
        <v>Propósito 5: Construir Bogotá - Región con gobierno abierto, transparente y ciudadanía consciente</v>
      </c>
      <c r="N379" s="192">
        <v>2143</v>
      </c>
      <c r="O379" s="225"/>
      <c r="P379" s="194">
        <v>1023865895</v>
      </c>
      <c r="Q379" s="195" t="s">
        <v>1328</v>
      </c>
      <c r="R379" s="190" t="s">
        <v>174</v>
      </c>
      <c r="S379" s="195"/>
      <c r="T379" s="196"/>
      <c r="U379" s="197"/>
      <c r="V379" s="198">
        <v>0</v>
      </c>
      <c r="W379" s="199">
        <v>0</v>
      </c>
      <c r="X379" s="200">
        <v>0</v>
      </c>
      <c r="Y379" s="193"/>
      <c r="Z379" s="199">
        <v>4542000</v>
      </c>
      <c r="AA379" s="172">
        <f t="shared" si="20"/>
        <v>4542000</v>
      </c>
      <c r="AB379" s="201">
        <v>529900</v>
      </c>
      <c r="AC379" s="210"/>
      <c r="AD379" s="210"/>
      <c r="AE379" s="210"/>
      <c r="AF379" s="192"/>
      <c r="AG379" s="105"/>
      <c r="AH379" s="203"/>
      <c r="AI379" s="204"/>
      <c r="AJ379" s="105"/>
      <c r="AK379" s="205"/>
      <c r="AL379" s="206"/>
      <c r="AM379" s="193"/>
      <c r="AN379" s="112">
        <f t="shared" si="19"/>
        <v>0.11666666666666667</v>
      </c>
    </row>
    <row r="380" spans="1:40" ht="18" customHeight="1" x14ac:dyDescent="0.25">
      <c r="A380" s="184" t="s">
        <v>1944</v>
      </c>
      <c r="B380" s="184">
        <v>2022</v>
      </c>
      <c r="C380" s="192" t="s">
        <v>2173</v>
      </c>
      <c r="D380" s="104" t="s">
        <v>2174</v>
      </c>
      <c r="E380" s="184" t="s">
        <v>50</v>
      </c>
      <c r="F380" s="184" t="s">
        <v>22</v>
      </c>
      <c r="G380" s="187" t="s">
        <v>198</v>
      </c>
      <c r="H380" s="188" t="s">
        <v>2432</v>
      </c>
      <c r="I380" s="189" t="s">
        <v>46</v>
      </c>
      <c r="J380" s="190" t="s">
        <v>194</v>
      </c>
      <c r="K380" s="184">
        <v>6</v>
      </c>
      <c r="L380" s="191" t="str">
        <f>IF(ISERROR(VLOOKUP(K380,[1]Proposito_programa!$C$2:$E$59,2,FALSE))," ",VLOOKUP(K380,[1]Proposito_programa!$C$2:$E$59,2,FALSE))</f>
        <v>Sistema Distrital de Cuidado</v>
      </c>
      <c r="M380" s="191" t="str">
        <f>IF(ISERROR(VLOOKUP(K380,[1]Proposito_programa!$C$2:$E$59,3,FALSE))," ",VLOOKUP(K380,[1]Proposito_programa!$C$2:$E$59,3,FALSE))</f>
        <v>Propósito 1: Hacer un nuevo contrato social para incrementar la inclusión social, productiva y política</v>
      </c>
      <c r="N380" s="192">
        <v>2135</v>
      </c>
      <c r="O380" s="225"/>
      <c r="P380" s="195">
        <v>1015422650</v>
      </c>
      <c r="Q380" s="188" t="s">
        <v>300</v>
      </c>
      <c r="R380" s="190" t="s">
        <v>174</v>
      </c>
      <c r="S380" s="195"/>
      <c r="T380" s="196"/>
      <c r="U380" s="197"/>
      <c r="V380" s="198">
        <v>0</v>
      </c>
      <c r="W380" s="199">
        <v>18170000</v>
      </c>
      <c r="X380" s="200">
        <v>0</v>
      </c>
      <c r="Y380" s="193">
        <v>1</v>
      </c>
      <c r="Z380" s="199">
        <v>1211333</v>
      </c>
      <c r="AA380" s="172">
        <f t="shared" si="20"/>
        <v>19381333</v>
      </c>
      <c r="AB380" s="201">
        <v>18048867</v>
      </c>
      <c r="AC380" s="210">
        <v>44588</v>
      </c>
      <c r="AD380" s="210">
        <v>44595</v>
      </c>
      <c r="AE380" s="210">
        <v>44897</v>
      </c>
      <c r="AF380" s="192">
        <v>300</v>
      </c>
      <c r="AG380" s="193">
        <v>1</v>
      </c>
      <c r="AH380" s="203">
        <v>20</v>
      </c>
      <c r="AI380" s="204"/>
      <c r="AJ380" s="105"/>
      <c r="AK380" s="205"/>
      <c r="AL380" s="206"/>
      <c r="AM380" s="193" t="s">
        <v>211</v>
      </c>
      <c r="AN380" s="112">
        <f t="shared" si="19"/>
        <v>0.9312500332149497</v>
      </c>
    </row>
    <row r="381" spans="1:40" ht="18" customHeight="1" x14ac:dyDescent="0.25">
      <c r="A381" s="184" t="s">
        <v>1619</v>
      </c>
      <c r="B381" s="184">
        <v>2022</v>
      </c>
      <c r="C381" s="192" t="s">
        <v>2175</v>
      </c>
      <c r="D381" s="104" t="s">
        <v>2176</v>
      </c>
      <c r="E381" s="184" t="s">
        <v>50</v>
      </c>
      <c r="F381" s="184" t="s">
        <v>22</v>
      </c>
      <c r="G381" s="187" t="s">
        <v>198</v>
      </c>
      <c r="H381" s="188" t="s">
        <v>2433</v>
      </c>
      <c r="I381" s="189" t="s">
        <v>46</v>
      </c>
      <c r="J381" s="190" t="s">
        <v>194</v>
      </c>
      <c r="K381" s="184">
        <v>49</v>
      </c>
      <c r="L381" s="191" t="str">
        <f>IF(ISERROR(VLOOKUP(K381,[1]Proposito_programa!$C$2:$E$59,2,FALSE))," ",VLOOKUP(K381,[1]Proposito_programa!$C$2:$E$59,2,FALSE))</f>
        <v>Movilidad segura, sostenible y accesible</v>
      </c>
      <c r="M381" s="191" t="str">
        <f>IF(ISERROR(VLOOKUP(K381,[1]Proposito_programa!$C$2:$E$59,3,FALSE))," ",VLOOKUP(K381,[1]Proposito_programa!$C$2:$E$59,3,FALSE))</f>
        <v>Propósito 4: Hacer de Bogotá Región un modelo de movilidad multimodal, incluyente y sostenible</v>
      </c>
      <c r="N381" s="192">
        <v>2022</v>
      </c>
      <c r="O381" s="225"/>
      <c r="P381" s="195">
        <v>52730238</v>
      </c>
      <c r="Q381" s="188" t="s">
        <v>2394</v>
      </c>
      <c r="R381" s="190" t="s">
        <v>174</v>
      </c>
      <c r="S381" s="195"/>
      <c r="T381" s="196"/>
      <c r="U381" s="197"/>
      <c r="V381" s="198">
        <v>0</v>
      </c>
      <c r="W381" s="199">
        <v>54050000</v>
      </c>
      <c r="X381" s="200">
        <v>0</v>
      </c>
      <c r="Y381" s="193"/>
      <c r="Z381" s="199"/>
      <c r="AA381" s="172">
        <f t="shared" si="20"/>
        <v>54050000</v>
      </c>
      <c r="AB381" s="201">
        <v>48284667</v>
      </c>
      <c r="AC381" s="210">
        <v>44588</v>
      </c>
      <c r="AD381" s="210">
        <v>44595</v>
      </c>
      <c r="AE381" s="210">
        <v>44897</v>
      </c>
      <c r="AF381" s="192">
        <v>300</v>
      </c>
      <c r="AG381" s="105"/>
      <c r="AH381" s="203"/>
      <c r="AI381" s="204"/>
      <c r="AJ381" s="105"/>
      <c r="AK381" s="205"/>
      <c r="AL381" s="206"/>
      <c r="AM381" s="193" t="s">
        <v>211</v>
      </c>
      <c r="AN381" s="112">
        <f t="shared" si="19"/>
        <v>0.89333333950046256</v>
      </c>
    </row>
    <row r="382" spans="1:40" ht="18" customHeight="1" x14ac:dyDescent="0.25">
      <c r="A382" s="184" t="s">
        <v>1620</v>
      </c>
      <c r="B382" s="184">
        <v>2022</v>
      </c>
      <c r="C382" s="192" t="s">
        <v>2177</v>
      </c>
      <c r="D382" s="104" t="s">
        <v>2178</v>
      </c>
      <c r="E382" s="184" t="s">
        <v>50</v>
      </c>
      <c r="F382" s="184" t="s">
        <v>22</v>
      </c>
      <c r="G382" s="187" t="s">
        <v>198</v>
      </c>
      <c r="H382" s="188" t="s">
        <v>2434</v>
      </c>
      <c r="I382" s="189" t="s">
        <v>46</v>
      </c>
      <c r="J382" s="190" t="s">
        <v>194</v>
      </c>
      <c r="K382" s="184">
        <v>24</v>
      </c>
      <c r="L382" s="191" t="str">
        <f>IF(ISERROR(VLOOKUP(K382,[1]Proposito_programa!$C$2:$E$59,2,FALSE))," ",VLOOKUP(K382,[1]Proposito_programa!$C$2:$E$59,2,FALSE))</f>
        <v>Bogotá región emprendedora e innovadora</v>
      </c>
      <c r="M382" s="191" t="str">
        <f>IF(ISERROR(VLOOKUP(K382,[1]Proposito_programa!$C$2:$E$59,3,FALSE))," ",VLOOKUP(K382,[1]Proposito_programa!$C$2:$E$59,3,FALSE))</f>
        <v>Propósito 1: Hacer un nuevo contrato social para incrementar la inclusión social, productiva y política</v>
      </c>
      <c r="N382" s="192">
        <v>2017</v>
      </c>
      <c r="O382" s="225"/>
      <c r="P382" s="195">
        <v>19297125</v>
      </c>
      <c r="Q382" s="188" t="s">
        <v>301</v>
      </c>
      <c r="R382" s="190" t="s">
        <v>174</v>
      </c>
      <c r="S382" s="195"/>
      <c r="T382" s="196"/>
      <c r="U382" s="197"/>
      <c r="V382" s="198">
        <v>0</v>
      </c>
      <c r="W382" s="199">
        <v>49870000</v>
      </c>
      <c r="X382" s="200">
        <v>0</v>
      </c>
      <c r="Y382" s="193"/>
      <c r="Z382" s="199"/>
      <c r="AA382" s="172">
        <f t="shared" si="20"/>
        <v>49870000</v>
      </c>
      <c r="AB382" s="201">
        <v>49870000</v>
      </c>
      <c r="AC382" s="210">
        <v>44581</v>
      </c>
      <c r="AD382" s="210">
        <v>44593</v>
      </c>
      <c r="AE382" s="210">
        <v>44895</v>
      </c>
      <c r="AF382" s="192">
        <v>300</v>
      </c>
      <c r="AG382" s="105"/>
      <c r="AH382" s="203"/>
      <c r="AI382" s="204"/>
      <c r="AJ382" s="105"/>
      <c r="AK382" s="205"/>
      <c r="AL382" s="206"/>
      <c r="AM382" s="193" t="s">
        <v>211</v>
      </c>
      <c r="AN382" s="112">
        <f t="shared" si="19"/>
        <v>1</v>
      </c>
    </row>
    <row r="383" spans="1:40" ht="18" customHeight="1" x14ac:dyDescent="0.25">
      <c r="A383" s="184" t="s">
        <v>1621</v>
      </c>
      <c r="B383" s="184">
        <v>2022</v>
      </c>
      <c r="C383" s="192" t="s">
        <v>2179</v>
      </c>
      <c r="D383" s="104" t="s">
        <v>2180</v>
      </c>
      <c r="E383" s="184" t="s">
        <v>50</v>
      </c>
      <c r="F383" s="184" t="s">
        <v>22</v>
      </c>
      <c r="G383" s="187" t="s">
        <v>198</v>
      </c>
      <c r="H383" s="188" t="s">
        <v>2008</v>
      </c>
      <c r="I383" s="189" t="s">
        <v>46</v>
      </c>
      <c r="J383" s="190" t="s">
        <v>194</v>
      </c>
      <c r="K383" s="184">
        <v>57</v>
      </c>
      <c r="L383" s="191" t="str">
        <f>IF(ISERROR(VLOOKUP(K383,[1]Proposito_programa!$C$2:$E$59,2,FALSE))," ",VLOOKUP(K383,[1]Proposito_programa!$C$2:$E$59,2,FALSE))</f>
        <v>Gestión pública local</v>
      </c>
      <c r="M383" s="191" t="str">
        <f>IF(ISERROR(VLOOKUP(K383,[1]Proposito_programa!$C$2:$E$59,3,FALSE))," ",VLOOKUP(K383,[1]Proposito_programa!$C$2:$E$59,3,FALSE))</f>
        <v>Propósito 5: Construir Bogotá - Región con gobierno abierto, transparente y ciudadanía consciente</v>
      </c>
      <c r="N383" s="192">
        <v>2143</v>
      </c>
      <c r="O383" s="225"/>
      <c r="P383" s="195">
        <v>52434625</v>
      </c>
      <c r="Q383" s="188" t="s">
        <v>2395</v>
      </c>
      <c r="R383" s="190" t="s">
        <v>174</v>
      </c>
      <c r="S383" s="195"/>
      <c r="T383" s="196"/>
      <c r="U383" s="197"/>
      <c r="V383" s="198">
        <v>0</v>
      </c>
      <c r="W383" s="199">
        <v>45700000</v>
      </c>
      <c r="X383" s="200">
        <v>0</v>
      </c>
      <c r="Y383" s="193">
        <v>1</v>
      </c>
      <c r="Z383" s="199">
        <v>4570000</v>
      </c>
      <c r="AA383" s="172">
        <f t="shared" si="20"/>
        <v>50270000</v>
      </c>
      <c r="AB383" s="201">
        <v>47375667</v>
      </c>
      <c r="AC383" s="210">
        <v>44579</v>
      </c>
      <c r="AD383" s="210">
        <v>44581</v>
      </c>
      <c r="AE383" s="210">
        <v>44884</v>
      </c>
      <c r="AF383" s="192">
        <v>300</v>
      </c>
      <c r="AG383" s="193">
        <v>1</v>
      </c>
      <c r="AH383" s="203">
        <v>30</v>
      </c>
      <c r="AI383" s="204"/>
      <c r="AJ383" s="105"/>
      <c r="AK383" s="205"/>
      <c r="AL383" s="206"/>
      <c r="AM383" s="193" t="s">
        <v>211</v>
      </c>
      <c r="AN383" s="112">
        <f t="shared" si="19"/>
        <v>0.94242424905510247</v>
      </c>
    </row>
    <row r="384" spans="1:40" ht="18" customHeight="1" x14ac:dyDescent="0.25">
      <c r="A384" s="184" t="s">
        <v>1622</v>
      </c>
      <c r="B384" s="184">
        <v>2022</v>
      </c>
      <c r="C384" s="192" t="s">
        <v>2181</v>
      </c>
      <c r="D384" s="104" t="s">
        <v>2182</v>
      </c>
      <c r="E384" s="184" t="s">
        <v>50</v>
      </c>
      <c r="F384" s="184" t="s">
        <v>22</v>
      </c>
      <c r="G384" s="187" t="s">
        <v>198</v>
      </c>
      <c r="H384" s="188" t="s">
        <v>2435</v>
      </c>
      <c r="I384" s="189" t="s">
        <v>46</v>
      </c>
      <c r="J384" s="190" t="s">
        <v>194</v>
      </c>
      <c r="K384" s="184">
        <v>8</v>
      </c>
      <c r="L384" s="191" t="str">
        <f>IF(ISERROR(VLOOKUP(K384,[1]Proposito_programa!$C$2:$E$59,2,FALSE))," ",VLOOKUP(K384,[1]Proposito_programa!$C$2:$E$59,2,FALSE))</f>
        <v>Prevención y atención de maternidad temprana</v>
      </c>
      <c r="M384" s="191" t="str">
        <f>IF(ISERROR(VLOOKUP(K384,[1]Proposito_programa!$C$2:$E$59,3,FALSE))," ",VLOOKUP(K384,[1]Proposito_programa!$C$2:$E$59,3,FALSE))</f>
        <v>Propósito 1: Hacer un nuevo contrato social para incrementar la inclusión social, productiva y política</v>
      </c>
      <c r="N384" s="192">
        <v>2151</v>
      </c>
      <c r="O384" s="225"/>
      <c r="P384" s="195">
        <v>79453631</v>
      </c>
      <c r="Q384" s="188" t="s">
        <v>302</v>
      </c>
      <c r="R384" s="190" t="s">
        <v>174</v>
      </c>
      <c r="S384" s="195"/>
      <c r="T384" s="196"/>
      <c r="U384" s="197"/>
      <c r="V384" s="198">
        <v>0</v>
      </c>
      <c r="W384" s="199">
        <v>18170000</v>
      </c>
      <c r="X384" s="200">
        <v>0</v>
      </c>
      <c r="Y384" s="193"/>
      <c r="Z384" s="199"/>
      <c r="AA384" s="172">
        <f t="shared" si="20"/>
        <v>18170000</v>
      </c>
      <c r="AB384" s="201">
        <v>18170000</v>
      </c>
      <c r="AC384" s="210">
        <v>44587</v>
      </c>
      <c r="AD384" s="210">
        <v>44596</v>
      </c>
      <c r="AE384" s="210">
        <v>44898</v>
      </c>
      <c r="AF384" s="192">
        <v>300</v>
      </c>
      <c r="AG384" s="105"/>
      <c r="AH384" s="203"/>
      <c r="AI384" s="204"/>
      <c r="AJ384" s="105"/>
      <c r="AK384" s="205"/>
      <c r="AL384" s="206"/>
      <c r="AM384" s="193" t="s">
        <v>211</v>
      </c>
      <c r="AN384" s="112">
        <f t="shared" si="19"/>
        <v>1</v>
      </c>
    </row>
    <row r="385" spans="1:40" ht="18" customHeight="1" x14ac:dyDescent="0.25">
      <c r="A385" s="184" t="s">
        <v>1623</v>
      </c>
      <c r="B385" s="184">
        <v>2022</v>
      </c>
      <c r="C385" s="192" t="s">
        <v>2183</v>
      </c>
      <c r="D385" s="104" t="s">
        <v>2184</v>
      </c>
      <c r="E385" s="184" t="s">
        <v>50</v>
      </c>
      <c r="F385" s="184" t="s">
        <v>22</v>
      </c>
      <c r="G385" s="187" t="s">
        <v>198</v>
      </c>
      <c r="H385" s="188" t="s">
        <v>2436</v>
      </c>
      <c r="I385" s="189" t="s">
        <v>46</v>
      </c>
      <c r="J385" s="190" t="s">
        <v>194</v>
      </c>
      <c r="K385" s="184">
        <v>57</v>
      </c>
      <c r="L385" s="191" t="str">
        <f>IF(ISERROR(VLOOKUP(K385,[1]Proposito_programa!$C$2:$E$59,2,FALSE))," ",VLOOKUP(K385,[1]Proposito_programa!$C$2:$E$59,2,FALSE))</f>
        <v>Gestión pública local</v>
      </c>
      <c r="M385" s="191" t="str">
        <f>IF(ISERROR(VLOOKUP(K385,[1]Proposito_programa!$C$2:$E$59,3,FALSE))," ",VLOOKUP(K385,[1]Proposito_programa!$C$2:$E$59,3,FALSE))</f>
        <v>Propósito 5: Construir Bogotá - Región con gobierno abierto, transparente y ciudadanía consciente</v>
      </c>
      <c r="N385" s="192">
        <v>2143</v>
      </c>
      <c r="O385" s="225"/>
      <c r="P385" s="195">
        <v>1026250874</v>
      </c>
      <c r="Q385" s="188" t="s">
        <v>303</v>
      </c>
      <c r="R385" s="190" t="s">
        <v>174</v>
      </c>
      <c r="S385" s="195"/>
      <c r="T385" s="196"/>
      <c r="U385" s="197"/>
      <c r="V385" s="198">
        <v>0</v>
      </c>
      <c r="W385" s="199">
        <v>22710000</v>
      </c>
      <c r="X385" s="200">
        <v>0</v>
      </c>
      <c r="Y385" s="193">
        <v>1</v>
      </c>
      <c r="Z385" s="199">
        <v>4542000</v>
      </c>
      <c r="AA385" s="172">
        <f t="shared" si="20"/>
        <v>27252000</v>
      </c>
      <c r="AB385" s="201">
        <v>23164200</v>
      </c>
      <c r="AC385" s="210">
        <v>44581</v>
      </c>
      <c r="AD385" s="210">
        <v>44586</v>
      </c>
      <c r="AE385" s="210">
        <v>44889</v>
      </c>
      <c r="AF385" s="192">
        <v>300</v>
      </c>
      <c r="AG385" s="193">
        <v>1</v>
      </c>
      <c r="AH385" s="203">
        <v>60</v>
      </c>
      <c r="AI385" s="204"/>
      <c r="AJ385" s="105"/>
      <c r="AK385" s="205"/>
      <c r="AL385" s="206"/>
      <c r="AM385" s="193" t="s">
        <v>210</v>
      </c>
      <c r="AN385" s="112">
        <f t="shared" si="19"/>
        <v>0.85</v>
      </c>
    </row>
    <row r="386" spans="1:40" ht="18" customHeight="1" x14ac:dyDescent="0.25">
      <c r="A386" s="184" t="s">
        <v>1624</v>
      </c>
      <c r="B386" s="184">
        <v>2022</v>
      </c>
      <c r="C386" s="192" t="s">
        <v>2185</v>
      </c>
      <c r="D386" s="104" t="s">
        <v>2186</v>
      </c>
      <c r="E386" s="184" t="s">
        <v>50</v>
      </c>
      <c r="F386" s="184" t="s">
        <v>22</v>
      </c>
      <c r="G386" s="187" t="s">
        <v>198</v>
      </c>
      <c r="H386" s="188" t="s">
        <v>2437</v>
      </c>
      <c r="I386" s="189" t="s">
        <v>46</v>
      </c>
      <c r="J386" s="190" t="s">
        <v>194</v>
      </c>
      <c r="K386" s="184">
        <v>12</v>
      </c>
      <c r="L386" s="191" t="str">
        <f>IF(ISERROR(VLOOKUP(K386,[1]Proposito_programa!$C$2:$E$59,2,FALSE))," ",VLOOKUP(K386,[1]Proposito_programa!$C$2:$E$59,2,FALSE))</f>
        <v>Educación inicial: Bases sólidas para la vida.</v>
      </c>
      <c r="M386" s="191" t="str">
        <f>IF(ISERROR(VLOOKUP(K386,[1]Proposito_programa!$C$2:$E$59,3,FALSE))," ",VLOOKUP(K386,[1]Proposito_programa!$C$2:$E$59,3,FALSE))</f>
        <v>Propósito 1: Hacer un nuevo contrato social para incrementar la inclusión social, productiva y política</v>
      </c>
      <c r="N386" s="192">
        <v>2026</v>
      </c>
      <c r="O386" s="225"/>
      <c r="P386" s="195">
        <v>79721463</v>
      </c>
      <c r="Q386" s="188" t="s">
        <v>304</v>
      </c>
      <c r="R386" s="190" t="s">
        <v>174</v>
      </c>
      <c r="S386" s="195"/>
      <c r="T386" s="196"/>
      <c r="U386" s="197"/>
      <c r="V386" s="198">
        <v>0</v>
      </c>
      <c r="W386" s="199">
        <v>22710000</v>
      </c>
      <c r="X386" s="200">
        <v>0</v>
      </c>
      <c r="Y386" s="193"/>
      <c r="Z386" s="199"/>
      <c r="AA386" s="172">
        <f t="shared" si="20"/>
        <v>22710000</v>
      </c>
      <c r="AB386" s="201">
        <v>22710000</v>
      </c>
      <c r="AC386" s="210">
        <v>44580</v>
      </c>
      <c r="AD386" s="210">
        <v>44585</v>
      </c>
      <c r="AE386" s="210">
        <v>44888</v>
      </c>
      <c r="AF386" s="192">
        <v>300</v>
      </c>
      <c r="AG386" s="105"/>
      <c r="AH386" s="203"/>
      <c r="AI386" s="204"/>
      <c r="AJ386" s="105"/>
      <c r="AK386" s="205"/>
      <c r="AL386" s="206"/>
      <c r="AM386" s="193" t="s">
        <v>211</v>
      </c>
      <c r="AN386" s="112">
        <f t="shared" si="19"/>
        <v>1</v>
      </c>
    </row>
    <row r="387" spans="1:40" ht="18" customHeight="1" x14ac:dyDescent="0.25">
      <c r="A387" s="184" t="s">
        <v>1625</v>
      </c>
      <c r="B387" s="184">
        <v>2022</v>
      </c>
      <c r="C387" s="192" t="s">
        <v>2187</v>
      </c>
      <c r="D387" s="104" t="s">
        <v>2188</v>
      </c>
      <c r="E387" s="184" t="s">
        <v>50</v>
      </c>
      <c r="F387" s="184" t="s">
        <v>22</v>
      </c>
      <c r="G387" s="187" t="s">
        <v>198</v>
      </c>
      <c r="H387" s="188" t="s">
        <v>2438</v>
      </c>
      <c r="I387" s="189" t="s">
        <v>46</v>
      </c>
      <c r="J387" s="190" t="s">
        <v>194</v>
      </c>
      <c r="K387" s="184">
        <v>8</v>
      </c>
      <c r="L387" s="191" t="str">
        <f>IF(ISERROR(VLOOKUP(K387,[1]Proposito_programa!$C$2:$E$59,2,FALSE))," ",VLOOKUP(K387,[1]Proposito_programa!$C$2:$E$59,2,FALSE))</f>
        <v>Prevención y atención de maternidad temprana</v>
      </c>
      <c r="M387" s="191" t="str">
        <f>IF(ISERROR(VLOOKUP(K387,[1]Proposito_programa!$C$2:$E$59,3,FALSE))," ",VLOOKUP(K387,[1]Proposito_programa!$C$2:$E$59,3,FALSE))</f>
        <v>Propósito 1: Hacer un nuevo contrato social para incrementar la inclusión social, productiva y política</v>
      </c>
      <c r="N387" s="192">
        <v>2151</v>
      </c>
      <c r="O387" s="225"/>
      <c r="P387" s="195">
        <v>1078826087</v>
      </c>
      <c r="Q387" s="188" t="s">
        <v>305</v>
      </c>
      <c r="R387" s="190" t="s">
        <v>174</v>
      </c>
      <c r="S387" s="195"/>
      <c r="T387" s="196"/>
      <c r="U387" s="197"/>
      <c r="V387" s="198">
        <v>0</v>
      </c>
      <c r="W387" s="199">
        <v>18170000</v>
      </c>
      <c r="X387" s="200">
        <v>0</v>
      </c>
      <c r="Y387" s="193"/>
      <c r="Z387" s="199"/>
      <c r="AA387" s="172">
        <f t="shared" si="20"/>
        <v>18170000</v>
      </c>
      <c r="AB387" s="201">
        <v>8358200</v>
      </c>
      <c r="AC387" s="210">
        <v>44582</v>
      </c>
      <c r="AD387" s="210">
        <v>44588</v>
      </c>
      <c r="AE387" s="210">
        <v>44891</v>
      </c>
      <c r="AF387" s="192">
        <v>300</v>
      </c>
      <c r="AG387" s="105"/>
      <c r="AH387" s="203"/>
      <c r="AI387" s="204"/>
      <c r="AJ387" s="105"/>
      <c r="AK387" s="205"/>
      <c r="AL387" s="206"/>
      <c r="AM387" s="193" t="s">
        <v>212</v>
      </c>
      <c r="AN387" s="112">
        <f t="shared" si="19"/>
        <v>0.46</v>
      </c>
    </row>
    <row r="388" spans="1:40" ht="18" customHeight="1" x14ac:dyDescent="0.25">
      <c r="A388" s="184" t="s">
        <v>1626</v>
      </c>
      <c r="B388" s="184">
        <v>2022</v>
      </c>
      <c r="C388" s="192" t="s">
        <v>2189</v>
      </c>
      <c r="D388" s="104" t="s">
        <v>2190</v>
      </c>
      <c r="E388" s="184" t="s">
        <v>50</v>
      </c>
      <c r="F388" s="184" t="s">
        <v>22</v>
      </c>
      <c r="G388" s="187" t="s">
        <v>198</v>
      </c>
      <c r="H388" s="188" t="s">
        <v>2024</v>
      </c>
      <c r="I388" s="189" t="s">
        <v>46</v>
      </c>
      <c r="J388" s="190" t="s">
        <v>194</v>
      </c>
      <c r="K388" s="184">
        <v>57</v>
      </c>
      <c r="L388" s="191" t="str">
        <f>IF(ISERROR(VLOOKUP(K388,[1]Proposito_programa!$C$2:$E$59,2,FALSE))," ",VLOOKUP(K388,[1]Proposito_programa!$C$2:$E$59,2,FALSE))</f>
        <v>Gestión pública local</v>
      </c>
      <c r="M388" s="191" t="str">
        <f>IF(ISERROR(VLOOKUP(K388,[1]Proposito_programa!$C$2:$E$59,3,FALSE))," ",VLOOKUP(K388,[1]Proposito_programa!$C$2:$E$59,3,FALSE))</f>
        <v>Propósito 5: Construir Bogotá - Región con gobierno abierto, transparente y ciudadanía consciente</v>
      </c>
      <c r="N388" s="192">
        <v>2143</v>
      </c>
      <c r="O388" s="225"/>
      <c r="P388" s="195">
        <v>1073515262</v>
      </c>
      <c r="Q388" s="188" t="s">
        <v>306</v>
      </c>
      <c r="R388" s="190" t="s">
        <v>174</v>
      </c>
      <c r="S388" s="195"/>
      <c r="T388" s="196"/>
      <c r="U388" s="197"/>
      <c r="V388" s="198">
        <v>0</v>
      </c>
      <c r="W388" s="199">
        <v>47510000</v>
      </c>
      <c r="X388" s="200">
        <v>0</v>
      </c>
      <c r="Y388" s="193">
        <v>1</v>
      </c>
      <c r="Z388" s="199">
        <v>2375500</v>
      </c>
      <c r="AA388" s="172">
        <f t="shared" si="20"/>
        <v>49885500</v>
      </c>
      <c r="AB388" s="201">
        <v>48618567</v>
      </c>
      <c r="AC388" s="210">
        <v>44581</v>
      </c>
      <c r="AD388" s="210">
        <v>44585</v>
      </c>
      <c r="AE388" s="210">
        <v>44888</v>
      </c>
      <c r="AF388" s="192">
        <v>300</v>
      </c>
      <c r="AG388" s="193">
        <v>1</v>
      </c>
      <c r="AH388" s="203">
        <v>15</v>
      </c>
      <c r="AI388" s="204"/>
      <c r="AJ388" s="105"/>
      <c r="AK388" s="205"/>
      <c r="AL388" s="206"/>
      <c r="AM388" s="193" t="s">
        <v>211</v>
      </c>
      <c r="AN388" s="112">
        <f t="shared" si="19"/>
        <v>0.97460318128514301</v>
      </c>
    </row>
    <row r="389" spans="1:40" ht="18" customHeight="1" x14ac:dyDescent="0.25">
      <c r="A389" s="184" t="s">
        <v>1627</v>
      </c>
      <c r="B389" s="184">
        <v>2022</v>
      </c>
      <c r="C389" s="192" t="s">
        <v>2191</v>
      </c>
      <c r="D389" s="104" t="s">
        <v>2192</v>
      </c>
      <c r="E389" s="184" t="s">
        <v>50</v>
      </c>
      <c r="F389" s="184" t="s">
        <v>22</v>
      </c>
      <c r="G389" s="187" t="s">
        <v>198</v>
      </c>
      <c r="H389" s="188" t="s">
        <v>2018</v>
      </c>
      <c r="I389" s="189" t="s">
        <v>46</v>
      </c>
      <c r="J389" s="190" t="s">
        <v>194</v>
      </c>
      <c r="K389" s="184">
        <v>49</v>
      </c>
      <c r="L389" s="191" t="str">
        <f>IF(ISERROR(VLOOKUP(K389,[1]Proposito_programa!$C$2:$E$59,2,FALSE))," ",VLOOKUP(K389,[1]Proposito_programa!$C$2:$E$59,2,FALSE))</f>
        <v>Movilidad segura, sostenible y accesible</v>
      </c>
      <c r="M389" s="191" t="str">
        <f>IF(ISERROR(VLOOKUP(K389,[1]Proposito_programa!$C$2:$E$59,3,FALSE))," ",VLOOKUP(K389,[1]Proposito_programa!$C$2:$E$59,3,FALSE))</f>
        <v>Propósito 4: Hacer de Bogotá Región un modelo de movilidad multimodal, incluyente y sostenible</v>
      </c>
      <c r="N389" s="192">
        <v>2022</v>
      </c>
      <c r="O389" s="225"/>
      <c r="P389" s="195">
        <v>1018472177</v>
      </c>
      <c r="Q389" s="188" t="s">
        <v>2396</v>
      </c>
      <c r="R389" s="190" t="s">
        <v>174</v>
      </c>
      <c r="S389" s="195"/>
      <c r="T389" s="196"/>
      <c r="U389" s="197"/>
      <c r="V389" s="198">
        <v>0</v>
      </c>
      <c r="W389" s="199">
        <v>47500000</v>
      </c>
      <c r="X389" s="200">
        <v>0</v>
      </c>
      <c r="Y389" s="193">
        <v>1</v>
      </c>
      <c r="Z389" s="199">
        <v>9500000</v>
      </c>
      <c r="AA389" s="172">
        <f t="shared" si="20"/>
        <v>57000000</v>
      </c>
      <c r="AB389" s="201">
        <v>48291667</v>
      </c>
      <c r="AC389" s="210">
        <v>44581</v>
      </c>
      <c r="AD389" s="210">
        <v>44587</v>
      </c>
      <c r="AE389" s="210">
        <v>44890</v>
      </c>
      <c r="AF389" s="192">
        <v>300</v>
      </c>
      <c r="AG389" s="193">
        <v>1</v>
      </c>
      <c r="AH389" s="203">
        <v>60</v>
      </c>
      <c r="AI389" s="204"/>
      <c r="AJ389" s="105"/>
      <c r="AK389" s="205"/>
      <c r="AL389" s="206"/>
      <c r="AM389" s="193" t="s">
        <v>210</v>
      </c>
      <c r="AN389" s="112">
        <f t="shared" si="19"/>
        <v>0.84722222807017544</v>
      </c>
    </row>
    <row r="390" spans="1:40" ht="18" customHeight="1" x14ac:dyDescent="0.25">
      <c r="A390" s="184" t="s">
        <v>1628</v>
      </c>
      <c r="B390" s="184">
        <v>2022</v>
      </c>
      <c r="C390" s="192" t="s">
        <v>2193</v>
      </c>
      <c r="D390" s="104" t="s">
        <v>2194</v>
      </c>
      <c r="E390" s="184" t="s">
        <v>50</v>
      </c>
      <c r="F390" s="184" t="s">
        <v>22</v>
      </c>
      <c r="G390" s="187" t="s">
        <v>198</v>
      </c>
      <c r="H390" s="188" t="s">
        <v>2439</v>
      </c>
      <c r="I390" s="189" t="s">
        <v>46</v>
      </c>
      <c r="J390" s="190" t="s">
        <v>194</v>
      </c>
      <c r="K390" s="184">
        <v>12</v>
      </c>
      <c r="L390" s="191" t="str">
        <f>IF(ISERROR(VLOOKUP(K390,[1]Proposito_programa!$C$2:$E$59,2,FALSE))," ",VLOOKUP(K390,[1]Proposito_programa!$C$2:$E$59,2,FALSE))</f>
        <v>Educación inicial: Bases sólidas para la vida.</v>
      </c>
      <c r="M390" s="191" t="str">
        <f>IF(ISERROR(VLOOKUP(K390,[1]Proposito_programa!$C$2:$E$59,3,FALSE))," ",VLOOKUP(K390,[1]Proposito_programa!$C$2:$E$59,3,FALSE))</f>
        <v>Propósito 1: Hacer un nuevo contrato social para incrementar la inclusión social, productiva y política</v>
      </c>
      <c r="N390" s="192">
        <v>2026</v>
      </c>
      <c r="O390" s="225"/>
      <c r="P390" s="195">
        <v>1012406051</v>
      </c>
      <c r="Q390" s="188" t="s">
        <v>307</v>
      </c>
      <c r="R390" s="190" t="s">
        <v>174</v>
      </c>
      <c r="S390" s="195"/>
      <c r="T390" s="196"/>
      <c r="U390" s="197"/>
      <c r="V390" s="198">
        <v>0</v>
      </c>
      <c r="W390" s="199">
        <v>22710000</v>
      </c>
      <c r="X390" s="200">
        <v>0</v>
      </c>
      <c r="Y390" s="193"/>
      <c r="Z390" s="199"/>
      <c r="AA390" s="172">
        <f t="shared" si="20"/>
        <v>22710000</v>
      </c>
      <c r="AB390" s="201">
        <v>22710000</v>
      </c>
      <c r="AC390" s="210">
        <v>44581</v>
      </c>
      <c r="AD390" s="210">
        <v>44586</v>
      </c>
      <c r="AE390" s="210">
        <v>44889</v>
      </c>
      <c r="AF390" s="192">
        <v>300</v>
      </c>
      <c r="AG390" s="105"/>
      <c r="AH390" s="203"/>
      <c r="AI390" s="204"/>
      <c r="AJ390" s="105"/>
      <c r="AK390" s="205"/>
      <c r="AL390" s="206"/>
      <c r="AM390" s="193" t="s">
        <v>211</v>
      </c>
      <c r="AN390" s="112">
        <f t="shared" si="19"/>
        <v>1</v>
      </c>
    </row>
    <row r="391" spans="1:40" ht="18" customHeight="1" x14ac:dyDescent="0.25">
      <c r="A391" s="184" t="s">
        <v>1629</v>
      </c>
      <c r="B391" s="184">
        <v>2022</v>
      </c>
      <c r="C391" s="192" t="s">
        <v>2195</v>
      </c>
      <c r="D391" s="104" t="s">
        <v>2196</v>
      </c>
      <c r="E391" s="184" t="s">
        <v>50</v>
      </c>
      <c r="F391" s="184" t="s">
        <v>22</v>
      </c>
      <c r="G391" s="187" t="s">
        <v>198</v>
      </c>
      <c r="H391" s="188" t="s">
        <v>2440</v>
      </c>
      <c r="I391" s="189" t="s">
        <v>46</v>
      </c>
      <c r="J391" s="190" t="s">
        <v>194</v>
      </c>
      <c r="K391" s="184">
        <v>30</v>
      </c>
      <c r="L391" s="191" t="str">
        <f>IF(ISERROR(VLOOKUP(K391,[1]Proposito_programa!$C$2:$E$59,2,FALSE))," ",VLOOKUP(K391,[1]Proposito_programa!$C$2:$E$59,2,FALSE))</f>
        <v>Eficiencia en la atención de emergencias</v>
      </c>
      <c r="M391" s="191" t="str">
        <f>IF(ISERROR(VLOOKUP(K391,[1]Proposito_programa!$C$2:$E$59,3,FALSE))," ",VLOOKUP(K391,[1]Proposito_programa!$C$2:$E$59,3,FALSE))</f>
        <v>Propósito 2 : Cambiar Nuestros Hábitos de Vida para Reverdecer a Bogotá y Adaptarnos y Mitigar la Crisis Climática</v>
      </c>
      <c r="N391" s="192">
        <v>2103</v>
      </c>
      <c r="O391" s="225"/>
      <c r="P391" s="195">
        <v>1014240273</v>
      </c>
      <c r="Q391" s="188" t="s">
        <v>308</v>
      </c>
      <c r="R391" s="190" t="s">
        <v>174</v>
      </c>
      <c r="S391" s="195"/>
      <c r="T391" s="196"/>
      <c r="U391" s="197"/>
      <c r="V391" s="198">
        <v>0</v>
      </c>
      <c r="W391" s="199">
        <v>32700000</v>
      </c>
      <c r="X391" s="200">
        <v>0</v>
      </c>
      <c r="Y391" s="193">
        <v>1</v>
      </c>
      <c r="Z391" s="199">
        <v>3597000</v>
      </c>
      <c r="AA391" s="172">
        <f t="shared" si="20"/>
        <v>36297000</v>
      </c>
      <c r="AB391" s="201">
        <v>32482000</v>
      </c>
      <c r="AC391" s="210">
        <v>44586</v>
      </c>
      <c r="AD391" s="210">
        <v>44595</v>
      </c>
      <c r="AE391" s="210">
        <v>44897</v>
      </c>
      <c r="AF391" s="192">
        <v>300</v>
      </c>
      <c r="AG391" s="193">
        <v>1</v>
      </c>
      <c r="AH391" s="203">
        <v>33</v>
      </c>
      <c r="AI391" s="204"/>
      <c r="AJ391" s="105"/>
      <c r="AK391" s="205"/>
      <c r="AL391" s="206"/>
      <c r="AM391" s="193" t="s">
        <v>211</v>
      </c>
      <c r="AN391" s="112">
        <f t="shared" si="19"/>
        <v>0.89489489489489493</v>
      </c>
    </row>
    <row r="392" spans="1:40" ht="18" customHeight="1" x14ac:dyDescent="0.25">
      <c r="A392" s="184" t="s">
        <v>1630</v>
      </c>
      <c r="B392" s="184">
        <v>2022</v>
      </c>
      <c r="C392" s="192" t="s">
        <v>2197</v>
      </c>
      <c r="D392" s="104" t="s">
        <v>2198</v>
      </c>
      <c r="E392" s="184" t="s">
        <v>50</v>
      </c>
      <c r="F392" s="184" t="s">
        <v>22</v>
      </c>
      <c r="G392" s="187" t="s">
        <v>198</v>
      </c>
      <c r="H392" s="188" t="s">
        <v>2441</v>
      </c>
      <c r="I392" s="189" t="s">
        <v>46</v>
      </c>
      <c r="J392" s="190" t="s">
        <v>194</v>
      </c>
      <c r="K392" s="184">
        <v>55</v>
      </c>
      <c r="L392" s="191" t="str">
        <f>IF(ISERROR(VLOOKUP(K392,[1]Proposito_programa!$C$2:$E$59,2,FALSE))," ",VLOOKUP(K392,[1]Proposito_programa!$C$2:$E$59,2,FALSE))</f>
        <v>Fortalecimiento de cultura ciudadana y su institucionalidad</v>
      </c>
      <c r="M392" s="191" t="str">
        <f>IF(ISERROR(VLOOKUP(K392,[1]Proposito_programa!$C$2:$E$59,3,FALSE))," ",VLOOKUP(K392,[1]Proposito_programa!$C$2:$E$59,3,FALSE))</f>
        <v>Propósito 5: Construir Bogotá - Región con gobierno abierto, transparente y ciudadanía consciente</v>
      </c>
      <c r="N392" s="192">
        <v>2141</v>
      </c>
      <c r="O392" s="225"/>
      <c r="P392" s="195">
        <v>79374388</v>
      </c>
      <c r="Q392" s="188" t="s">
        <v>309</v>
      </c>
      <c r="R392" s="190" t="s">
        <v>174</v>
      </c>
      <c r="S392" s="195"/>
      <c r="T392" s="196"/>
      <c r="U392" s="197"/>
      <c r="V392" s="198">
        <v>0</v>
      </c>
      <c r="W392" s="199">
        <v>43518390</v>
      </c>
      <c r="X392" s="200">
        <v>0</v>
      </c>
      <c r="Y392" s="193">
        <v>1</v>
      </c>
      <c r="Z392" s="199">
        <v>4351839</v>
      </c>
      <c r="AA392" s="172">
        <f t="shared" si="20"/>
        <v>47870229</v>
      </c>
      <c r="AB392" s="201">
        <v>44243697</v>
      </c>
      <c r="AC392" s="210">
        <v>44582</v>
      </c>
      <c r="AD392" s="210">
        <v>44587</v>
      </c>
      <c r="AE392" s="210">
        <v>44890</v>
      </c>
      <c r="AF392" s="192">
        <v>300</v>
      </c>
      <c r="AG392" s="193">
        <v>1</v>
      </c>
      <c r="AH392" s="203">
        <v>30</v>
      </c>
      <c r="AI392" s="204"/>
      <c r="AJ392" s="105"/>
      <c r="AK392" s="205"/>
      <c r="AL392" s="206"/>
      <c r="AM392" s="193" t="s">
        <v>211</v>
      </c>
      <c r="AN392" s="112">
        <f t="shared" si="19"/>
        <v>0.92424243468732936</v>
      </c>
    </row>
    <row r="393" spans="1:40" ht="18" customHeight="1" x14ac:dyDescent="0.25">
      <c r="A393" s="184" t="s">
        <v>1631</v>
      </c>
      <c r="B393" s="184">
        <v>2022</v>
      </c>
      <c r="C393" s="192" t="s">
        <v>2199</v>
      </c>
      <c r="D393" s="104" t="s">
        <v>2200</v>
      </c>
      <c r="E393" s="184" t="s">
        <v>50</v>
      </c>
      <c r="F393" s="184" t="s">
        <v>22</v>
      </c>
      <c r="G393" s="187" t="s">
        <v>198</v>
      </c>
      <c r="H393" s="188" t="s">
        <v>2442</v>
      </c>
      <c r="I393" s="189" t="s">
        <v>46</v>
      </c>
      <c r="J393" s="190" t="s">
        <v>194</v>
      </c>
      <c r="K393" s="184">
        <v>57</v>
      </c>
      <c r="L393" s="191" t="str">
        <f>IF(ISERROR(VLOOKUP(K393,[1]Proposito_programa!$C$2:$E$59,2,FALSE))," ",VLOOKUP(K393,[1]Proposito_programa!$C$2:$E$59,2,FALSE))</f>
        <v>Gestión pública local</v>
      </c>
      <c r="M393" s="191" t="str">
        <f>IF(ISERROR(VLOOKUP(K393,[1]Proposito_programa!$C$2:$E$59,3,FALSE))," ",VLOOKUP(K393,[1]Proposito_programa!$C$2:$E$59,3,FALSE))</f>
        <v>Propósito 5: Construir Bogotá - Región con gobierno abierto, transparente y ciudadanía consciente</v>
      </c>
      <c r="N393" s="192">
        <v>2143</v>
      </c>
      <c r="O393" s="225"/>
      <c r="P393" s="195">
        <v>80900825</v>
      </c>
      <c r="Q393" s="188" t="s">
        <v>310</v>
      </c>
      <c r="R393" s="190" t="s">
        <v>174</v>
      </c>
      <c r="S393" s="195"/>
      <c r="T393" s="196"/>
      <c r="U393" s="197"/>
      <c r="V393" s="198">
        <v>0</v>
      </c>
      <c r="W393" s="199">
        <v>47510000</v>
      </c>
      <c r="X393" s="200">
        <v>0</v>
      </c>
      <c r="Y393" s="193">
        <v>1</v>
      </c>
      <c r="Z393" s="199">
        <v>4751000</v>
      </c>
      <c r="AA393" s="172">
        <f t="shared" si="20"/>
        <v>52261000</v>
      </c>
      <c r="AB393" s="201">
        <v>48618567</v>
      </c>
      <c r="AC393" s="210">
        <v>44582</v>
      </c>
      <c r="AD393" s="210">
        <v>44585</v>
      </c>
      <c r="AE393" s="210">
        <v>44888</v>
      </c>
      <c r="AF393" s="192">
        <v>300</v>
      </c>
      <c r="AG393" s="193">
        <v>1</v>
      </c>
      <c r="AH393" s="203">
        <v>30</v>
      </c>
      <c r="AI393" s="204"/>
      <c r="AJ393" s="105"/>
      <c r="AK393" s="205"/>
      <c r="AL393" s="206"/>
      <c r="AM393" s="193" t="s">
        <v>211</v>
      </c>
      <c r="AN393" s="112">
        <f t="shared" si="19"/>
        <v>0.93030303668127279</v>
      </c>
    </row>
    <row r="394" spans="1:40" ht="18" customHeight="1" x14ac:dyDescent="0.25">
      <c r="A394" s="184" t="s">
        <v>1632</v>
      </c>
      <c r="B394" s="184">
        <v>2022</v>
      </c>
      <c r="C394" s="192" t="s">
        <v>2201</v>
      </c>
      <c r="D394" s="104" t="s">
        <v>2202</v>
      </c>
      <c r="E394" s="184" t="s">
        <v>50</v>
      </c>
      <c r="F394" s="184" t="s">
        <v>22</v>
      </c>
      <c r="G394" s="187" t="s">
        <v>198</v>
      </c>
      <c r="H394" s="188" t="s">
        <v>2443</v>
      </c>
      <c r="I394" s="189" t="s">
        <v>46</v>
      </c>
      <c r="J394" s="190" t="s">
        <v>194</v>
      </c>
      <c r="K394" s="184">
        <v>57</v>
      </c>
      <c r="L394" s="191" t="str">
        <f>IF(ISERROR(VLOOKUP(K394,[1]Proposito_programa!$C$2:$E$59,2,FALSE))," ",VLOOKUP(K394,[1]Proposito_programa!$C$2:$E$59,2,FALSE))</f>
        <v>Gestión pública local</v>
      </c>
      <c r="M394" s="191" t="str">
        <f>IF(ISERROR(VLOOKUP(K394,[1]Proposito_programa!$C$2:$E$59,3,FALSE))," ",VLOOKUP(K394,[1]Proposito_programa!$C$2:$E$59,3,FALSE))</f>
        <v>Propósito 5: Construir Bogotá - Región con gobierno abierto, transparente y ciudadanía consciente</v>
      </c>
      <c r="N394" s="192">
        <v>2143</v>
      </c>
      <c r="O394" s="225"/>
      <c r="P394" s="195">
        <v>41778154</v>
      </c>
      <c r="Q394" s="188" t="s">
        <v>311</v>
      </c>
      <c r="R394" s="190" t="s">
        <v>174</v>
      </c>
      <c r="S394" s="195"/>
      <c r="T394" s="196"/>
      <c r="U394" s="197"/>
      <c r="V394" s="198">
        <v>0</v>
      </c>
      <c r="W394" s="199">
        <v>22710000</v>
      </c>
      <c r="X394" s="200">
        <v>0</v>
      </c>
      <c r="Y394" s="193">
        <v>1</v>
      </c>
      <c r="Z394" s="199">
        <v>2271000</v>
      </c>
      <c r="AA394" s="172">
        <f t="shared" si="20"/>
        <v>24981000</v>
      </c>
      <c r="AB394" s="201">
        <v>23467000</v>
      </c>
      <c r="AC394" s="210">
        <v>44581</v>
      </c>
      <c r="AD394" s="210">
        <v>44582</v>
      </c>
      <c r="AE394" s="210">
        <v>44885</v>
      </c>
      <c r="AF394" s="192">
        <v>300</v>
      </c>
      <c r="AG394" s="193">
        <v>1</v>
      </c>
      <c r="AH394" s="203">
        <v>30</v>
      </c>
      <c r="AI394" s="204"/>
      <c r="AJ394" s="105"/>
      <c r="AK394" s="205"/>
      <c r="AL394" s="206"/>
      <c r="AM394" s="193" t="s">
        <v>211</v>
      </c>
      <c r="AN394" s="112">
        <f t="shared" si="19"/>
        <v>0.93939393939393945</v>
      </c>
    </row>
    <row r="395" spans="1:40" ht="18" customHeight="1" x14ac:dyDescent="0.25">
      <c r="A395" s="184" t="s">
        <v>1633</v>
      </c>
      <c r="B395" s="184">
        <v>2022</v>
      </c>
      <c r="C395" s="192" t="s">
        <v>2203</v>
      </c>
      <c r="D395" s="104" t="s">
        <v>2204</v>
      </c>
      <c r="E395" s="184" t="s">
        <v>50</v>
      </c>
      <c r="F395" s="184" t="s">
        <v>22</v>
      </c>
      <c r="G395" s="187" t="s">
        <v>198</v>
      </c>
      <c r="H395" s="188" t="s">
        <v>2444</v>
      </c>
      <c r="I395" s="189" t="s">
        <v>46</v>
      </c>
      <c r="J395" s="190" t="s">
        <v>194</v>
      </c>
      <c r="K395" s="184">
        <v>57</v>
      </c>
      <c r="L395" s="191" t="str">
        <f>IF(ISERROR(VLOOKUP(K395,[1]Proposito_programa!$C$2:$E$59,2,FALSE))," ",VLOOKUP(K395,[1]Proposito_programa!$C$2:$E$59,2,FALSE))</f>
        <v>Gestión pública local</v>
      </c>
      <c r="M395" s="191" t="str">
        <f>IF(ISERROR(VLOOKUP(K395,[1]Proposito_programa!$C$2:$E$59,3,FALSE))," ",VLOOKUP(K395,[1]Proposito_programa!$C$2:$E$59,3,FALSE))</f>
        <v>Propósito 5: Construir Bogotá - Región con gobierno abierto, transparente y ciudadanía consciente</v>
      </c>
      <c r="N395" s="192">
        <v>2143</v>
      </c>
      <c r="O395" s="225"/>
      <c r="P395" s="195">
        <v>1140849472</v>
      </c>
      <c r="Q395" s="188" t="s">
        <v>312</v>
      </c>
      <c r="R395" s="190" t="s">
        <v>174</v>
      </c>
      <c r="S395" s="195"/>
      <c r="T395" s="196"/>
      <c r="U395" s="197"/>
      <c r="V395" s="198">
        <v>0</v>
      </c>
      <c r="W395" s="199">
        <v>16397000</v>
      </c>
      <c r="X395" s="200">
        <v>0</v>
      </c>
      <c r="Y395" s="193"/>
      <c r="Z395" s="199"/>
      <c r="AA395" s="172">
        <f t="shared" si="20"/>
        <v>16397000</v>
      </c>
      <c r="AB395" s="201">
        <v>16397000</v>
      </c>
      <c r="AC395" s="210">
        <v>44581</v>
      </c>
      <c r="AD395" s="210">
        <v>44582</v>
      </c>
      <c r="AE395" s="210">
        <v>44701</v>
      </c>
      <c r="AF395" s="192">
        <v>120</v>
      </c>
      <c r="AG395" s="105"/>
      <c r="AH395" s="203"/>
      <c r="AI395" s="204"/>
      <c r="AJ395" s="105"/>
      <c r="AK395" s="205"/>
      <c r="AL395" s="206"/>
      <c r="AM395" s="193" t="s">
        <v>212</v>
      </c>
      <c r="AN395" s="112">
        <f t="shared" ref="AN395:AN454" si="21">IF(ISERROR(AB395/AA395),"-",(AB395/AA395))</f>
        <v>1</v>
      </c>
    </row>
    <row r="396" spans="1:40" ht="18" customHeight="1" x14ac:dyDescent="0.25">
      <c r="A396" s="184" t="s">
        <v>1634</v>
      </c>
      <c r="B396" s="184">
        <v>2022</v>
      </c>
      <c r="C396" s="192" t="s">
        <v>2205</v>
      </c>
      <c r="D396" s="104" t="s">
        <v>2206</v>
      </c>
      <c r="E396" s="184" t="s">
        <v>50</v>
      </c>
      <c r="F396" s="184" t="s">
        <v>22</v>
      </c>
      <c r="G396" s="187" t="s">
        <v>198</v>
      </c>
      <c r="H396" s="188" t="s">
        <v>2445</v>
      </c>
      <c r="I396" s="189" t="s">
        <v>46</v>
      </c>
      <c r="J396" s="190" t="s">
        <v>194</v>
      </c>
      <c r="K396" s="184">
        <v>57</v>
      </c>
      <c r="L396" s="191" t="str">
        <f>IF(ISERROR(VLOOKUP(K396,[1]Proposito_programa!$C$2:$E$59,2,FALSE))," ",VLOOKUP(K396,[1]Proposito_programa!$C$2:$E$59,2,FALSE))</f>
        <v>Gestión pública local</v>
      </c>
      <c r="M396" s="191" t="str">
        <f>IF(ISERROR(VLOOKUP(K396,[1]Proposito_programa!$C$2:$E$59,3,FALSE))," ",VLOOKUP(K396,[1]Proposito_programa!$C$2:$E$59,3,FALSE))</f>
        <v>Propósito 5: Construir Bogotá - Región con gobierno abierto, transparente y ciudadanía consciente</v>
      </c>
      <c r="N396" s="192">
        <v>2143</v>
      </c>
      <c r="O396" s="225"/>
      <c r="P396" s="195">
        <v>48600807</v>
      </c>
      <c r="Q396" s="188" t="s">
        <v>313</v>
      </c>
      <c r="R396" s="190" t="s">
        <v>174</v>
      </c>
      <c r="S396" s="195"/>
      <c r="T396" s="196"/>
      <c r="U396" s="197"/>
      <c r="V396" s="198">
        <v>0</v>
      </c>
      <c r="W396" s="199">
        <v>55000000</v>
      </c>
      <c r="X396" s="200">
        <v>0</v>
      </c>
      <c r="Y396" s="193">
        <v>1</v>
      </c>
      <c r="Z396" s="199">
        <v>11000000</v>
      </c>
      <c r="AA396" s="172">
        <f t="shared" si="20"/>
        <v>66000000</v>
      </c>
      <c r="AB396" s="201">
        <v>56833333</v>
      </c>
      <c r="AC396" s="210">
        <v>44581</v>
      </c>
      <c r="AD396" s="210">
        <v>44582</v>
      </c>
      <c r="AE396" s="210">
        <v>44885</v>
      </c>
      <c r="AF396" s="192">
        <v>300</v>
      </c>
      <c r="AG396" s="193">
        <v>1</v>
      </c>
      <c r="AH396" s="203">
        <v>60</v>
      </c>
      <c r="AI396" s="204"/>
      <c r="AJ396" s="105"/>
      <c r="AK396" s="205"/>
      <c r="AL396" s="206"/>
      <c r="AM396" s="193" t="s">
        <v>210</v>
      </c>
      <c r="AN396" s="112">
        <f t="shared" si="21"/>
        <v>0.86111110606060604</v>
      </c>
    </row>
    <row r="397" spans="1:40" ht="18" customHeight="1" x14ac:dyDescent="0.25">
      <c r="A397" s="184" t="s">
        <v>1635</v>
      </c>
      <c r="B397" s="184">
        <v>2022</v>
      </c>
      <c r="C397" s="192" t="s">
        <v>2207</v>
      </c>
      <c r="D397" s="104" t="s">
        <v>2208</v>
      </c>
      <c r="E397" s="184" t="s">
        <v>50</v>
      </c>
      <c r="F397" s="184" t="s">
        <v>22</v>
      </c>
      <c r="G397" s="187" t="s">
        <v>198</v>
      </c>
      <c r="H397" s="188" t="s">
        <v>2008</v>
      </c>
      <c r="I397" s="189" t="s">
        <v>46</v>
      </c>
      <c r="J397" s="190" t="s">
        <v>194</v>
      </c>
      <c r="K397" s="184">
        <v>57</v>
      </c>
      <c r="L397" s="191" t="str">
        <f>IF(ISERROR(VLOOKUP(K397,[1]Proposito_programa!$C$2:$E$59,2,FALSE))," ",VLOOKUP(K397,[1]Proposito_programa!$C$2:$E$59,2,FALSE))</f>
        <v>Gestión pública local</v>
      </c>
      <c r="M397" s="191" t="str">
        <f>IF(ISERROR(VLOOKUP(K397,[1]Proposito_programa!$C$2:$E$59,3,FALSE))," ",VLOOKUP(K397,[1]Proposito_programa!$C$2:$E$59,3,FALSE))</f>
        <v>Propósito 5: Construir Bogotá - Región con gobierno abierto, transparente y ciudadanía consciente</v>
      </c>
      <c r="N397" s="192">
        <v>2143</v>
      </c>
      <c r="O397" s="225"/>
      <c r="P397" s="195">
        <v>1020793103</v>
      </c>
      <c r="Q397" s="188" t="s">
        <v>314</v>
      </c>
      <c r="R397" s="190" t="s">
        <v>174</v>
      </c>
      <c r="S397" s="195"/>
      <c r="T397" s="196"/>
      <c r="U397" s="197"/>
      <c r="V397" s="198">
        <v>0</v>
      </c>
      <c r="W397" s="199">
        <v>45700000</v>
      </c>
      <c r="X397" s="200">
        <v>0</v>
      </c>
      <c r="Y397" s="193">
        <v>1</v>
      </c>
      <c r="Z397" s="199">
        <v>9140000</v>
      </c>
      <c r="AA397" s="172">
        <f t="shared" si="20"/>
        <v>54840000</v>
      </c>
      <c r="AB397" s="201">
        <v>47071000</v>
      </c>
      <c r="AC397" s="210">
        <v>44581</v>
      </c>
      <c r="AD397" s="210">
        <v>44583</v>
      </c>
      <c r="AE397" s="210">
        <v>44886</v>
      </c>
      <c r="AF397" s="192">
        <v>300</v>
      </c>
      <c r="AG397" s="193">
        <v>1</v>
      </c>
      <c r="AH397" s="203">
        <v>60</v>
      </c>
      <c r="AI397" s="204"/>
      <c r="AJ397" s="105"/>
      <c r="AK397" s="205"/>
      <c r="AL397" s="206"/>
      <c r="AM397" s="193" t="s">
        <v>210</v>
      </c>
      <c r="AN397" s="112">
        <f t="shared" si="21"/>
        <v>0.85833333333333328</v>
      </c>
    </row>
    <row r="398" spans="1:40" ht="18" customHeight="1" x14ac:dyDescent="0.25">
      <c r="A398" s="184" t="s">
        <v>1636</v>
      </c>
      <c r="B398" s="184">
        <v>2022</v>
      </c>
      <c r="C398" s="192" t="s">
        <v>2209</v>
      </c>
      <c r="D398" s="104" t="s">
        <v>2210</v>
      </c>
      <c r="E398" s="184" t="s">
        <v>50</v>
      </c>
      <c r="F398" s="184" t="s">
        <v>22</v>
      </c>
      <c r="G398" s="187" t="s">
        <v>198</v>
      </c>
      <c r="H398" s="188" t="s">
        <v>2008</v>
      </c>
      <c r="I398" s="189" t="s">
        <v>46</v>
      </c>
      <c r="J398" s="190" t="s">
        <v>194</v>
      </c>
      <c r="K398" s="184">
        <v>57</v>
      </c>
      <c r="L398" s="191" t="str">
        <f>IF(ISERROR(VLOOKUP(K398,[1]Proposito_programa!$C$2:$E$59,2,FALSE))," ",VLOOKUP(K398,[1]Proposito_programa!$C$2:$E$59,2,FALSE))</f>
        <v>Gestión pública local</v>
      </c>
      <c r="M398" s="191" t="str">
        <f>IF(ISERROR(VLOOKUP(K398,[1]Proposito_programa!$C$2:$E$59,3,FALSE))," ",VLOOKUP(K398,[1]Proposito_programa!$C$2:$E$59,3,FALSE))</f>
        <v>Propósito 5: Construir Bogotá - Región con gobierno abierto, transparente y ciudadanía consciente</v>
      </c>
      <c r="N398" s="192">
        <v>2143</v>
      </c>
      <c r="O398" s="225"/>
      <c r="P398" s="195">
        <v>1030552280</v>
      </c>
      <c r="Q398" s="188" t="s">
        <v>315</v>
      </c>
      <c r="R398" s="190" t="s">
        <v>174</v>
      </c>
      <c r="S398" s="195"/>
      <c r="T398" s="196"/>
      <c r="U398" s="197"/>
      <c r="V398" s="198">
        <v>0</v>
      </c>
      <c r="W398" s="199">
        <v>44024333</v>
      </c>
      <c r="X398" s="200">
        <v>0</v>
      </c>
      <c r="Y398" s="193"/>
      <c r="Z398" s="199"/>
      <c r="AA398" s="172">
        <f t="shared" si="20"/>
        <v>44024333</v>
      </c>
      <c r="AB398" s="201">
        <v>44024333</v>
      </c>
      <c r="AC398" s="210">
        <v>44581</v>
      </c>
      <c r="AD398" s="210">
        <v>44582</v>
      </c>
      <c r="AE398" s="210">
        <v>44885</v>
      </c>
      <c r="AF398" s="192">
        <v>300</v>
      </c>
      <c r="AG398" s="105"/>
      <c r="AH398" s="203"/>
      <c r="AI398" s="204"/>
      <c r="AJ398" s="105"/>
      <c r="AK398" s="205"/>
      <c r="AL398" s="206"/>
      <c r="AM398" s="193" t="s">
        <v>211</v>
      </c>
      <c r="AN398" s="112">
        <f t="shared" si="21"/>
        <v>1</v>
      </c>
    </row>
    <row r="399" spans="1:40" ht="18" customHeight="1" x14ac:dyDescent="0.25">
      <c r="A399" s="184" t="s">
        <v>1637</v>
      </c>
      <c r="B399" s="184">
        <v>2022</v>
      </c>
      <c r="C399" s="192" t="s">
        <v>2211</v>
      </c>
      <c r="D399" s="104" t="s">
        <v>2212</v>
      </c>
      <c r="E399" s="184" t="s">
        <v>50</v>
      </c>
      <c r="F399" s="184" t="s">
        <v>22</v>
      </c>
      <c r="G399" s="187" t="s">
        <v>198</v>
      </c>
      <c r="H399" s="188" t="s">
        <v>2446</v>
      </c>
      <c r="I399" s="189" t="s">
        <v>46</v>
      </c>
      <c r="J399" s="190" t="s">
        <v>194</v>
      </c>
      <c r="K399" s="184">
        <v>57</v>
      </c>
      <c r="L399" s="191" t="str">
        <f>IF(ISERROR(VLOOKUP(K399,[1]Proposito_programa!$C$2:$E$59,2,FALSE))," ",VLOOKUP(K399,[1]Proposito_programa!$C$2:$E$59,2,FALSE))</f>
        <v>Gestión pública local</v>
      </c>
      <c r="M399" s="191" t="str">
        <f>IF(ISERROR(VLOOKUP(K399,[1]Proposito_programa!$C$2:$E$59,3,FALSE))," ",VLOOKUP(K399,[1]Proposito_programa!$C$2:$E$59,3,FALSE))</f>
        <v>Propósito 5: Construir Bogotá - Región con gobierno abierto, transparente y ciudadanía consciente</v>
      </c>
      <c r="N399" s="192">
        <v>2143</v>
      </c>
      <c r="O399" s="225"/>
      <c r="P399" s="195">
        <v>52705855</v>
      </c>
      <c r="Q399" s="188" t="s">
        <v>316</v>
      </c>
      <c r="R399" s="190" t="s">
        <v>174</v>
      </c>
      <c r="S399" s="195"/>
      <c r="T399" s="196"/>
      <c r="U399" s="197"/>
      <c r="V399" s="198">
        <v>0</v>
      </c>
      <c r="W399" s="199">
        <v>28500000</v>
      </c>
      <c r="X399" s="200">
        <v>0</v>
      </c>
      <c r="Y399" s="193">
        <v>1</v>
      </c>
      <c r="Z399" s="199">
        <v>14250000</v>
      </c>
      <c r="AA399" s="172">
        <f t="shared" si="20"/>
        <v>42750000</v>
      </c>
      <c r="AB399" s="201">
        <v>42750000</v>
      </c>
      <c r="AC399" s="210">
        <v>44581</v>
      </c>
      <c r="AD399" s="210">
        <v>44582</v>
      </c>
      <c r="AE399" s="210">
        <v>44762</v>
      </c>
      <c r="AF399" s="192">
        <v>180</v>
      </c>
      <c r="AG399" s="193">
        <v>1</v>
      </c>
      <c r="AH399" s="203">
        <v>90</v>
      </c>
      <c r="AI399" s="204"/>
      <c r="AJ399" s="105"/>
      <c r="AK399" s="205"/>
      <c r="AL399" s="206"/>
      <c r="AM399" s="193" t="s">
        <v>211</v>
      </c>
      <c r="AN399" s="112">
        <f t="shared" si="21"/>
        <v>1</v>
      </c>
    </row>
    <row r="400" spans="1:40" ht="18" customHeight="1" x14ac:dyDescent="0.25">
      <c r="A400" s="184" t="s">
        <v>1638</v>
      </c>
      <c r="B400" s="184">
        <v>2022</v>
      </c>
      <c r="C400" s="192" t="s">
        <v>2213</v>
      </c>
      <c r="D400" s="104" t="s">
        <v>2214</v>
      </c>
      <c r="E400" s="184" t="s">
        <v>50</v>
      </c>
      <c r="F400" s="184" t="s">
        <v>22</v>
      </c>
      <c r="G400" s="187" t="s">
        <v>198</v>
      </c>
      <c r="H400" s="188" t="s">
        <v>2447</v>
      </c>
      <c r="I400" s="189" t="s">
        <v>46</v>
      </c>
      <c r="J400" s="190" t="s">
        <v>194</v>
      </c>
      <c r="K400" s="184">
        <v>8</v>
      </c>
      <c r="L400" s="191" t="str">
        <f>IF(ISERROR(VLOOKUP(K400,[1]Proposito_programa!$C$2:$E$59,2,FALSE))," ",VLOOKUP(K400,[1]Proposito_programa!$C$2:$E$59,2,FALSE))</f>
        <v>Prevención y atención de maternidad temprana</v>
      </c>
      <c r="M400" s="191" t="str">
        <f>IF(ISERROR(VLOOKUP(K400,[1]Proposito_programa!$C$2:$E$59,3,FALSE))," ",VLOOKUP(K400,[1]Proposito_programa!$C$2:$E$59,3,FALSE))</f>
        <v>Propósito 1: Hacer un nuevo contrato social para incrementar la inclusión social, productiva y política</v>
      </c>
      <c r="N400" s="192">
        <v>2151</v>
      </c>
      <c r="O400" s="225"/>
      <c r="P400" s="195">
        <v>52788470</v>
      </c>
      <c r="Q400" s="188" t="s">
        <v>2397</v>
      </c>
      <c r="R400" s="190" t="s">
        <v>174</v>
      </c>
      <c r="S400" s="195"/>
      <c r="T400" s="196"/>
      <c r="U400" s="197"/>
      <c r="V400" s="198">
        <v>0</v>
      </c>
      <c r="W400" s="199">
        <v>45700000</v>
      </c>
      <c r="X400" s="200">
        <v>0</v>
      </c>
      <c r="Y400" s="193">
        <v>1</v>
      </c>
      <c r="Z400" s="199">
        <v>9140000</v>
      </c>
      <c r="AA400" s="172">
        <f t="shared" si="20"/>
        <v>54840000</v>
      </c>
      <c r="AB400" s="201">
        <v>45700000</v>
      </c>
      <c r="AC400" s="210">
        <v>44586</v>
      </c>
      <c r="AD400" s="210">
        <v>44593</v>
      </c>
      <c r="AE400" s="210">
        <v>44895</v>
      </c>
      <c r="AF400" s="192">
        <v>300</v>
      </c>
      <c r="AG400" s="193">
        <v>1</v>
      </c>
      <c r="AH400" s="203">
        <v>60</v>
      </c>
      <c r="AI400" s="204"/>
      <c r="AJ400" s="105"/>
      <c r="AK400" s="205"/>
      <c r="AL400" s="206"/>
      <c r="AM400" s="193" t="s">
        <v>210</v>
      </c>
      <c r="AN400" s="112">
        <f t="shared" si="21"/>
        <v>0.83333333333333337</v>
      </c>
    </row>
    <row r="401" spans="1:40" ht="18" customHeight="1" x14ac:dyDescent="0.25">
      <c r="A401" s="184" t="s">
        <v>1639</v>
      </c>
      <c r="B401" s="184">
        <v>2022</v>
      </c>
      <c r="C401" s="192" t="s">
        <v>2215</v>
      </c>
      <c r="D401" s="104" t="s">
        <v>2216</v>
      </c>
      <c r="E401" s="184" t="s">
        <v>50</v>
      </c>
      <c r="F401" s="184" t="s">
        <v>22</v>
      </c>
      <c r="G401" s="187" t="s">
        <v>198</v>
      </c>
      <c r="H401" s="188" t="s">
        <v>2448</v>
      </c>
      <c r="I401" s="189" t="s">
        <v>46</v>
      </c>
      <c r="J401" s="190" t="s">
        <v>194</v>
      </c>
      <c r="K401" s="184">
        <v>6</v>
      </c>
      <c r="L401" s="191" t="str">
        <f>IF(ISERROR(VLOOKUP(K401,[1]Proposito_programa!$C$2:$E$59,2,FALSE))," ",VLOOKUP(K401,[1]Proposito_programa!$C$2:$E$59,2,FALSE))</f>
        <v>Sistema Distrital de Cuidado</v>
      </c>
      <c r="M401" s="191" t="str">
        <f>IF(ISERROR(VLOOKUP(K401,[1]Proposito_programa!$C$2:$E$59,3,FALSE))," ",VLOOKUP(K401,[1]Proposito_programa!$C$2:$E$59,3,FALSE))</f>
        <v>Propósito 1: Hacer un nuevo contrato social para incrementar la inclusión social, productiva y política</v>
      </c>
      <c r="N401" s="192">
        <v>2135</v>
      </c>
      <c r="O401" s="225"/>
      <c r="P401" s="195">
        <v>79241137</v>
      </c>
      <c r="Q401" s="188" t="s">
        <v>317</v>
      </c>
      <c r="R401" s="190" t="s">
        <v>174</v>
      </c>
      <c r="S401" s="195"/>
      <c r="T401" s="196"/>
      <c r="U401" s="197"/>
      <c r="V401" s="198">
        <v>0</v>
      </c>
      <c r="W401" s="199">
        <v>30880000</v>
      </c>
      <c r="X401" s="200">
        <v>0</v>
      </c>
      <c r="Y401" s="193">
        <v>1</v>
      </c>
      <c r="Z401" s="199">
        <v>2058667</v>
      </c>
      <c r="AA401" s="172">
        <f t="shared" si="20"/>
        <v>32938667</v>
      </c>
      <c r="AB401" s="201">
        <v>30571200</v>
      </c>
      <c r="AC401" s="210">
        <v>44587</v>
      </c>
      <c r="AD401" s="210">
        <v>44596</v>
      </c>
      <c r="AE401" s="210">
        <v>44898</v>
      </c>
      <c r="AF401" s="192">
        <v>300</v>
      </c>
      <c r="AG401" s="193">
        <v>1</v>
      </c>
      <c r="AH401" s="203">
        <v>20</v>
      </c>
      <c r="AI401" s="204"/>
      <c r="AJ401" s="105"/>
      <c r="AK401" s="205"/>
      <c r="AL401" s="206"/>
      <c r="AM401" s="193" t="s">
        <v>211</v>
      </c>
      <c r="AN401" s="112">
        <f t="shared" si="21"/>
        <v>0.92812499060754339</v>
      </c>
    </row>
    <row r="402" spans="1:40" ht="18" customHeight="1" x14ac:dyDescent="0.25">
      <c r="A402" s="184" t="s">
        <v>1640</v>
      </c>
      <c r="B402" s="184">
        <v>2022</v>
      </c>
      <c r="C402" s="192" t="s">
        <v>2217</v>
      </c>
      <c r="D402" s="104" t="s">
        <v>2218</v>
      </c>
      <c r="E402" s="184" t="s">
        <v>50</v>
      </c>
      <c r="F402" s="184" t="s">
        <v>22</v>
      </c>
      <c r="G402" s="187" t="s">
        <v>198</v>
      </c>
      <c r="H402" s="188" t="s">
        <v>2432</v>
      </c>
      <c r="I402" s="189" t="s">
        <v>46</v>
      </c>
      <c r="J402" s="190" t="s">
        <v>194</v>
      </c>
      <c r="K402" s="184">
        <v>6</v>
      </c>
      <c r="L402" s="191" t="str">
        <f>IF(ISERROR(VLOOKUP(K402,[1]Proposito_programa!$C$2:$E$59,2,FALSE))," ",VLOOKUP(K402,[1]Proposito_programa!$C$2:$E$59,2,FALSE))</f>
        <v>Sistema Distrital de Cuidado</v>
      </c>
      <c r="M402" s="191" t="str">
        <f>IF(ISERROR(VLOOKUP(K402,[1]Proposito_programa!$C$2:$E$59,3,FALSE))," ",VLOOKUP(K402,[1]Proposito_programa!$C$2:$E$59,3,FALSE))</f>
        <v>Propósito 1: Hacer un nuevo contrato social para incrementar la inclusión social, productiva y política</v>
      </c>
      <c r="N402" s="192">
        <v>2135</v>
      </c>
      <c r="O402" s="225"/>
      <c r="P402" s="195">
        <v>1133839106</v>
      </c>
      <c r="Q402" s="188" t="s">
        <v>318</v>
      </c>
      <c r="R402" s="190" t="s">
        <v>174</v>
      </c>
      <c r="S402" s="195"/>
      <c r="T402" s="196"/>
      <c r="U402" s="197"/>
      <c r="V402" s="198">
        <v>0</v>
      </c>
      <c r="W402" s="199">
        <v>22710000</v>
      </c>
      <c r="X402" s="200">
        <v>0</v>
      </c>
      <c r="Y402" s="193">
        <v>1</v>
      </c>
      <c r="Z402" s="199">
        <v>1514000</v>
      </c>
      <c r="AA402" s="172">
        <f t="shared" si="20"/>
        <v>24224000</v>
      </c>
      <c r="AB402" s="201">
        <v>22710000</v>
      </c>
      <c r="AC402" s="210">
        <v>44585</v>
      </c>
      <c r="AD402" s="210">
        <v>44593</v>
      </c>
      <c r="AE402" s="210">
        <v>44895</v>
      </c>
      <c r="AF402" s="192">
        <v>300</v>
      </c>
      <c r="AG402" s="193">
        <v>1</v>
      </c>
      <c r="AH402" s="203">
        <v>20</v>
      </c>
      <c r="AI402" s="204"/>
      <c r="AJ402" s="105"/>
      <c r="AK402" s="205"/>
      <c r="AL402" s="206"/>
      <c r="AM402" s="193" t="s">
        <v>211</v>
      </c>
      <c r="AN402" s="112">
        <f t="shared" si="21"/>
        <v>0.9375</v>
      </c>
    </row>
    <row r="403" spans="1:40" ht="18" customHeight="1" x14ac:dyDescent="0.25">
      <c r="A403" s="184" t="s">
        <v>1641</v>
      </c>
      <c r="B403" s="184">
        <v>2022</v>
      </c>
      <c r="C403" s="192" t="s">
        <v>2219</v>
      </c>
      <c r="D403" s="104" t="s">
        <v>2220</v>
      </c>
      <c r="E403" s="184" t="s">
        <v>50</v>
      </c>
      <c r="F403" s="184" t="s">
        <v>22</v>
      </c>
      <c r="G403" s="187" t="s">
        <v>198</v>
      </c>
      <c r="H403" s="188" t="s">
        <v>2449</v>
      </c>
      <c r="I403" s="189" t="s">
        <v>46</v>
      </c>
      <c r="J403" s="190" t="s">
        <v>194</v>
      </c>
      <c r="K403" s="184">
        <v>48</v>
      </c>
      <c r="L403" s="191" t="str">
        <f>IF(ISERROR(VLOOKUP(K403,[1]Proposito_programa!$C$2:$E$59,2,FALSE))," ",VLOOKUP(K403,[1]Proposito_programa!$C$2:$E$59,2,FALSE))</f>
        <v>Plataforma institucional para la seguridad y justicia</v>
      </c>
      <c r="M403" s="191" t="str">
        <f>IF(ISERROR(VLOOKUP(K403,[1]Proposito_programa!$C$2:$E$59,3,FALSE))," ",VLOOKUP(K403,[1]Proposito_programa!$C$2:$E$59,3,FALSE))</f>
        <v>Propósito 3: Inspirar confianza y legitimidad para vivir sin miedo y ser epicentro de cultura ciudadana, paz y reconciliación</v>
      </c>
      <c r="N403" s="192">
        <v>2153</v>
      </c>
      <c r="O403" s="225"/>
      <c r="P403" s="195">
        <v>1032456062</v>
      </c>
      <c r="Q403" s="188" t="s">
        <v>319</v>
      </c>
      <c r="R403" s="190" t="s">
        <v>174</v>
      </c>
      <c r="S403" s="195"/>
      <c r="T403" s="196"/>
      <c r="U403" s="197"/>
      <c r="V403" s="198">
        <v>0</v>
      </c>
      <c r="W403" s="199">
        <v>45700000</v>
      </c>
      <c r="X403" s="200">
        <v>0</v>
      </c>
      <c r="Y403" s="193">
        <v>1</v>
      </c>
      <c r="Z403" s="199">
        <v>9140000</v>
      </c>
      <c r="AA403" s="172">
        <f t="shared" si="20"/>
        <v>54840000</v>
      </c>
      <c r="AB403" s="201">
        <v>45395333</v>
      </c>
      <c r="AC403" s="210">
        <v>44586</v>
      </c>
      <c r="AD403" s="210">
        <v>44595</v>
      </c>
      <c r="AE403" s="210">
        <v>44897</v>
      </c>
      <c r="AF403" s="192">
        <v>300</v>
      </c>
      <c r="AG403" s="193">
        <v>1</v>
      </c>
      <c r="AH403" s="203">
        <v>60</v>
      </c>
      <c r="AI403" s="204"/>
      <c r="AJ403" s="105"/>
      <c r="AK403" s="205"/>
      <c r="AL403" s="206"/>
      <c r="AM403" s="193" t="s">
        <v>210</v>
      </c>
      <c r="AN403" s="112">
        <f t="shared" si="21"/>
        <v>0.82777777169948941</v>
      </c>
    </row>
    <row r="404" spans="1:40" ht="18" customHeight="1" x14ac:dyDescent="0.25">
      <c r="A404" s="184" t="s">
        <v>1642</v>
      </c>
      <c r="B404" s="184">
        <v>2022</v>
      </c>
      <c r="C404" s="192" t="s">
        <v>2221</v>
      </c>
      <c r="D404" s="104" t="s">
        <v>2222</v>
      </c>
      <c r="E404" s="184" t="s">
        <v>50</v>
      </c>
      <c r="F404" s="184" t="s">
        <v>22</v>
      </c>
      <c r="G404" s="187" t="s">
        <v>198</v>
      </c>
      <c r="H404" s="188" t="s">
        <v>2450</v>
      </c>
      <c r="I404" s="189" t="s">
        <v>46</v>
      </c>
      <c r="J404" s="190" t="s">
        <v>194</v>
      </c>
      <c r="K404" s="184">
        <v>49</v>
      </c>
      <c r="L404" s="191" t="str">
        <f>IF(ISERROR(VLOOKUP(K404,[1]Proposito_programa!$C$2:$E$59,2,FALSE))," ",VLOOKUP(K404,[1]Proposito_programa!$C$2:$E$59,2,FALSE))</f>
        <v>Movilidad segura, sostenible y accesible</v>
      </c>
      <c r="M404" s="191" t="str">
        <f>IF(ISERROR(VLOOKUP(K404,[1]Proposito_programa!$C$2:$E$59,3,FALSE))," ",VLOOKUP(K404,[1]Proposito_programa!$C$2:$E$59,3,FALSE))</f>
        <v>Propósito 4: Hacer de Bogotá Región un modelo de movilidad multimodal, incluyente y sostenible</v>
      </c>
      <c r="N404" s="192">
        <v>2022</v>
      </c>
      <c r="O404" s="225"/>
      <c r="P404" s="195">
        <v>1010141188</v>
      </c>
      <c r="Q404" s="188" t="s">
        <v>2398</v>
      </c>
      <c r="R404" s="190" t="s">
        <v>174</v>
      </c>
      <c r="S404" s="195"/>
      <c r="T404" s="196"/>
      <c r="U404" s="197"/>
      <c r="V404" s="198">
        <v>0</v>
      </c>
      <c r="W404" s="199">
        <v>18170000</v>
      </c>
      <c r="X404" s="200">
        <v>0</v>
      </c>
      <c r="Y404" s="193">
        <v>2</v>
      </c>
      <c r="Z404" s="199">
        <v>5451000</v>
      </c>
      <c r="AA404" s="172">
        <f t="shared" si="20"/>
        <v>23621000</v>
      </c>
      <c r="AB404" s="201">
        <v>18472833</v>
      </c>
      <c r="AC404" s="210">
        <v>44582</v>
      </c>
      <c r="AD404" s="210">
        <v>44587</v>
      </c>
      <c r="AE404" s="210">
        <v>44890</v>
      </c>
      <c r="AF404" s="192">
        <v>300</v>
      </c>
      <c r="AG404" s="105">
        <v>2</v>
      </c>
      <c r="AH404" s="203">
        <v>90</v>
      </c>
      <c r="AI404" s="204"/>
      <c r="AJ404" s="105"/>
      <c r="AK404" s="205"/>
      <c r="AL404" s="206"/>
      <c r="AM404" s="193" t="s">
        <v>210</v>
      </c>
      <c r="AN404" s="112">
        <f t="shared" si="21"/>
        <v>0.78205126793954527</v>
      </c>
    </row>
    <row r="405" spans="1:40" ht="18" customHeight="1" x14ac:dyDescent="0.25">
      <c r="A405" s="184" t="s">
        <v>1643</v>
      </c>
      <c r="B405" s="184">
        <v>2022</v>
      </c>
      <c r="C405" s="192" t="s">
        <v>2223</v>
      </c>
      <c r="D405" s="104" t="s">
        <v>2224</v>
      </c>
      <c r="E405" s="184" t="s">
        <v>50</v>
      </c>
      <c r="F405" s="184" t="s">
        <v>22</v>
      </c>
      <c r="G405" s="187" t="s">
        <v>198</v>
      </c>
      <c r="H405" s="188" t="s">
        <v>2451</v>
      </c>
      <c r="I405" s="189" t="s">
        <v>46</v>
      </c>
      <c r="J405" s="190" t="s">
        <v>194</v>
      </c>
      <c r="K405" s="184">
        <v>57</v>
      </c>
      <c r="L405" s="191" t="str">
        <f>IF(ISERROR(VLOOKUP(K405,[1]Proposito_programa!$C$2:$E$59,2,FALSE))," ",VLOOKUP(K405,[1]Proposito_programa!$C$2:$E$59,2,FALSE))</f>
        <v>Gestión pública local</v>
      </c>
      <c r="M405" s="191" t="str">
        <f>IF(ISERROR(VLOOKUP(K405,[1]Proposito_programa!$C$2:$E$59,3,FALSE))," ",VLOOKUP(K405,[1]Proposito_programa!$C$2:$E$59,3,FALSE))</f>
        <v>Propósito 5: Construir Bogotá - Región con gobierno abierto, transparente y ciudadanía consciente</v>
      </c>
      <c r="N405" s="192">
        <v>2143</v>
      </c>
      <c r="O405" s="225"/>
      <c r="P405" s="195">
        <v>80759162</v>
      </c>
      <c r="Q405" s="188" t="s">
        <v>2399</v>
      </c>
      <c r="R405" s="190" t="s">
        <v>174</v>
      </c>
      <c r="S405" s="195"/>
      <c r="T405" s="196"/>
      <c r="U405" s="197"/>
      <c r="V405" s="198">
        <v>0</v>
      </c>
      <c r="W405" s="199">
        <v>22710000</v>
      </c>
      <c r="X405" s="200">
        <v>0</v>
      </c>
      <c r="Y405" s="193">
        <v>1</v>
      </c>
      <c r="Z405" s="199">
        <v>3406500</v>
      </c>
      <c r="AA405" s="172">
        <f t="shared" si="20"/>
        <v>26116500</v>
      </c>
      <c r="AB405" s="201">
        <v>22710000</v>
      </c>
      <c r="AC405" s="210">
        <v>44586</v>
      </c>
      <c r="AD405" s="210">
        <v>44593</v>
      </c>
      <c r="AE405" s="210">
        <v>44895</v>
      </c>
      <c r="AF405" s="192">
        <v>300</v>
      </c>
      <c r="AG405" s="193">
        <v>1</v>
      </c>
      <c r="AH405" s="203">
        <v>20</v>
      </c>
      <c r="AI405" s="204"/>
      <c r="AJ405" s="105"/>
      <c r="AK405" s="205"/>
      <c r="AL405" s="206"/>
      <c r="AM405" s="193" t="s">
        <v>210</v>
      </c>
      <c r="AN405" s="112">
        <f t="shared" si="21"/>
        <v>0.86956521739130432</v>
      </c>
    </row>
    <row r="406" spans="1:40" ht="18" customHeight="1" x14ac:dyDescent="0.25">
      <c r="A406" s="184" t="s">
        <v>1644</v>
      </c>
      <c r="B406" s="184">
        <v>2022</v>
      </c>
      <c r="C406" s="192" t="s">
        <v>2225</v>
      </c>
      <c r="D406" s="104" t="s">
        <v>2226</v>
      </c>
      <c r="E406" s="184" t="s">
        <v>50</v>
      </c>
      <c r="F406" s="184" t="s">
        <v>22</v>
      </c>
      <c r="G406" s="187" t="s">
        <v>198</v>
      </c>
      <c r="H406" s="188" t="s">
        <v>2452</v>
      </c>
      <c r="I406" s="189" t="s">
        <v>46</v>
      </c>
      <c r="J406" s="190" t="s">
        <v>194</v>
      </c>
      <c r="K406" s="184">
        <v>45</v>
      </c>
      <c r="L406" s="191" t="str">
        <f>IF(ISERROR(VLOOKUP(K406,[1]Proposito_programa!$C$2:$E$59,2,FALSE))," ",VLOOKUP(K406,[1]Proposito_programa!$C$2:$E$59,2,FALSE))</f>
        <v>Espacio público más seguro y construido colectivamente</v>
      </c>
      <c r="M406" s="191" t="str">
        <f>IF(ISERROR(VLOOKUP(K406,[1]Proposito_programa!$C$2:$E$59,3,FALSE))," ",VLOOKUP(K406,[1]Proposito_programa!$C$2:$E$59,3,FALSE))</f>
        <v>Propósito 3: Inspirar confianza y legitimidad para vivir sin miedo y ser epicentro de cultura ciudadana, paz y reconciliación</v>
      </c>
      <c r="N406" s="192">
        <v>2038</v>
      </c>
      <c r="O406" s="225"/>
      <c r="P406" s="195">
        <v>79955443</v>
      </c>
      <c r="Q406" s="188" t="s">
        <v>320</v>
      </c>
      <c r="R406" s="190" t="s">
        <v>174</v>
      </c>
      <c r="S406" s="195"/>
      <c r="T406" s="196"/>
      <c r="U406" s="197"/>
      <c r="V406" s="198">
        <v>0</v>
      </c>
      <c r="W406" s="199">
        <v>45700000</v>
      </c>
      <c r="X406" s="200">
        <v>0</v>
      </c>
      <c r="Y406" s="193">
        <v>1</v>
      </c>
      <c r="Z406" s="199">
        <v>6855000</v>
      </c>
      <c r="AA406" s="172">
        <f t="shared" si="20"/>
        <v>52555000</v>
      </c>
      <c r="AB406" s="201">
        <v>46309333</v>
      </c>
      <c r="AC406" s="210">
        <v>44585</v>
      </c>
      <c r="AD406" s="210">
        <v>44588</v>
      </c>
      <c r="AE406" s="210">
        <v>44891</v>
      </c>
      <c r="AF406" s="192">
        <v>300</v>
      </c>
      <c r="AG406" s="193">
        <v>1</v>
      </c>
      <c r="AH406" s="203">
        <v>20</v>
      </c>
      <c r="AI406" s="204"/>
      <c r="AJ406" s="105"/>
      <c r="AK406" s="205"/>
      <c r="AL406" s="206"/>
      <c r="AM406" s="193" t="s">
        <v>210</v>
      </c>
      <c r="AN406" s="112">
        <f t="shared" si="21"/>
        <v>0.88115941394729336</v>
      </c>
    </row>
    <row r="407" spans="1:40" ht="18" customHeight="1" x14ac:dyDescent="0.25">
      <c r="A407" s="184" t="s">
        <v>1645</v>
      </c>
      <c r="B407" s="184">
        <v>2022</v>
      </c>
      <c r="C407" s="192" t="s">
        <v>2227</v>
      </c>
      <c r="D407" s="104" t="s">
        <v>2228</v>
      </c>
      <c r="E407" s="184" t="s">
        <v>50</v>
      </c>
      <c r="F407" s="184" t="s">
        <v>22</v>
      </c>
      <c r="G407" s="187" t="s">
        <v>198</v>
      </c>
      <c r="H407" s="188" t="s">
        <v>2453</v>
      </c>
      <c r="I407" s="189" t="s">
        <v>46</v>
      </c>
      <c r="J407" s="190" t="s">
        <v>194</v>
      </c>
      <c r="K407" s="184">
        <v>6</v>
      </c>
      <c r="L407" s="191" t="str">
        <f>IF(ISERROR(VLOOKUP(K407,[1]Proposito_programa!$C$2:$E$59,2,FALSE))," ",VLOOKUP(K407,[1]Proposito_programa!$C$2:$E$59,2,FALSE))</f>
        <v>Sistema Distrital de Cuidado</v>
      </c>
      <c r="M407" s="191" t="str">
        <f>IF(ISERROR(VLOOKUP(K407,[1]Proposito_programa!$C$2:$E$59,3,FALSE))," ",VLOOKUP(K407,[1]Proposito_programa!$C$2:$E$59,3,FALSE))</f>
        <v>Propósito 1: Hacer un nuevo contrato social para incrementar la inclusión social, productiva y política</v>
      </c>
      <c r="N407" s="192">
        <v>2062</v>
      </c>
      <c r="O407" s="225"/>
      <c r="P407" s="195">
        <v>1019095118</v>
      </c>
      <c r="Q407" s="188" t="s">
        <v>321</v>
      </c>
      <c r="R407" s="190" t="s">
        <v>174</v>
      </c>
      <c r="S407" s="195"/>
      <c r="T407" s="196"/>
      <c r="U407" s="197"/>
      <c r="V407" s="198">
        <v>0</v>
      </c>
      <c r="W407" s="199">
        <v>22710000</v>
      </c>
      <c r="X407" s="200">
        <v>0</v>
      </c>
      <c r="Y407" s="193"/>
      <c r="Z407" s="199"/>
      <c r="AA407" s="172">
        <f t="shared" si="20"/>
        <v>22710000</v>
      </c>
      <c r="AB407" s="201">
        <v>22634300</v>
      </c>
      <c r="AC407" s="210">
        <v>44587</v>
      </c>
      <c r="AD407" s="210">
        <v>44594</v>
      </c>
      <c r="AE407" s="210">
        <v>44896</v>
      </c>
      <c r="AF407" s="192">
        <v>300</v>
      </c>
      <c r="AG407" s="105"/>
      <c r="AH407" s="203"/>
      <c r="AI407" s="204"/>
      <c r="AJ407" s="105"/>
      <c r="AK407" s="205"/>
      <c r="AL407" s="206"/>
      <c r="AM407" s="193" t="s">
        <v>211</v>
      </c>
      <c r="AN407" s="112">
        <f t="shared" si="21"/>
        <v>0.9966666666666667</v>
      </c>
    </row>
    <row r="408" spans="1:40" ht="18" customHeight="1" x14ac:dyDescent="0.25">
      <c r="A408" s="184" t="s">
        <v>1646</v>
      </c>
      <c r="B408" s="184">
        <v>2022</v>
      </c>
      <c r="C408" s="192" t="s">
        <v>2229</v>
      </c>
      <c r="D408" s="104" t="s">
        <v>2230</v>
      </c>
      <c r="E408" s="184" t="s">
        <v>50</v>
      </c>
      <c r="F408" s="184" t="s">
        <v>22</v>
      </c>
      <c r="G408" s="187" t="s">
        <v>198</v>
      </c>
      <c r="H408" s="188" t="s">
        <v>2454</v>
      </c>
      <c r="I408" s="189" t="s">
        <v>46</v>
      </c>
      <c r="J408" s="190" t="s">
        <v>194</v>
      </c>
      <c r="K408" s="184">
        <v>20</v>
      </c>
      <c r="L408" s="191" t="str">
        <f>IF(ISERROR(VLOOKUP(K408,[1]Proposito_programa!$C$2:$E$59,2,FALSE))," ",VLOOKUP(K408,[1]Proposito_programa!$C$2:$E$59,2,FALSE))</f>
        <v>Bogotá, referente en cultura, deporte, recreación y actividad física, con parques para el desarrollo y la salud</v>
      </c>
      <c r="M408" s="191" t="str">
        <f>IF(ISERROR(VLOOKUP(K408,[1]Proposito_programa!$C$2:$E$59,3,FALSE))," ",VLOOKUP(K408,[1]Proposito_programa!$C$2:$E$59,3,FALSE))</f>
        <v>Propósito 1: Hacer un nuevo contrato social para incrementar la inclusión social, productiva y política</v>
      </c>
      <c r="N408" s="192">
        <v>2044</v>
      </c>
      <c r="O408" s="225"/>
      <c r="P408" s="195">
        <v>1022404999</v>
      </c>
      <c r="Q408" s="188" t="s">
        <v>322</v>
      </c>
      <c r="R408" s="190" t="s">
        <v>174</v>
      </c>
      <c r="S408" s="195"/>
      <c r="T408" s="196"/>
      <c r="U408" s="197"/>
      <c r="V408" s="198">
        <v>0</v>
      </c>
      <c r="W408" s="199">
        <v>22710000</v>
      </c>
      <c r="X408" s="200">
        <v>0</v>
      </c>
      <c r="Y408" s="193">
        <v>1</v>
      </c>
      <c r="Z408" s="199">
        <v>2271000</v>
      </c>
      <c r="AA408" s="172">
        <f t="shared" si="20"/>
        <v>24981000</v>
      </c>
      <c r="AB408" s="201">
        <v>22634300</v>
      </c>
      <c r="AC408" s="210">
        <v>44587</v>
      </c>
      <c r="AD408" s="210">
        <v>44594</v>
      </c>
      <c r="AE408" s="210">
        <v>44896</v>
      </c>
      <c r="AF408" s="192">
        <v>300</v>
      </c>
      <c r="AG408" s="193">
        <v>1</v>
      </c>
      <c r="AH408" s="203">
        <v>30</v>
      </c>
      <c r="AI408" s="204"/>
      <c r="AJ408" s="105"/>
      <c r="AK408" s="205"/>
      <c r="AL408" s="206"/>
      <c r="AM408" s="193" t="s">
        <v>211</v>
      </c>
      <c r="AN408" s="112">
        <f t="shared" si="21"/>
        <v>0.90606060606060601</v>
      </c>
    </row>
    <row r="409" spans="1:40" ht="18" customHeight="1" x14ac:dyDescent="0.25">
      <c r="A409" s="184" t="s">
        <v>1647</v>
      </c>
      <c r="B409" s="184">
        <v>2022</v>
      </c>
      <c r="C409" s="192" t="s">
        <v>2231</v>
      </c>
      <c r="D409" s="104" t="s">
        <v>2232</v>
      </c>
      <c r="E409" s="184" t="s">
        <v>50</v>
      </c>
      <c r="F409" s="184" t="s">
        <v>22</v>
      </c>
      <c r="G409" s="187" t="s">
        <v>198</v>
      </c>
      <c r="H409" s="188" t="s">
        <v>2455</v>
      </c>
      <c r="I409" s="189" t="s">
        <v>46</v>
      </c>
      <c r="J409" s="190" t="s">
        <v>194</v>
      </c>
      <c r="K409" s="184">
        <v>6</v>
      </c>
      <c r="L409" s="191" t="str">
        <f>IF(ISERROR(VLOOKUP(K409,[1]Proposito_programa!$C$2:$E$59,2,FALSE))," ",VLOOKUP(K409,[1]Proposito_programa!$C$2:$E$59,2,FALSE))</f>
        <v>Sistema Distrital de Cuidado</v>
      </c>
      <c r="M409" s="191" t="str">
        <f>IF(ISERROR(VLOOKUP(K409,[1]Proposito_programa!$C$2:$E$59,3,FALSE))," ",VLOOKUP(K409,[1]Proposito_programa!$C$2:$E$59,3,FALSE))</f>
        <v>Propósito 1: Hacer un nuevo contrato social para incrementar la inclusión social, productiva y política</v>
      </c>
      <c r="N409" s="192">
        <v>2062</v>
      </c>
      <c r="O409" s="225"/>
      <c r="P409" s="195">
        <v>1030537421</v>
      </c>
      <c r="Q409" s="188" t="s">
        <v>323</v>
      </c>
      <c r="R409" s="190" t="s">
        <v>174</v>
      </c>
      <c r="S409" s="195"/>
      <c r="T409" s="196"/>
      <c r="U409" s="197"/>
      <c r="V409" s="198">
        <v>0</v>
      </c>
      <c r="W409" s="199">
        <v>58140000</v>
      </c>
      <c r="X409" s="200">
        <v>0</v>
      </c>
      <c r="Y409" s="193">
        <v>1</v>
      </c>
      <c r="Z409" s="199">
        <v>11046600</v>
      </c>
      <c r="AA409" s="172">
        <f t="shared" si="20"/>
        <v>69186600</v>
      </c>
      <c r="AB409" s="201">
        <v>57946200</v>
      </c>
      <c r="AC409" s="210">
        <v>44588</v>
      </c>
      <c r="AD409" s="210">
        <v>44594</v>
      </c>
      <c r="AE409" s="210">
        <v>44896</v>
      </c>
      <c r="AF409" s="192">
        <v>300</v>
      </c>
      <c r="AG409" s="193">
        <v>1</v>
      </c>
      <c r="AH409" s="203">
        <v>57</v>
      </c>
      <c r="AI409" s="204"/>
      <c r="AJ409" s="105"/>
      <c r="AK409" s="205"/>
      <c r="AL409" s="206"/>
      <c r="AM409" s="193" t="s">
        <v>210</v>
      </c>
      <c r="AN409" s="112">
        <f t="shared" si="21"/>
        <v>0.83753501400560226</v>
      </c>
    </row>
    <row r="410" spans="1:40" ht="18" customHeight="1" x14ac:dyDescent="0.25">
      <c r="A410" s="184" t="s">
        <v>1648</v>
      </c>
      <c r="B410" s="184">
        <v>2022</v>
      </c>
      <c r="C410" s="192" t="s">
        <v>2233</v>
      </c>
      <c r="D410" s="104" t="s">
        <v>2234</v>
      </c>
      <c r="E410" s="184" t="s">
        <v>50</v>
      </c>
      <c r="F410" s="184" t="s">
        <v>22</v>
      </c>
      <c r="G410" s="187" t="s">
        <v>198</v>
      </c>
      <c r="H410" s="188" t="s">
        <v>2456</v>
      </c>
      <c r="I410" s="189" t="s">
        <v>46</v>
      </c>
      <c r="J410" s="190" t="s">
        <v>194</v>
      </c>
      <c r="K410" s="184">
        <v>40</v>
      </c>
      <c r="L410" s="191" t="str">
        <f>IF(ISERROR(VLOOKUP(K410,[1]Proposito_programa!$C$2:$E$59,2,FALSE))," ",VLOOKUP(K410,[1]Proposito_programa!$C$2:$E$59,2,FALSE))</f>
        <v>Más mujeres viven una vida libre de violencias, se sienten seguras y acceden con confianza al sistema de justicia</v>
      </c>
      <c r="M410" s="191" t="str">
        <f>IF(ISERROR(VLOOKUP(K410,[1]Proposito_programa!$C$2:$E$59,3,FALSE))," ",VLOOKUP(K410,[1]Proposito_programa!$C$2:$E$59,3,FALSE))</f>
        <v>Propósito 3: Inspirar confianza y legitimidad para vivir sin miedo y ser epicentro de cultura ciudadana, paz y reconciliación</v>
      </c>
      <c r="N410" s="192">
        <v>2057</v>
      </c>
      <c r="O410" s="225"/>
      <c r="P410" s="195">
        <v>1032459423</v>
      </c>
      <c r="Q410" s="188" t="s">
        <v>324</v>
      </c>
      <c r="R410" s="190" t="s">
        <v>174</v>
      </c>
      <c r="S410" s="195"/>
      <c r="T410" s="196"/>
      <c r="U410" s="197"/>
      <c r="V410" s="198">
        <v>0</v>
      </c>
      <c r="W410" s="199">
        <v>22710000</v>
      </c>
      <c r="X410" s="200">
        <v>0</v>
      </c>
      <c r="Y410" s="193">
        <v>1</v>
      </c>
      <c r="Z410" s="199">
        <v>5299000</v>
      </c>
      <c r="AA410" s="172">
        <f t="shared" si="20"/>
        <v>28009000</v>
      </c>
      <c r="AB410" s="201">
        <v>22710000</v>
      </c>
      <c r="AC410" s="210">
        <v>44586</v>
      </c>
      <c r="AD410" s="210">
        <v>44593</v>
      </c>
      <c r="AE410" s="210">
        <v>44895</v>
      </c>
      <c r="AF410" s="192">
        <v>300</v>
      </c>
      <c r="AG410" s="193">
        <v>1</v>
      </c>
      <c r="AH410" s="203">
        <v>70</v>
      </c>
      <c r="AI410" s="204"/>
      <c r="AJ410" s="105"/>
      <c r="AK410" s="205"/>
      <c r="AL410" s="206"/>
      <c r="AM410" s="193" t="s">
        <v>210</v>
      </c>
      <c r="AN410" s="112">
        <f t="shared" si="21"/>
        <v>0.81081081081081086</v>
      </c>
    </row>
    <row r="411" spans="1:40" ht="18" customHeight="1" x14ac:dyDescent="0.25">
      <c r="A411" s="184" t="s">
        <v>1649</v>
      </c>
      <c r="B411" s="184">
        <v>2022</v>
      </c>
      <c r="C411" s="192" t="s">
        <v>2235</v>
      </c>
      <c r="D411" s="104" t="s">
        <v>2236</v>
      </c>
      <c r="E411" s="184" t="s">
        <v>50</v>
      </c>
      <c r="F411" s="184" t="s">
        <v>22</v>
      </c>
      <c r="G411" s="187" t="s">
        <v>198</v>
      </c>
      <c r="H411" s="188" t="s">
        <v>2457</v>
      </c>
      <c r="I411" s="189" t="s">
        <v>46</v>
      </c>
      <c r="J411" s="190" t="s">
        <v>194</v>
      </c>
      <c r="K411" s="184">
        <v>55</v>
      </c>
      <c r="L411" s="191" t="str">
        <f>IF(ISERROR(VLOOKUP(K411,[1]Proposito_programa!$C$2:$E$59,2,FALSE))," ",VLOOKUP(K411,[1]Proposito_programa!$C$2:$E$59,2,FALSE))</f>
        <v>Fortalecimiento de cultura ciudadana y su institucionalidad</v>
      </c>
      <c r="M411" s="191" t="str">
        <f>IF(ISERROR(VLOOKUP(K411,[1]Proposito_programa!$C$2:$E$59,3,FALSE))," ",VLOOKUP(K411,[1]Proposito_programa!$C$2:$E$59,3,FALSE))</f>
        <v>Propósito 5: Construir Bogotá - Región con gobierno abierto, transparente y ciudadanía consciente</v>
      </c>
      <c r="N411" s="192">
        <v>2141</v>
      </c>
      <c r="O411" s="225"/>
      <c r="P411" s="195">
        <v>79983036</v>
      </c>
      <c r="Q411" s="188" t="s">
        <v>2400</v>
      </c>
      <c r="R411" s="190" t="s">
        <v>174</v>
      </c>
      <c r="S411" s="195"/>
      <c r="T411" s="196"/>
      <c r="U411" s="197"/>
      <c r="V411" s="198">
        <v>0</v>
      </c>
      <c r="W411" s="199">
        <v>43518390</v>
      </c>
      <c r="X411" s="200">
        <v>0</v>
      </c>
      <c r="Y411" s="193">
        <v>1</v>
      </c>
      <c r="Z411" s="199">
        <v>580245</v>
      </c>
      <c r="AA411" s="172">
        <f t="shared" si="20"/>
        <v>44098635</v>
      </c>
      <c r="AB411" s="201">
        <v>44098635</v>
      </c>
      <c r="AC411" s="210">
        <v>44588</v>
      </c>
      <c r="AD411" s="210">
        <v>44595</v>
      </c>
      <c r="AE411" s="210">
        <v>44897</v>
      </c>
      <c r="AF411" s="192">
        <v>300</v>
      </c>
      <c r="AG411" s="193">
        <v>1</v>
      </c>
      <c r="AH411" s="203">
        <v>4</v>
      </c>
      <c r="AI411" s="204"/>
      <c r="AJ411" s="105"/>
      <c r="AK411" s="205"/>
      <c r="AL411" s="206"/>
      <c r="AM411" s="193" t="s">
        <v>211</v>
      </c>
      <c r="AN411" s="112">
        <f t="shared" si="21"/>
        <v>1</v>
      </c>
    </row>
    <row r="412" spans="1:40" ht="18" customHeight="1" x14ac:dyDescent="0.25">
      <c r="A412" s="184" t="s">
        <v>1650</v>
      </c>
      <c r="B412" s="184">
        <v>2022</v>
      </c>
      <c r="C412" s="192" t="s">
        <v>2237</v>
      </c>
      <c r="D412" s="104" t="s">
        <v>2238</v>
      </c>
      <c r="E412" s="184" t="s">
        <v>50</v>
      </c>
      <c r="F412" s="184" t="s">
        <v>22</v>
      </c>
      <c r="G412" s="187" t="s">
        <v>198</v>
      </c>
      <c r="H412" s="188" t="s">
        <v>2458</v>
      </c>
      <c r="I412" s="189" t="s">
        <v>46</v>
      </c>
      <c r="J412" s="190" t="s">
        <v>194</v>
      </c>
      <c r="K412" s="184">
        <v>55</v>
      </c>
      <c r="L412" s="191" t="str">
        <f>IF(ISERROR(VLOOKUP(K412,[1]Proposito_programa!$C$2:$E$59,2,FALSE))," ",VLOOKUP(K412,[1]Proposito_programa!$C$2:$E$59,2,FALSE))</f>
        <v>Fortalecimiento de cultura ciudadana y su institucionalidad</v>
      </c>
      <c r="M412" s="191" t="str">
        <f>IF(ISERROR(VLOOKUP(K412,[1]Proposito_programa!$C$2:$E$59,3,FALSE))," ",VLOOKUP(K412,[1]Proposito_programa!$C$2:$E$59,3,FALSE))</f>
        <v>Propósito 5: Construir Bogotá - Región con gobierno abierto, transparente y ciudadanía consciente</v>
      </c>
      <c r="N412" s="192">
        <v>2141</v>
      </c>
      <c r="O412" s="225"/>
      <c r="P412" s="195">
        <v>1030602538</v>
      </c>
      <c r="Q412" s="188" t="s">
        <v>325</v>
      </c>
      <c r="R412" s="190" t="s">
        <v>174</v>
      </c>
      <c r="S412" s="195"/>
      <c r="T412" s="196"/>
      <c r="U412" s="197"/>
      <c r="V412" s="198">
        <v>0</v>
      </c>
      <c r="W412" s="199">
        <v>41640000</v>
      </c>
      <c r="X412" s="200">
        <v>0</v>
      </c>
      <c r="Y412" s="193">
        <v>1</v>
      </c>
      <c r="Z412" s="199">
        <v>5205000</v>
      </c>
      <c r="AA412" s="172">
        <f t="shared" si="20"/>
        <v>46845000</v>
      </c>
      <c r="AB412" s="201">
        <v>46845000</v>
      </c>
      <c r="AC412" s="210">
        <v>44589</v>
      </c>
      <c r="AD412" s="210">
        <v>44593</v>
      </c>
      <c r="AE412" s="210">
        <v>44834</v>
      </c>
      <c r="AF412" s="192">
        <v>240</v>
      </c>
      <c r="AG412" s="193">
        <v>1</v>
      </c>
      <c r="AH412" s="203">
        <v>30</v>
      </c>
      <c r="AI412" s="204"/>
      <c r="AJ412" s="105"/>
      <c r="AK412" s="205"/>
      <c r="AL412" s="206"/>
      <c r="AM412" s="193" t="s">
        <v>211</v>
      </c>
      <c r="AN412" s="112">
        <f t="shared" si="21"/>
        <v>1</v>
      </c>
    </row>
    <row r="413" spans="1:40" ht="18" customHeight="1" x14ac:dyDescent="0.25">
      <c r="A413" s="184" t="s">
        <v>1651</v>
      </c>
      <c r="B413" s="184">
        <v>2022</v>
      </c>
      <c r="C413" s="192" t="s">
        <v>2239</v>
      </c>
      <c r="D413" s="104" t="s">
        <v>2240</v>
      </c>
      <c r="E413" s="184" t="s">
        <v>50</v>
      </c>
      <c r="F413" s="184" t="s">
        <v>22</v>
      </c>
      <c r="G413" s="187" t="s">
        <v>198</v>
      </c>
      <c r="H413" s="188" t="s">
        <v>2459</v>
      </c>
      <c r="I413" s="189" t="s">
        <v>46</v>
      </c>
      <c r="J413" s="190" t="s">
        <v>194</v>
      </c>
      <c r="K413" s="184">
        <v>20</v>
      </c>
      <c r="L413" s="191" t="str">
        <f>IF(ISERROR(VLOOKUP(K413,[1]Proposito_programa!$C$2:$E$59,2,FALSE))," ",VLOOKUP(K413,[1]Proposito_programa!$C$2:$E$59,2,FALSE))</f>
        <v>Bogotá, referente en cultura, deporte, recreación y actividad física, con parques para el desarrollo y la salud</v>
      </c>
      <c r="M413" s="191" t="str">
        <f>IF(ISERROR(VLOOKUP(K413,[1]Proposito_programa!$C$2:$E$59,3,FALSE))," ",VLOOKUP(K413,[1]Proposito_programa!$C$2:$E$59,3,FALSE))</f>
        <v>Propósito 1: Hacer un nuevo contrato social para incrementar la inclusión social, productiva y política</v>
      </c>
      <c r="N413" s="192">
        <v>2044</v>
      </c>
      <c r="O413" s="225"/>
      <c r="P413" s="195">
        <v>1000518113</v>
      </c>
      <c r="Q413" s="188" t="s">
        <v>326</v>
      </c>
      <c r="R413" s="190" t="s">
        <v>174</v>
      </c>
      <c r="S413" s="195"/>
      <c r="T413" s="196"/>
      <c r="U413" s="197"/>
      <c r="V413" s="198">
        <v>0</v>
      </c>
      <c r="W413" s="199">
        <v>22710000</v>
      </c>
      <c r="X413" s="200">
        <v>0</v>
      </c>
      <c r="Y413" s="193">
        <v>1</v>
      </c>
      <c r="Z413" s="199">
        <v>2271000</v>
      </c>
      <c r="AA413" s="172">
        <f t="shared" si="20"/>
        <v>24981000</v>
      </c>
      <c r="AB413" s="201">
        <v>22558600</v>
      </c>
      <c r="AC413" s="210">
        <v>44588</v>
      </c>
      <c r="AD413" s="210">
        <v>44595</v>
      </c>
      <c r="AE413" s="210">
        <v>44897</v>
      </c>
      <c r="AF413" s="192">
        <v>300</v>
      </c>
      <c r="AG413" s="193">
        <v>1</v>
      </c>
      <c r="AH413" s="203">
        <v>30</v>
      </c>
      <c r="AI413" s="204"/>
      <c r="AJ413" s="105"/>
      <c r="AK413" s="205"/>
      <c r="AL413" s="206"/>
      <c r="AM413" s="193" t="s">
        <v>211</v>
      </c>
      <c r="AN413" s="112">
        <f t="shared" si="21"/>
        <v>0.90303030303030307</v>
      </c>
    </row>
    <row r="414" spans="1:40" ht="18" customHeight="1" x14ac:dyDescent="0.25">
      <c r="A414" s="184" t="s">
        <v>1652</v>
      </c>
      <c r="B414" s="184">
        <v>2022</v>
      </c>
      <c r="C414" s="192" t="s">
        <v>2241</v>
      </c>
      <c r="D414" s="104" t="s">
        <v>2242</v>
      </c>
      <c r="E414" s="184" t="s">
        <v>50</v>
      </c>
      <c r="F414" s="184" t="s">
        <v>22</v>
      </c>
      <c r="G414" s="187" t="s">
        <v>198</v>
      </c>
      <c r="H414" s="188" t="s">
        <v>2460</v>
      </c>
      <c r="I414" s="189" t="s">
        <v>46</v>
      </c>
      <c r="J414" s="190" t="s">
        <v>194</v>
      </c>
      <c r="K414" s="184">
        <v>6</v>
      </c>
      <c r="L414" s="191" t="str">
        <f>IF(ISERROR(VLOOKUP(K414,[1]Proposito_programa!$C$2:$E$59,2,FALSE))," ",VLOOKUP(K414,[1]Proposito_programa!$C$2:$E$59,2,FALSE))</f>
        <v>Sistema Distrital de Cuidado</v>
      </c>
      <c r="M414" s="191" t="str">
        <f>IF(ISERROR(VLOOKUP(K414,[1]Proposito_programa!$C$2:$E$59,3,FALSE))," ",VLOOKUP(K414,[1]Proposito_programa!$C$2:$E$59,3,FALSE))</f>
        <v>Propósito 1: Hacer un nuevo contrato social para incrementar la inclusión social, productiva y política</v>
      </c>
      <c r="N414" s="192">
        <v>2053</v>
      </c>
      <c r="O414" s="225"/>
      <c r="P414" s="195">
        <v>30507754</v>
      </c>
      <c r="Q414" s="188" t="s">
        <v>2401</v>
      </c>
      <c r="R414" s="190" t="s">
        <v>174</v>
      </c>
      <c r="S414" s="195"/>
      <c r="T414" s="196"/>
      <c r="U414" s="197"/>
      <c r="V414" s="198">
        <v>0</v>
      </c>
      <c r="W414" s="199">
        <v>45700000</v>
      </c>
      <c r="X414" s="200">
        <v>0</v>
      </c>
      <c r="Y414" s="193">
        <v>2</v>
      </c>
      <c r="Z414" s="199">
        <v>12796000</v>
      </c>
      <c r="AA414" s="172">
        <f t="shared" si="20"/>
        <v>58496000</v>
      </c>
      <c r="AB414" s="201">
        <v>45395333</v>
      </c>
      <c r="AC414" s="210">
        <v>44587</v>
      </c>
      <c r="AD414" s="210">
        <v>44595</v>
      </c>
      <c r="AE414" s="210">
        <v>44897</v>
      </c>
      <c r="AF414" s="192">
        <v>300</v>
      </c>
      <c r="AG414" s="105">
        <v>2</v>
      </c>
      <c r="AH414" s="203">
        <v>84</v>
      </c>
      <c r="AI414" s="204"/>
      <c r="AJ414" s="105"/>
      <c r="AK414" s="205"/>
      <c r="AL414" s="206"/>
      <c r="AM414" s="193" t="s">
        <v>210</v>
      </c>
      <c r="AN414" s="112">
        <f t="shared" si="21"/>
        <v>0.77604166096827132</v>
      </c>
    </row>
    <row r="415" spans="1:40" ht="18" customHeight="1" x14ac:dyDescent="0.25">
      <c r="A415" s="184" t="s">
        <v>1653</v>
      </c>
      <c r="B415" s="184">
        <v>2022</v>
      </c>
      <c r="C415" s="192" t="s">
        <v>2243</v>
      </c>
      <c r="D415" s="104" t="s">
        <v>2244</v>
      </c>
      <c r="E415" s="184" t="s">
        <v>50</v>
      </c>
      <c r="F415" s="184" t="s">
        <v>22</v>
      </c>
      <c r="G415" s="187" t="s">
        <v>198</v>
      </c>
      <c r="H415" s="188" t="s">
        <v>2014</v>
      </c>
      <c r="I415" s="189" t="s">
        <v>46</v>
      </c>
      <c r="J415" s="190" t="s">
        <v>194</v>
      </c>
      <c r="K415" s="184">
        <v>57</v>
      </c>
      <c r="L415" s="191" t="str">
        <f>IF(ISERROR(VLOOKUP(K415,[1]Proposito_programa!$C$2:$E$59,2,FALSE))," ",VLOOKUP(K415,[1]Proposito_programa!$C$2:$E$59,2,FALSE))</f>
        <v>Gestión pública local</v>
      </c>
      <c r="M415" s="191" t="str">
        <f>IF(ISERROR(VLOOKUP(K415,[1]Proposito_programa!$C$2:$E$59,3,FALSE))," ",VLOOKUP(K415,[1]Proposito_programa!$C$2:$E$59,3,FALSE))</f>
        <v>Propósito 5: Construir Bogotá - Región con gobierno abierto, transparente y ciudadanía consciente</v>
      </c>
      <c r="N415" s="192">
        <v>2143</v>
      </c>
      <c r="O415" s="225"/>
      <c r="P415" s="195">
        <v>74380410</v>
      </c>
      <c r="Q415" s="188" t="s">
        <v>327</v>
      </c>
      <c r="R415" s="190" t="s">
        <v>174</v>
      </c>
      <c r="S415" s="195"/>
      <c r="T415" s="196"/>
      <c r="U415" s="197"/>
      <c r="V415" s="198">
        <v>0</v>
      </c>
      <c r="W415" s="199">
        <v>61770000</v>
      </c>
      <c r="X415" s="200">
        <v>0</v>
      </c>
      <c r="Y415" s="193">
        <v>1</v>
      </c>
      <c r="Z415" s="199">
        <v>6177000</v>
      </c>
      <c r="AA415" s="172">
        <f t="shared" si="20"/>
        <v>67947000</v>
      </c>
      <c r="AB415" s="201">
        <v>61358200</v>
      </c>
      <c r="AC415" s="210">
        <v>44589</v>
      </c>
      <c r="AD415" s="210">
        <v>44595</v>
      </c>
      <c r="AE415" s="210">
        <v>44897</v>
      </c>
      <c r="AF415" s="192">
        <v>300</v>
      </c>
      <c r="AG415" s="193">
        <v>1</v>
      </c>
      <c r="AH415" s="203">
        <v>30</v>
      </c>
      <c r="AI415" s="204"/>
      <c r="AJ415" s="105"/>
      <c r="AK415" s="205"/>
      <c r="AL415" s="206"/>
      <c r="AM415" s="193" t="s">
        <v>211</v>
      </c>
      <c r="AN415" s="112">
        <f t="shared" si="21"/>
        <v>0.90303030303030307</v>
      </c>
    </row>
    <row r="416" spans="1:40" ht="18" customHeight="1" x14ac:dyDescent="0.25">
      <c r="A416" s="184" t="s">
        <v>1654</v>
      </c>
      <c r="B416" s="184">
        <v>2022</v>
      </c>
      <c r="C416" s="192" t="s">
        <v>2245</v>
      </c>
      <c r="D416" s="104" t="s">
        <v>2246</v>
      </c>
      <c r="E416" s="184" t="s">
        <v>50</v>
      </c>
      <c r="F416" s="184" t="s">
        <v>22</v>
      </c>
      <c r="G416" s="187" t="s">
        <v>198</v>
      </c>
      <c r="H416" s="188" t="s">
        <v>2021</v>
      </c>
      <c r="I416" s="189" t="s">
        <v>46</v>
      </c>
      <c r="J416" s="190" t="s">
        <v>194</v>
      </c>
      <c r="K416" s="184">
        <v>57</v>
      </c>
      <c r="L416" s="191" t="str">
        <f>IF(ISERROR(VLOOKUP(K416,[1]Proposito_programa!$C$2:$E$59,2,FALSE))," ",VLOOKUP(K416,[1]Proposito_programa!$C$2:$E$59,2,FALSE))</f>
        <v>Gestión pública local</v>
      </c>
      <c r="M416" s="191" t="str">
        <f>IF(ISERROR(VLOOKUP(K416,[1]Proposito_programa!$C$2:$E$59,3,FALSE))," ",VLOOKUP(K416,[1]Proposito_programa!$C$2:$E$59,3,FALSE))</f>
        <v>Propósito 5: Construir Bogotá - Región con gobierno abierto, transparente y ciudadanía consciente</v>
      </c>
      <c r="N416" s="192">
        <v>2143</v>
      </c>
      <c r="O416" s="225"/>
      <c r="P416" s="195">
        <v>1094247295</v>
      </c>
      <c r="Q416" s="188" t="s">
        <v>2402</v>
      </c>
      <c r="R416" s="190" t="s">
        <v>174</v>
      </c>
      <c r="S416" s="195"/>
      <c r="T416" s="196"/>
      <c r="U416" s="197"/>
      <c r="V416" s="198">
        <v>0</v>
      </c>
      <c r="W416" s="199">
        <v>47510000</v>
      </c>
      <c r="X416" s="200">
        <v>0</v>
      </c>
      <c r="Y416" s="193">
        <v>1</v>
      </c>
      <c r="Z416" s="199">
        <v>4751000</v>
      </c>
      <c r="AA416" s="172">
        <f t="shared" si="20"/>
        <v>52261000</v>
      </c>
      <c r="AB416" s="201">
        <v>47985100</v>
      </c>
      <c r="AC416" s="210">
        <v>44587</v>
      </c>
      <c r="AD416" s="210">
        <v>44589</v>
      </c>
      <c r="AE416" s="210">
        <v>44892</v>
      </c>
      <c r="AF416" s="192">
        <v>300</v>
      </c>
      <c r="AG416" s="193">
        <v>1</v>
      </c>
      <c r="AH416" s="203">
        <v>30</v>
      </c>
      <c r="AI416" s="204"/>
      <c r="AJ416" s="105"/>
      <c r="AK416" s="205"/>
      <c r="AL416" s="206"/>
      <c r="AM416" s="193" t="s">
        <v>211</v>
      </c>
      <c r="AN416" s="112">
        <f t="shared" si="21"/>
        <v>0.91818181818181821</v>
      </c>
    </row>
    <row r="417" spans="1:40" ht="18" customHeight="1" x14ac:dyDescent="0.25">
      <c r="A417" s="184" t="s">
        <v>1655</v>
      </c>
      <c r="B417" s="184">
        <v>2022</v>
      </c>
      <c r="C417" s="192" t="s">
        <v>2247</v>
      </c>
      <c r="D417" s="104" t="s">
        <v>2248</v>
      </c>
      <c r="E417" s="184" t="s">
        <v>50</v>
      </c>
      <c r="F417" s="184" t="s">
        <v>22</v>
      </c>
      <c r="G417" s="187" t="s">
        <v>198</v>
      </c>
      <c r="H417" s="188" t="s">
        <v>2021</v>
      </c>
      <c r="I417" s="189" t="s">
        <v>46</v>
      </c>
      <c r="J417" s="190" t="s">
        <v>194</v>
      </c>
      <c r="K417" s="184">
        <v>57</v>
      </c>
      <c r="L417" s="191" t="str">
        <f>IF(ISERROR(VLOOKUP(K417,[1]Proposito_programa!$C$2:$E$59,2,FALSE))," ",VLOOKUP(K417,[1]Proposito_programa!$C$2:$E$59,2,FALSE))</f>
        <v>Gestión pública local</v>
      </c>
      <c r="M417" s="191" t="str">
        <f>IF(ISERROR(VLOOKUP(K417,[1]Proposito_programa!$C$2:$E$59,3,FALSE))," ",VLOOKUP(K417,[1]Proposito_programa!$C$2:$E$59,3,FALSE))</f>
        <v>Propósito 5: Construir Bogotá - Región con gobierno abierto, transparente y ciudadanía consciente</v>
      </c>
      <c r="N417" s="192">
        <v>2143</v>
      </c>
      <c r="O417" s="225"/>
      <c r="P417" s="195">
        <v>35195802</v>
      </c>
      <c r="Q417" s="188" t="s">
        <v>328</v>
      </c>
      <c r="R417" s="190" t="s">
        <v>174</v>
      </c>
      <c r="S417" s="195"/>
      <c r="T417" s="196"/>
      <c r="U417" s="197"/>
      <c r="V417" s="198">
        <v>0</v>
      </c>
      <c r="W417" s="199">
        <v>47510000</v>
      </c>
      <c r="X417" s="200">
        <v>0</v>
      </c>
      <c r="Y417" s="193"/>
      <c r="Z417" s="199"/>
      <c r="AA417" s="172">
        <f t="shared" si="20"/>
        <v>47510000</v>
      </c>
      <c r="AB417" s="201">
        <v>43392467</v>
      </c>
      <c r="AC417" s="210">
        <v>44587</v>
      </c>
      <c r="AD417" s="210">
        <v>44588</v>
      </c>
      <c r="AE417" s="210">
        <v>44891</v>
      </c>
      <c r="AF417" s="192">
        <v>300</v>
      </c>
      <c r="AG417" s="105"/>
      <c r="AH417" s="203"/>
      <c r="AI417" s="204">
        <v>19366445</v>
      </c>
      <c r="AJ417" s="194" t="s">
        <v>2511</v>
      </c>
      <c r="AK417" s="227">
        <v>44767</v>
      </c>
      <c r="AL417" s="206"/>
      <c r="AM417" s="193" t="s">
        <v>211</v>
      </c>
      <c r="AN417" s="112">
        <f t="shared" si="21"/>
        <v>0.91333334034940017</v>
      </c>
    </row>
    <row r="418" spans="1:40" ht="18" customHeight="1" x14ac:dyDescent="0.25">
      <c r="A418" s="184" t="s">
        <v>1656</v>
      </c>
      <c r="B418" s="184">
        <v>2022</v>
      </c>
      <c r="C418" s="192" t="s">
        <v>2249</v>
      </c>
      <c r="D418" s="104" t="s">
        <v>2250</v>
      </c>
      <c r="E418" s="184" t="s">
        <v>50</v>
      </c>
      <c r="F418" s="184" t="s">
        <v>22</v>
      </c>
      <c r="G418" s="187" t="s">
        <v>198</v>
      </c>
      <c r="H418" s="188" t="s">
        <v>2437</v>
      </c>
      <c r="I418" s="189" t="s">
        <v>46</v>
      </c>
      <c r="J418" s="190" t="s">
        <v>194</v>
      </c>
      <c r="K418" s="184">
        <v>12</v>
      </c>
      <c r="L418" s="191" t="str">
        <f>IF(ISERROR(VLOOKUP(K418,[1]Proposito_programa!$C$2:$E$59,2,FALSE))," ",VLOOKUP(K418,[1]Proposito_programa!$C$2:$E$59,2,FALSE))</f>
        <v>Educación inicial: Bases sólidas para la vida.</v>
      </c>
      <c r="M418" s="191" t="str">
        <f>IF(ISERROR(VLOOKUP(K418,[1]Proposito_programa!$C$2:$E$59,3,FALSE))," ",VLOOKUP(K418,[1]Proposito_programa!$C$2:$E$59,3,FALSE))</f>
        <v>Propósito 1: Hacer un nuevo contrato social para incrementar la inclusión social, productiva y política</v>
      </c>
      <c r="N418" s="192">
        <v>2026</v>
      </c>
      <c r="O418" s="225"/>
      <c r="P418" s="195">
        <v>1018486866</v>
      </c>
      <c r="Q418" s="188" t="s">
        <v>2403</v>
      </c>
      <c r="R418" s="190" t="s">
        <v>174</v>
      </c>
      <c r="S418" s="195"/>
      <c r="T418" s="196"/>
      <c r="U418" s="197"/>
      <c r="V418" s="198">
        <v>0</v>
      </c>
      <c r="W418" s="199">
        <v>22710000</v>
      </c>
      <c r="X418" s="200">
        <v>0</v>
      </c>
      <c r="Y418" s="193">
        <v>1</v>
      </c>
      <c r="Z418" s="199">
        <v>2271000</v>
      </c>
      <c r="AA418" s="172">
        <f t="shared" si="20"/>
        <v>24981000</v>
      </c>
      <c r="AB418" s="201">
        <v>22558600</v>
      </c>
      <c r="AC418" s="210">
        <v>44587</v>
      </c>
      <c r="AD418" s="210">
        <v>44595</v>
      </c>
      <c r="AE418" s="210">
        <v>44897</v>
      </c>
      <c r="AF418" s="192">
        <v>300</v>
      </c>
      <c r="AG418" s="193">
        <v>1</v>
      </c>
      <c r="AH418" s="203">
        <v>30</v>
      </c>
      <c r="AI418" s="204"/>
      <c r="AJ418" s="105"/>
      <c r="AK418" s="205"/>
      <c r="AL418" s="206"/>
      <c r="AM418" s="193" t="s">
        <v>211</v>
      </c>
      <c r="AN418" s="112">
        <f t="shared" si="21"/>
        <v>0.90303030303030307</v>
      </c>
    </row>
    <row r="419" spans="1:40" ht="18" customHeight="1" x14ac:dyDescent="0.25">
      <c r="A419" s="184" t="s">
        <v>1657</v>
      </c>
      <c r="B419" s="184">
        <v>2022</v>
      </c>
      <c r="C419" s="192" t="s">
        <v>2251</v>
      </c>
      <c r="D419" s="104" t="s">
        <v>2252</v>
      </c>
      <c r="E419" s="184" t="s">
        <v>50</v>
      </c>
      <c r="F419" s="184" t="s">
        <v>22</v>
      </c>
      <c r="G419" s="187" t="s">
        <v>198</v>
      </c>
      <c r="H419" s="188" t="s">
        <v>2461</v>
      </c>
      <c r="I419" s="189" t="s">
        <v>46</v>
      </c>
      <c r="J419" s="190" t="s">
        <v>194</v>
      </c>
      <c r="K419" s="184">
        <v>45</v>
      </c>
      <c r="L419" s="191" t="str">
        <f>IF(ISERROR(VLOOKUP(K419,[1]Proposito_programa!$C$2:$E$59,2,FALSE))," ",VLOOKUP(K419,[1]Proposito_programa!$C$2:$E$59,2,FALSE))</f>
        <v>Espacio público más seguro y construido colectivamente</v>
      </c>
      <c r="M419" s="191" t="str">
        <f>IF(ISERROR(VLOOKUP(K419,[1]Proposito_programa!$C$2:$E$59,3,FALSE))," ",VLOOKUP(K419,[1]Proposito_programa!$C$2:$E$59,3,FALSE))</f>
        <v>Propósito 3: Inspirar confianza y legitimidad para vivir sin miedo y ser epicentro de cultura ciudadana, paz y reconciliación</v>
      </c>
      <c r="N419" s="192">
        <v>2038</v>
      </c>
      <c r="O419" s="225"/>
      <c r="P419" s="195">
        <v>1030595694</v>
      </c>
      <c r="Q419" s="188" t="s">
        <v>329</v>
      </c>
      <c r="R419" s="190" t="s">
        <v>174</v>
      </c>
      <c r="S419" s="195"/>
      <c r="T419" s="196"/>
      <c r="U419" s="197"/>
      <c r="V419" s="198">
        <v>0</v>
      </c>
      <c r="W419" s="199">
        <v>22710000</v>
      </c>
      <c r="X419" s="200">
        <v>0</v>
      </c>
      <c r="Y419" s="193">
        <v>1</v>
      </c>
      <c r="Z419" s="199">
        <v>3785000</v>
      </c>
      <c r="AA419" s="172">
        <f t="shared" si="20"/>
        <v>26495000</v>
      </c>
      <c r="AB419" s="201">
        <v>23012800</v>
      </c>
      <c r="AC419" s="210">
        <v>44586</v>
      </c>
      <c r="AD419" s="210">
        <v>44588</v>
      </c>
      <c r="AE419" s="210">
        <v>44891</v>
      </c>
      <c r="AF419" s="192">
        <v>300</v>
      </c>
      <c r="AG419" s="193">
        <v>1</v>
      </c>
      <c r="AH419" s="203">
        <v>50</v>
      </c>
      <c r="AI419" s="204"/>
      <c r="AJ419" s="105"/>
      <c r="AK419" s="205"/>
      <c r="AL419" s="206"/>
      <c r="AM419" s="193" t="s">
        <v>210</v>
      </c>
      <c r="AN419" s="112">
        <f t="shared" si="21"/>
        <v>0.86857142857142855</v>
      </c>
    </row>
    <row r="420" spans="1:40" ht="18" customHeight="1" x14ac:dyDescent="0.25">
      <c r="A420" s="184" t="s">
        <v>1658</v>
      </c>
      <c r="B420" s="184">
        <v>2022</v>
      </c>
      <c r="C420" s="192" t="s">
        <v>2253</v>
      </c>
      <c r="D420" s="104" t="s">
        <v>2254</v>
      </c>
      <c r="E420" s="184" t="s">
        <v>50</v>
      </c>
      <c r="F420" s="184" t="s">
        <v>22</v>
      </c>
      <c r="G420" s="187" t="s">
        <v>198</v>
      </c>
      <c r="H420" s="188" t="s">
        <v>2461</v>
      </c>
      <c r="I420" s="189" t="s">
        <v>46</v>
      </c>
      <c r="J420" s="190" t="s">
        <v>194</v>
      </c>
      <c r="K420" s="184">
        <v>45</v>
      </c>
      <c r="L420" s="191" t="str">
        <f>IF(ISERROR(VLOOKUP(K420,[1]Proposito_programa!$C$2:$E$59,2,FALSE))," ",VLOOKUP(K420,[1]Proposito_programa!$C$2:$E$59,2,FALSE))</f>
        <v>Espacio público más seguro y construido colectivamente</v>
      </c>
      <c r="M420" s="191" t="str">
        <f>IF(ISERROR(VLOOKUP(K420,[1]Proposito_programa!$C$2:$E$59,3,FALSE))," ",VLOOKUP(K420,[1]Proposito_programa!$C$2:$E$59,3,FALSE))</f>
        <v>Propósito 3: Inspirar confianza y legitimidad para vivir sin miedo y ser epicentro de cultura ciudadana, paz y reconciliación</v>
      </c>
      <c r="N420" s="192">
        <v>2038</v>
      </c>
      <c r="O420" s="225"/>
      <c r="P420" s="195">
        <v>79750452</v>
      </c>
      <c r="Q420" s="188" t="s">
        <v>330</v>
      </c>
      <c r="R420" s="190" t="s">
        <v>174</v>
      </c>
      <c r="S420" s="195"/>
      <c r="T420" s="196"/>
      <c r="U420" s="197"/>
      <c r="V420" s="198">
        <v>0</v>
      </c>
      <c r="W420" s="199">
        <v>22710000</v>
      </c>
      <c r="X420" s="200">
        <v>0</v>
      </c>
      <c r="Y420" s="193">
        <v>1</v>
      </c>
      <c r="Z420" s="199">
        <v>3785000</v>
      </c>
      <c r="AA420" s="172">
        <f t="shared" si="20"/>
        <v>26495000</v>
      </c>
      <c r="AB420" s="201">
        <v>23012800</v>
      </c>
      <c r="AC420" s="210">
        <v>44587</v>
      </c>
      <c r="AD420" s="210">
        <v>44588</v>
      </c>
      <c r="AE420" s="210">
        <v>44891</v>
      </c>
      <c r="AF420" s="192">
        <v>300</v>
      </c>
      <c r="AG420" s="193">
        <v>1</v>
      </c>
      <c r="AH420" s="203">
        <v>50</v>
      </c>
      <c r="AI420" s="204"/>
      <c r="AJ420" s="105"/>
      <c r="AK420" s="205"/>
      <c r="AL420" s="206"/>
      <c r="AM420" s="193" t="s">
        <v>210</v>
      </c>
      <c r="AN420" s="112">
        <f t="shared" si="21"/>
        <v>0.86857142857142855</v>
      </c>
    </row>
    <row r="421" spans="1:40" ht="18" customHeight="1" x14ac:dyDescent="0.25">
      <c r="A421" s="184" t="s">
        <v>1659</v>
      </c>
      <c r="B421" s="184">
        <v>2022</v>
      </c>
      <c r="C421" s="192" t="s">
        <v>2255</v>
      </c>
      <c r="D421" s="104" t="s">
        <v>2256</v>
      </c>
      <c r="E421" s="184" t="s">
        <v>50</v>
      </c>
      <c r="F421" s="184" t="s">
        <v>22</v>
      </c>
      <c r="G421" s="187" t="s">
        <v>198</v>
      </c>
      <c r="H421" s="188" t="s">
        <v>2462</v>
      </c>
      <c r="I421" s="189" t="s">
        <v>46</v>
      </c>
      <c r="J421" s="190" t="s">
        <v>194</v>
      </c>
      <c r="K421" s="184">
        <v>57</v>
      </c>
      <c r="L421" s="191" t="str">
        <f>IF(ISERROR(VLOOKUP(K421,[1]Proposito_programa!$C$2:$E$59,2,FALSE))," ",VLOOKUP(K421,[1]Proposito_programa!$C$2:$E$59,2,FALSE))</f>
        <v>Gestión pública local</v>
      </c>
      <c r="M421" s="191" t="str">
        <f>IF(ISERROR(VLOOKUP(K421,[1]Proposito_programa!$C$2:$E$59,3,FALSE))," ",VLOOKUP(K421,[1]Proposito_programa!$C$2:$E$59,3,FALSE))</f>
        <v>Propósito 5: Construir Bogotá - Región con gobierno abierto, transparente y ciudadanía consciente</v>
      </c>
      <c r="N421" s="192">
        <v>2143</v>
      </c>
      <c r="O421" s="225"/>
      <c r="P421" s="195">
        <v>93121368</v>
      </c>
      <c r="Q421" s="188" t="s">
        <v>331</v>
      </c>
      <c r="R421" s="190" t="s">
        <v>174</v>
      </c>
      <c r="S421" s="195"/>
      <c r="T421" s="196"/>
      <c r="U421" s="197"/>
      <c r="V421" s="198">
        <v>0</v>
      </c>
      <c r="W421" s="199">
        <v>47510000</v>
      </c>
      <c r="X421" s="200">
        <v>0</v>
      </c>
      <c r="Y421" s="193">
        <v>1</v>
      </c>
      <c r="Z421" s="199">
        <v>4751000</v>
      </c>
      <c r="AA421" s="172">
        <f t="shared" si="20"/>
        <v>52261000</v>
      </c>
      <c r="AB421" s="201">
        <v>48143467</v>
      </c>
      <c r="AC421" s="210">
        <v>44586</v>
      </c>
      <c r="AD421" s="210">
        <v>44588</v>
      </c>
      <c r="AE421" s="210">
        <v>44891</v>
      </c>
      <c r="AF421" s="192">
        <v>300</v>
      </c>
      <c r="AG421" s="193">
        <v>1</v>
      </c>
      <c r="AH421" s="203">
        <v>30</v>
      </c>
      <c r="AI421" s="204"/>
      <c r="AJ421" s="105"/>
      <c r="AK421" s="205"/>
      <c r="AL421" s="206"/>
      <c r="AM421" s="193" t="s">
        <v>211</v>
      </c>
      <c r="AN421" s="112">
        <f t="shared" si="21"/>
        <v>0.92121212759036375</v>
      </c>
    </row>
    <row r="422" spans="1:40" ht="18" customHeight="1" x14ac:dyDescent="0.25">
      <c r="A422" s="184" t="s">
        <v>1660</v>
      </c>
      <c r="B422" s="184">
        <v>2022</v>
      </c>
      <c r="C422" s="192" t="s">
        <v>2257</v>
      </c>
      <c r="D422" s="104" t="s">
        <v>2258</v>
      </c>
      <c r="E422" s="184" t="s">
        <v>50</v>
      </c>
      <c r="F422" s="184" t="s">
        <v>22</v>
      </c>
      <c r="G422" s="187" t="s">
        <v>198</v>
      </c>
      <c r="H422" s="188" t="s">
        <v>216</v>
      </c>
      <c r="I422" s="189" t="s">
        <v>46</v>
      </c>
      <c r="J422" s="190" t="s">
        <v>194</v>
      </c>
      <c r="K422" s="184">
        <v>27</v>
      </c>
      <c r="L422" s="191" t="str">
        <f>IF(ISERROR(VLOOKUP(K422,[1]Proposito_programa!$C$2:$E$59,2,FALSE))," ",VLOOKUP(K422,[1]Proposito_programa!$C$2:$E$59,2,FALSE))</f>
        <v>Cambio cultural para la gestión de la crisis climática</v>
      </c>
      <c r="M422" s="191" t="str">
        <f>IF(ISERROR(VLOOKUP(K422,[1]Proposito_programa!$C$2:$E$59,3,FALSE))," ",VLOOKUP(K422,[1]Proposito_programa!$C$2:$E$59,3,FALSE))</f>
        <v>Propósito 2 : Cambiar Nuestros Hábitos de Vida para Reverdecer a Bogotá y Adaptarnos y Mitigar la Crisis Climática</v>
      </c>
      <c r="N422" s="192">
        <v>2011</v>
      </c>
      <c r="O422" s="225"/>
      <c r="P422" s="195">
        <v>1014260138</v>
      </c>
      <c r="Q422" s="188" t="s">
        <v>332</v>
      </c>
      <c r="R422" s="190" t="s">
        <v>174</v>
      </c>
      <c r="S422" s="195"/>
      <c r="T422" s="196"/>
      <c r="U422" s="197"/>
      <c r="V422" s="198">
        <v>0</v>
      </c>
      <c r="W422" s="199">
        <v>52000000</v>
      </c>
      <c r="X422" s="200">
        <v>0</v>
      </c>
      <c r="Y422" s="193">
        <v>1</v>
      </c>
      <c r="Z422" s="199">
        <v>5026667</v>
      </c>
      <c r="AA422" s="172">
        <f t="shared" si="20"/>
        <v>57026667</v>
      </c>
      <c r="AB422" s="201">
        <v>51480000</v>
      </c>
      <c r="AC422" s="210">
        <v>44587</v>
      </c>
      <c r="AD422" s="210">
        <v>44596</v>
      </c>
      <c r="AE422" s="210">
        <v>44898</v>
      </c>
      <c r="AF422" s="192">
        <v>300</v>
      </c>
      <c r="AG422" s="193">
        <v>1</v>
      </c>
      <c r="AH422" s="203">
        <v>29</v>
      </c>
      <c r="AI422" s="204"/>
      <c r="AJ422" s="105"/>
      <c r="AK422" s="205"/>
      <c r="AL422" s="206"/>
      <c r="AM422" s="193" t="s">
        <v>211</v>
      </c>
      <c r="AN422" s="112">
        <f t="shared" si="21"/>
        <v>0.90273555703334374</v>
      </c>
    </row>
    <row r="423" spans="1:40" ht="18" customHeight="1" x14ac:dyDescent="0.25">
      <c r="A423" s="184" t="s">
        <v>1661</v>
      </c>
      <c r="B423" s="184">
        <v>2022</v>
      </c>
      <c r="C423" s="192" t="s">
        <v>2259</v>
      </c>
      <c r="D423" s="104" t="s">
        <v>2260</v>
      </c>
      <c r="E423" s="184" t="s">
        <v>50</v>
      </c>
      <c r="F423" s="184" t="s">
        <v>22</v>
      </c>
      <c r="G423" s="187" t="s">
        <v>198</v>
      </c>
      <c r="H423" s="188" t="s">
        <v>2463</v>
      </c>
      <c r="I423" s="189" t="s">
        <v>46</v>
      </c>
      <c r="J423" s="190" t="s">
        <v>194</v>
      </c>
      <c r="K423" s="184">
        <v>57</v>
      </c>
      <c r="L423" s="191" t="str">
        <f>IF(ISERROR(VLOOKUP(K423,[1]Proposito_programa!$C$2:$E$59,2,FALSE))," ",VLOOKUP(K423,[1]Proposito_programa!$C$2:$E$59,2,FALSE))</f>
        <v>Gestión pública local</v>
      </c>
      <c r="M423" s="191" t="str">
        <f>IF(ISERROR(VLOOKUP(K423,[1]Proposito_programa!$C$2:$E$59,3,FALSE))," ",VLOOKUP(K423,[1]Proposito_programa!$C$2:$E$59,3,FALSE))</f>
        <v>Propósito 5: Construir Bogotá - Región con gobierno abierto, transparente y ciudadanía consciente</v>
      </c>
      <c r="N423" s="192">
        <v>2143</v>
      </c>
      <c r="O423" s="225"/>
      <c r="P423" s="195">
        <v>80246449</v>
      </c>
      <c r="Q423" s="188" t="s">
        <v>333</v>
      </c>
      <c r="R423" s="190" t="s">
        <v>174</v>
      </c>
      <c r="S423" s="195"/>
      <c r="T423" s="196"/>
      <c r="U423" s="197"/>
      <c r="V423" s="198">
        <v>0</v>
      </c>
      <c r="W423" s="199">
        <v>22710000</v>
      </c>
      <c r="X423" s="200">
        <v>0</v>
      </c>
      <c r="Y423" s="193">
        <v>1</v>
      </c>
      <c r="Z423" s="199">
        <v>2271000</v>
      </c>
      <c r="AA423" s="172">
        <f t="shared" si="20"/>
        <v>24981000</v>
      </c>
      <c r="AB423" s="201">
        <v>23012800</v>
      </c>
      <c r="AC423" s="210">
        <v>44586</v>
      </c>
      <c r="AD423" s="210">
        <v>44588</v>
      </c>
      <c r="AE423" s="210">
        <v>44891</v>
      </c>
      <c r="AF423" s="192">
        <v>300</v>
      </c>
      <c r="AG423" s="193">
        <v>1</v>
      </c>
      <c r="AH423" s="203">
        <v>30</v>
      </c>
      <c r="AI423" s="204"/>
      <c r="AJ423" s="105"/>
      <c r="AK423" s="205"/>
      <c r="AL423" s="206"/>
      <c r="AM423" s="193" t="s">
        <v>211</v>
      </c>
      <c r="AN423" s="112">
        <f t="shared" si="21"/>
        <v>0.92121212121212126</v>
      </c>
    </row>
    <row r="424" spans="1:40" ht="18" customHeight="1" x14ac:dyDescent="0.25">
      <c r="A424" s="184" t="s">
        <v>1662</v>
      </c>
      <c r="B424" s="184">
        <v>2022</v>
      </c>
      <c r="C424" s="192" t="s">
        <v>2261</v>
      </c>
      <c r="D424" s="104" t="s">
        <v>2262</v>
      </c>
      <c r="E424" s="184" t="s">
        <v>50</v>
      </c>
      <c r="F424" s="184" t="s">
        <v>22</v>
      </c>
      <c r="G424" s="187" t="s">
        <v>198</v>
      </c>
      <c r="H424" s="188" t="s">
        <v>2450</v>
      </c>
      <c r="I424" s="189" t="s">
        <v>46</v>
      </c>
      <c r="J424" s="190" t="s">
        <v>194</v>
      </c>
      <c r="K424" s="184">
        <v>49</v>
      </c>
      <c r="L424" s="191" t="str">
        <f>IF(ISERROR(VLOOKUP(K424,[1]Proposito_programa!$C$2:$E$59,2,FALSE))," ",VLOOKUP(K424,[1]Proposito_programa!$C$2:$E$59,2,FALSE))</f>
        <v>Movilidad segura, sostenible y accesible</v>
      </c>
      <c r="M424" s="191" t="str">
        <f>IF(ISERROR(VLOOKUP(K424,[1]Proposito_programa!$C$2:$E$59,3,FALSE))," ",VLOOKUP(K424,[1]Proposito_programa!$C$2:$E$59,3,FALSE))</f>
        <v>Propósito 4: Hacer de Bogotá Región un modelo de movilidad multimodal, incluyente y sostenible</v>
      </c>
      <c r="N424" s="192">
        <v>2022</v>
      </c>
      <c r="O424" s="225"/>
      <c r="P424" s="195">
        <v>1001279490</v>
      </c>
      <c r="Q424" s="188" t="s">
        <v>334</v>
      </c>
      <c r="R424" s="190" t="s">
        <v>174</v>
      </c>
      <c r="S424" s="195"/>
      <c r="T424" s="196"/>
      <c r="U424" s="197"/>
      <c r="V424" s="198">
        <v>0</v>
      </c>
      <c r="W424" s="199">
        <v>18170000</v>
      </c>
      <c r="X424" s="200">
        <v>0</v>
      </c>
      <c r="Y424" s="193">
        <v>1</v>
      </c>
      <c r="Z424" s="199">
        <v>1817000</v>
      </c>
      <c r="AA424" s="172">
        <f t="shared" si="20"/>
        <v>19987000</v>
      </c>
      <c r="AB424" s="201">
        <v>18351700</v>
      </c>
      <c r="AC424" s="210">
        <v>44586</v>
      </c>
      <c r="AD424" s="210">
        <v>44589</v>
      </c>
      <c r="AE424" s="210">
        <v>44892</v>
      </c>
      <c r="AF424" s="192">
        <v>300</v>
      </c>
      <c r="AG424" s="193">
        <v>1</v>
      </c>
      <c r="AH424" s="203">
        <v>30</v>
      </c>
      <c r="AI424" s="204"/>
      <c r="AJ424" s="105"/>
      <c r="AK424" s="205"/>
      <c r="AL424" s="206"/>
      <c r="AM424" s="193" t="s">
        <v>211</v>
      </c>
      <c r="AN424" s="112">
        <f t="shared" si="21"/>
        <v>0.91818181818181821</v>
      </c>
    </row>
    <row r="425" spans="1:40" ht="18" customHeight="1" x14ac:dyDescent="0.25">
      <c r="A425" s="184" t="s">
        <v>1663</v>
      </c>
      <c r="B425" s="184">
        <v>2022</v>
      </c>
      <c r="C425" s="192" t="s">
        <v>2263</v>
      </c>
      <c r="D425" s="104" t="s">
        <v>2264</v>
      </c>
      <c r="E425" s="184" t="s">
        <v>50</v>
      </c>
      <c r="F425" s="184" t="s">
        <v>22</v>
      </c>
      <c r="G425" s="187" t="s">
        <v>198</v>
      </c>
      <c r="H425" s="188" t="s">
        <v>2464</v>
      </c>
      <c r="I425" s="189" t="s">
        <v>46</v>
      </c>
      <c r="J425" s="190" t="s">
        <v>194</v>
      </c>
      <c r="K425" s="184">
        <v>6</v>
      </c>
      <c r="L425" s="191" t="str">
        <f>IF(ISERROR(VLOOKUP(K425,[1]Proposito_programa!$C$2:$E$59,2,FALSE))," ",VLOOKUP(K425,[1]Proposito_programa!$C$2:$E$59,2,FALSE))</f>
        <v>Sistema Distrital de Cuidado</v>
      </c>
      <c r="M425" s="191" t="str">
        <f>IF(ISERROR(VLOOKUP(K425,[1]Proposito_programa!$C$2:$E$59,3,FALSE))," ",VLOOKUP(K425,[1]Proposito_programa!$C$2:$E$59,3,FALSE))</f>
        <v>Propósito 1: Hacer un nuevo contrato social para incrementar la inclusión social, productiva y política</v>
      </c>
      <c r="N425" s="192">
        <v>2135</v>
      </c>
      <c r="O425" s="225"/>
      <c r="P425" s="195">
        <v>1015403868</v>
      </c>
      <c r="Q425" s="188" t="s">
        <v>335</v>
      </c>
      <c r="R425" s="190" t="s">
        <v>174</v>
      </c>
      <c r="S425" s="195"/>
      <c r="T425" s="196"/>
      <c r="U425" s="197"/>
      <c r="V425" s="198">
        <v>0</v>
      </c>
      <c r="W425" s="199">
        <v>30880000</v>
      </c>
      <c r="X425" s="200">
        <v>0</v>
      </c>
      <c r="Y425" s="193">
        <v>1</v>
      </c>
      <c r="Z425" s="199">
        <v>2058667</v>
      </c>
      <c r="AA425" s="172">
        <f t="shared" si="20"/>
        <v>32938667</v>
      </c>
      <c r="AB425" s="201">
        <v>31291733</v>
      </c>
      <c r="AC425" s="210">
        <v>44586</v>
      </c>
      <c r="AD425" s="210">
        <v>44588</v>
      </c>
      <c r="AE425" s="210">
        <v>44891</v>
      </c>
      <c r="AF425" s="192">
        <v>300</v>
      </c>
      <c r="AG425" s="193">
        <v>1</v>
      </c>
      <c r="AH425" s="203">
        <v>20</v>
      </c>
      <c r="AI425" s="204"/>
      <c r="AJ425" s="105"/>
      <c r="AK425" s="205"/>
      <c r="AL425" s="206"/>
      <c r="AM425" s="193" t="s">
        <v>211</v>
      </c>
      <c r="AN425" s="112">
        <f t="shared" si="21"/>
        <v>0.94999998026635379</v>
      </c>
    </row>
    <row r="426" spans="1:40" ht="18" customHeight="1" x14ac:dyDescent="0.25">
      <c r="A426" s="184" t="s">
        <v>1664</v>
      </c>
      <c r="B426" s="184">
        <v>2022</v>
      </c>
      <c r="C426" s="192" t="s">
        <v>2265</v>
      </c>
      <c r="D426" s="104" t="s">
        <v>2266</v>
      </c>
      <c r="E426" s="184" t="s">
        <v>50</v>
      </c>
      <c r="F426" s="184" t="s">
        <v>22</v>
      </c>
      <c r="G426" s="187" t="s">
        <v>198</v>
      </c>
      <c r="H426" s="188" t="s">
        <v>2465</v>
      </c>
      <c r="I426" s="189" t="s">
        <v>46</v>
      </c>
      <c r="J426" s="190" t="s">
        <v>194</v>
      </c>
      <c r="K426" s="184">
        <v>57</v>
      </c>
      <c r="L426" s="191" t="str">
        <f>IF(ISERROR(VLOOKUP(K426,[1]Proposito_programa!$C$2:$E$59,2,FALSE))," ",VLOOKUP(K426,[1]Proposito_programa!$C$2:$E$59,2,FALSE))</f>
        <v>Gestión pública local</v>
      </c>
      <c r="M426" s="191" t="str">
        <f>IF(ISERROR(VLOOKUP(K426,[1]Proposito_programa!$C$2:$E$59,3,FALSE))," ",VLOOKUP(K426,[1]Proposito_programa!$C$2:$E$59,3,FALSE))</f>
        <v>Propósito 5: Construir Bogotá - Región con gobierno abierto, transparente y ciudadanía consciente</v>
      </c>
      <c r="N426" s="192">
        <v>2143</v>
      </c>
      <c r="O426" s="225"/>
      <c r="P426" s="195">
        <v>46680336</v>
      </c>
      <c r="Q426" s="188" t="s">
        <v>336</v>
      </c>
      <c r="R426" s="190" t="s">
        <v>174</v>
      </c>
      <c r="S426" s="195"/>
      <c r="T426" s="196"/>
      <c r="U426" s="197"/>
      <c r="V426" s="198">
        <v>0</v>
      </c>
      <c r="W426" s="199">
        <v>70530000</v>
      </c>
      <c r="X426" s="200">
        <v>0</v>
      </c>
      <c r="Y426" s="193">
        <v>1</v>
      </c>
      <c r="Z426" s="199">
        <v>10579500</v>
      </c>
      <c r="AA426" s="172">
        <f t="shared" si="20"/>
        <v>81109500</v>
      </c>
      <c r="AB426" s="201">
        <v>69354500</v>
      </c>
      <c r="AC426" s="210">
        <v>44587</v>
      </c>
      <c r="AD426" s="210">
        <v>44589</v>
      </c>
      <c r="AE426" s="210">
        <v>44892</v>
      </c>
      <c r="AF426" s="192">
        <v>300</v>
      </c>
      <c r="AG426" s="193">
        <v>1</v>
      </c>
      <c r="AH426" s="203">
        <v>45</v>
      </c>
      <c r="AI426" s="204"/>
      <c r="AJ426" s="105"/>
      <c r="AK426" s="205"/>
      <c r="AL426" s="206"/>
      <c r="AM426" s="193" t="s">
        <v>210</v>
      </c>
      <c r="AN426" s="112">
        <f t="shared" si="21"/>
        <v>0.85507246376811596</v>
      </c>
    </row>
    <row r="427" spans="1:40" ht="18" customHeight="1" x14ac:dyDescent="0.25">
      <c r="A427" s="184" t="s">
        <v>1665</v>
      </c>
      <c r="B427" s="184">
        <v>2022</v>
      </c>
      <c r="C427" s="192" t="s">
        <v>2267</v>
      </c>
      <c r="D427" s="104" t="s">
        <v>2268</v>
      </c>
      <c r="E427" s="184" t="s">
        <v>50</v>
      </c>
      <c r="F427" s="184" t="s">
        <v>22</v>
      </c>
      <c r="G427" s="187" t="s">
        <v>198</v>
      </c>
      <c r="H427" s="188" t="s">
        <v>2466</v>
      </c>
      <c r="I427" s="189" t="s">
        <v>46</v>
      </c>
      <c r="J427" s="190" t="s">
        <v>194</v>
      </c>
      <c r="K427" s="184">
        <v>45</v>
      </c>
      <c r="L427" s="191" t="str">
        <f>IF(ISERROR(VLOOKUP(K427,[1]Proposito_programa!$C$2:$E$59,2,FALSE))," ",VLOOKUP(K427,[1]Proposito_programa!$C$2:$E$59,2,FALSE))</f>
        <v>Espacio público más seguro y construido colectivamente</v>
      </c>
      <c r="M427" s="191" t="str">
        <f>IF(ISERROR(VLOOKUP(K427,[1]Proposito_programa!$C$2:$E$59,3,FALSE))," ",VLOOKUP(K427,[1]Proposito_programa!$C$2:$E$59,3,FALSE))</f>
        <v>Propósito 3: Inspirar confianza y legitimidad para vivir sin miedo y ser epicentro de cultura ciudadana, paz y reconciliación</v>
      </c>
      <c r="N427" s="192">
        <v>2038</v>
      </c>
      <c r="O427" s="225"/>
      <c r="P427" s="195">
        <v>1114089564</v>
      </c>
      <c r="Q427" s="188" t="s">
        <v>2404</v>
      </c>
      <c r="R427" s="190" t="s">
        <v>174</v>
      </c>
      <c r="S427" s="195"/>
      <c r="T427" s="196"/>
      <c r="U427" s="197"/>
      <c r="V427" s="198">
        <v>0</v>
      </c>
      <c r="W427" s="199">
        <v>22710000</v>
      </c>
      <c r="X427" s="200">
        <v>0</v>
      </c>
      <c r="Y427" s="193">
        <v>1</v>
      </c>
      <c r="Z427" s="199">
        <v>3406500</v>
      </c>
      <c r="AA427" s="172">
        <f t="shared" si="20"/>
        <v>26116500</v>
      </c>
      <c r="AB427" s="201">
        <v>22710000</v>
      </c>
      <c r="AC427" s="210">
        <v>44588</v>
      </c>
      <c r="AD427" s="210">
        <v>44593</v>
      </c>
      <c r="AE427" s="210">
        <v>44895</v>
      </c>
      <c r="AF427" s="192">
        <v>300</v>
      </c>
      <c r="AG427" s="193">
        <v>1</v>
      </c>
      <c r="AH427" s="203">
        <v>45</v>
      </c>
      <c r="AI427" s="204"/>
      <c r="AJ427" s="105"/>
      <c r="AK427" s="205"/>
      <c r="AL427" s="206"/>
      <c r="AM427" s="193" t="s">
        <v>210</v>
      </c>
      <c r="AN427" s="112">
        <f t="shared" si="21"/>
        <v>0.86956521739130432</v>
      </c>
    </row>
    <row r="428" spans="1:40" ht="18" customHeight="1" x14ac:dyDescent="0.25">
      <c r="A428" s="184" t="s">
        <v>1666</v>
      </c>
      <c r="B428" s="184">
        <v>2022</v>
      </c>
      <c r="C428" s="192" t="s">
        <v>2269</v>
      </c>
      <c r="D428" s="104" t="s">
        <v>2270</v>
      </c>
      <c r="E428" s="184" t="s">
        <v>50</v>
      </c>
      <c r="F428" s="184" t="s">
        <v>22</v>
      </c>
      <c r="G428" s="187" t="s">
        <v>198</v>
      </c>
      <c r="H428" s="188" t="s">
        <v>2466</v>
      </c>
      <c r="I428" s="189" t="s">
        <v>46</v>
      </c>
      <c r="J428" s="190" t="s">
        <v>194</v>
      </c>
      <c r="K428" s="184">
        <v>45</v>
      </c>
      <c r="L428" s="191" t="str">
        <f>IF(ISERROR(VLOOKUP(K428,[1]Proposito_programa!$C$2:$E$59,2,FALSE))," ",VLOOKUP(K428,[1]Proposito_programa!$C$2:$E$59,2,FALSE))</f>
        <v>Espacio público más seguro y construido colectivamente</v>
      </c>
      <c r="M428" s="191" t="str">
        <f>IF(ISERROR(VLOOKUP(K428,[1]Proposito_programa!$C$2:$E$59,3,FALSE))," ",VLOOKUP(K428,[1]Proposito_programa!$C$2:$E$59,3,FALSE))</f>
        <v>Propósito 3: Inspirar confianza y legitimidad para vivir sin miedo y ser epicentro de cultura ciudadana, paz y reconciliación</v>
      </c>
      <c r="N428" s="192">
        <v>2038</v>
      </c>
      <c r="O428" s="225"/>
      <c r="P428" s="195">
        <v>79881803</v>
      </c>
      <c r="Q428" s="188" t="s">
        <v>2405</v>
      </c>
      <c r="R428" s="190" t="s">
        <v>174</v>
      </c>
      <c r="S428" s="195"/>
      <c r="T428" s="196"/>
      <c r="U428" s="197"/>
      <c r="V428" s="198">
        <v>0</v>
      </c>
      <c r="W428" s="199">
        <v>22710000</v>
      </c>
      <c r="X428" s="200">
        <v>0</v>
      </c>
      <c r="Y428" s="193">
        <v>1</v>
      </c>
      <c r="Z428" s="199">
        <v>3406500</v>
      </c>
      <c r="AA428" s="172">
        <f t="shared" si="20"/>
        <v>26116500</v>
      </c>
      <c r="AB428" s="201">
        <v>22558600</v>
      </c>
      <c r="AC428" s="210">
        <v>44588</v>
      </c>
      <c r="AD428" s="210">
        <v>44595</v>
      </c>
      <c r="AE428" s="210">
        <v>44897</v>
      </c>
      <c r="AF428" s="192">
        <v>300</v>
      </c>
      <c r="AG428" s="193">
        <v>1</v>
      </c>
      <c r="AH428" s="203">
        <v>45</v>
      </c>
      <c r="AI428" s="204"/>
      <c r="AJ428" s="105"/>
      <c r="AK428" s="205"/>
      <c r="AL428" s="206"/>
      <c r="AM428" s="193" t="s">
        <v>210</v>
      </c>
      <c r="AN428" s="112">
        <f t="shared" si="21"/>
        <v>0.86376811594202896</v>
      </c>
    </row>
    <row r="429" spans="1:40" ht="18" customHeight="1" x14ac:dyDescent="0.25">
      <c r="A429" s="184" t="s">
        <v>1667</v>
      </c>
      <c r="B429" s="184">
        <v>2022</v>
      </c>
      <c r="C429" s="192" t="s">
        <v>2271</v>
      </c>
      <c r="D429" s="104" t="s">
        <v>2272</v>
      </c>
      <c r="E429" s="184" t="s">
        <v>50</v>
      </c>
      <c r="F429" s="184" t="s">
        <v>22</v>
      </c>
      <c r="G429" s="187" t="s">
        <v>198</v>
      </c>
      <c r="H429" s="188" t="s">
        <v>2467</v>
      </c>
      <c r="I429" s="189" t="s">
        <v>46</v>
      </c>
      <c r="J429" s="190" t="s">
        <v>194</v>
      </c>
      <c r="K429" s="184">
        <v>45</v>
      </c>
      <c r="L429" s="191" t="str">
        <f>IF(ISERROR(VLOOKUP(K429,[1]Proposito_programa!$C$2:$E$59,2,FALSE))," ",VLOOKUP(K429,[1]Proposito_programa!$C$2:$E$59,2,FALSE))</f>
        <v>Espacio público más seguro y construido colectivamente</v>
      </c>
      <c r="M429" s="191" t="str">
        <f>IF(ISERROR(VLOOKUP(K429,[1]Proposito_programa!$C$2:$E$59,3,FALSE))," ",VLOOKUP(K429,[1]Proposito_programa!$C$2:$E$59,3,FALSE))</f>
        <v>Propósito 3: Inspirar confianza y legitimidad para vivir sin miedo y ser epicentro de cultura ciudadana, paz y reconciliación</v>
      </c>
      <c r="N429" s="192">
        <v>2038</v>
      </c>
      <c r="O429" s="225"/>
      <c r="P429" s="195">
        <v>52813945</v>
      </c>
      <c r="Q429" s="188" t="s">
        <v>337</v>
      </c>
      <c r="R429" s="190" t="s">
        <v>174</v>
      </c>
      <c r="S429" s="195"/>
      <c r="T429" s="196"/>
      <c r="U429" s="197"/>
      <c r="V429" s="198">
        <v>0</v>
      </c>
      <c r="W429" s="199">
        <v>22710000</v>
      </c>
      <c r="X429" s="200">
        <v>0</v>
      </c>
      <c r="Y429" s="193">
        <v>1</v>
      </c>
      <c r="Z429" s="199">
        <v>3406500</v>
      </c>
      <c r="AA429" s="172">
        <f t="shared" si="20"/>
        <v>26116500</v>
      </c>
      <c r="AB429" s="201">
        <v>21725900</v>
      </c>
      <c r="AC429" s="210">
        <v>44586</v>
      </c>
      <c r="AD429" s="210">
        <v>44606</v>
      </c>
      <c r="AE429" s="210">
        <v>44908</v>
      </c>
      <c r="AF429" s="192">
        <v>300</v>
      </c>
      <c r="AG429" s="193">
        <v>1</v>
      </c>
      <c r="AH429" s="203">
        <v>45</v>
      </c>
      <c r="AI429" s="204"/>
      <c r="AJ429" s="105"/>
      <c r="AK429" s="205"/>
      <c r="AL429" s="206"/>
      <c r="AM429" s="193" t="s">
        <v>210</v>
      </c>
      <c r="AN429" s="112">
        <f t="shared" si="21"/>
        <v>0.8318840579710145</v>
      </c>
    </row>
    <row r="430" spans="1:40" ht="18" customHeight="1" x14ac:dyDescent="0.25">
      <c r="A430" s="184" t="s">
        <v>1668</v>
      </c>
      <c r="B430" s="184">
        <v>2022</v>
      </c>
      <c r="C430" s="192" t="s">
        <v>2273</v>
      </c>
      <c r="D430" s="104" t="s">
        <v>2274</v>
      </c>
      <c r="E430" s="184" t="s">
        <v>50</v>
      </c>
      <c r="F430" s="184" t="s">
        <v>22</v>
      </c>
      <c r="G430" s="187" t="s">
        <v>198</v>
      </c>
      <c r="H430" s="188" t="s">
        <v>2468</v>
      </c>
      <c r="I430" s="189" t="s">
        <v>46</v>
      </c>
      <c r="J430" s="190" t="s">
        <v>194</v>
      </c>
      <c r="K430" s="184">
        <v>57</v>
      </c>
      <c r="L430" s="191" t="str">
        <f>IF(ISERROR(VLOOKUP(K430,[1]Proposito_programa!$C$2:$E$59,2,FALSE))," ",VLOOKUP(K430,[1]Proposito_programa!$C$2:$E$59,2,FALSE))</f>
        <v>Gestión pública local</v>
      </c>
      <c r="M430" s="191" t="str">
        <f>IF(ISERROR(VLOOKUP(K430,[1]Proposito_programa!$C$2:$E$59,3,FALSE))," ",VLOOKUP(K430,[1]Proposito_programa!$C$2:$E$59,3,FALSE))</f>
        <v>Propósito 5: Construir Bogotá - Región con gobierno abierto, transparente y ciudadanía consciente</v>
      </c>
      <c r="N430" s="192">
        <v>2143</v>
      </c>
      <c r="O430" s="225"/>
      <c r="P430" s="195">
        <v>52422505</v>
      </c>
      <c r="Q430" s="188" t="s">
        <v>2406</v>
      </c>
      <c r="R430" s="190" t="s">
        <v>174</v>
      </c>
      <c r="S430" s="195"/>
      <c r="T430" s="196"/>
      <c r="U430" s="197"/>
      <c r="V430" s="198">
        <v>0</v>
      </c>
      <c r="W430" s="199">
        <v>61770000</v>
      </c>
      <c r="X430" s="200">
        <v>0</v>
      </c>
      <c r="Y430" s="193">
        <v>1</v>
      </c>
      <c r="Z430" s="199">
        <v>9265500</v>
      </c>
      <c r="AA430" s="172">
        <f t="shared" si="20"/>
        <v>71035500</v>
      </c>
      <c r="AB430" s="201">
        <v>62387700</v>
      </c>
      <c r="AC430" s="210">
        <v>44588</v>
      </c>
      <c r="AD430" s="210">
        <v>44589</v>
      </c>
      <c r="AE430" s="210">
        <v>44892</v>
      </c>
      <c r="AF430" s="192">
        <v>300</v>
      </c>
      <c r="AG430" s="193">
        <v>1</v>
      </c>
      <c r="AH430" s="203">
        <v>45</v>
      </c>
      <c r="AI430" s="204"/>
      <c r="AJ430" s="105"/>
      <c r="AK430" s="205"/>
      <c r="AL430" s="206"/>
      <c r="AM430" s="193" t="s">
        <v>210</v>
      </c>
      <c r="AN430" s="112">
        <f t="shared" si="21"/>
        <v>0.87826086956521743</v>
      </c>
    </row>
    <row r="431" spans="1:40" ht="18" customHeight="1" x14ac:dyDescent="0.25">
      <c r="A431" s="184" t="s">
        <v>1669</v>
      </c>
      <c r="B431" s="184">
        <v>2022</v>
      </c>
      <c r="C431" s="192" t="s">
        <v>2275</v>
      </c>
      <c r="D431" s="104" t="s">
        <v>2276</v>
      </c>
      <c r="E431" s="184" t="s">
        <v>50</v>
      </c>
      <c r="F431" s="184" t="s">
        <v>22</v>
      </c>
      <c r="G431" s="187" t="s">
        <v>198</v>
      </c>
      <c r="H431" s="188" t="s">
        <v>2432</v>
      </c>
      <c r="I431" s="189" t="s">
        <v>46</v>
      </c>
      <c r="J431" s="190" t="s">
        <v>194</v>
      </c>
      <c r="K431" s="184">
        <v>6</v>
      </c>
      <c r="L431" s="191" t="str">
        <f>IF(ISERROR(VLOOKUP(K431,[1]Proposito_programa!$C$2:$E$59,2,FALSE))," ",VLOOKUP(K431,[1]Proposito_programa!$C$2:$E$59,2,FALSE))</f>
        <v>Sistema Distrital de Cuidado</v>
      </c>
      <c r="M431" s="191" t="str">
        <f>IF(ISERROR(VLOOKUP(K431,[1]Proposito_programa!$C$2:$E$59,3,FALSE))," ",VLOOKUP(K431,[1]Proposito_programa!$C$2:$E$59,3,FALSE))</f>
        <v>Propósito 1: Hacer un nuevo contrato social para incrementar la inclusión social, productiva y política</v>
      </c>
      <c r="N431" s="192">
        <v>2135</v>
      </c>
      <c r="O431" s="225"/>
      <c r="P431" s="195">
        <v>80769564</v>
      </c>
      <c r="Q431" s="188" t="s">
        <v>338</v>
      </c>
      <c r="R431" s="190" t="s">
        <v>174</v>
      </c>
      <c r="S431" s="195"/>
      <c r="T431" s="196"/>
      <c r="U431" s="197"/>
      <c r="V431" s="198">
        <v>0</v>
      </c>
      <c r="W431" s="199">
        <v>22710000</v>
      </c>
      <c r="X431" s="200">
        <v>0</v>
      </c>
      <c r="Y431" s="193">
        <v>1</v>
      </c>
      <c r="Z431" s="199">
        <v>1514000</v>
      </c>
      <c r="AA431" s="172">
        <f t="shared" si="20"/>
        <v>24224000</v>
      </c>
      <c r="AB431" s="201">
        <v>22482900</v>
      </c>
      <c r="AC431" s="210">
        <v>44589</v>
      </c>
      <c r="AD431" s="210">
        <v>44596</v>
      </c>
      <c r="AE431" s="210">
        <v>44898</v>
      </c>
      <c r="AF431" s="192">
        <v>300</v>
      </c>
      <c r="AG431" s="193">
        <v>1</v>
      </c>
      <c r="AH431" s="203">
        <v>20</v>
      </c>
      <c r="AI431" s="204"/>
      <c r="AJ431" s="105"/>
      <c r="AK431" s="205"/>
      <c r="AL431" s="206"/>
      <c r="AM431" s="193" t="s">
        <v>211</v>
      </c>
      <c r="AN431" s="112">
        <f t="shared" si="21"/>
        <v>0.92812499999999998</v>
      </c>
    </row>
    <row r="432" spans="1:40" ht="18" customHeight="1" x14ac:dyDescent="0.25">
      <c r="A432" s="184" t="s">
        <v>1670</v>
      </c>
      <c r="B432" s="184">
        <v>2022</v>
      </c>
      <c r="C432" s="192" t="s">
        <v>2277</v>
      </c>
      <c r="D432" s="104" t="s">
        <v>2278</v>
      </c>
      <c r="E432" s="184" t="s">
        <v>50</v>
      </c>
      <c r="F432" s="184" t="s">
        <v>22</v>
      </c>
      <c r="G432" s="187" t="s">
        <v>198</v>
      </c>
      <c r="H432" s="188" t="s">
        <v>2469</v>
      </c>
      <c r="I432" s="189" t="s">
        <v>46</v>
      </c>
      <c r="J432" s="190" t="s">
        <v>194</v>
      </c>
      <c r="K432" s="184">
        <v>57</v>
      </c>
      <c r="L432" s="191" t="str">
        <f>IF(ISERROR(VLOOKUP(K432,[1]Proposito_programa!$C$2:$E$59,2,FALSE))," ",VLOOKUP(K432,[1]Proposito_programa!$C$2:$E$59,2,FALSE))</f>
        <v>Gestión pública local</v>
      </c>
      <c r="M432" s="191" t="str">
        <f>IF(ISERROR(VLOOKUP(K432,[1]Proposito_programa!$C$2:$E$59,3,FALSE))," ",VLOOKUP(K432,[1]Proposito_programa!$C$2:$E$59,3,FALSE))</f>
        <v>Propósito 5: Construir Bogotá - Región con gobierno abierto, transparente y ciudadanía consciente</v>
      </c>
      <c r="N432" s="192">
        <v>2143</v>
      </c>
      <c r="O432" s="225"/>
      <c r="P432" s="195">
        <v>80063016</v>
      </c>
      <c r="Q432" s="188" t="s">
        <v>339</v>
      </c>
      <c r="R432" s="190" t="s">
        <v>174</v>
      </c>
      <c r="S432" s="195"/>
      <c r="T432" s="196"/>
      <c r="U432" s="197"/>
      <c r="V432" s="198">
        <v>0</v>
      </c>
      <c r="W432" s="199">
        <v>51780000</v>
      </c>
      <c r="X432" s="200">
        <v>0</v>
      </c>
      <c r="Y432" s="193">
        <v>1</v>
      </c>
      <c r="Z432" s="199">
        <v>5178000</v>
      </c>
      <c r="AA432" s="172">
        <f t="shared" si="20"/>
        <v>56958000</v>
      </c>
      <c r="AB432" s="201">
        <v>51780000</v>
      </c>
      <c r="AC432" s="210">
        <v>44588</v>
      </c>
      <c r="AD432" s="210">
        <v>44593</v>
      </c>
      <c r="AE432" s="210">
        <v>44895</v>
      </c>
      <c r="AF432" s="192">
        <v>300</v>
      </c>
      <c r="AG432" s="193">
        <v>1</v>
      </c>
      <c r="AH432" s="203">
        <v>30</v>
      </c>
      <c r="AI432" s="204"/>
      <c r="AJ432" s="105"/>
      <c r="AK432" s="205"/>
      <c r="AL432" s="206"/>
      <c r="AM432" s="193" t="s">
        <v>211</v>
      </c>
      <c r="AN432" s="112">
        <f t="shared" si="21"/>
        <v>0.90909090909090906</v>
      </c>
    </row>
    <row r="433" spans="1:40" ht="18" customHeight="1" x14ac:dyDescent="0.25">
      <c r="A433" s="184" t="s">
        <v>1671</v>
      </c>
      <c r="B433" s="184">
        <v>2022</v>
      </c>
      <c r="C433" s="192" t="s">
        <v>2279</v>
      </c>
      <c r="D433" s="104" t="s">
        <v>2280</v>
      </c>
      <c r="E433" s="184" t="s">
        <v>50</v>
      </c>
      <c r="F433" s="184" t="s">
        <v>22</v>
      </c>
      <c r="G433" s="187" t="s">
        <v>198</v>
      </c>
      <c r="H433" s="188" t="s">
        <v>2024</v>
      </c>
      <c r="I433" s="189" t="s">
        <v>46</v>
      </c>
      <c r="J433" s="190" t="s">
        <v>194</v>
      </c>
      <c r="K433" s="184">
        <v>57</v>
      </c>
      <c r="L433" s="191" t="str">
        <f>IF(ISERROR(VLOOKUP(K433,[1]Proposito_programa!$C$2:$E$59,2,FALSE))," ",VLOOKUP(K433,[1]Proposito_programa!$C$2:$E$59,2,FALSE))</f>
        <v>Gestión pública local</v>
      </c>
      <c r="M433" s="191" t="str">
        <f>IF(ISERROR(VLOOKUP(K433,[1]Proposito_programa!$C$2:$E$59,3,FALSE))," ",VLOOKUP(K433,[1]Proposito_programa!$C$2:$E$59,3,FALSE))</f>
        <v>Propósito 5: Construir Bogotá - Región con gobierno abierto, transparente y ciudadanía consciente</v>
      </c>
      <c r="N433" s="192">
        <v>2143</v>
      </c>
      <c r="O433" s="225"/>
      <c r="P433" s="195">
        <v>52731958</v>
      </c>
      <c r="Q433" s="188" t="s">
        <v>340</v>
      </c>
      <c r="R433" s="190" t="s">
        <v>174</v>
      </c>
      <c r="S433" s="195"/>
      <c r="T433" s="196"/>
      <c r="U433" s="197"/>
      <c r="V433" s="198">
        <v>0</v>
      </c>
      <c r="W433" s="199">
        <v>47510000</v>
      </c>
      <c r="X433" s="200">
        <v>0</v>
      </c>
      <c r="Y433" s="193">
        <v>1</v>
      </c>
      <c r="Z433" s="199">
        <v>4751000</v>
      </c>
      <c r="AA433" s="172">
        <f t="shared" si="20"/>
        <v>52261000</v>
      </c>
      <c r="AB433" s="201">
        <v>47510000</v>
      </c>
      <c r="AC433" s="210">
        <v>44587</v>
      </c>
      <c r="AD433" s="210">
        <v>44593</v>
      </c>
      <c r="AE433" s="210">
        <v>44895</v>
      </c>
      <c r="AF433" s="192">
        <v>300</v>
      </c>
      <c r="AG433" s="193">
        <v>1</v>
      </c>
      <c r="AH433" s="203">
        <v>30</v>
      </c>
      <c r="AI433" s="204"/>
      <c r="AJ433" s="105"/>
      <c r="AK433" s="205"/>
      <c r="AL433" s="206"/>
      <c r="AM433" s="193" t="s">
        <v>211</v>
      </c>
      <c r="AN433" s="112">
        <f t="shared" si="21"/>
        <v>0.90909090909090906</v>
      </c>
    </row>
    <row r="434" spans="1:40" ht="18" customHeight="1" x14ac:dyDescent="0.25">
      <c r="A434" s="184" t="s">
        <v>1672</v>
      </c>
      <c r="B434" s="184">
        <v>2022</v>
      </c>
      <c r="C434" s="192" t="s">
        <v>2281</v>
      </c>
      <c r="D434" s="104" t="s">
        <v>2282</v>
      </c>
      <c r="E434" s="184" t="s">
        <v>50</v>
      </c>
      <c r="F434" s="184" t="s">
        <v>22</v>
      </c>
      <c r="G434" s="187" t="s">
        <v>198</v>
      </c>
      <c r="H434" s="188" t="s">
        <v>2470</v>
      </c>
      <c r="I434" s="189" t="s">
        <v>46</v>
      </c>
      <c r="J434" s="190" t="s">
        <v>194</v>
      </c>
      <c r="K434" s="184">
        <v>57</v>
      </c>
      <c r="L434" s="191" t="str">
        <f>IF(ISERROR(VLOOKUP(K434,[1]Proposito_programa!$C$2:$E$59,2,FALSE))," ",VLOOKUP(K434,[1]Proposito_programa!$C$2:$E$59,2,FALSE))</f>
        <v>Gestión pública local</v>
      </c>
      <c r="M434" s="191" t="str">
        <f>IF(ISERROR(VLOOKUP(K434,[1]Proposito_programa!$C$2:$E$59,3,FALSE))," ",VLOOKUP(K434,[1]Proposito_programa!$C$2:$E$59,3,FALSE))</f>
        <v>Propósito 5: Construir Bogotá - Región con gobierno abierto, transparente y ciudadanía consciente</v>
      </c>
      <c r="N434" s="192">
        <v>2143</v>
      </c>
      <c r="O434" s="225"/>
      <c r="P434" s="195">
        <v>1022953015</v>
      </c>
      <c r="Q434" s="188" t="s">
        <v>341</v>
      </c>
      <c r="R434" s="190" t="s">
        <v>174</v>
      </c>
      <c r="S434" s="195"/>
      <c r="T434" s="196"/>
      <c r="U434" s="197"/>
      <c r="V434" s="198">
        <v>0</v>
      </c>
      <c r="W434" s="199">
        <v>22710000</v>
      </c>
      <c r="X434" s="200">
        <v>0</v>
      </c>
      <c r="Y434" s="193">
        <v>1</v>
      </c>
      <c r="Z434" s="199">
        <v>2271000</v>
      </c>
      <c r="AA434" s="172">
        <f t="shared" si="20"/>
        <v>24981000</v>
      </c>
      <c r="AB434" s="201">
        <v>22710000</v>
      </c>
      <c r="AC434" s="210">
        <v>44589</v>
      </c>
      <c r="AD434" s="210">
        <v>44593</v>
      </c>
      <c r="AE434" s="210">
        <v>44895</v>
      </c>
      <c r="AF434" s="192">
        <v>300</v>
      </c>
      <c r="AG434" s="193">
        <v>1</v>
      </c>
      <c r="AH434" s="203">
        <v>30</v>
      </c>
      <c r="AI434" s="204"/>
      <c r="AJ434" s="105"/>
      <c r="AK434" s="205"/>
      <c r="AL434" s="206"/>
      <c r="AM434" s="193" t="s">
        <v>211</v>
      </c>
      <c r="AN434" s="112">
        <f t="shared" si="21"/>
        <v>0.90909090909090906</v>
      </c>
    </row>
    <row r="435" spans="1:40" ht="18" customHeight="1" x14ac:dyDescent="0.25">
      <c r="A435" s="184" t="s">
        <v>1673</v>
      </c>
      <c r="B435" s="184">
        <v>2022</v>
      </c>
      <c r="C435" s="192" t="s">
        <v>2283</v>
      </c>
      <c r="D435" s="104" t="s">
        <v>2284</v>
      </c>
      <c r="E435" s="184" t="s">
        <v>50</v>
      </c>
      <c r="F435" s="184" t="s">
        <v>22</v>
      </c>
      <c r="G435" s="187" t="s">
        <v>198</v>
      </c>
      <c r="H435" s="188" t="s">
        <v>2466</v>
      </c>
      <c r="I435" s="189" t="s">
        <v>46</v>
      </c>
      <c r="J435" s="190" t="s">
        <v>194</v>
      </c>
      <c r="K435" s="184">
        <v>45</v>
      </c>
      <c r="L435" s="191" t="str">
        <f>IF(ISERROR(VLOOKUP(K435,[1]Proposito_programa!$C$2:$E$59,2,FALSE))," ",VLOOKUP(K435,[1]Proposito_programa!$C$2:$E$59,2,FALSE))</f>
        <v>Espacio público más seguro y construido colectivamente</v>
      </c>
      <c r="M435" s="191" t="str">
        <f>IF(ISERROR(VLOOKUP(K435,[1]Proposito_programa!$C$2:$E$59,3,FALSE))," ",VLOOKUP(K435,[1]Proposito_programa!$C$2:$E$59,3,FALSE))</f>
        <v>Propósito 3: Inspirar confianza y legitimidad para vivir sin miedo y ser epicentro de cultura ciudadana, paz y reconciliación</v>
      </c>
      <c r="N435" s="192">
        <v>2038</v>
      </c>
      <c r="O435" s="225"/>
      <c r="P435" s="195">
        <v>79698325</v>
      </c>
      <c r="Q435" s="188" t="s">
        <v>342</v>
      </c>
      <c r="R435" s="190" t="s">
        <v>174</v>
      </c>
      <c r="S435" s="195"/>
      <c r="T435" s="196"/>
      <c r="U435" s="197"/>
      <c r="V435" s="198">
        <v>0</v>
      </c>
      <c r="W435" s="199">
        <v>22710000</v>
      </c>
      <c r="X435" s="200">
        <v>0</v>
      </c>
      <c r="Y435" s="193">
        <v>1</v>
      </c>
      <c r="Z435" s="199">
        <v>3406500</v>
      </c>
      <c r="AA435" s="172">
        <f t="shared" si="20"/>
        <v>26116500</v>
      </c>
      <c r="AB435" s="201">
        <v>22710000</v>
      </c>
      <c r="AC435" s="210">
        <v>44588</v>
      </c>
      <c r="AD435" s="210">
        <v>44593</v>
      </c>
      <c r="AE435" s="210">
        <v>44895</v>
      </c>
      <c r="AF435" s="192">
        <v>300</v>
      </c>
      <c r="AG435" s="193">
        <v>1</v>
      </c>
      <c r="AH435" s="203">
        <v>45</v>
      </c>
      <c r="AI435" s="204"/>
      <c r="AJ435" s="105"/>
      <c r="AK435" s="205"/>
      <c r="AL435" s="206"/>
      <c r="AM435" s="193" t="s">
        <v>210</v>
      </c>
      <c r="AN435" s="112">
        <f t="shared" si="21"/>
        <v>0.86956521739130432</v>
      </c>
    </row>
    <row r="436" spans="1:40" ht="18" customHeight="1" x14ac:dyDescent="0.25">
      <c r="A436" s="184" t="s">
        <v>1674</v>
      </c>
      <c r="B436" s="184">
        <v>2022</v>
      </c>
      <c r="C436" s="192" t="s">
        <v>2285</v>
      </c>
      <c r="D436" s="104" t="s">
        <v>2286</v>
      </c>
      <c r="E436" s="184" t="s">
        <v>50</v>
      </c>
      <c r="F436" s="184" t="s">
        <v>22</v>
      </c>
      <c r="G436" s="187" t="s">
        <v>198</v>
      </c>
      <c r="H436" s="188" t="s">
        <v>2466</v>
      </c>
      <c r="I436" s="189" t="s">
        <v>46</v>
      </c>
      <c r="J436" s="190" t="s">
        <v>194</v>
      </c>
      <c r="K436" s="184">
        <v>45</v>
      </c>
      <c r="L436" s="191" t="str">
        <f>IF(ISERROR(VLOOKUP(K436,[1]Proposito_programa!$C$2:$E$59,2,FALSE))," ",VLOOKUP(K436,[1]Proposito_programa!$C$2:$E$59,2,FALSE))</f>
        <v>Espacio público más seguro y construido colectivamente</v>
      </c>
      <c r="M436" s="191" t="str">
        <f>IF(ISERROR(VLOOKUP(K436,[1]Proposito_programa!$C$2:$E$59,3,FALSE))," ",VLOOKUP(K436,[1]Proposito_programa!$C$2:$E$59,3,FALSE))</f>
        <v>Propósito 3: Inspirar confianza y legitimidad para vivir sin miedo y ser epicentro de cultura ciudadana, paz y reconciliación</v>
      </c>
      <c r="N436" s="192">
        <v>2038</v>
      </c>
      <c r="O436" s="225"/>
      <c r="P436" s="195">
        <v>1024581788</v>
      </c>
      <c r="Q436" s="188" t="s">
        <v>343</v>
      </c>
      <c r="R436" s="190" t="s">
        <v>174</v>
      </c>
      <c r="S436" s="195"/>
      <c r="T436" s="196"/>
      <c r="U436" s="197"/>
      <c r="V436" s="198">
        <v>0</v>
      </c>
      <c r="W436" s="199">
        <v>22710000</v>
      </c>
      <c r="X436" s="200">
        <v>0</v>
      </c>
      <c r="Y436" s="193">
        <v>1</v>
      </c>
      <c r="Z436" s="199">
        <v>3406500</v>
      </c>
      <c r="AA436" s="172">
        <f t="shared" si="20"/>
        <v>26116500</v>
      </c>
      <c r="AB436" s="201">
        <v>22558600</v>
      </c>
      <c r="AC436" s="210">
        <v>44589</v>
      </c>
      <c r="AD436" s="210">
        <v>44595</v>
      </c>
      <c r="AE436" s="210">
        <v>44897</v>
      </c>
      <c r="AF436" s="192">
        <v>300</v>
      </c>
      <c r="AG436" s="193">
        <v>1</v>
      </c>
      <c r="AH436" s="203">
        <v>45</v>
      </c>
      <c r="AI436" s="204"/>
      <c r="AJ436" s="105"/>
      <c r="AK436" s="205"/>
      <c r="AL436" s="206"/>
      <c r="AM436" s="193" t="s">
        <v>210</v>
      </c>
      <c r="AN436" s="112">
        <f t="shared" si="21"/>
        <v>0.86376811594202896</v>
      </c>
    </row>
    <row r="437" spans="1:40" ht="18" customHeight="1" x14ac:dyDescent="0.25">
      <c r="A437" s="184" t="s">
        <v>1675</v>
      </c>
      <c r="B437" s="184">
        <v>2022</v>
      </c>
      <c r="C437" s="192" t="s">
        <v>2287</v>
      </c>
      <c r="D437" s="104" t="s">
        <v>2288</v>
      </c>
      <c r="E437" s="184" t="s">
        <v>50</v>
      </c>
      <c r="F437" s="184" t="s">
        <v>22</v>
      </c>
      <c r="G437" s="187" t="s">
        <v>198</v>
      </c>
      <c r="H437" s="188" t="s">
        <v>2471</v>
      </c>
      <c r="I437" s="189" t="s">
        <v>46</v>
      </c>
      <c r="J437" s="190" t="s">
        <v>194</v>
      </c>
      <c r="K437" s="184">
        <v>1</v>
      </c>
      <c r="L437" s="191" t="str">
        <f>IF(ISERROR(VLOOKUP(K437,[1]Proposito_programa!$C$2:$E$59,2,FALSE))," ",VLOOKUP(K437,[1]Proposito_programa!$C$2:$E$59,2,FALSE))</f>
        <v>Subsidios y transferencias para la equidad</v>
      </c>
      <c r="M437" s="191" t="str">
        <f>IF(ISERROR(VLOOKUP(K437,[1]Proposito_programa!$C$2:$E$59,3,FALSE))," ",VLOOKUP(K437,[1]Proposito_programa!$C$2:$E$59,3,FALSE))</f>
        <v>Propósito 1: Hacer un nuevo contrato social para incrementar la inclusión social, productiva y política</v>
      </c>
      <c r="N437" s="192">
        <v>2144</v>
      </c>
      <c r="O437" s="225"/>
      <c r="P437" s="195">
        <v>1015457130</v>
      </c>
      <c r="Q437" s="188" t="s">
        <v>2407</v>
      </c>
      <c r="R437" s="190" t="s">
        <v>174</v>
      </c>
      <c r="S437" s="195"/>
      <c r="T437" s="196"/>
      <c r="U437" s="197"/>
      <c r="V437" s="198">
        <v>0</v>
      </c>
      <c r="W437" s="199">
        <v>45700000</v>
      </c>
      <c r="X437" s="200">
        <v>0</v>
      </c>
      <c r="Y437" s="193">
        <v>2</v>
      </c>
      <c r="Z437" s="199">
        <v>14776333</v>
      </c>
      <c r="AA437" s="172">
        <f t="shared" ref="AA437:AA503" si="22">+W437+X437+Z437</f>
        <v>60476333</v>
      </c>
      <c r="AB437" s="201">
        <v>45547667</v>
      </c>
      <c r="AC437" s="210">
        <v>44588</v>
      </c>
      <c r="AD437" s="210">
        <v>44594</v>
      </c>
      <c r="AE437" s="210">
        <v>44896</v>
      </c>
      <c r="AF437" s="192">
        <v>300</v>
      </c>
      <c r="AG437" s="105">
        <v>2</v>
      </c>
      <c r="AH437" s="203">
        <v>97</v>
      </c>
      <c r="AI437" s="204"/>
      <c r="AJ437" s="105"/>
      <c r="AK437" s="205"/>
      <c r="AL437" s="206"/>
      <c r="AM437" s="193" t="s">
        <v>210</v>
      </c>
      <c r="AN437" s="112">
        <f t="shared" si="21"/>
        <v>0.7531486242725729</v>
      </c>
    </row>
    <row r="438" spans="1:40" ht="18" customHeight="1" x14ac:dyDescent="0.25">
      <c r="A438" s="184" t="s">
        <v>1676</v>
      </c>
      <c r="B438" s="184">
        <v>2022</v>
      </c>
      <c r="C438" s="192" t="s">
        <v>2289</v>
      </c>
      <c r="D438" s="104" t="s">
        <v>2290</v>
      </c>
      <c r="E438" s="184" t="s">
        <v>50</v>
      </c>
      <c r="F438" s="184" t="s">
        <v>22</v>
      </c>
      <c r="G438" s="187" t="s">
        <v>198</v>
      </c>
      <c r="H438" s="188" t="s">
        <v>2472</v>
      </c>
      <c r="I438" s="189" t="s">
        <v>46</v>
      </c>
      <c r="J438" s="190" t="s">
        <v>194</v>
      </c>
      <c r="K438" s="184">
        <v>57</v>
      </c>
      <c r="L438" s="191" t="str">
        <f>IF(ISERROR(VLOOKUP(K438,[1]Proposito_programa!$C$2:$E$59,2,FALSE))," ",VLOOKUP(K438,[1]Proposito_programa!$C$2:$E$59,2,FALSE))</f>
        <v>Gestión pública local</v>
      </c>
      <c r="M438" s="191" t="str">
        <f>IF(ISERROR(VLOOKUP(K438,[1]Proposito_programa!$C$2:$E$59,3,FALSE))," ",VLOOKUP(K438,[1]Proposito_programa!$C$2:$E$59,3,FALSE))</f>
        <v>Propósito 5: Construir Bogotá - Región con gobierno abierto, transparente y ciudadanía consciente</v>
      </c>
      <c r="N438" s="192">
        <v>2143</v>
      </c>
      <c r="O438" s="225"/>
      <c r="P438" s="195">
        <v>1014206538</v>
      </c>
      <c r="Q438" s="188" t="s">
        <v>344</v>
      </c>
      <c r="R438" s="190" t="s">
        <v>174</v>
      </c>
      <c r="S438" s="195"/>
      <c r="T438" s="196"/>
      <c r="U438" s="197"/>
      <c r="V438" s="198">
        <v>0</v>
      </c>
      <c r="W438" s="199">
        <v>51780000</v>
      </c>
      <c r="X438" s="200">
        <v>0</v>
      </c>
      <c r="Y438" s="193">
        <v>1</v>
      </c>
      <c r="Z438" s="199">
        <v>5178000</v>
      </c>
      <c r="AA438" s="172">
        <f t="shared" si="22"/>
        <v>56958000</v>
      </c>
      <c r="AB438" s="201">
        <v>51780000</v>
      </c>
      <c r="AC438" s="210">
        <v>44589</v>
      </c>
      <c r="AD438" s="210">
        <v>44593</v>
      </c>
      <c r="AE438" s="210">
        <v>44895</v>
      </c>
      <c r="AF438" s="192">
        <v>300</v>
      </c>
      <c r="AG438" s="193">
        <v>1</v>
      </c>
      <c r="AH438" s="203">
        <v>30</v>
      </c>
      <c r="AI438" s="204"/>
      <c r="AJ438" s="105"/>
      <c r="AK438" s="205"/>
      <c r="AL438" s="206"/>
      <c r="AM438" s="193" t="s">
        <v>211</v>
      </c>
      <c r="AN438" s="112">
        <f t="shared" si="21"/>
        <v>0.90909090909090906</v>
      </c>
    </row>
    <row r="439" spans="1:40" ht="18" customHeight="1" x14ac:dyDescent="0.25">
      <c r="A439" s="184" t="s">
        <v>1677</v>
      </c>
      <c r="B439" s="184">
        <v>2022</v>
      </c>
      <c r="C439" s="192" t="s">
        <v>2291</v>
      </c>
      <c r="D439" s="104" t="s">
        <v>2292</v>
      </c>
      <c r="E439" s="184" t="s">
        <v>50</v>
      </c>
      <c r="F439" s="184" t="s">
        <v>22</v>
      </c>
      <c r="G439" s="187" t="s">
        <v>198</v>
      </c>
      <c r="H439" s="207" t="s">
        <v>2473</v>
      </c>
      <c r="I439" s="189" t="s">
        <v>46</v>
      </c>
      <c r="J439" s="190" t="s">
        <v>194</v>
      </c>
      <c r="K439" s="184">
        <v>45</v>
      </c>
      <c r="L439" s="191" t="str">
        <f>IF(ISERROR(VLOOKUP(K439,[1]Proposito_programa!$C$2:$E$59,2,FALSE))," ",VLOOKUP(K439,[1]Proposito_programa!$C$2:$E$59,2,FALSE))</f>
        <v>Espacio público más seguro y construido colectivamente</v>
      </c>
      <c r="M439" s="191" t="str">
        <f>IF(ISERROR(VLOOKUP(K439,[1]Proposito_programa!$C$2:$E$59,3,FALSE))," ",VLOOKUP(K439,[1]Proposito_programa!$C$2:$E$59,3,FALSE))</f>
        <v>Propósito 3: Inspirar confianza y legitimidad para vivir sin miedo y ser epicentro de cultura ciudadana, paz y reconciliación</v>
      </c>
      <c r="N439" s="192">
        <v>2038</v>
      </c>
      <c r="O439" s="225"/>
      <c r="P439" s="195">
        <v>1016070013</v>
      </c>
      <c r="Q439" s="207" t="s">
        <v>345</v>
      </c>
      <c r="R439" s="190" t="s">
        <v>174</v>
      </c>
      <c r="S439" s="195"/>
      <c r="T439" s="196"/>
      <c r="U439" s="197"/>
      <c r="V439" s="198">
        <v>0</v>
      </c>
      <c r="W439" s="199">
        <v>30880000</v>
      </c>
      <c r="X439" s="200">
        <v>0</v>
      </c>
      <c r="Y439" s="193"/>
      <c r="Z439" s="199"/>
      <c r="AA439" s="172">
        <f t="shared" si="22"/>
        <v>30880000</v>
      </c>
      <c r="AB439" s="201">
        <v>30880000</v>
      </c>
      <c r="AC439" s="222">
        <v>44589</v>
      </c>
      <c r="AD439" s="222">
        <v>44593</v>
      </c>
      <c r="AE439" s="222">
        <v>44895</v>
      </c>
      <c r="AF439" s="192">
        <v>300</v>
      </c>
      <c r="AG439" s="105"/>
      <c r="AH439" s="203"/>
      <c r="AI439" s="204"/>
      <c r="AJ439" s="105"/>
      <c r="AK439" s="205"/>
      <c r="AL439" s="206"/>
      <c r="AM439" s="193" t="s">
        <v>211</v>
      </c>
      <c r="AN439" s="112">
        <f t="shared" si="21"/>
        <v>1</v>
      </c>
    </row>
    <row r="440" spans="1:40" ht="18" customHeight="1" x14ac:dyDescent="0.25">
      <c r="A440" s="184" t="s">
        <v>1678</v>
      </c>
      <c r="B440" s="184">
        <v>2022</v>
      </c>
      <c r="C440" s="192" t="s">
        <v>2293</v>
      </c>
      <c r="D440" s="104" t="s">
        <v>2294</v>
      </c>
      <c r="E440" s="184" t="s">
        <v>50</v>
      </c>
      <c r="F440" s="184" t="s">
        <v>22</v>
      </c>
      <c r="G440" s="187" t="s">
        <v>198</v>
      </c>
      <c r="H440" s="207" t="s">
        <v>2474</v>
      </c>
      <c r="I440" s="189" t="s">
        <v>46</v>
      </c>
      <c r="J440" s="190" t="s">
        <v>194</v>
      </c>
      <c r="K440" s="184">
        <v>40</v>
      </c>
      <c r="L440" s="191" t="str">
        <f>IF(ISERROR(VLOOKUP(K440,[1]Proposito_programa!$C$2:$E$59,2,FALSE))," ",VLOOKUP(K440,[1]Proposito_programa!$C$2:$E$59,2,FALSE))</f>
        <v>Más mujeres viven una vida libre de violencias, se sienten seguras y acceden con confianza al sistema de justicia</v>
      </c>
      <c r="M440" s="191" t="str">
        <f>IF(ISERROR(VLOOKUP(K440,[1]Proposito_programa!$C$2:$E$59,3,FALSE))," ",VLOOKUP(K440,[1]Proposito_programa!$C$2:$E$59,3,FALSE))</f>
        <v>Propósito 3: Inspirar confianza y legitimidad para vivir sin miedo y ser epicentro de cultura ciudadana, paz y reconciliación</v>
      </c>
      <c r="N440" s="192">
        <v>2057</v>
      </c>
      <c r="O440" s="225"/>
      <c r="P440" s="195">
        <v>1085336829</v>
      </c>
      <c r="Q440" s="207" t="s">
        <v>346</v>
      </c>
      <c r="R440" s="190" t="s">
        <v>174</v>
      </c>
      <c r="S440" s="195"/>
      <c r="T440" s="196"/>
      <c r="U440" s="197"/>
      <c r="V440" s="198">
        <v>0</v>
      </c>
      <c r="W440" s="199">
        <v>52000000</v>
      </c>
      <c r="X440" s="200">
        <v>0</v>
      </c>
      <c r="Y440" s="193">
        <v>1</v>
      </c>
      <c r="Z440" s="199">
        <v>12306667</v>
      </c>
      <c r="AA440" s="172">
        <f t="shared" si="22"/>
        <v>64306667</v>
      </c>
      <c r="AB440" s="201">
        <v>52000000</v>
      </c>
      <c r="AC440" s="222">
        <v>44588</v>
      </c>
      <c r="AD440" s="222">
        <v>44593</v>
      </c>
      <c r="AE440" s="222">
        <v>44895</v>
      </c>
      <c r="AF440" s="192">
        <v>300</v>
      </c>
      <c r="AG440" s="193">
        <v>1</v>
      </c>
      <c r="AH440" s="203">
        <v>71</v>
      </c>
      <c r="AI440" s="204"/>
      <c r="AJ440" s="105"/>
      <c r="AK440" s="205"/>
      <c r="AL440" s="206"/>
      <c r="AM440" s="193" t="s">
        <v>210</v>
      </c>
      <c r="AN440" s="112">
        <f t="shared" si="21"/>
        <v>0.80862533273571779</v>
      </c>
    </row>
    <row r="441" spans="1:40" ht="18" customHeight="1" x14ac:dyDescent="0.25">
      <c r="A441" s="184" t="s">
        <v>1679</v>
      </c>
      <c r="B441" s="184">
        <v>2022</v>
      </c>
      <c r="C441" s="192" t="s">
        <v>2295</v>
      </c>
      <c r="D441" s="104" t="s">
        <v>2296</v>
      </c>
      <c r="E441" s="184" t="s">
        <v>50</v>
      </c>
      <c r="F441" s="184" t="s">
        <v>22</v>
      </c>
      <c r="G441" s="187" t="s">
        <v>198</v>
      </c>
      <c r="H441" s="188" t="s">
        <v>2475</v>
      </c>
      <c r="I441" s="189" t="s">
        <v>46</v>
      </c>
      <c r="J441" s="190" t="s">
        <v>194</v>
      </c>
      <c r="K441" s="184">
        <v>21</v>
      </c>
      <c r="L441" s="191" t="str">
        <f>IF(ISERROR(VLOOKUP(K441,[1]Proposito_programa!$C$2:$E$59,2,FALSE))," ",VLOOKUP(K441,[1]Proposito_programa!$C$2:$E$59,2,FALSE))</f>
        <v>Creación y vida cotidiana: Apropiación ciudadana del arte, la cultura y el patrimonio, para la democracia cultural</v>
      </c>
      <c r="M441" s="191" t="str">
        <f>IF(ISERROR(VLOOKUP(K441,[1]Proposito_programa!$C$2:$E$59,3,FALSE))," ",VLOOKUP(K441,[1]Proposito_programa!$C$2:$E$59,3,FALSE))</f>
        <v>Propósito 1: Hacer un nuevo contrato social para incrementar la inclusión social, productiva y política</v>
      </c>
      <c r="N441" s="192">
        <v>2012</v>
      </c>
      <c r="O441" s="225"/>
      <c r="P441" s="195">
        <v>79881374</v>
      </c>
      <c r="Q441" s="188" t="s">
        <v>347</v>
      </c>
      <c r="R441" s="190" t="s">
        <v>174</v>
      </c>
      <c r="S441" s="195"/>
      <c r="T441" s="196"/>
      <c r="U441" s="197"/>
      <c r="V441" s="198">
        <v>0</v>
      </c>
      <c r="W441" s="199">
        <v>51000000</v>
      </c>
      <c r="X441" s="200">
        <v>0</v>
      </c>
      <c r="Y441" s="193">
        <v>1</v>
      </c>
      <c r="Z441" s="199">
        <v>7650000</v>
      </c>
      <c r="AA441" s="172">
        <f t="shared" si="22"/>
        <v>58650000</v>
      </c>
      <c r="AB441" s="201">
        <v>50660000</v>
      </c>
      <c r="AC441" s="210">
        <v>44589</v>
      </c>
      <c r="AD441" s="210">
        <v>44595</v>
      </c>
      <c r="AE441" s="210">
        <v>44897</v>
      </c>
      <c r="AF441" s="192">
        <v>300</v>
      </c>
      <c r="AG441" s="193">
        <v>1</v>
      </c>
      <c r="AH441" s="203">
        <v>45</v>
      </c>
      <c r="AI441" s="204"/>
      <c r="AJ441" s="105"/>
      <c r="AK441" s="205"/>
      <c r="AL441" s="206"/>
      <c r="AM441" s="193" t="s">
        <v>210</v>
      </c>
      <c r="AN441" s="112">
        <f t="shared" si="21"/>
        <v>0.86376811594202896</v>
      </c>
    </row>
    <row r="442" spans="1:40" ht="18" customHeight="1" x14ac:dyDescent="0.25">
      <c r="A442" s="184" t="s">
        <v>1680</v>
      </c>
      <c r="B442" s="184">
        <v>2022</v>
      </c>
      <c r="C442" s="192" t="s">
        <v>2297</v>
      </c>
      <c r="D442" s="104" t="s">
        <v>2298</v>
      </c>
      <c r="E442" s="184" t="s">
        <v>50</v>
      </c>
      <c r="F442" s="184" t="s">
        <v>22</v>
      </c>
      <c r="G442" s="187" t="s">
        <v>198</v>
      </c>
      <c r="H442" s="188" t="s">
        <v>2476</v>
      </c>
      <c r="I442" s="189" t="s">
        <v>46</v>
      </c>
      <c r="J442" s="190" t="s">
        <v>194</v>
      </c>
      <c r="K442" s="184">
        <v>57</v>
      </c>
      <c r="L442" s="191" t="str">
        <f>IF(ISERROR(VLOOKUP(K442,[1]Proposito_programa!$C$2:$E$59,2,FALSE))," ",VLOOKUP(K442,[1]Proposito_programa!$C$2:$E$59,2,FALSE))</f>
        <v>Gestión pública local</v>
      </c>
      <c r="M442" s="191" t="str">
        <f>IF(ISERROR(VLOOKUP(K442,[1]Proposito_programa!$C$2:$E$59,3,FALSE))," ",VLOOKUP(K442,[1]Proposito_programa!$C$2:$E$59,3,FALSE))</f>
        <v>Propósito 5: Construir Bogotá - Región con gobierno abierto, transparente y ciudadanía consciente</v>
      </c>
      <c r="N442" s="192">
        <v>2143</v>
      </c>
      <c r="O442" s="225"/>
      <c r="P442" s="195">
        <v>53130506</v>
      </c>
      <c r="Q442" s="188" t="s">
        <v>348</v>
      </c>
      <c r="R442" s="190" t="s">
        <v>174</v>
      </c>
      <c r="S442" s="195"/>
      <c r="T442" s="196"/>
      <c r="U442" s="197"/>
      <c r="V442" s="198">
        <v>0</v>
      </c>
      <c r="W442" s="199">
        <v>45700000</v>
      </c>
      <c r="X442" s="200">
        <v>0</v>
      </c>
      <c r="Y442" s="193">
        <v>1</v>
      </c>
      <c r="Z442" s="199">
        <v>4570000</v>
      </c>
      <c r="AA442" s="172">
        <f t="shared" si="22"/>
        <v>50270000</v>
      </c>
      <c r="AB442" s="201">
        <v>45700000</v>
      </c>
      <c r="AC442" s="210">
        <v>44588</v>
      </c>
      <c r="AD442" s="210">
        <v>44593</v>
      </c>
      <c r="AE442" s="210">
        <v>44895</v>
      </c>
      <c r="AF442" s="192">
        <v>300</v>
      </c>
      <c r="AG442" s="193">
        <v>1</v>
      </c>
      <c r="AH442" s="203">
        <v>30</v>
      </c>
      <c r="AI442" s="204"/>
      <c r="AJ442" s="105"/>
      <c r="AK442" s="205"/>
      <c r="AL442" s="206"/>
      <c r="AM442" s="193" t="s">
        <v>211</v>
      </c>
      <c r="AN442" s="112">
        <f t="shared" si="21"/>
        <v>0.90909090909090906</v>
      </c>
    </row>
    <row r="443" spans="1:40" ht="18" customHeight="1" x14ac:dyDescent="0.25">
      <c r="A443" s="184" t="s">
        <v>1681</v>
      </c>
      <c r="B443" s="184">
        <v>2022</v>
      </c>
      <c r="C443" s="192" t="s">
        <v>2299</v>
      </c>
      <c r="D443" s="104" t="s">
        <v>2300</v>
      </c>
      <c r="E443" s="184" t="s">
        <v>50</v>
      </c>
      <c r="F443" s="184" t="s">
        <v>22</v>
      </c>
      <c r="G443" s="187" t="s">
        <v>198</v>
      </c>
      <c r="H443" s="207" t="s">
        <v>2477</v>
      </c>
      <c r="I443" s="189" t="s">
        <v>46</v>
      </c>
      <c r="J443" s="190" t="s">
        <v>194</v>
      </c>
      <c r="K443" s="184">
        <v>57</v>
      </c>
      <c r="L443" s="191" t="str">
        <f>IF(ISERROR(VLOOKUP(K443,[1]Proposito_programa!$C$2:$E$59,2,FALSE))," ",VLOOKUP(K443,[1]Proposito_programa!$C$2:$E$59,2,FALSE))</f>
        <v>Gestión pública local</v>
      </c>
      <c r="M443" s="191" t="str">
        <f>IF(ISERROR(VLOOKUP(K443,[1]Proposito_programa!$C$2:$E$59,3,FALSE))," ",VLOOKUP(K443,[1]Proposito_programa!$C$2:$E$59,3,FALSE))</f>
        <v>Propósito 5: Construir Bogotá - Región con gobierno abierto, transparente y ciudadanía consciente</v>
      </c>
      <c r="N443" s="192">
        <v>2143</v>
      </c>
      <c r="O443" s="225"/>
      <c r="P443" s="195">
        <v>20775082</v>
      </c>
      <c r="Q443" s="207" t="s">
        <v>349</v>
      </c>
      <c r="R443" s="190" t="s">
        <v>174</v>
      </c>
      <c r="S443" s="195"/>
      <c r="T443" s="196"/>
      <c r="U443" s="197"/>
      <c r="V443" s="198">
        <v>0</v>
      </c>
      <c r="W443" s="199">
        <v>45700000</v>
      </c>
      <c r="X443" s="200">
        <v>0</v>
      </c>
      <c r="Y443" s="193"/>
      <c r="Z443" s="199"/>
      <c r="AA443" s="172">
        <f t="shared" si="22"/>
        <v>45700000</v>
      </c>
      <c r="AB443" s="201">
        <v>45700000</v>
      </c>
      <c r="AC443" s="222">
        <v>44588</v>
      </c>
      <c r="AD443" s="222">
        <v>44589</v>
      </c>
      <c r="AE443" s="222">
        <v>44892</v>
      </c>
      <c r="AF443" s="192">
        <v>300</v>
      </c>
      <c r="AG443" s="105"/>
      <c r="AH443" s="203"/>
      <c r="AI443" s="204"/>
      <c r="AJ443" s="105"/>
      <c r="AK443" s="205"/>
      <c r="AL443" s="206"/>
      <c r="AM443" s="193" t="s">
        <v>211</v>
      </c>
      <c r="AN443" s="112">
        <f t="shared" si="21"/>
        <v>1</v>
      </c>
    </row>
    <row r="444" spans="1:40" ht="18" customHeight="1" x14ac:dyDescent="0.25">
      <c r="A444" s="184" t="s">
        <v>1682</v>
      </c>
      <c r="B444" s="184">
        <v>2022</v>
      </c>
      <c r="C444" s="192" t="s">
        <v>2301</v>
      </c>
      <c r="D444" s="104" t="s">
        <v>2302</v>
      </c>
      <c r="E444" s="184" t="s">
        <v>50</v>
      </c>
      <c r="F444" s="184" t="s">
        <v>22</v>
      </c>
      <c r="G444" s="187" t="s">
        <v>198</v>
      </c>
      <c r="H444" s="207" t="s">
        <v>2461</v>
      </c>
      <c r="I444" s="189" t="s">
        <v>46</v>
      </c>
      <c r="J444" s="190" t="s">
        <v>194</v>
      </c>
      <c r="K444" s="184">
        <v>45</v>
      </c>
      <c r="L444" s="191" t="str">
        <f>IF(ISERROR(VLOOKUP(K444,[1]Proposito_programa!$C$2:$E$59,2,FALSE))," ",VLOOKUP(K444,[1]Proposito_programa!$C$2:$E$59,2,FALSE))</f>
        <v>Espacio público más seguro y construido colectivamente</v>
      </c>
      <c r="M444" s="191" t="str">
        <f>IF(ISERROR(VLOOKUP(K444,[1]Proposito_programa!$C$2:$E$59,3,FALSE))," ",VLOOKUP(K444,[1]Proposito_programa!$C$2:$E$59,3,FALSE))</f>
        <v>Propósito 3: Inspirar confianza y legitimidad para vivir sin miedo y ser epicentro de cultura ciudadana, paz y reconciliación</v>
      </c>
      <c r="N444" s="192">
        <v>2038</v>
      </c>
      <c r="O444" s="225"/>
      <c r="P444" s="195">
        <v>53099827</v>
      </c>
      <c r="Q444" s="207" t="s">
        <v>350</v>
      </c>
      <c r="R444" s="190" t="s">
        <v>174</v>
      </c>
      <c r="S444" s="195"/>
      <c r="T444" s="196"/>
      <c r="U444" s="197"/>
      <c r="V444" s="198">
        <v>0</v>
      </c>
      <c r="W444" s="199">
        <v>22710000</v>
      </c>
      <c r="X444" s="200">
        <v>0</v>
      </c>
      <c r="Y444" s="193">
        <v>1</v>
      </c>
      <c r="Z444" s="199">
        <v>3406500</v>
      </c>
      <c r="AA444" s="172">
        <f t="shared" si="22"/>
        <v>26116500</v>
      </c>
      <c r="AB444" s="201">
        <v>22710000</v>
      </c>
      <c r="AC444" s="214">
        <v>44589</v>
      </c>
      <c r="AD444" s="214">
        <v>44593</v>
      </c>
      <c r="AE444" s="214">
        <v>44895</v>
      </c>
      <c r="AF444" s="192">
        <v>300</v>
      </c>
      <c r="AG444" s="193">
        <v>1</v>
      </c>
      <c r="AH444" s="203">
        <v>45</v>
      </c>
      <c r="AI444" s="204"/>
      <c r="AJ444" s="105"/>
      <c r="AK444" s="205"/>
      <c r="AL444" s="206"/>
      <c r="AM444" s="193" t="s">
        <v>210</v>
      </c>
      <c r="AN444" s="112">
        <f t="shared" si="21"/>
        <v>0.86956521739130432</v>
      </c>
    </row>
    <row r="445" spans="1:40" ht="18" customHeight="1" x14ac:dyDescent="0.25">
      <c r="A445" s="184" t="s">
        <v>1683</v>
      </c>
      <c r="B445" s="184">
        <v>2022</v>
      </c>
      <c r="C445" s="192" t="s">
        <v>2303</v>
      </c>
      <c r="D445" s="104" t="s">
        <v>2304</v>
      </c>
      <c r="E445" s="184" t="s">
        <v>50</v>
      </c>
      <c r="F445" s="184" t="s">
        <v>22</v>
      </c>
      <c r="G445" s="187" t="s">
        <v>198</v>
      </c>
      <c r="H445" s="207" t="s">
        <v>2478</v>
      </c>
      <c r="I445" s="189" t="s">
        <v>46</v>
      </c>
      <c r="J445" s="190" t="s">
        <v>194</v>
      </c>
      <c r="K445" s="184">
        <v>30</v>
      </c>
      <c r="L445" s="191" t="str">
        <f>IF(ISERROR(VLOOKUP(K445,[1]Proposito_programa!$C$2:$E$59,2,FALSE))," ",VLOOKUP(K445,[1]Proposito_programa!$C$2:$E$59,2,FALSE))</f>
        <v>Eficiencia en la atención de emergencias</v>
      </c>
      <c r="M445" s="191" t="str">
        <f>IF(ISERROR(VLOOKUP(K445,[1]Proposito_programa!$C$2:$E$59,3,FALSE))," ",VLOOKUP(K445,[1]Proposito_programa!$C$2:$E$59,3,FALSE))</f>
        <v>Propósito 2 : Cambiar Nuestros Hábitos de Vida para Reverdecer a Bogotá y Adaptarnos y Mitigar la Crisis Climática</v>
      </c>
      <c r="N445" s="192">
        <v>2103</v>
      </c>
      <c r="O445" s="225"/>
      <c r="P445" s="195">
        <v>1007351369</v>
      </c>
      <c r="Q445" s="207" t="s">
        <v>351</v>
      </c>
      <c r="R445" s="190" t="s">
        <v>174</v>
      </c>
      <c r="S445" s="195"/>
      <c r="T445" s="196"/>
      <c r="U445" s="197"/>
      <c r="V445" s="198">
        <v>0</v>
      </c>
      <c r="W445" s="199">
        <v>9085000</v>
      </c>
      <c r="X445" s="200">
        <v>0</v>
      </c>
      <c r="Y445" s="193"/>
      <c r="Z445" s="199"/>
      <c r="AA445" s="172">
        <f t="shared" si="22"/>
        <v>9085000</v>
      </c>
      <c r="AB445" s="201">
        <v>9085000</v>
      </c>
      <c r="AC445" s="222">
        <v>44589</v>
      </c>
      <c r="AD445" s="222">
        <v>44594</v>
      </c>
      <c r="AE445" s="222">
        <v>44713</v>
      </c>
      <c r="AF445" s="224">
        <v>120</v>
      </c>
      <c r="AG445" s="105"/>
      <c r="AH445" s="203"/>
      <c r="AI445" s="204"/>
      <c r="AJ445" s="105"/>
      <c r="AK445" s="205"/>
      <c r="AL445" s="206"/>
      <c r="AM445" s="193" t="s">
        <v>211</v>
      </c>
      <c r="AN445" s="112">
        <f t="shared" si="21"/>
        <v>1</v>
      </c>
    </row>
    <row r="446" spans="1:40" ht="18" customHeight="1" x14ac:dyDescent="0.25">
      <c r="A446" s="184" t="s">
        <v>1684</v>
      </c>
      <c r="B446" s="184">
        <v>2022</v>
      </c>
      <c r="C446" s="192" t="s">
        <v>2305</v>
      </c>
      <c r="D446" s="104" t="s">
        <v>2306</v>
      </c>
      <c r="E446" s="184" t="s">
        <v>50</v>
      </c>
      <c r="F446" s="184" t="s">
        <v>22</v>
      </c>
      <c r="G446" s="187" t="s">
        <v>198</v>
      </c>
      <c r="H446" s="188" t="s">
        <v>2479</v>
      </c>
      <c r="I446" s="189" t="s">
        <v>46</v>
      </c>
      <c r="J446" s="190" t="s">
        <v>194</v>
      </c>
      <c r="K446" s="184">
        <v>57</v>
      </c>
      <c r="L446" s="191" t="str">
        <f>IF(ISERROR(VLOOKUP(K446,[1]Proposito_programa!$C$2:$E$59,2,FALSE))," ",VLOOKUP(K446,[1]Proposito_programa!$C$2:$E$59,2,FALSE))</f>
        <v>Gestión pública local</v>
      </c>
      <c r="M446" s="191" t="str">
        <f>IF(ISERROR(VLOOKUP(K446,[1]Proposito_programa!$C$2:$E$59,3,FALSE))," ",VLOOKUP(K446,[1]Proposito_programa!$C$2:$E$59,3,FALSE))</f>
        <v>Propósito 5: Construir Bogotá - Región con gobierno abierto, transparente y ciudadanía consciente</v>
      </c>
      <c r="N446" s="192">
        <v>2143</v>
      </c>
      <c r="O446" s="225"/>
      <c r="P446" s="195">
        <v>53103363</v>
      </c>
      <c r="Q446" s="207" t="s">
        <v>352</v>
      </c>
      <c r="R446" s="190" t="s">
        <v>174</v>
      </c>
      <c r="S446" s="195"/>
      <c r="T446" s="196"/>
      <c r="U446" s="197"/>
      <c r="V446" s="198">
        <v>0</v>
      </c>
      <c r="W446" s="199">
        <v>22710000</v>
      </c>
      <c r="X446" s="200">
        <v>0</v>
      </c>
      <c r="Y446" s="193">
        <v>1</v>
      </c>
      <c r="Z446" s="199">
        <v>2271000</v>
      </c>
      <c r="AA446" s="172">
        <f t="shared" si="22"/>
        <v>24981000</v>
      </c>
      <c r="AB446" s="201">
        <v>22710000</v>
      </c>
      <c r="AC446" s="210">
        <v>44588</v>
      </c>
      <c r="AD446" s="210">
        <v>44593</v>
      </c>
      <c r="AE446" s="210">
        <v>44895</v>
      </c>
      <c r="AF446" s="192">
        <v>300</v>
      </c>
      <c r="AG446" s="193">
        <v>1</v>
      </c>
      <c r="AH446" s="203">
        <v>30</v>
      </c>
      <c r="AI446" s="204"/>
      <c r="AJ446" s="105"/>
      <c r="AK446" s="205"/>
      <c r="AL446" s="206"/>
      <c r="AM446" s="193" t="s">
        <v>211</v>
      </c>
      <c r="AN446" s="112">
        <f t="shared" si="21"/>
        <v>0.90909090909090906</v>
      </c>
    </row>
    <row r="447" spans="1:40" ht="18" customHeight="1" x14ac:dyDescent="0.25">
      <c r="A447" s="184" t="s">
        <v>1685</v>
      </c>
      <c r="B447" s="184">
        <v>2022</v>
      </c>
      <c r="C447" s="192" t="s">
        <v>2307</v>
      </c>
      <c r="D447" s="104" t="s">
        <v>2308</v>
      </c>
      <c r="E447" s="184" t="s">
        <v>50</v>
      </c>
      <c r="F447" s="184" t="s">
        <v>22</v>
      </c>
      <c r="G447" s="187" t="s">
        <v>198</v>
      </c>
      <c r="H447" s="207" t="s">
        <v>2432</v>
      </c>
      <c r="I447" s="189" t="s">
        <v>46</v>
      </c>
      <c r="J447" s="190" t="s">
        <v>194</v>
      </c>
      <c r="K447" s="184">
        <v>6</v>
      </c>
      <c r="L447" s="191" t="str">
        <f>IF(ISERROR(VLOOKUP(K447,[1]Proposito_programa!$C$2:$E$59,2,FALSE))," ",VLOOKUP(K447,[1]Proposito_programa!$C$2:$E$59,2,FALSE))</f>
        <v>Sistema Distrital de Cuidado</v>
      </c>
      <c r="M447" s="191" t="str">
        <f>IF(ISERROR(VLOOKUP(K447,[1]Proposito_programa!$C$2:$E$59,3,FALSE))," ",VLOOKUP(K447,[1]Proposito_programa!$C$2:$E$59,3,FALSE))</f>
        <v>Propósito 1: Hacer un nuevo contrato social para incrementar la inclusión social, productiva y política</v>
      </c>
      <c r="N447" s="192">
        <v>2135</v>
      </c>
      <c r="O447" s="225"/>
      <c r="P447" s="195">
        <v>80811218</v>
      </c>
      <c r="Q447" s="207" t="s">
        <v>2408</v>
      </c>
      <c r="R447" s="190" t="s">
        <v>174</v>
      </c>
      <c r="S447" s="195"/>
      <c r="T447" s="196"/>
      <c r="U447" s="197"/>
      <c r="V447" s="198">
        <v>0</v>
      </c>
      <c r="W447" s="199">
        <v>22710000</v>
      </c>
      <c r="X447" s="200">
        <v>0</v>
      </c>
      <c r="Y447" s="193">
        <v>1</v>
      </c>
      <c r="Z447" s="199">
        <v>4542000</v>
      </c>
      <c r="AA447" s="172">
        <f t="shared" si="22"/>
        <v>27252000</v>
      </c>
      <c r="AB447" s="201">
        <v>22558600</v>
      </c>
      <c r="AC447" s="222">
        <v>44588</v>
      </c>
      <c r="AD447" s="222">
        <v>44595</v>
      </c>
      <c r="AE447" s="222">
        <v>44897</v>
      </c>
      <c r="AF447" s="192">
        <v>300</v>
      </c>
      <c r="AG447" s="193">
        <v>1</v>
      </c>
      <c r="AH447" s="203">
        <v>60</v>
      </c>
      <c r="AI447" s="204"/>
      <c r="AJ447" s="105"/>
      <c r="AK447" s="205"/>
      <c r="AL447" s="206"/>
      <c r="AM447" s="193" t="s">
        <v>210</v>
      </c>
      <c r="AN447" s="112">
        <f t="shared" si="21"/>
        <v>0.82777777777777772</v>
      </c>
    </row>
    <row r="448" spans="1:40" ht="18" customHeight="1" x14ac:dyDescent="0.25">
      <c r="A448" s="184" t="s">
        <v>1686</v>
      </c>
      <c r="B448" s="184">
        <v>2022</v>
      </c>
      <c r="C448" s="192" t="s">
        <v>2309</v>
      </c>
      <c r="D448" s="104" t="s">
        <v>2310</v>
      </c>
      <c r="E448" s="184" t="s">
        <v>50</v>
      </c>
      <c r="F448" s="184" t="s">
        <v>22</v>
      </c>
      <c r="G448" s="187" t="s">
        <v>198</v>
      </c>
      <c r="H448" s="207" t="s">
        <v>2480</v>
      </c>
      <c r="I448" s="189" t="s">
        <v>46</v>
      </c>
      <c r="J448" s="190" t="s">
        <v>194</v>
      </c>
      <c r="K448" s="184">
        <v>8</v>
      </c>
      <c r="L448" s="191" t="str">
        <f>IF(ISERROR(VLOOKUP(K448,[1]Proposito_programa!$C$2:$E$59,2,FALSE))," ",VLOOKUP(K448,[1]Proposito_programa!$C$2:$E$59,2,FALSE))</f>
        <v>Prevención y atención de maternidad temprana</v>
      </c>
      <c r="M448" s="191" t="str">
        <f>IF(ISERROR(VLOOKUP(K448,[1]Proposito_programa!$C$2:$E$59,3,FALSE))," ",VLOOKUP(K448,[1]Proposito_programa!$C$2:$E$59,3,FALSE))</f>
        <v>Propósito 1: Hacer un nuevo contrato social para incrementar la inclusión social, productiva y política</v>
      </c>
      <c r="N448" s="192">
        <v>2151</v>
      </c>
      <c r="O448" s="225"/>
      <c r="P448" s="195">
        <v>52445877</v>
      </c>
      <c r="Q448" s="207" t="s">
        <v>2409</v>
      </c>
      <c r="R448" s="190" t="s">
        <v>174</v>
      </c>
      <c r="S448" s="195"/>
      <c r="T448" s="196"/>
      <c r="U448" s="197"/>
      <c r="V448" s="198">
        <v>0</v>
      </c>
      <c r="W448" s="199">
        <v>18170000</v>
      </c>
      <c r="X448" s="200">
        <v>0</v>
      </c>
      <c r="Y448" s="193">
        <v>1</v>
      </c>
      <c r="Z448" s="199">
        <v>1817000</v>
      </c>
      <c r="AA448" s="172">
        <f t="shared" si="22"/>
        <v>19987000</v>
      </c>
      <c r="AB448" s="201">
        <v>18048867</v>
      </c>
      <c r="AC448" s="214">
        <v>44588</v>
      </c>
      <c r="AD448" s="214">
        <v>44595</v>
      </c>
      <c r="AE448" s="214">
        <v>44897</v>
      </c>
      <c r="AF448" s="192">
        <v>300</v>
      </c>
      <c r="AG448" s="193">
        <v>1</v>
      </c>
      <c r="AH448" s="203">
        <v>30</v>
      </c>
      <c r="AI448" s="204"/>
      <c r="AJ448" s="105"/>
      <c r="AK448" s="205"/>
      <c r="AL448" s="206"/>
      <c r="AM448" s="193" t="s">
        <v>211</v>
      </c>
      <c r="AN448" s="112">
        <f t="shared" si="21"/>
        <v>0.90303031970781011</v>
      </c>
    </row>
    <row r="449" spans="1:40" ht="18" customHeight="1" x14ac:dyDescent="0.25">
      <c r="A449" s="184" t="s">
        <v>1687</v>
      </c>
      <c r="B449" s="184">
        <v>2022</v>
      </c>
      <c r="C449" s="192" t="s">
        <v>2311</v>
      </c>
      <c r="D449" s="104" t="s">
        <v>2312</v>
      </c>
      <c r="E449" s="184" t="s">
        <v>50</v>
      </c>
      <c r="F449" s="184" t="s">
        <v>22</v>
      </c>
      <c r="G449" s="187" t="s">
        <v>198</v>
      </c>
      <c r="H449" s="229" t="s">
        <v>2481</v>
      </c>
      <c r="I449" s="189" t="s">
        <v>46</v>
      </c>
      <c r="J449" s="190" t="s">
        <v>194</v>
      </c>
      <c r="K449" s="184">
        <v>57</v>
      </c>
      <c r="L449" s="191" t="str">
        <f>IF(ISERROR(VLOOKUP(K449,[1]Proposito_programa!$C$2:$E$59,2,FALSE))," ",VLOOKUP(K449,[1]Proposito_programa!$C$2:$E$59,2,FALSE))</f>
        <v>Gestión pública local</v>
      </c>
      <c r="M449" s="191" t="str">
        <f>IF(ISERROR(VLOOKUP(K449,[1]Proposito_programa!$C$2:$E$59,3,FALSE))," ",VLOOKUP(K449,[1]Proposito_programa!$C$2:$E$59,3,FALSE))</f>
        <v>Propósito 5: Construir Bogotá - Región con gobierno abierto, transparente y ciudadanía consciente</v>
      </c>
      <c r="N449" s="192">
        <v>2143</v>
      </c>
      <c r="O449" s="225"/>
      <c r="P449" s="195">
        <v>1032441171</v>
      </c>
      <c r="Q449" s="207" t="s">
        <v>2410</v>
      </c>
      <c r="R449" s="190" t="s">
        <v>174</v>
      </c>
      <c r="S449" s="195"/>
      <c r="T449" s="196"/>
      <c r="U449" s="197"/>
      <c r="V449" s="198">
        <v>0</v>
      </c>
      <c r="W449" s="199">
        <v>43440000</v>
      </c>
      <c r="X449" s="200">
        <v>0</v>
      </c>
      <c r="Y449" s="193">
        <v>1</v>
      </c>
      <c r="Z449" s="199">
        <v>21720000</v>
      </c>
      <c r="AA449" s="172">
        <f t="shared" si="22"/>
        <v>65160000</v>
      </c>
      <c r="AB449" s="201">
        <v>53757000</v>
      </c>
      <c r="AC449" s="214">
        <v>44589</v>
      </c>
      <c r="AD449" s="214">
        <v>44596</v>
      </c>
      <c r="AE449" s="214">
        <v>44837</v>
      </c>
      <c r="AF449" s="207">
        <v>240</v>
      </c>
      <c r="AG449" s="193">
        <v>1</v>
      </c>
      <c r="AH449" s="203">
        <v>120</v>
      </c>
      <c r="AI449" s="204"/>
      <c r="AJ449" s="105"/>
      <c r="AK449" s="205"/>
      <c r="AL449" s="206"/>
      <c r="AM449" s="193" t="s">
        <v>210</v>
      </c>
      <c r="AN449" s="112">
        <f t="shared" si="21"/>
        <v>0.82499999999999996</v>
      </c>
    </row>
    <row r="450" spans="1:40" ht="18" customHeight="1" x14ac:dyDescent="0.25">
      <c r="A450" s="184" t="s">
        <v>1688</v>
      </c>
      <c r="B450" s="184">
        <v>2022</v>
      </c>
      <c r="C450" s="192" t="s">
        <v>2313</v>
      </c>
      <c r="D450" s="104" t="s">
        <v>2314</v>
      </c>
      <c r="E450" s="184" t="s">
        <v>50</v>
      </c>
      <c r="F450" s="184" t="s">
        <v>22</v>
      </c>
      <c r="G450" s="187" t="s">
        <v>198</v>
      </c>
      <c r="H450" s="188" t="s">
        <v>2482</v>
      </c>
      <c r="I450" s="189" t="s">
        <v>46</v>
      </c>
      <c r="J450" s="190" t="s">
        <v>194</v>
      </c>
      <c r="K450" s="184">
        <v>6</v>
      </c>
      <c r="L450" s="191" t="str">
        <f>IF(ISERROR(VLOOKUP(K450,[1]Proposito_programa!$C$2:$E$59,2,FALSE))," ",VLOOKUP(K450,[1]Proposito_programa!$C$2:$E$59,2,FALSE))</f>
        <v>Sistema Distrital de Cuidado</v>
      </c>
      <c r="M450" s="191" t="str">
        <f>IF(ISERROR(VLOOKUP(K450,[1]Proposito_programa!$C$2:$E$59,3,FALSE))," ",VLOOKUP(K450,[1]Proposito_programa!$C$2:$E$59,3,FALSE))</f>
        <v>Propósito 1: Hacer un nuevo contrato social para incrementar la inclusión social, productiva y política</v>
      </c>
      <c r="N450" s="192">
        <v>2135</v>
      </c>
      <c r="O450" s="225"/>
      <c r="P450" s="195">
        <v>79699109</v>
      </c>
      <c r="Q450" s="188" t="s">
        <v>2411</v>
      </c>
      <c r="R450" s="190" t="s">
        <v>174</v>
      </c>
      <c r="S450" s="195"/>
      <c r="T450" s="196"/>
      <c r="U450" s="197"/>
      <c r="V450" s="198">
        <v>0</v>
      </c>
      <c r="W450" s="199">
        <v>18170000</v>
      </c>
      <c r="X450" s="200">
        <v>0</v>
      </c>
      <c r="Y450" s="193">
        <v>1</v>
      </c>
      <c r="Z450" s="199">
        <v>1211333</v>
      </c>
      <c r="AA450" s="172">
        <f t="shared" si="22"/>
        <v>19381333</v>
      </c>
      <c r="AB450" s="201">
        <v>18048867</v>
      </c>
      <c r="AC450" s="210">
        <v>44589</v>
      </c>
      <c r="AD450" s="210">
        <v>44595</v>
      </c>
      <c r="AE450" s="210">
        <v>44897</v>
      </c>
      <c r="AF450" s="192">
        <v>300</v>
      </c>
      <c r="AG450" s="193">
        <v>1</v>
      </c>
      <c r="AH450" s="203">
        <v>20</v>
      </c>
      <c r="AI450" s="204">
        <v>1023904369</v>
      </c>
      <c r="AJ450" s="194" t="s">
        <v>2512</v>
      </c>
      <c r="AK450" s="227">
        <v>44742</v>
      </c>
      <c r="AL450" s="206"/>
      <c r="AM450" s="193" t="s">
        <v>211</v>
      </c>
      <c r="AN450" s="112">
        <f t="shared" si="21"/>
        <v>0.9312500332149497</v>
      </c>
    </row>
    <row r="451" spans="1:40" ht="18" customHeight="1" x14ac:dyDescent="0.25">
      <c r="A451" s="184" t="s">
        <v>1689</v>
      </c>
      <c r="B451" s="184">
        <v>2022</v>
      </c>
      <c r="C451" s="192" t="s">
        <v>2315</v>
      </c>
      <c r="D451" s="104" t="s">
        <v>2316</v>
      </c>
      <c r="E451" s="184" t="s">
        <v>50</v>
      </c>
      <c r="F451" s="184" t="s">
        <v>22</v>
      </c>
      <c r="G451" s="187" t="s">
        <v>198</v>
      </c>
      <c r="H451" s="207" t="s">
        <v>2483</v>
      </c>
      <c r="I451" s="189" t="s">
        <v>46</v>
      </c>
      <c r="J451" s="190" t="s">
        <v>194</v>
      </c>
      <c r="K451" s="184">
        <v>57</v>
      </c>
      <c r="L451" s="191" t="str">
        <f>IF(ISERROR(VLOOKUP(K451,[1]Proposito_programa!$C$2:$E$59,2,FALSE))," ",VLOOKUP(K451,[1]Proposito_programa!$C$2:$E$59,2,FALSE))</f>
        <v>Gestión pública local</v>
      </c>
      <c r="M451" s="191" t="str">
        <f>IF(ISERROR(VLOOKUP(K451,[1]Proposito_programa!$C$2:$E$59,3,FALSE))," ",VLOOKUP(K451,[1]Proposito_programa!$C$2:$E$59,3,FALSE))</f>
        <v>Propósito 5: Construir Bogotá - Región con gobierno abierto, transparente y ciudadanía consciente</v>
      </c>
      <c r="N451" s="192">
        <v>2143</v>
      </c>
      <c r="O451" s="225"/>
      <c r="P451" s="195">
        <v>1016079471</v>
      </c>
      <c r="Q451" s="207" t="s">
        <v>2412</v>
      </c>
      <c r="R451" s="190" t="s">
        <v>174</v>
      </c>
      <c r="S451" s="195"/>
      <c r="T451" s="196"/>
      <c r="U451" s="197"/>
      <c r="V451" s="198">
        <v>0</v>
      </c>
      <c r="W451" s="199">
        <v>55000000</v>
      </c>
      <c r="X451" s="200">
        <v>0</v>
      </c>
      <c r="Y451" s="193">
        <v>1</v>
      </c>
      <c r="Z451" s="199">
        <v>8250000</v>
      </c>
      <c r="AA451" s="172">
        <f t="shared" si="22"/>
        <v>63250000</v>
      </c>
      <c r="AB451" s="201">
        <v>55550000</v>
      </c>
      <c r="AC451" s="222">
        <v>44588</v>
      </c>
      <c r="AD451" s="222">
        <v>44589</v>
      </c>
      <c r="AE451" s="222">
        <v>44892</v>
      </c>
      <c r="AF451" s="192">
        <v>300</v>
      </c>
      <c r="AG451" s="193">
        <v>1</v>
      </c>
      <c r="AH451" s="203">
        <v>45</v>
      </c>
      <c r="AI451" s="204"/>
      <c r="AJ451" s="105"/>
      <c r="AK451" s="205"/>
      <c r="AL451" s="206"/>
      <c r="AM451" s="193" t="s">
        <v>210</v>
      </c>
      <c r="AN451" s="112">
        <f t="shared" si="21"/>
        <v>0.87826086956521743</v>
      </c>
    </row>
    <row r="452" spans="1:40" ht="18" customHeight="1" x14ac:dyDescent="0.25">
      <c r="A452" s="184" t="s">
        <v>1690</v>
      </c>
      <c r="B452" s="184">
        <v>2022</v>
      </c>
      <c r="C452" s="192" t="s">
        <v>2317</v>
      </c>
      <c r="D452" s="104" t="s">
        <v>2318</v>
      </c>
      <c r="E452" s="184" t="s">
        <v>50</v>
      </c>
      <c r="F452" s="184" t="s">
        <v>22</v>
      </c>
      <c r="G452" s="187" t="s">
        <v>198</v>
      </c>
      <c r="H452" s="207" t="s">
        <v>2432</v>
      </c>
      <c r="I452" s="189" t="s">
        <v>46</v>
      </c>
      <c r="J452" s="190" t="s">
        <v>194</v>
      </c>
      <c r="K452" s="184">
        <v>6</v>
      </c>
      <c r="L452" s="191" t="str">
        <f>IF(ISERROR(VLOOKUP(K452,[1]Proposito_programa!$C$2:$E$59,2,FALSE))," ",VLOOKUP(K452,[1]Proposito_programa!$C$2:$E$59,2,FALSE))</f>
        <v>Sistema Distrital de Cuidado</v>
      </c>
      <c r="M452" s="191" t="str">
        <f>IF(ISERROR(VLOOKUP(K452,[1]Proposito_programa!$C$2:$E$59,3,FALSE))," ",VLOOKUP(K452,[1]Proposito_programa!$C$2:$E$59,3,FALSE))</f>
        <v>Propósito 1: Hacer un nuevo contrato social para incrementar la inclusión social, productiva y política</v>
      </c>
      <c r="N452" s="192">
        <v>2135</v>
      </c>
      <c r="O452" s="225"/>
      <c r="P452" s="195">
        <v>1014234728</v>
      </c>
      <c r="Q452" s="207" t="s">
        <v>353</v>
      </c>
      <c r="R452" s="190" t="s">
        <v>174</v>
      </c>
      <c r="S452" s="195"/>
      <c r="T452" s="196"/>
      <c r="U452" s="197"/>
      <c r="V452" s="198">
        <v>0</v>
      </c>
      <c r="W452" s="199">
        <v>22710000</v>
      </c>
      <c r="X452" s="200">
        <v>0</v>
      </c>
      <c r="Y452" s="193">
        <v>1</v>
      </c>
      <c r="Z452" s="199">
        <v>1514000</v>
      </c>
      <c r="AA452" s="172">
        <f t="shared" si="22"/>
        <v>24224000</v>
      </c>
      <c r="AB452" s="201">
        <v>22482900</v>
      </c>
      <c r="AC452" s="222">
        <v>44589</v>
      </c>
      <c r="AD452" s="222">
        <v>44596</v>
      </c>
      <c r="AE452" s="222">
        <v>44898</v>
      </c>
      <c r="AF452" s="192">
        <v>300</v>
      </c>
      <c r="AG452" s="193">
        <v>1</v>
      </c>
      <c r="AH452" s="203">
        <v>20</v>
      </c>
      <c r="AI452" s="204"/>
      <c r="AJ452" s="105"/>
      <c r="AK452" s="205"/>
      <c r="AL452" s="206"/>
      <c r="AM452" s="193" t="s">
        <v>211</v>
      </c>
      <c r="AN452" s="112">
        <f t="shared" si="21"/>
        <v>0.92812499999999998</v>
      </c>
    </row>
    <row r="453" spans="1:40" ht="18" customHeight="1" x14ac:dyDescent="0.25">
      <c r="A453" s="184" t="s">
        <v>1691</v>
      </c>
      <c r="B453" s="184">
        <v>2022</v>
      </c>
      <c r="C453" s="192" t="s">
        <v>2319</v>
      </c>
      <c r="D453" s="104" t="s">
        <v>2320</v>
      </c>
      <c r="E453" s="184" t="s">
        <v>50</v>
      </c>
      <c r="F453" s="184" t="s">
        <v>22</v>
      </c>
      <c r="G453" s="187" t="s">
        <v>198</v>
      </c>
      <c r="H453" s="188" t="s">
        <v>2484</v>
      </c>
      <c r="I453" s="189" t="s">
        <v>46</v>
      </c>
      <c r="J453" s="190" t="s">
        <v>194</v>
      </c>
      <c r="K453" s="184">
        <v>40</v>
      </c>
      <c r="L453" s="191" t="str">
        <f>IF(ISERROR(VLOOKUP(K453,[1]Proposito_programa!$C$2:$E$59,2,FALSE))," ",VLOOKUP(K453,[1]Proposito_programa!$C$2:$E$59,2,FALSE))</f>
        <v>Más mujeres viven una vida libre de violencias, se sienten seguras y acceden con confianza al sistema de justicia</v>
      </c>
      <c r="M453" s="191" t="str">
        <f>IF(ISERROR(VLOOKUP(K453,[1]Proposito_programa!$C$2:$E$59,3,FALSE))," ",VLOOKUP(K453,[1]Proposito_programa!$C$2:$E$59,3,FALSE))</f>
        <v>Propósito 3: Inspirar confianza y legitimidad para vivir sin miedo y ser epicentro de cultura ciudadana, paz y reconciliación</v>
      </c>
      <c r="N453" s="192">
        <v>2057</v>
      </c>
      <c r="O453" s="225"/>
      <c r="P453" s="195">
        <v>1010239208</v>
      </c>
      <c r="Q453" s="188" t="s">
        <v>354</v>
      </c>
      <c r="R453" s="190" t="s">
        <v>174</v>
      </c>
      <c r="S453" s="195"/>
      <c r="T453" s="196"/>
      <c r="U453" s="197"/>
      <c r="V453" s="198">
        <v>0</v>
      </c>
      <c r="W453" s="199">
        <v>45160000</v>
      </c>
      <c r="X453" s="200">
        <v>0</v>
      </c>
      <c r="Y453" s="193">
        <v>1</v>
      </c>
      <c r="Z453" s="199">
        <v>10537333</v>
      </c>
      <c r="AA453" s="172">
        <f t="shared" si="22"/>
        <v>55697333</v>
      </c>
      <c r="AB453" s="201">
        <v>45160000</v>
      </c>
      <c r="AC453" s="210">
        <v>44588</v>
      </c>
      <c r="AD453" s="210">
        <v>44593</v>
      </c>
      <c r="AE453" s="210">
        <v>44895</v>
      </c>
      <c r="AF453" s="192">
        <v>300</v>
      </c>
      <c r="AG453" s="193">
        <v>1</v>
      </c>
      <c r="AH453" s="203">
        <v>70</v>
      </c>
      <c r="AI453" s="204"/>
      <c r="AJ453" s="105"/>
      <c r="AK453" s="205"/>
      <c r="AL453" s="206"/>
      <c r="AM453" s="193" t="s">
        <v>210</v>
      </c>
      <c r="AN453" s="112">
        <f t="shared" si="21"/>
        <v>0.81081081566329216</v>
      </c>
    </row>
    <row r="454" spans="1:40" ht="18" customHeight="1" x14ac:dyDescent="0.25">
      <c r="A454" s="184" t="s">
        <v>1692</v>
      </c>
      <c r="B454" s="184">
        <v>2022</v>
      </c>
      <c r="C454" s="192" t="s">
        <v>2321</v>
      </c>
      <c r="D454" s="104" t="s">
        <v>2322</v>
      </c>
      <c r="E454" s="184" t="s">
        <v>50</v>
      </c>
      <c r="F454" s="184" t="s">
        <v>22</v>
      </c>
      <c r="G454" s="187" t="s">
        <v>198</v>
      </c>
      <c r="H454" s="207" t="s">
        <v>2485</v>
      </c>
      <c r="I454" s="189" t="s">
        <v>46</v>
      </c>
      <c r="J454" s="190" t="s">
        <v>194</v>
      </c>
      <c r="K454" s="184">
        <v>21</v>
      </c>
      <c r="L454" s="191" t="str">
        <f>IF(ISERROR(VLOOKUP(K454,[1]Proposito_programa!$C$2:$E$59,2,FALSE))," ",VLOOKUP(K454,[1]Proposito_programa!$C$2:$E$59,2,FALSE))</f>
        <v>Creación y vida cotidiana: Apropiación ciudadana del arte, la cultura y el patrimonio, para la democracia cultural</v>
      </c>
      <c r="M454" s="191" t="str">
        <f>IF(ISERROR(VLOOKUP(K454,[1]Proposito_programa!$C$2:$E$59,3,FALSE))," ",VLOOKUP(K454,[1]Proposito_programa!$C$2:$E$59,3,FALSE))</f>
        <v>Propósito 1: Hacer un nuevo contrato social para incrementar la inclusión social, productiva y política</v>
      </c>
      <c r="N454" s="192">
        <v>2012</v>
      </c>
      <c r="O454" s="225"/>
      <c r="P454" s="195">
        <v>80110196</v>
      </c>
      <c r="Q454" s="207" t="s">
        <v>355</v>
      </c>
      <c r="R454" s="190" t="s">
        <v>174</v>
      </c>
      <c r="S454" s="195"/>
      <c r="T454" s="196"/>
      <c r="U454" s="197"/>
      <c r="V454" s="198">
        <v>0</v>
      </c>
      <c r="W454" s="199">
        <v>22710000</v>
      </c>
      <c r="X454" s="200">
        <v>0</v>
      </c>
      <c r="Y454" s="193">
        <v>1</v>
      </c>
      <c r="Z454" s="199">
        <v>1665400</v>
      </c>
      <c r="AA454" s="172">
        <f t="shared" si="22"/>
        <v>24375400</v>
      </c>
      <c r="AB454" s="201">
        <v>22710000</v>
      </c>
      <c r="AC454" s="222">
        <v>44588</v>
      </c>
      <c r="AD454" s="222">
        <v>44593</v>
      </c>
      <c r="AE454" s="222">
        <v>44895</v>
      </c>
      <c r="AF454" s="192">
        <v>300</v>
      </c>
      <c r="AG454" s="193">
        <v>1</v>
      </c>
      <c r="AH454" s="203">
        <v>22</v>
      </c>
      <c r="AI454" s="204"/>
      <c r="AJ454" s="105"/>
      <c r="AK454" s="205"/>
      <c r="AL454" s="206"/>
      <c r="AM454" s="193" t="s">
        <v>211</v>
      </c>
      <c r="AN454" s="112">
        <f t="shared" si="21"/>
        <v>0.93167701863354035</v>
      </c>
    </row>
    <row r="455" spans="1:40" ht="18" customHeight="1" x14ac:dyDescent="0.25">
      <c r="A455" s="184" t="s">
        <v>1693</v>
      </c>
      <c r="B455" s="184">
        <v>2022</v>
      </c>
      <c r="C455" s="192" t="s">
        <v>2323</v>
      </c>
      <c r="D455" s="104" t="s">
        <v>2324</v>
      </c>
      <c r="E455" s="184" t="s">
        <v>50</v>
      </c>
      <c r="F455" s="184" t="s">
        <v>22</v>
      </c>
      <c r="G455" s="187" t="s">
        <v>198</v>
      </c>
      <c r="H455" s="188" t="s">
        <v>2432</v>
      </c>
      <c r="I455" s="189" t="s">
        <v>46</v>
      </c>
      <c r="J455" s="190" t="s">
        <v>194</v>
      </c>
      <c r="K455" s="184">
        <v>6</v>
      </c>
      <c r="L455" s="191" t="str">
        <f>IF(ISERROR(VLOOKUP(K455,[1]Proposito_programa!$C$2:$E$59,2,FALSE))," ",VLOOKUP(K455,[1]Proposito_programa!$C$2:$E$59,2,FALSE))</f>
        <v>Sistema Distrital de Cuidado</v>
      </c>
      <c r="M455" s="191" t="str">
        <f>IF(ISERROR(VLOOKUP(K455,[1]Proposito_programa!$C$2:$E$59,3,FALSE))," ",VLOOKUP(K455,[1]Proposito_programa!$C$2:$E$59,3,FALSE))</f>
        <v>Propósito 1: Hacer un nuevo contrato social para incrementar la inclusión social, productiva y política</v>
      </c>
      <c r="N455" s="192">
        <v>2135</v>
      </c>
      <c r="O455" s="225"/>
      <c r="P455" s="195">
        <v>52305182</v>
      </c>
      <c r="Q455" s="188" t="s">
        <v>356</v>
      </c>
      <c r="R455" s="190" t="s">
        <v>174</v>
      </c>
      <c r="S455" s="195"/>
      <c r="T455" s="196"/>
      <c r="U455" s="197"/>
      <c r="V455" s="198">
        <v>0</v>
      </c>
      <c r="W455" s="199">
        <v>18170000</v>
      </c>
      <c r="X455" s="200">
        <v>0</v>
      </c>
      <c r="Y455" s="193">
        <v>1</v>
      </c>
      <c r="Z455" s="199">
        <v>1211333</v>
      </c>
      <c r="AA455" s="172">
        <f t="shared" si="22"/>
        <v>19381333</v>
      </c>
      <c r="AB455" s="201">
        <v>18048867</v>
      </c>
      <c r="AC455" s="210">
        <v>44588</v>
      </c>
      <c r="AD455" s="210">
        <v>44595</v>
      </c>
      <c r="AE455" s="210">
        <v>44897</v>
      </c>
      <c r="AF455" s="192">
        <v>300</v>
      </c>
      <c r="AG455" s="193">
        <v>1</v>
      </c>
      <c r="AH455" s="203">
        <v>20</v>
      </c>
      <c r="AI455" s="204"/>
      <c r="AJ455" s="105"/>
      <c r="AK455" s="205"/>
      <c r="AL455" s="206"/>
      <c r="AM455" s="193" t="s">
        <v>211</v>
      </c>
      <c r="AN455" s="112">
        <f t="shared" ref="AN455:AN526" si="23">IF(ISERROR(AB455/AA455),"-",(AB455/AA455))</f>
        <v>0.9312500332149497</v>
      </c>
    </row>
    <row r="456" spans="1:40" ht="18" customHeight="1" x14ac:dyDescent="0.25">
      <c r="A456" s="184" t="s">
        <v>1694</v>
      </c>
      <c r="B456" s="184">
        <v>2022</v>
      </c>
      <c r="C456" s="192" t="s">
        <v>2325</v>
      </c>
      <c r="D456" s="104" t="s">
        <v>2326</v>
      </c>
      <c r="E456" s="184" t="s">
        <v>50</v>
      </c>
      <c r="F456" s="184" t="s">
        <v>22</v>
      </c>
      <c r="G456" s="187" t="s">
        <v>198</v>
      </c>
      <c r="H456" s="207" t="s">
        <v>2466</v>
      </c>
      <c r="I456" s="189" t="s">
        <v>46</v>
      </c>
      <c r="J456" s="190" t="s">
        <v>194</v>
      </c>
      <c r="K456" s="184">
        <v>45</v>
      </c>
      <c r="L456" s="191" t="str">
        <f>IF(ISERROR(VLOOKUP(K456,[1]Proposito_programa!$C$2:$E$59,2,FALSE))," ",VLOOKUP(K456,[1]Proposito_programa!$C$2:$E$59,2,FALSE))</f>
        <v>Espacio público más seguro y construido colectivamente</v>
      </c>
      <c r="M456" s="191" t="str">
        <f>IF(ISERROR(VLOOKUP(K456,[1]Proposito_programa!$C$2:$E$59,3,FALSE))," ",VLOOKUP(K456,[1]Proposito_programa!$C$2:$E$59,3,FALSE))</f>
        <v>Propósito 3: Inspirar confianza y legitimidad para vivir sin miedo y ser epicentro de cultura ciudadana, paz y reconciliación</v>
      </c>
      <c r="N456" s="192">
        <v>2038</v>
      </c>
      <c r="O456" s="225"/>
      <c r="P456" s="195">
        <v>1032360774</v>
      </c>
      <c r="Q456" s="207" t="s">
        <v>2413</v>
      </c>
      <c r="R456" s="190" t="s">
        <v>174</v>
      </c>
      <c r="S456" s="195"/>
      <c r="T456" s="196"/>
      <c r="U456" s="197"/>
      <c r="V456" s="198">
        <v>0</v>
      </c>
      <c r="W456" s="199">
        <v>22710000</v>
      </c>
      <c r="X456" s="200">
        <v>0</v>
      </c>
      <c r="Y456" s="193">
        <v>1</v>
      </c>
      <c r="Z456" s="199">
        <v>3406500</v>
      </c>
      <c r="AA456" s="172">
        <f t="shared" si="22"/>
        <v>26116500</v>
      </c>
      <c r="AB456" s="201">
        <v>22634300</v>
      </c>
      <c r="AC456" s="214">
        <v>44588</v>
      </c>
      <c r="AD456" s="214">
        <v>44594</v>
      </c>
      <c r="AE456" s="214">
        <v>44896</v>
      </c>
      <c r="AF456" s="192">
        <v>300</v>
      </c>
      <c r="AG456" s="193">
        <v>1</v>
      </c>
      <c r="AH456" s="203">
        <v>45</v>
      </c>
      <c r="AI456" s="204"/>
      <c r="AJ456" s="105"/>
      <c r="AK456" s="205"/>
      <c r="AL456" s="206"/>
      <c r="AM456" s="193" t="s">
        <v>210</v>
      </c>
      <c r="AN456" s="112">
        <f t="shared" si="23"/>
        <v>0.8666666666666667</v>
      </c>
    </row>
    <row r="457" spans="1:40" ht="18" customHeight="1" x14ac:dyDescent="0.25">
      <c r="A457" s="184" t="s">
        <v>1695</v>
      </c>
      <c r="B457" s="184">
        <v>2022</v>
      </c>
      <c r="C457" s="192" t="s">
        <v>2327</v>
      </c>
      <c r="D457" s="104" t="s">
        <v>2328</v>
      </c>
      <c r="E457" s="184" t="s">
        <v>50</v>
      </c>
      <c r="F457" s="184" t="s">
        <v>22</v>
      </c>
      <c r="G457" s="187" t="s">
        <v>198</v>
      </c>
      <c r="H457" s="207" t="s">
        <v>2486</v>
      </c>
      <c r="I457" s="189" t="s">
        <v>46</v>
      </c>
      <c r="J457" s="190" t="s">
        <v>194</v>
      </c>
      <c r="K457" s="184">
        <v>57</v>
      </c>
      <c r="L457" s="191" t="str">
        <f>IF(ISERROR(VLOOKUP(K457,[1]Proposito_programa!$C$2:$E$59,2,FALSE))," ",VLOOKUP(K457,[1]Proposito_programa!$C$2:$E$59,2,FALSE))</f>
        <v>Gestión pública local</v>
      </c>
      <c r="M457" s="191" t="str">
        <f>IF(ISERROR(VLOOKUP(K457,[1]Proposito_programa!$C$2:$E$59,3,FALSE))," ",VLOOKUP(K457,[1]Proposito_programa!$C$2:$E$59,3,FALSE))</f>
        <v>Propósito 5: Construir Bogotá - Región con gobierno abierto, transparente y ciudadanía consciente</v>
      </c>
      <c r="N457" s="192">
        <v>2143</v>
      </c>
      <c r="O457" s="225"/>
      <c r="P457" s="195">
        <v>53125543</v>
      </c>
      <c r="Q457" s="207" t="s">
        <v>357</v>
      </c>
      <c r="R457" s="190" t="s">
        <v>174</v>
      </c>
      <c r="S457" s="195"/>
      <c r="T457" s="196"/>
      <c r="U457" s="197"/>
      <c r="V457" s="198">
        <v>0</v>
      </c>
      <c r="W457" s="199">
        <v>43440000</v>
      </c>
      <c r="X457" s="200">
        <v>0</v>
      </c>
      <c r="Y457" s="193">
        <v>1</v>
      </c>
      <c r="Z457" s="199">
        <v>21720000</v>
      </c>
      <c r="AA457" s="172">
        <f t="shared" si="22"/>
        <v>65160000</v>
      </c>
      <c r="AB457" s="201">
        <v>54300000</v>
      </c>
      <c r="AC457" s="214">
        <v>44588</v>
      </c>
      <c r="AD457" s="214">
        <v>44593</v>
      </c>
      <c r="AE457" s="214">
        <v>44834</v>
      </c>
      <c r="AF457" s="207">
        <v>240</v>
      </c>
      <c r="AG457" s="193">
        <v>1</v>
      </c>
      <c r="AH457" s="203">
        <v>120</v>
      </c>
      <c r="AI457" s="204">
        <v>80794862</v>
      </c>
      <c r="AJ457" s="194" t="s">
        <v>2513</v>
      </c>
      <c r="AK457" s="227">
        <v>44767</v>
      </c>
      <c r="AL457" s="206"/>
      <c r="AM457" s="193" t="s">
        <v>210</v>
      </c>
      <c r="AN457" s="112">
        <f t="shared" si="23"/>
        <v>0.83333333333333337</v>
      </c>
    </row>
    <row r="458" spans="1:40" ht="18" customHeight="1" x14ac:dyDescent="0.25">
      <c r="A458" s="184" t="s">
        <v>1696</v>
      </c>
      <c r="B458" s="184">
        <v>2022</v>
      </c>
      <c r="C458" s="192" t="s">
        <v>2329</v>
      </c>
      <c r="D458" s="104" t="s">
        <v>2330</v>
      </c>
      <c r="E458" s="184" t="s">
        <v>50</v>
      </c>
      <c r="F458" s="184" t="s">
        <v>22</v>
      </c>
      <c r="G458" s="187" t="s">
        <v>198</v>
      </c>
      <c r="H458" s="188" t="s">
        <v>2487</v>
      </c>
      <c r="I458" s="189" t="s">
        <v>46</v>
      </c>
      <c r="J458" s="190" t="s">
        <v>194</v>
      </c>
      <c r="K458" s="184">
        <v>48</v>
      </c>
      <c r="L458" s="191" t="str">
        <f>IF(ISERROR(VLOOKUP(K458,[1]Proposito_programa!$C$2:$E$59,2,FALSE))," ",VLOOKUP(K458,[1]Proposito_programa!$C$2:$E$59,2,FALSE))</f>
        <v>Plataforma institucional para la seguridad y justicia</v>
      </c>
      <c r="M458" s="191" t="str">
        <f>IF(ISERROR(VLOOKUP(K458,[1]Proposito_programa!$C$2:$E$59,3,FALSE))," ",VLOOKUP(K458,[1]Proposito_programa!$C$2:$E$59,3,FALSE))</f>
        <v>Propósito 3: Inspirar confianza y legitimidad para vivir sin miedo y ser epicentro de cultura ciudadana, paz y reconciliación</v>
      </c>
      <c r="N458" s="192">
        <v>2153</v>
      </c>
      <c r="O458" s="225"/>
      <c r="P458" s="195">
        <v>79593197</v>
      </c>
      <c r="Q458" s="188" t="s">
        <v>358</v>
      </c>
      <c r="R458" s="190" t="s">
        <v>174</v>
      </c>
      <c r="S458" s="195"/>
      <c r="T458" s="196"/>
      <c r="U458" s="197"/>
      <c r="V458" s="198">
        <v>0</v>
      </c>
      <c r="W458" s="199">
        <v>18170000</v>
      </c>
      <c r="X458" s="200">
        <v>0</v>
      </c>
      <c r="Y458" s="193">
        <v>1</v>
      </c>
      <c r="Z458" s="199">
        <v>1817000</v>
      </c>
      <c r="AA458" s="172">
        <f t="shared" si="22"/>
        <v>19987000</v>
      </c>
      <c r="AB458" s="201">
        <v>18048867</v>
      </c>
      <c r="AC458" s="210">
        <v>44589</v>
      </c>
      <c r="AD458" s="210">
        <v>44595</v>
      </c>
      <c r="AE458" s="210">
        <v>44897</v>
      </c>
      <c r="AF458" s="192">
        <v>300</v>
      </c>
      <c r="AG458" s="193">
        <v>1</v>
      </c>
      <c r="AH458" s="203">
        <v>30</v>
      </c>
      <c r="AI458" s="204"/>
      <c r="AJ458" s="105"/>
      <c r="AK458" s="205"/>
      <c r="AL458" s="206"/>
      <c r="AM458" s="193" t="s">
        <v>211</v>
      </c>
      <c r="AN458" s="112">
        <f t="shared" si="23"/>
        <v>0.90303031970781011</v>
      </c>
    </row>
    <row r="459" spans="1:40" ht="18" customHeight="1" x14ac:dyDescent="0.25">
      <c r="A459" s="184" t="s">
        <v>1697</v>
      </c>
      <c r="B459" s="184">
        <v>2022</v>
      </c>
      <c r="C459" s="192" t="s">
        <v>2331</v>
      </c>
      <c r="D459" s="104" t="s">
        <v>2332</v>
      </c>
      <c r="E459" s="184" t="s">
        <v>50</v>
      </c>
      <c r="F459" s="184" t="s">
        <v>22</v>
      </c>
      <c r="G459" s="187" t="s">
        <v>198</v>
      </c>
      <c r="H459" s="188" t="s">
        <v>2461</v>
      </c>
      <c r="I459" s="189" t="s">
        <v>46</v>
      </c>
      <c r="J459" s="190" t="s">
        <v>194</v>
      </c>
      <c r="K459" s="184">
        <v>45</v>
      </c>
      <c r="L459" s="191" t="str">
        <f>IF(ISERROR(VLOOKUP(K459,[1]Proposito_programa!$C$2:$E$59,2,FALSE))," ",VLOOKUP(K459,[1]Proposito_programa!$C$2:$E$59,2,FALSE))</f>
        <v>Espacio público más seguro y construido colectivamente</v>
      </c>
      <c r="M459" s="191" t="str">
        <f>IF(ISERROR(VLOOKUP(K459,[1]Proposito_programa!$C$2:$E$59,3,FALSE))," ",VLOOKUP(K459,[1]Proposito_programa!$C$2:$E$59,3,FALSE))</f>
        <v>Propósito 3: Inspirar confianza y legitimidad para vivir sin miedo y ser epicentro de cultura ciudadana, paz y reconciliación</v>
      </c>
      <c r="N459" s="192">
        <v>2038</v>
      </c>
      <c r="O459" s="225"/>
      <c r="P459" s="195">
        <v>53037834</v>
      </c>
      <c r="Q459" s="188" t="s">
        <v>359</v>
      </c>
      <c r="R459" s="190" t="s">
        <v>174</v>
      </c>
      <c r="S459" s="195"/>
      <c r="T459" s="196"/>
      <c r="U459" s="197"/>
      <c r="V459" s="198">
        <v>0</v>
      </c>
      <c r="W459" s="199">
        <v>22710000</v>
      </c>
      <c r="X459" s="200">
        <v>0</v>
      </c>
      <c r="Y459" s="193">
        <v>1</v>
      </c>
      <c r="Z459" s="199">
        <v>2271000</v>
      </c>
      <c r="AA459" s="172">
        <f t="shared" si="22"/>
        <v>24981000</v>
      </c>
      <c r="AB459" s="201">
        <v>22710000</v>
      </c>
      <c r="AC459" s="210">
        <v>44589</v>
      </c>
      <c r="AD459" s="210">
        <v>44593</v>
      </c>
      <c r="AE459" s="210">
        <v>44895</v>
      </c>
      <c r="AF459" s="192">
        <v>300</v>
      </c>
      <c r="AG459" s="193">
        <v>1</v>
      </c>
      <c r="AH459" s="203">
        <v>30</v>
      </c>
      <c r="AI459" s="204"/>
      <c r="AJ459" s="105"/>
      <c r="AK459" s="205"/>
      <c r="AL459" s="206"/>
      <c r="AM459" s="193" t="s">
        <v>211</v>
      </c>
      <c r="AN459" s="112">
        <f t="shared" si="23"/>
        <v>0.90909090909090906</v>
      </c>
    </row>
    <row r="460" spans="1:40" ht="18" customHeight="1" x14ac:dyDescent="0.25">
      <c r="A460" s="184" t="s">
        <v>1698</v>
      </c>
      <c r="B460" s="184">
        <v>2022</v>
      </c>
      <c r="C460" s="192" t="s">
        <v>2333</v>
      </c>
      <c r="D460" s="104" t="s">
        <v>2334</v>
      </c>
      <c r="E460" s="184" t="s">
        <v>50</v>
      </c>
      <c r="F460" s="184" t="s">
        <v>22</v>
      </c>
      <c r="G460" s="187" t="s">
        <v>198</v>
      </c>
      <c r="H460" s="188" t="s">
        <v>2488</v>
      </c>
      <c r="I460" s="189" t="s">
        <v>46</v>
      </c>
      <c r="J460" s="190" t="s">
        <v>194</v>
      </c>
      <c r="K460" s="184">
        <v>57</v>
      </c>
      <c r="L460" s="191" t="str">
        <f>IF(ISERROR(VLOOKUP(K460,[1]Proposito_programa!$C$2:$E$59,2,FALSE))," ",VLOOKUP(K460,[1]Proposito_programa!$C$2:$E$59,2,FALSE))</f>
        <v>Gestión pública local</v>
      </c>
      <c r="M460" s="191" t="str">
        <f>IF(ISERROR(VLOOKUP(K460,[1]Proposito_programa!$C$2:$E$59,3,FALSE))," ",VLOOKUP(K460,[1]Proposito_programa!$C$2:$E$59,3,FALSE))</f>
        <v>Propósito 5: Construir Bogotá - Región con gobierno abierto, transparente y ciudadanía consciente</v>
      </c>
      <c r="N460" s="192">
        <v>2143</v>
      </c>
      <c r="O460" s="225"/>
      <c r="P460" s="195">
        <v>52779922</v>
      </c>
      <c r="Q460" s="188" t="s">
        <v>360</v>
      </c>
      <c r="R460" s="190" t="s">
        <v>174</v>
      </c>
      <c r="S460" s="195"/>
      <c r="T460" s="196"/>
      <c r="U460" s="197"/>
      <c r="V460" s="198">
        <v>0</v>
      </c>
      <c r="W460" s="199">
        <v>52000000</v>
      </c>
      <c r="X460" s="200">
        <v>0</v>
      </c>
      <c r="Y460" s="193">
        <v>1</v>
      </c>
      <c r="Z460" s="199">
        <v>5200000</v>
      </c>
      <c r="AA460" s="172">
        <f t="shared" si="22"/>
        <v>57200000</v>
      </c>
      <c r="AB460" s="201">
        <v>52000000</v>
      </c>
      <c r="AC460" s="210">
        <v>44589</v>
      </c>
      <c r="AD460" s="210">
        <v>44593</v>
      </c>
      <c r="AE460" s="210">
        <v>44895</v>
      </c>
      <c r="AF460" s="192">
        <v>300</v>
      </c>
      <c r="AG460" s="193">
        <v>1</v>
      </c>
      <c r="AH460" s="203">
        <v>30</v>
      </c>
      <c r="AI460" s="204"/>
      <c r="AJ460" s="105"/>
      <c r="AK460" s="205"/>
      <c r="AL460" s="206"/>
      <c r="AM460" s="193" t="s">
        <v>211</v>
      </c>
      <c r="AN460" s="112">
        <f t="shared" si="23"/>
        <v>0.90909090909090906</v>
      </c>
    </row>
    <row r="461" spans="1:40" ht="18" customHeight="1" x14ac:dyDescent="0.25">
      <c r="A461" s="184" t="s">
        <v>1699</v>
      </c>
      <c r="B461" s="184">
        <v>2022</v>
      </c>
      <c r="C461" s="192" t="s">
        <v>2335</v>
      </c>
      <c r="D461" s="104" t="s">
        <v>2336</v>
      </c>
      <c r="E461" s="184" t="s">
        <v>50</v>
      </c>
      <c r="F461" s="184" t="s">
        <v>22</v>
      </c>
      <c r="G461" s="187" t="s">
        <v>198</v>
      </c>
      <c r="H461" s="188" t="s">
        <v>2454</v>
      </c>
      <c r="I461" s="189" t="s">
        <v>46</v>
      </c>
      <c r="J461" s="190" t="s">
        <v>194</v>
      </c>
      <c r="K461" s="184">
        <v>20</v>
      </c>
      <c r="L461" s="191" t="str">
        <f>IF(ISERROR(VLOOKUP(K461,[1]Proposito_programa!$C$2:$E$59,2,FALSE))," ",VLOOKUP(K461,[1]Proposito_programa!$C$2:$E$59,2,FALSE))</f>
        <v>Bogotá, referente en cultura, deporte, recreación y actividad física, con parques para el desarrollo y la salud</v>
      </c>
      <c r="M461" s="191" t="str">
        <f>IF(ISERROR(VLOOKUP(K461,[1]Proposito_programa!$C$2:$E$59,3,FALSE))," ",VLOOKUP(K461,[1]Proposito_programa!$C$2:$E$59,3,FALSE))</f>
        <v>Propósito 1: Hacer un nuevo contrato social para incrementar la inclusión social, productiva y política</v>
      </c>
      <c r="N461" s="192">
        <v>2044</v>
      </c>
      <c r="O461" s="225"/>
      <c r="P461" s="195">
        <v>1020768498</v>
      </c>
      <c r="Q461" s="188" t="s">
        <v>2414</v>
      </c>
      <c r="R461" s="190" t="s">
        <v>174</v>
      </c>
      <c r="S461" s="195"/>
      <c r="T461" s="196"/>
      <c r="U461" s="197"/>
      <c r="V461" s="198">
        <v>0</v>
      </c>
      <c r="W461" s="199">
        <v>22710000</v>
      </c>
      <c r="X461" s="200">
        <v>0</v>
      </c>
      <c r="Y461" s="193">
        <v>1</v>
      </c>
      <c r="Z461" s="199">
        <v>2271000</v>
      </c>
      <c r="AA461" s="172">
        <f t="shared" si="22"/>
        <v>24981000</v>
      </c>
      <c r="AB461" s="201">
        <v>22710000</v>
      </c>
      <c r="AC461" s="210">
        <v>44589</v>
      </c>
      <c r="AD461" s="210">
        <v>44593</v>
      </c>
      <c r="AE461" s="210">
        <v>44895</v>
      </c>
      <c r="AF461" s="192">
        <v>300</v>
      </c>
      <c r="AG461" s="193">
        <v>1</v>
      </c>
      <c r="AH461" s="203">
        <v>30</v>
      </c>
      <c r="AI461" s="204"/>
      <c r="AJ461" s="105"/>
      <c r="AK461" s="205"/>
      <c r="AL461" s="206"/>
      <c r="AM461" s="193" t="s">
        <v>211</v>
      </c>
      <c r="AN461" s="112">
        <f t="shared" si="23"/>
        <v>0.90909090909090906</v>
      </c>
    </row>
    <row r="462" spans="1:40" ht="18" customHeight="1" x14ac:dyDescent="0.25">
      <c r="A462" s="184" t="s">
        <v>1700</v>
      </c>
      <c r="B462" s="184">
        <v>2022</v>
      </c>
      <c r="C462" s="192" t="s">
        <v>2337</v>
      </c>
      <c r="D462" s="104" t="s">
        <v>2338</v>
      </c>
      <c r="E462" s="184" t="s">
        <v>50</v>
      </c>
      <c r="F462" s="184" t="s">
        <v>22</v>
      </c>
      <c r="G462" s="187" t="s">
        <v>198</v>
      </c>
      <c r="H462" s="188" t="s">
        <v>2018</v>
      </c>
      <c r="I462" s="189" t="s">
        <v>46</v>
      </c>
      <c r="J462" s="190" t="s">
        <v>194</v>
      </c>
      <c r="K462" s="184">
        <v>49</v>
      </c>
      <c r="L462" s="191" t="str">
        <f>IF(ISERROR(VLOOKUP(K462,[1]Proposito_programa!$C$2:$E$59,2,FALSE))," ",VLOOKUP(K462,[1]Proposito_programa!$C$2:$E$59,2,FALSE))</f>
        <v>Movilidad segura, sostenible y accesible</v>
      </c>
      <c r="M462" s="191" t="str">
        <f>IF(ISERROR(VLOOKUP(K462,[1]Proposito_programa!$C$2:$E$59,3,FALSE))," ",VLOOKUP(K462,[1]Proposito_programa!$C$2:$E$59,3,FALSE))</f>
        <v>Propósito 4: Hacer de Bogotá Región un modelo de movilidad multimodal, incluyente y sostenible</v>
      </c>
      <c r="N462" s="192">
        <v>2022</v>
      </c>
      <c r="O462" s="225"/>
      <c r="P462" s="195">
        <v>80472289</v>
      </c>
      <c r="Q462" s="188" t="s">
        <v>361</v>
      </c>
      <c r="R462" s="190" t="s">
        <v>174</v>
      </c>
      <c r="S462" s="195"/>
      <c r="T462" s="196"/>
      <c r="U462" s="197"/>
      <c r="V462" s="198">
        <v>0</v>
      </c>
      <c r="W462" s="199">
        <v>54050000</v>
      </c>
      <c r="X462" s="200">
        <v>0</v>
      </c>
      <c r="Y462" s="193"/>
      <c r="Z462" s="199"/>
      <c r="AA462" s="172">
        <f t="shared" si="22"/>
        <v>54050000</v>
      </c>
      <c r="AB462" s="201">
        <v>48645000</v>
      </c>
      <c r="AC462" s="210">
        <v>44589</v>
      </c>
      <c r="AD462" s="210">
        <v>44601</v>
      </c>
      <c r="AE462" s="210">
        <v>44903</v>
      </c>
      <c r="AF462" s="192">
        <v>300</v>
      </c>
      <c r="AG462" s="105"/>
      <c r="AH462" s="203"/>
      <c r="AI462" s="204">
        <v>1070613514</v>
      </c>
      <c r="AJ462" s="194" t="s">
        <v>2514</v>
      </c>
      <c r="AK462" s="227">
        <v>44621</v>
      </c>
      <c r="AL462" s="206"/>
      <c r="AM462" s="193" t="s">
        <v>211</v>
      </c>
      <c r="AN462" s="112">
        <f t="shared" si="23"/>
        <v>0.9</v>
      </c>
    </row>
    <row r="463" spans="1:40" ht="18" customHeight="1" x14ac:dyDescent="0.25">
      <c r="A463" s="184" t="s">
        <v>1701</v>
      </c>
      <c r="B463" s="184">
        <v>2022</v>
      </c>
      <c r="C463" s="192" t="s">
        <v>2339</v>
      </c>
      <c r="D463" s="104" t="s">
        <v>2340</v>
      </c>
      <c r="E463" s="184" t="s">
        <v>50</v>
      </c>
      <c r="F463" s="184" t="s">
        <v>22</v>
      </c>
      <c r="G463" s="187" t="s">
        <v>198</v>
      </c>
      <c r="H463" s="188" t="s">
        <v>2489</v>
      </c>
      <c r="I463" s="189" t="s">
        <v>46</v>
      </c>
      <c r="J463" s="190" t="s">
        <v>194</v>
      </c>
      <c r="K463" s="184">
        <v>57</v>
      </c>
      <c r="L463" s="191" t="str">
        <f>IF(ISERROR(VLOOKUP(K463,[1]Proposito_programa!$C$2:$E$59,2,FALSE))," ",VLOOKUP(K463,[1]Proposito_programa!$C$2:$E$59,2,FALSE))</f>
        <v>Gestión pública local</v>
      </c>
      <c r="M463" s="191" t="str">
        <f>IF(ISERROR(VLOOKUP(K463,[1]Proposito_programa!$C$2:$E$59,3,FALSE))," ",VLOOKUP(K463,[1]Proposito_programa!$C$2:$E$59,3,FALSE))</f>
        <v>Propósito 5: Construir Bogotá - Región con gobierno abierto, transparente y ciudadanía consciente</v>
      </c>
      <c r="N463" s="192">
        <v>2143</v>
      </c>
      <c r="O463" s="225"/>
      <c r="P463" s="195">
        <v>1030653986</v>
      </c>
      <c r="Q463" s="188" t="s">
        <v>362</v>
      </c>
      <c r="R463" s="190" t="s">
        <v>174</v>
      </c>
      <c r="S463" s="195"/>
      <c r="T463" s="196"/>
      <c r="U463" s="197"/>
      <c r="V463" s="198">
        <v>0</v>
      </c>
      <c r="W463" s="199">
        <v>13626000</v>
      </c>
      <c r="X463" s="200">
        <v>0</v>
      </c>
      <c r="Y463" s="193">
        <v>1</v>
      </c>
      <c r="Z463" s="199">
        <v>6813000</v>
      </c>
      <c r="AA463" s="172">
        <f t="shared" si="22"/>
        <v>20439000</v>
      </c>
      <c r="AB463" s="201">
        <v>20439000</v>
      </c>
      <c r="AC463" s="210">
        <v>44589</v>
      </c>
      <c r="AD463" s="210">
        <v>44593</v>
      </c>
      <c r="AE463" s="210">
        <v>44773</v>
      </c>
      <c r="AF463" s="192">
        <v>180</v>
      </c>
      <c r="AG463" s="193">
        <v>1</v>
      </c>
      <c r="AH463" s="203">
        <v>90</v>
      </c>
      <c r="AI463" s="204"/>
      <c r="AJ463" s="105"/>
      <c r="AK463" s="205"/>
      <c r="AL463" s="206"/>
      <c r="AM463" s="193" t="s">
        <v>211</v>
      </c>
      <c r="AN463" s="112">
        <f t="shared" si="23"/>
        <v>1</v>
      </c>
    </row>
    <row r="464" spans="1:40" ht="18" customHeight="1" x14ac:dyDescent="0.25">
      <c r="A464" s="184" t="s">
        <v>1702</v>
      </c>
      <c r="B464" s="184">
        <v>2022</v>
      </c>
      <c r="C464" s="192" t="s">
        <v>2341</v>
      </c>
      <c r="D464" s="104" t="s">
        <v>2342</v>
      </c>
      <c r="E464" s="184" t="s">
        <v>50</v>
      </c>
      <c r="F464" s="184" t="s">
        <v>22</v>
      </c>
      <c r="G464" s="187" t="s">
        <v>198</v>
      </c>
      <c r="H464" s="207" t="s">
        <v>2490</v>
      </c>
      <c r="I464" s="189" t="s">
        <v>46</v>
      </c>
      <c r="J464" s="190" t="s">
        <v>194</v>
      </c>
      <c r="K464" s="184">
        <v>57</v>
      </c>
      <c r="L464" s="191" t="str">
        <f>IF(ISERROR(VLOOKUP(K464,[1]Proposito_programa!$C$2:$E$59,2,FALSE))," ",VLOOKUP(K464,[1]Proposito_programa!$C$2:$E$59,2,FALSE))</f>
        <v>Gestión pública local</v>
      </c>
      <c r="M464" s="191" t="str">
        <f>IF(ISERROR(VLOOKUP(K464,[1]Proposito_programa!$C$2:$E$59,3,FALSE))," ",VLOOKUP(K464,[1]Proposito_programa!$C$2:$E$59,3,FALSE))</f>
        <v>Propósito 5: Construir Bogotá - Región con gobierno abierto, transparente y ciudadanía consciente</v>
      </c>
      <c r="N464" s="192">
        <v>2143</v>
      </c>
      <c r="O464" s="225"/>
      <c r="P464" s="195">
        <v>1015467250</v>
      </c>
      <c r="Q464" s="207" t="s">
        <v>363</v>
      </c>
      <c r="R464" s="190" t="s">
        <v>174</v>
      </c>
      <c r="S464" s="195"/>
      <c r="T464" s="196"/>
      <c r="U464" s="197"/>
      <c r="V464" s="198">
        <v>0</v>
      </c>
      <c r="W464" s="199">
        <v>22570000</v>
      </c>
      <c r="X464" s="200">
        <v>0</v>
      </c>
      <c r="Y464" s="193">
        <v>1</v>
      </c>
      <c r="Z464" s="199">
        <v>11285000</v>
      </c>
      <c r="AA464" s="172">
        <f t="shared" si="22"/>
        <v>33855000</v>
      </c>
      <c r="AB464" s="201">
        <v>33855000</v>
      </c>
      <c r="AC464" s="222">
        <v>44589</v>
      </c>
      <c r="AD464" s="222">
        <v>44594</v>
      </c>
      <c r="AE464" s="222">
        <v>44743</v>
      </c>
      <c r="AF464" s="224">
        <v>150</v>
      </c>
      <c r="AG464" s="193">
        <v>1</v>
      </c>
      <c r="AH464" s="203">
        <v>75</v>
      </c>
      <c r="AI464" s="204"/>
      <c r="AJ464" s="105"/>
      <c r="AK464" s="205"/>
      <c r="AL464" s="206"/>
      <c r="AM464" s="193" t="s">
        <v>211</v>
      </c>
      <c r="AN464" s="112">
        <f t="shared" si="23"/>
        <v>1</v>
      </c>
    </row>
    <row r="465" spans="1:40" ht="18" customHeight="1" x14ac:dyDescent="0.25">
      <c r="A465" s="184" t="s">
        <v>1703</v>
      </c>
      <c r="B465" s="184">
        <v>2022</v>
      </c>
      <c r="C465" s="192" t="s">
        <v>2343</v>
      </c>
      <c r="D465" s="104" t="s">
        <v>2344</v>
      </c>
      <c r="E465" s="184" t="s">
        <v>50</v>
      </c>
      <c r="F465" s="184" t="s">
        <v>22</v>
      </c>
      <c r="G465" s="187" t="s">
        <v>198</v>
      </c>
      <c r="H465" s="188" t="s">
        <v>2491</v>
      </c>
      <c r="I465" s="189" t="s">
        <v>46</v>
      </c>
      <c r="J465" s="190" t="s">
        <v>194</v>
      </c>
      <c r="K465" s="184">
        <v>55</v>
      </c>
      <c r="L465" s="191" t="str">
        <f>IF(ISERROR(VLOOKUP(K465,[1]Proposito_programa!$C$2:$E$59,2,FALSE))," ",VLOOKUP(K465,[1]Proposito_programa!$C$2:$E$59,2,FALSE))</f>
        <v>Fortalecimiento de cultura ciudadana y su institucionalidad</v>
      </c>
      <c r="M465" s="191" t="str">
        <f>IF(ISERROR(VLOOKUP(K465,[1]Proposito_programa!$C$2:$E$59,3,FALSE))," ",VLOOKUP(K465,[1]Proposito_programa!$C$2:$E$59,3,FALSE))</f>
        <v>Propósito 5: Construir Bogotá - Región con gobierno abierto, transparente y ciudadanía consciente</v>
      </c>
      <c r="N465" s="192">
        <v>2141</v>
      </c>
      <c r="O465" s="225"/>
      <c r="P465" s="195">
        <v>80224646</v>
      </c>
      <c r="Q465" s="188" t="s">
        <v>364</v>
      </c>
      <c r="R465" s="190" t="s">
        <v>174</v>
      </c>
      <c r="S465" s="195"/>
      <c r="T465" s="196"/>
      <c r="U465" s="197"/>
      <c r="V465" s="198">
        <v>0</v>
      </c>
      <c r="W465" s="199">
        <v>43518390</v>
      </c>
      <c r="X465" s="200">
        <v>0</v>
      </c>
      <c r="Y465" s="193"/>
      <c r="Z465" s="199"/>
      <c r="AA465" s="172">
        <f t="shared" si="22"/>
        <v>43518390</v>
      </c>
      <c r="AB465" s="201">
        <v>43228267</v>
      </c>
      <c r="AC465" s="210">
        <v>44589</v>
      </c>
      <c r="AD465" s="210">
        <v>44595</v>
      </c>
      <c r="AE465" s="210">
        <v>44897</v>
      </c>
      <c r="AF465" s="192">
        <v>300</v>
      </c>
      <c r="AG465" s="105"/>
      <c r="AH465" s="203"/>
      <c r="AI465" s="204"/>
      <c r="AJ465" s="105"/>
      <c r="AK465" s="205"/>
      <c r="AL465" s="206"/>
      <c r="AM465" s="193" t="s">
        <v>211</v>
      </c>
      <c r="AN465" s="112">
        <f t="shared" si="23"/>
        <v>0.99333332414181685</v>
      </c>
    </row>
    <row r="466" spans="1:40" ht="18" customHeight="1" x14ac:dyDescent="0.25">
      <c r="A466" s="184" t="s">
        <v>1704</v>
      </c>
      <c r="B466" s="184">
        <v>2022</v>
      </c>
      <c r="C466" s="192" t="s">
        <v>2345</v>
      </c>
      <c r="D466" s="104" t="s">
        <v>2346</v>
      </c>
      <c r="E466" s="184" t="s">
        <v>50</v>
      </c>
      <c r="F466" s="184" t="s">
        <v>22</v>
      </c>
      <c r="G466" s="187" t="s">
        <v>198</v>
      </c>
      <c r="H466" s="207" t="s">
        <v>2492</v>
      </c>
      <c r="I466" s="189" t="s">
        <v>46</v>
      </c>
      <c r="J466" s="190" t="s">
        <v>194</v>
      </c>
      <c r="K466" s="184">
        <v>30</v>
      </c>
      <c r="L466" s="191" t="str">
        <f>IF(ISERROR(VLOOKUP(K466,[1]Proposito_programa!$C$2:$E$59,2,FALSE))," ",VLOOKUP(K466,[1]Proposito_programa!$C$2:$E$59,2,FALSE))</f>
        <v>Eficiencia en la atención de emergencias</v>
      </c>
      <c r="M466" s="191" t="str">
        <f>IF(ISERROR(VLOOKUP(K466,[1]Proposito_programa!$C$2:$E$59,3,FALSE))," ",VLOOKUP(K466,[1]Proposito_programa!$C$2:$E$59,3,FALSE))</f>
        <v>Propósito 2 : Cambiar Nuestros Hábitos de Vida para Reverdecer a Bogotá y Adaptarnos y Mitigar la Crisis Climática</v>
      </c>
      <c r="N466" s="192">
        <v>2103</v>
      </c>
      <c r="O466" s="225"/>
      <c r="P466" s="195">
        <v>3129754</v>
      </c>
      <c r="Q466" s="207" t="s">
        <v>365</v>
      </c>
      <c r="R466" s="190" t="s">
        <v>174</v>
      </c>
      <c r="S466" s="195"/>
      <c r="T466" s="196"/>
      <c r="U466" s="197"/>
      <c r="V466" s="198">
        <v>0</v>
      </c>
      <c r="W466" s="199">
        <v>9085000</v>
      </c>
      <c r="X466" s="200">
        <v>0</v>
      </c>
      <c r="Y466" s="193"/>
      <c r="Z466" s="199"/>
      <c r="AA466" s="172">
        <f t="shared" si="22"/>
        <v>9085000</v>
      </c>
      <c r="AB466" s="201">
        <v>9085000</v>
      </c>
      <c r="AC466" s="222">
        <v>44589</v>
      </c>
      <c r="AD466" s="222">
        <v>44594</v>
      </c>
      <c r="AE466" s="222">
        <v>44743</v>
      </c>
      <c r="AF466" s="224">
        <v>150</v>
      </c>
      <c r="AG466" s="105"/>
      <c r="AH466" s="203"/>
      <c r="AI466" s="204"/>
      <c r="AJ466" s="105"/>
      <c r="AK466" s="205"/>
      <c r="AL466" s="206"/>
      <c r="AM466" s="193" t="s">
        <v>211</v>
      </c>
      <c r="AN466" s="112">
        <f t="shared" si="23"/>
        <v>1</v>
      </c>
    </row>
    <row r="467" spans="1:40" ht="18" customHeight="1" x14ac:dyDescent="0.25">
      <c r="A467" s="184" t="s">
        <v>1705</v>
      </c>
      <c r="B467" s="184">
        <v>2022</v>
      </c>
      <c r="C467" s="192" t="s">
        <v>2347</v>
      </c>
      <c r="D467" s="104" t="s">
        <v>2348</v>
      </c>
      <c r="E467" s="184" t="s">
        <v>50</v>
      </c>
      <c r="F467" s="184" t="s">
        <v>22</v>
      </c>
      <c r="G467" s="187" t="s">
        <v>198</v>
      </c>
      <c r="H467" s="207" t="s">
        <v>2493</v>
      </c>
      <c r="I467" s="189" t="s">
        <v>46</v>
      </c>
      <c r="J467" s="190" t="s">
        <v>194</v>
      </c>
      <c r="K467" s="184">
        <v>12</v>
      </c>
      <c r="L467" s="191" t="str">
        <f>IF(ISERROR(VLOOKUP(K467,[1]Proposito_programa!$C$2:$E$59,2,FALSE))," ",VLOOKUP(K467,[1]Proposito_programa!$C$2:$E$59,2,FALSE))</f>
        <v>Educación inicial: Bases sólidas para la vida.</v>
      </c>
      <c r="M467" s="191" t="str">
        <f>IF(ISERROR(VLOOKUP(K467,[1]Proposito_programa!$C$2:$E$59,3,FALSE))," ",VLOOKUP(K467,[1]Proposito_programa!$C$2:$E$59,3,FALSE))</f>
        <v>Propósito 1: Hacer un nuevo contrato social para incrementar la inclusión social, productiva y política</v>
      </c>
      <c r="N467" s="192">
        <v>2026</v>
      </c>
      <c r="O467" s="225"/>
      <c r="P467" s="195">
        <v>1015454784</v>
      </c>
      <c r="Q467" s="207" t="s">
        <v>2415</v>
      </c>
      <c r="R467" s="190" t="s">
        <v>174</v>
      </c>
      <c r="S467" s="195"/>
      <c r="T467" s="196"/>
      <c r="U467" s="197"/>
      <c r="V467" s="198">
        <v>0</v>
      </c>
      <c r="W467" s="199">
        <v>22710000</v>
      </c>
      <c r="X467" s="200">
        <v>0</v>
      </c>
      <c r="Y467" s="193">
        <v>1</v>
      </c>
      <c r="Z467" s="199">
        <v>2271000</v>
      </c>
      <c r="AA467" s="172">
        <f t="shared" si="22"/>
        <v>24981000</v>
      </c>
      <c r="AB467" s="201">
        <v>22558600</v>
      </c>
      <c r="AC467" s="222">
        <v>44589</v>
      </c>
      <c r="AD467" s="222">
        <v>44595</v>
      </c>
      <c r="AE467" s="222">
        <v>44897</v>
      </c>
      <c r="AF467" s="192">
        <v>300</v>
      </c>
      <c r="AG467" s="193">
        <v>1</v>
      </c>
      <c r="AH467" s="203">
        <v>30</v>
      </c>
      <c r="AI467" s="204"/>
      <c r="AJ467" s="105"/>
      <c r="AK467" s="205"/>
      <c r="AL467" s="206"/>
      <c r="AM467" s="193" t="s">
        <v>211</v>
      </c>
      <c r="AN467" s="112">
        <f t="shared" si="23"/>
        <v>0.90303030303030307</v>
      </c>
    </row>
    <row r="468" spans="1:40" ht="18" customHeight="1" x14ac:dyDescent="0.25">
      <c r="A468" s="184" t="s">
        <v>1706</v>
      </c>
      <c r="B468" s="184">
        <v>2022</v>
      </c>
      <c r="C468" s="192" t="s">
        <v>2349</v>
      </c>
      <c r="D468" s="104" t="s">
        <v>2350</v>
      </c>
      <c r="E468" s="184" t="s">
        <v>50</v>
      </c>
      <c r="F468" s="184" t="s">
        <v>22</v>
      </c>
      <c r="G468" s="187" t="s">
        <v>198</v>
      </c>
      <c r="H468" s="207" t="s">
        <v>2432</v>
      </c>
      <c r="I468" s="189" t="s">
        <v>46</v>
      </c>
      <c r="J468" s="190" t="s">
        <v>194</v>
      </c>
      <c r="K468" s="184">
        <v>6</v>
      </c>
      <c r="L468" s="191" t="str">
        <f>IF(ISERROR(VLOOKUP(K468,[1]Proposito_programa!$C$2:$E$59,2,FALSE))," ",VLOOKUP(K468,[1]Proposito_programa!$C$2:$E$59,2,FALSE))</f>
        <v>Sistema Distrital de Cuidado</v>
      </c>
      <c r="M468" s="191" t="str">
        <f>IF(ISERROR(VLOOKUP(K468,[1]Proposito_programa!$C$2:$E$59,3,FALSE))," ",VLOOKUP(K468,[1]Proposito_programa!$C$2:$E$59,3,FALSE))</f>
        <v>Propósito 1: Hacer un nuevo contrato social para incrementar la inclusión social, productiva y política</v>
      </c>
      <c r="N468" s="192">
        <v>2135</v>
      </c>
      <c r="O468" s="225"/>
      <c r="P468" s="195">
        <v>79102717</v>
      </c>
      <c r="Q468" s="207" t="s">
        <v>2416</v>
      </c>
      <c r="R468" s="190" t="s">
        <v>174</v>
      </c>
      <c r="S468" s="195"/>
      <c r="T468" s="196"/>
      <c r="U468" s="197"/>
      <c r="V468" s="198">
        <v>0</v>
      </c>
      <c r="W468" s="199">
        <v>22710000</v>
      </c>
      <c r="X468" s="200">
        <v>0</v>
      </c>
      <c r="Y468" s="193">
        <v>1</v>
      </c>
      <c r="Z468" s="199">
        <v>1514000</v>
      </c>
      <c r="AA468" s="172">
        <f t="shared" si="22"/>
        <v>24224000</v>
      </c>
      <c r="AB468" s="201">
        <v>22558600</v>
      </c>
      <c r="AC468" s="222">
        <v>44588</v>
      </c>
      <c r="AD468" s="222">
        <v>44595</v>
      </c>
      <c r="AE468" s="222">
        <v>44897</v>
      </c>
      <c r="AF468" s="192">
        <v>300</v>
      </c>
      <c r="AG468" s="193">
        <v>1</v>
      </c>
      <c r="AH468" s="203">
        <v>20</v>
      </c>
      <c r="AI468" s="204"/>
      <c r="AJ468" s="105"/>
      <c r="AK468" s="205"/>
      <c r="AL468" s="206"/>
      <c r="AM468" s="193" t="s">
        <v>211</v>
      </c>
      <c r="AN468" s="112">
        <f t="shared" si="23"/>
        <v>0.93125000000000002</v>
      </c>
    </row>
    <row r="469" spans="1:40" ht="18" customHeight="1" x14ac:dyDescent="0.25">
      <c r="A469" s="184" t="s">
        <v>1707</v>
      </c>
      <c r="B469" s="184">
        <v>2022</v>
      </c>
      <c r="C469" s="192" t="s">
        <v>2351</v>
      </c>
      <c r="D469" s="104" t="s">
        <v>2352</v>
      </c>
      <c r="E469" s="184" t="s">
        <v>50</v>
      </c>
      <c r="F469" s="184" t="s">
        <v>22</v>
      </c>
      <c r="G469" s="187" t="s">
        <v>198</v>
      </c>
      <c r="H469" s="188" t="s">
        <v>2494</v>
      </c>
      <c r="I469" s="189" t="s">
        <v>46</v>
      </c>
      <c r="J469" s="190" t="s">
        <v>194</v>
      </c>
      <c r="K469" s="184">
        <v>6</v>
      </c>
      <c r="L469" s="191" t="str">
        <f>IF(ISERROR(VLOOKUP(K469,[1]Proposito_programa!$C$2:$E$59,2,FALSE))," ",VLOOKUP(K469,[1]Proposito_programa!$C$2:$E$59,2,FALSE))</f>
        <v>Sistema Distrital de Cuidado</v>
      </c>
      <c r="M469" s="191" t="str">
        <f>IF(ISERROR(VLOOKUP(K469,[1]Proposito_programa!$C$2:$E$59,3,FALSE))," ",VLOOKUP(K469,[1]Proposito_programa!$C$2:$E$59,3,FALSE))</f>
        <v>Propósito 1: Hacer un nuevo contrato social para incrementar la inclusión social, productiva y política</v>
      </c>
      <c r="N469" s="192">
        <v>2135</v>
      </c>
      <c r="O469" s="225"/>
      <c r="P469" s="195">
        <v>1049624831</v>
      </c>
      <c r="Q469" s="188" t="s">
        <v>366</v>
      </c>
      <c r="R469" s="190" t="s">
        <v>174</v>
      </c>
      <c r="S469" s="195"/>
      <c r="T469" s="196"/>
      <c r="U469" s="197"/>
      <c r="V469" s="198">
        <v>0</v>
      </c>
      <c r="W469" s="199">
        <v>18170000</v>
      </c>
      <c r="X469" s="200">
        <v>0</v>
      </c>
      <c r="Y469" s="193">
        <v>1</v>
      </c>
      <c r="Z469" s="199">
        <v>1211333</v>
      </c>
      <c r="AA469" s="172">
        <f t="shared" si="22"/>
        <v>19381333</v>
      </c>
      <c r="AB469" s="201">
        <v>18048867</v>
      </c>
      <c r="AC469" s="210">
        <v>44589</v>
      </c>
      <c r="AD469" s="210">
        <v>44595</v>
      </c>
      <c r="AE469" s="210">
        <v>44897</v>
      </c>
      <c r="AF469" s="192">
        <v>300</v>
      </c>
      <c r="AG469" s="193">
        <v>1</v>
      </c>
      <c r="AH469" s="203">
        <v>20</v>
      </c>
      <c r="AI469" s="204"/>
      <c r="AJ469" s="105"/>
      <c r="AK469" s="205"/>
      <c r="AL469" s="206"/>
      <c r="AM469" s="193" t="s">
        <v>211</v>
      </c>
      <c r="AN469" s="112">
        <f t="shared" si="23"/>
        <v>0.9312500332149497</v>
      </c>
    </row>
    <row r="470" spans="1:40" ht="18" customHeight="1" x14ac:dyDescent="0.25">
      <c r="A470" s="184" t="s">
        <v>1708</v>
      </c>
      <c r="B470" s="184">
        <v>2022</v>
      </c>
      <c r="C470" s="192" t="s">
        <v>2353</v>
      </c>
      <c r="D470" s="104" t="s">
        <v>2354</v>
      </c>
      <c r="E470" s="184" t="s">
        <v>50</v>
      </c>
      <c r="F470" s="184" t="s">
        <v>22</v>
      </c>
      <c r="G470" s="187" t="s">
        <v>198</v>
      </c>
      <c r="H470" s="188" t="s">
        <v>2492</v>
      </c>
      <c r="I470" s="189" t="s">
        <v>46</v>
      </c>
      <c r="J470" s="190" t="s">
        <v>194</v>
      </c>
      <c r="K470" s="184">
        <v>30</v>
      </c>
      <c r="L470" s="191" t="str">
        <f>IF(ISERROR(VLOOKUP(K470,[1]Proposito_programa!$C$2:$E$59,2,FALSE))," ",VLOOKUP(K470,[1]Proposito_programa!$C$2:$E$59,2,FALSE))</f>
        <v>Eficiencia en la atención de emergencias</v>
      </c>
      <c r="M470" s="191" t="str">
        <f>IF(ISERROR(VLOOKUP(K470,[1]Proposito_programa!$C$2:$E$59,3,FALSE))," ",VLOOKUP(K470,[1]Proposito_programa!$C$2:$E$59,3,FALSE))</f>
        <v>Propósito 2 : Cambiar Nuestros Hábitos de Vida para Reverdecer a Bogotá y Adaptarnos y Mitigar la Crisis Climática</v>
      </c>
      <c r="N470" s="192">
        <v>2103</v>
      </c>
      <c r="O470" s="225"/>
      <c r="P470" s="195">
        <v>1030580941</v>
      </c>
      <c r="Q470" s="188" t="s">
        <v>367</v>
      </c>
      <c r="R470" s="190" t="s">
        <v>174</v>
      </c>
      <c r="S470" s="195"/>
      <c r="T470" s="196"/>
      <c r="U470" s="197"/>
      <c r="V470" s="198">
        <v>0</v>
      </c>
      <c r="W470" s="199">
        <v>9085000</v>
      </c>
      <c r="X470" s="200">
        <v>0</v>
      </c>
      <c r="Y470" s="193"/>
      <c r="Z470" s="199"/>
      <c r="AA470" s="172">
        <f t="shared" si="22"/>
        <v>9085000</v>
      </c>
      <c r="AB470" s="201">
        <v>9085000</v>
      </c>
      <c r="AC470" s="210">
        <v>44589</v>
      </c>
      <c r="AD470" s="210">
        <v>44595</v>
      </c>
      <c r="AE470" s="210">
        <v>44744</v>
      </c>
      <c r="AF470" s="192">
        <v>150</v>
      </c>
      <c r="AG470" s="105"/>
      <c r="AH470" s="203"/>
      <c r="AI470" s="204"/>
      <c r="AJ470" s="105"/>
      <c r="AK470" s="205"/>
      <c r="AL470" s="206"/>
      <c r="AM470" s="193" t="s">
        <v>211</v>
      </c>
      <c r="AN470" s="112">
        <f t="shared" si="23"/>
        <v>1</v>
      </c>
    </row>
    <row r="471" spans="1:40" ht="18" customHeight="1" x14ac:dyDescent="0.25">
      <c r="A471" s="184" t="s">
        <v>1709</v>
      </c>
      <c r="B471" s="184">
        <v>2022</v>
      </c>
      <c r="C471" s="192" t="s">
        <v>2355</v>
      </c>
      <c r="D471" s="104" t="s">
        <v>2356</v>
      </c>
      <c r="E471" s="184" t="s">
        <v>50</v>
      </c>
      <c r="F471" s="184" t="s">
        <v>22</v>
      </c>
      <c r="G471" s="187" t="s">
        <v>198</v>
      </c>
      <c r="H471" s="188" t="s">
        <v>2432</v>
      </c>
      <c r="I471" s="189" t="s">
        <v>46</v>
      </c>
      <c r="J471" s="190" t="s">
        <v>194</v>
      </c>
      <c r="K471" s="184">
        <v>6</v>
      </c>
      <c r="L471" s="191" t="str">
        <f>IF(ISERROR(VLOOKUP(K471,[1]Proposito_programa!$C$2:$E$59,2,FALSE))," ",VLOOKUP(K471,[1]Proposito_programa!$C$2:$E$59,2,FALSE))</f>
        <v>Sistema Distrital de Cuidado</v>
      </c>
      <c r="M471" s="191" t="str">
        <f>IF(ISERROR(VLOOKUP(K471,[1]Proposito_programa!$C$2:$E$59,3,FALSE))," ",VLOOKUP(K471,[1]Proposito_programa!$C$2:$E$59,3,FALSE))</f>
        <v>Propósito 1: Hacer un nuevo contrato social para incrementar la inclusión social, productiva y política</v>
      </c>
      <c r="N471" s="192">
        <v>2135</v>
      </c>
      <c r="O471" s="225"/>
      <c r="P471" s="195">
        <v>79501810</v>
      </c>
      <c r="Q471" s="188" t="s">
        <v>368</v>
      </c>
      <c r="R471" s="190" t="s">
        <v>174</v>
      </c>
      <c r="S471" s="195"/>
      <c r="T471" s="196"/>
      <c r="U471" s="197"/>
      <c r="V471" s="198">
        <v>0</v>
      </c>
      <c r="W471" s="199">
        <v>22710000</v>
      </c>
      <c r="X471" s="200">
        <v>0</v>
      </c>
      <c r="Y471" s="193">
        <v>1</v>
      </c>
      <c r="Z471" s="199">
        <v>1514000</v>
      </c>
      <c r="AA471" s="172">
        <f t="shared" si="22"/>
        <v>24224000</v>
      </c>
      <c r="AB471" s="201">
        <v>22255800</v>
      </c>
      <c r="AC471" s="210">
        <v>44589</v>
      </c>
      <c r="AD471" s="210">
        <v>44599</v>
      </c>
      <c r="AE471" s="210">
        <v>44901</v>
      </c>
      <c r="AF471" s="192">
        <v>300</v>
      </c>
      <c r="AG471" s="193">
        <v>1</v>
      </c>
      <c r="AH471" s="203">
        <v>20</v>
      </c>
      <c r="AI471" s="204"/>
      <c r="AJ471" s="105"/>
      <c r="AK471" s="205"/>
      <c r="AL471" s="206"/>
      <c r="AM471" s="193" t="s">
        <v>211</v>
      </c>
      <c r="AN471" s="112">
        <f t="shared" si="23"/>
        <v>0.91874999999999996</v>
      </c>
    </row>
    <row r="472" spans="1:40" ht="18" customHeight="1" x14ac:dyDescent="0.25">
      <c r="A472" s="184" t="s">
        <v>1710</v>
      </c>
      <c r="B472" s="184">
        <v>2022</v>
      </c>
      <c r="C472" s="192" t="s">
        <v>2357</v>
      </c>
      <c r="D472" s="104" t="s">
        <v>2358</v>
      </c>
      <c r="E472" s="184" t="s">
        <v>50</v>
      </c>
      <c r="F472" s="184" t="s">
        <v>22</v>
      </c>
      <c r="G472" s="187" t="s">
        <v>198</v>
      </c>
      <c r="H472" s="188" t="s">
        <v>2485</v>
      </c>
      <c r="I472" s="189" t="s">
        <v>46</v>
      </c>
      <c r="J472" s="190" t="s">
        <v>194</v>
      </c>
      <c r="K472" s="184">
        <v>21</v>
      </c>
      <c r="L472" s="191" t="str">
        <f>IF(ISERROR(VLOOKUP(K472,[1]Proposito_programa!$C$2:$E$59,2,FALSE))," ",VLOOKUP(K472,[1]Proposito_programa!$C$2:$E$59,2,FALSE))</f>
        <v>Creación y vida cotidiana: Apropiación ciudadana del arte, la cultura y el patrimonio, para la democracia cultural</v>
      </c>
      <c r="M472" s="191" t="str">
        <f>IF(ISERROR(VLOOKUP(K472,[1]Proposito_programa!$C$2:$E$59,3,FALSE))," ",VLOOKUP(K472,[1]Proposito_programa!$C$2:$E$59,3,FALSE))</f>
        <v>Propósito 1: Hacer un nuevo contrato social para incrementar la inclusión social, productiva y política</v>
      </c>
      <c r="N472" s="192">
        <v>2012</v>
      </c>
      <c r="O472" s="225"/>
      <c r="P472" s="195">
        <v>1019136372</v>
      </c>
      <c r="Q472" s="188" t="s">
        <v>2417</v>
      </c>
      <c r="R472" s="190" t="s">
        <v>174</v>
      </c>
      <c r="S472" s="195"/>
      <c r="T472" s="196"/>
      <c r="U472" s="197"/>
      <c r="V472" s="198">
        <v>0</v>
      </c>
      <c r="W472" s="199">
        <v>22710000</v>
      </c>
      <c r="X472" s="200">
        <v>0</v>
      </c>
      <c r="Y472" s="193"/>
      <c r="Z472" s="199"/>
      <c r="AA472" s="172">
        <f t="shared" si="22"/>
        <v>22710000</v>
      </c>
      <c r="AB472" s="201">
        <v>22710000</v>
      </c>
      <c r="AC472" s="210">
        <v>44589</v>
      </c>
      <c r="AD472" s="210">
        <v>44593</v>
      </c>
      <c r="AE472" s="210">
        <v>44895</v>
      </c>
      <c r="AF472" s="192">
        <v>300</v>
      </c>
      <c r="AG472" s="105"/>
      <c r="AH472" s="203"/>
      <c r="AI472" s="204">
        <v>1030607435</v>
      </c>
      <c r="AJ472" s="194" t="s">
        <v>2515</v>
      </c>
      <c r="AK472" s="227">
        <v>44792</v>
      </c>
      <c r="AL472" s="206"/>
      <c r="AM472" s="193" t="s">
        <v>211</v>
      </c>
      <c r="AN472" s="112">
        <f t="shared" si="23"/>
        <v>1</v>
      </c>
    </row>
    <row r="473" spans="1:40" ht="18" customHeight="1" x14ac:dyDescent="0.25">
      <c r="A473" s="184" t="s">
        <v>1711</v>
      </c>
      <c r="B473" s="184">
        <v>2022</v>
      </c>
      <c r="C473" s="192" t="s">
        <v>2359</v>
      </c>
      <c r="D473" s="104" t="s">
        <v>2360</v>
      </c>
      <c r="E473" s="184" t="s">
        <v>50</v>
      </c>
      <c r="F473" s="184" t="s">
        <v>22</v>
      </c>
      <c r="G473" s="187" t="s">
        <v>198</v>
      </c>
      <c r="H473" s="188" t="s">
        <v>2495</v>
      </c>
      <c r="I473" s="189" t="s">
        <v>46</v>
      </c>
      <c r="J473" s="190" t="s">
        <v>194</v>
      </c>
      <c r="K473" s="184">
        <v>34</v>
      </c>
      <c r="L473" s="191" t="str">
        <f>IF(ISERROR(VLOOKUP(K473,[1]Proposito_programa!$C$2:$E$59,2,FALSE))," ",VLOOKUP(K473,[1]Proposito_programa!$C$2:$E$59,2,FALSE))</f>
        <v>Bogotá protectora de los animales</v>
      </c>
      <c r="M473" s="191" t="str">
        <f>IF(ISERROR(VLOOKUP(K473,[1]Proposito_programa!$C$2:$E$59,3,FALSE))," ",VLOOKUP(K473,[1]Proposito_programa!$C$2:$E$59,3,FALSE))</f>
        <v>Propósito 2 : Cambiar Nuestros Hábitos de Vida para Reverdecer a Bogotá y Adaptarnos y Mitigar la Crisis Climática</v>
      </c>
      <c r="N473" s="192">
        <v>2008</v>
      </c>
      <c r="O473" s="225"/>
      <c r="P473" s="195">
        <v>1033744923</v>
      </c>
      <c r="Q473" s="188" t="s">
        <v>369</v>
      </c>
      <c r="R473" s="190" t="s">
        <v>174</v>
      </c>
      <c r="S473" s="195"/>
      <c r="T473" s="196"/>
      <c r="U473" s="197"/>
      <c r="V473" s="198">
        <v>0</v>
      </c>
      <c r="W473" s="199">
        <v>9085000</v>
      </c>
      <c r="X473" s="200">
        <v>0</v>
      </c>
      <c r="Y473" s="193"/>
      <c r="Z473" s="199"/>
      <c r="AA473" s="172">
        <f t="shared" si="22"/>
        <v>9085000</v>
      </c>
      <c r="AB473" s="201">
        <v>9085000</v>
      </c>
      <c r="AC473" s="210">
        <v>44589</v>
      </c>
      <c r="AD473" s="210">
        <v>44595</v>
      </c>
      <c r="AE473" s="210">
        <v>44744</v>
      </c>
      <c r="AF473" s="192">
        <v>150</v>
      </c>
      <c r="AG473" s="193"/>
      <c r="AH473" s="203"/>
      <c r="AI473" s="204"/>
      <c r="AJ473" s="105"/>
      <c r="AK473" s="205"/>
      <c r="AL473" s="206"/>
      <c r="AM473" s="193" t="s">
        <v>211</v>
      </c>
      <c r="AN473" s="112">
        <f t="shared" si="23"/>
        <v>1</v>
      </c>
    </row>
    <row r="474" spans="1:40" ht="18" customHeight="1" x14ac:dyDescent="0.25">
      <c r="A474" s="184" t="s">
        <v>1712</v>
      </c>
      <c r="B474" s="184">
        <v>2022</v>
      </c>
      <c r="C474" s="192" t="s">
        <v>2361</v>
      </c>
      <c r="D474" s="104" t="s">
        <v>2362</v>
      </c>
      <c r="E474" s="184" t="s">
        <v>50</v>
      </c>
      <c r="F474" s="184" t="s">
        <v>22</v>
      </c>
      <c r="G474" s="187" t="s">
        <v>198</v>
      </c>
      <c r="H474" s="188" t="s">
        <v>2018</v>
      </c>
      <c r="I474" s="189" t="s">
        <v>46</v>
      </c>
      <c r="J474" s="190" t="s">
        <v>194</v>
      </c>
      <c r="K474" s="184">
        <v>49</v>
      </c>
      <c r="L474" s="191" t="str">
        <f>IF(ISERROR(VLOOKUP(K474,[1]Proposito_programa!$C$2:$E$59,2,FALSE))," ",VLOOKUP(K474,[1]Proposito_programa!$C$2:$E$59,2,FALSE))</f>
        <v>Movilidad segura, sostenible y accesible</v>
      </c>
      <c r="M474" s="191" t="str">
        <f>IF(ISERROR(VLOOKUP(K474,[1]Proposito_programa!$C$2:$E$59,3,FALSE))," ",VLOOKUP(K474,[1]Proposito_programa!$C$2:$E$59,3,FALSE))</f>
        <v>Propósito 4: Hacer de Bogotá Región un modelo de movilidad multimodal, incluyente y sostenible</v>
      </c>
      <c r="N474" s="192">
        <v>2022</v>
      </c>
      <c r="O474" s="225"/>
      <c r="P474" s="195">
        <v>7175601</v>
      </c>
      <c r="Q474" s="188" t="s">
        <v>370</v>
      </c>
      <c r="R474" s="190" t="s">
        <v>174</v>
      </c>
      <c r="S474" s="195"/>
      <c r="T474" s="196"/>
      <c r="U474" s="197"/>
      <c r="V474" s="198">
        <v>0</v>
      </c>
      <c r="W474" s="199">
        <v>54050000</v>
      </c>
      <c r="X474" s="200">
        <v>0</v>
      </c>
      <c r="Y474" s="193">
        <v>1</v>
      </c>
      <c r="Z474" s="199">
        <v>10810000</v>
      </c>
      <c r="AA474" s="172">
        <f t="shared" si="22"/>
        <v>64860000</v>
      </c>
      <c r="AB474" s="201">
        <v>53509500</v>
      </c>
      <c r="AC474" s="210">
        <v>44589</v>
      </c>
      <c r="AD474" s="210">
        <v>44596</v>
      </c>
      <c r="AE474" s="210">
        <v>44898</v>
      </c>
      <c r="AF474" s="192">
        <v>300</v>
      </c>
      <c r="AG474" s="193">
        <v>1</v>
      </c>
      <c r="AH474" s="203">
        <v>60</v>
      </c>
      <c r="AI474" s="204">
        <v>51647398</v>
      </c>
      <c r="AJ474" s="105" t="s">
        <v>2516</v>
      </c>
      <c r="AK474" s="227">
        <v>44805</v>
      </c>
      <c r="AL474" s="206"/>
      <c r="AM474" s="193" t="s">
        <v>210</v>
      </c>
      <c r="AN474" s="112">
        <f t="shared" si="23"/>
        <v>0.82499999999999996</v>
      </c>
    </row>
    <row r="475" spans="1:40" ht="18" customHeight="1" x14ac:dyDescent="0.25">
      <c r="A475" s="184" t="s">
        <v>1713</v>
      </c>
      <c r="B475" s="184">
        <v>2022</v>
      </c>
      <c r="C475" s="192" t="s">
        <v>2363</v>
      </c>
      <c r="D475" s="104" t="s">
        <v>2364</v>
      </c>
      <c r="E475" s="184" t="s">
        <v>50</v>
      </c>
      <c r="F475" s="184" t="s">
        <v>22</v>
      </c>
      <c r="G475" s="187" t="s">
        <v>198</v>
      </c>
      <c r="H475" s="188" t="s">
        <v>2432</v>
      </c>
      <c r="I475" s="189" t="s">
        <v>46</v>
      </c>
      <c r="J475" s="190" t="s">
        <v>194</v>
      </c>
      <c r="K475" s="184">
        <v>6</v>
      </c>
      <c r="L475" s="191" t="str">
        <f>IF(ISERROR(VLOOKUP(K475,[1]Proposito_programa!$C$2:$E$59,2,FALSE))," ",VLOOKUP(K475,[1]Proposito_programa!$C$2:$E$59,2,FALSE))</f>
        <v>Sistema Distrital de Cuidado</v>
      </c>
      <c r="M475" s="191" t="str">
        <f>IF(ISERROR(VLOOKUP(K475,[1]Proposito_programa!$C$2:$E$59,3,FALSE))," ",VLOOKUP(K475,[1]Proposito_programa!$C$2:$E$59,3,FALSE))</f>
        <v>Propósito 1: Hacer un nuevo contrato social para incrementar la inclusión social, productiva y política</v>
      </c>
      <c r="N475" s="192">
        <v>2135</v>
      </c>
      <c r="O475" s="225"/>
      <c r="P475" s="195">
        <v>46367955</v>
      </c>
      <c r="Q475" s="188" t="s">
        <v>371</v>
      </c>
      <c r="R475" s="190" t="s">
        <v>174</v>
      </c>
      <c r="S475" s="195"/>
      <c r="T475" s="196"/>
      <c r="U475" s="197"/>
      <c r="V475" s="198">
        <v>0</v>
      </c>
      <c r="W475" s="199">
        <v>18170000</v>
      </c>
      <c r="X475" s="200">
        <v>0</v>
      </c>
      <c r="Y475" s="193">
        <v>1</v>
      </c>
      <c r="Z475" s="199">
        <v>1211333</v>
      </c>
      <c r="AA475" s="172">
        <f t="shared" si="22"/>
        <v>19381333</v>
      </c>
      <c r="AB475" s="201">
        <v>18048867</v>
      </c>
      <c r="AC475" s="210">
        <v>44589</v>
      </c>
      <c r="AD475" s="210">
        <v>44595</v>
      </c>
      <c r="AE475" s="210">
        <v>44897</v>
      </c>
      <c r="AF475" s="192">
        <v>300</v>
      </c>
      <c r="AG475" s="193">
        <v>1</v>
      </c>
      <c r="AH475" s="203">
        <v>20</v>
      </c>
      <c r="AI475" s="204"/>
      <c r="AJ475" s="105"/>
      <c r="AK475" s="205"/>
      <c r="AL475" s="206"/>
      <c r="AM475" s="193" t="s">
        <v>211</v>
      </c>
      <c r="AN475" s="112">
        <f t="shared" si="23"/>
        <v>0.9312500332149497</v>
      </c>
    </row>
    <row r="476" spans="1:40" ht="18" customHeight="1" x14ac:dyDescent="0.25">
      <c r="A476" s="184" t="s">
        <v>1818</v>
      </c>
      <c r="B476" s="184">
        <v>2022</v>
      </c>
      <c r="C476" s="192" t="s">
        <v>2365</v>
      </c>
      <c r="D476" s="104" t="s">
        <v>2366</v>
      </c>
      <c r="E476" s="184" t="s">
        <v>50</v>
      </c>
      <c r="F476" s="184" t="s">
        <v>22</v>
      </c>
      <c r="G476" s="187" t="s">
        <v>198</v>
      </c>
      <c r="H476" s="188" t="s">
        <v>2496</v>
      </c>
      <c r="I476" s="189" t="s">
        <v>46</v>
      </c>
      <c r="J476" s="190" t="s">
        <v>194</v>
      </c>
      <c r="K476" s="184">
        <v>6</v>
      </c>
      <c r="L476" s="191" t="str">
        <f>IF(ISERROR(VLOOKUP(K476,[1]Proposito_programa!$C$2:$E$59,2,FALSE))," ",VLOOKUP(K476,[1]Proposito_programa!$C$2:$E$59,2,FALSE))</f>
        <v>Sistema Distrital de Cuidado</v>
      </c>
      <c r="M476" s="191" t="str">
        <f>IF(ISERROR(VLOOKUP(K476,[1]Proposito_programa!$C$2:$E$59,3,FALSE))," ",VLOOKUP(K476,[1]Proposito_programa!$C$2:$E$59,3,FALSE))</f>
        <v>Propósito 1: Hacer un nuevo contrato social para incrementar la inclusión social, productiva y política</v>
      </c>
      <c r="N476" s="192">
        <v>2135</v>
      </c>
      <c r="O476" s="225"/>
      <c r="P476" s="195">
        <v>1018479064</v>
      </c>
      <c r="Q476" s="188" t="s">
        <v>372</v>
      </c>
      <c r="R476" s="190" t="s">
        <v>174</v>
      </c>
      <c r="S476" s="195"/>
      <c r="T476" s="196"/>
      <c r="U476" s="197"/>
      <c r="V476" s="198">
        <v>0</v>
      </c>
      <c r="W476" s="199">
        <v>36112000</v>
      </c>
      <c r="X476" s="200">
        <v>0</v>
      </c>
      <c r="Y476" s="193">
        <v>1</v>
      </c>
      <c r="Z476" s="199">
        <v>18056000</v>
      </c>
      <c r="AA476" s="172">
        <f t="shared" si="22"/>
        <v>54168000</v>
      </c>
      <c r="AB476" s="201">
        <v>44839067</v>
      </c>
      <c r="AC476" s="210">
        <v>44589</v>
      </c>
      <c r="AD476" s="210">
        <v>44595</v>
      </c>
      <c r="AE476" s="210">
        <v>44836</v>
      </c>
      <c r="AF476" s="192">
        <v>240</v>
      </c>
      <c r="AG476" s="193">
        <v>1</v>
      </c>
      <c r="AH476" s="203">
        <v>120</v>
      </c>
      <c r="AI476" s="204"/>
      <c r="AJ476" s="105"/>
      <c r="AK476" s="205"/>
      <c r="AL476" s="206"/>
      <c r="AM476" s="193" t="s">
        <v>210</v>
      </c>
      <c r="AN476" s="112">
        <f t="shared" si="23"/>
        <v>0.8277777839314725</v>
      </c>
    </row>
    <row r="477" spans="1:40" ht="18" customHeight="1" x14ac:dyDescent="0.25">
      <c r="A477" s="184" t="s">
        <v>1714</v>
      </c>
      <c r="B477" s="184">
        <v>2022</v>
      </c>
      <c r="C477" s="192" t="s">
        <v>2367</v>
      </c>
      <c r="D477" s="104" t="s">
        <v>2368</v>
      </c>
      <c r="E477" s="184" t="s">
        <v>50</v>
      </c>
      <c r="F477" s="184" t="s">
        <v>22</v>
      </c>
      <c r="G477" s="187" t="s">
        <v>198</v>
      </c>
      <c r="H477" s="188" t="s">
        <v>2453</v>
      </c>
      <c r="I477" s="189" t="s">
        <v>46</v>
      </c>
      <c r="J477" s="190" t="s">
        <v>194</v>
      </c>
      <c r="K477" s="184">
        <v>6</v>
      </c>
      <c r="L477" s="191" t="str">
        <f>IF(ISERROR(VLOOKUP(K477,[1]Proposito_programa!$C$2:$E$59,2,FALSE))," ",VLOOKUP(K477,[1]Proposito_programa!$C$2:$E$59,2,FALSE))</f>
        <v>Sistema Distrital de Cuidado</v>
      </c>
      <c r="M477" s="191" t="str">
        <f>IF(ISERROR(VLOOKUP(K477,[1]Proposito_programa!$C$2:$E$59,3,FALSE))," ",VLOOKUP(K477,[1]Proposito_programa!$C$2:$E$59,3,FALSE))</f>
        <v>Propósito 1: Hacer un nuevo contrato social para incrementar la inclusión social, productiva y política</v>
      </c>
      <c r="N477" s="192">
        <v>2062</v>
      </c>
      <c r="O477" s="225"/>
      <c r="P477" s="195">
        <v>1088264710</v>
      </c>
      <c r="Q477" s="188" t="s">
        <v>373</v>
      </c>
      <c r="R477" s="190" t="s">
        <v>174</v>
      </c>
      <c r="S477" s="195"/>
      <c r="T477" s="196"/>
      <c r="U477" s="197"/>
      <c r="V477" s="198">
        <v>0</v>
      </c>
      <c r="W477" s="199">
        <v>22710000</v>
      </c>
      <c r="X477" s="200">
        <v>0</v>
      </c>
      <c r="Y477" s="193">
        <v>1</v>
      </c>
      <c r="Z477" s="199">
        <v>3406500</v>
      </c>
      <c r="AA477" s="172">
        <f t="shared" si="22"/>
        <v>26116500</v>
      </c>
      <c r="AB477" s="201">
        <v>22558600</v>
      </c>
      <c r="AC477" s="210">
        <v>44589</v>
      </c>
      <c r="AD477" s="210">
        <v>44595</v>
      </c>
      <c r="AE477" s="210">
        <v>44897</v>
      </c>
      <c r="AF477" s="192">
        <v>300</v>
      </c>
      <c r="AG477" s="193">
        <v>1</v>
      </c>
      <c r="AH477" s="203">
        <v>45</v>
      </c>
      <c r="AI477" s="204"/>
      <c r="AJ477" s="105"/>
      <c r="AK477" s="205"/>
      <c r="AL477" s="206"/>
      <c r="AM477" s="193" t="s">
        <v>210</v>
      </c>
      <c r="AN477" s="112">
        <f t="shared" si="23"/>
        <v>0.86376811594202896</v>
      </c>
    </row>
    <row r="478" spans="1:40" ht="18" customHeight="1" x14ac:dyDescent="0.25">
      <c r="A478" s="184" t="s">
        <v>1715</v>
      </c>
      <c r="B478" s="184">
        <v>2022</v>
      </c>
      <c r="C478" s="192" t="s">
        <v>2369</v>
      </c>
      <c r="D478" s="104" t="s">
        <v>2370</v>
      </c>
      <c r="E478" s="184" t="s">
        <v>50</v>
      </c>
      <c r="F478" s="184" t="s">
        <v>22</v>
      </c>
      <c r="G478" s="187" t="s">
        <v>198</v>
      </c>
      <c r="H478" s="188" t="s">
        <v>2497</v>
      </c>
      <c r="I478" s="189" t="s">
        <v>46</v>
      </c>
      <c r="J478" s="190" t="s">
        <v>194</v>
      </c>
      <c r="K478" s="184">
        <v>49</v>
      </c>
      <c r="L478" s="191" t="str">
        <f>IF(ISERROR(VLOOKUP(K478,[1]Proposito_programa!$C$2:$E$59,2,FALSE))," ",VLOOKUP(K478,[1]Proposito_programa!$C$2:$E$59,2,FALSE))</f>
        <v>Movilidad segura, sostenible y accesible</v>
      </c>
      <c r="M478" s="191" t="str">
        <f>IF(ISERROR(VLOOKUP(K478,[1]Proposito_programa!$C$2:$E$59,3,FALSE))," ",VLOOKUP(K478,[1]Proposito_programa!$C$2:$E$59,3,FALSE))</f>
        <v>Propósito 4: Hacer de Bogotá Región un modelo de movilidad multimodal, incluyente y sostenible</v>
      </c>
      <c r="N478" s="192">
        <v>2022</v>
      </c>
      <c r="O478" s="225"/>
      <c r="P478" s="195">
        <v>1233694158</v>
      </c>
      <c r="Q478" s="188" t="s">
        <v>2418</v>
      </c>
      <c r="R478" s="190" t="s">
        <v>174</v>
      </c>
      <c r="S478" s="195"/>
      <c r="T478" s="196"/>
      <c r="U478" s="197"/>
      <c r="V478" s="198">
        <v>0</v>
      </c>
      <c r="W478" s="199">
        <v>36112000</v>
      </c>
      <c r="X478" s="200">
        <v>0</v>
      </c>
      <c r="Y478" s="193">
        <v>1</v>
      </c>
      <c r="Z478" s="199">
        <v>18056000</v>
      </c>
      <c r="AA478" s="172">
        <f t="shared" si="22"/>
        <v>54168000</v>
      </c>
      <c r="AB478" s="201">
        <v>44839067</v>
      </c>
      <c r="AC478" s="210">
        <v>44589</v>
      </c>
      <c r="AD478" s="210">
        <v>44595</v>
      </c>
      <c r="AE478" s="210">
        <v>44836</v>
      </c>
      <c r="AF478" s="192">
        <v>240</v>
      </c>
      <c r="AG478" s="193">
        <v>1</v>
      </c>
      <c r="AH478" s="203">
        <v>120</v>
      </c>
      <c r="AI478" s="204"/>
      <c r="AJ478" s="105"/>
      <c r="AK478" s="205"/>
      <c r="AL478" s="206"/>
      <c r="AM478" s="193" t="s">
        <v>210</v>
      </c>
      <c r="AN478" s="112">
        <f t="shared" si="23"/>
        <v>0.8277777839314725</v>
      </c>
    </row>
    <row r="479" spans="1:40" ht="18" customHeight="1" x14ac:dyDescent="0.25">
      <c r="A479" s="184" t="s">
        <v>1716</v>
      </c>
      <c r="B479" s="184">
        <v>2022</v>
      </c>
      <c r="C479" s="192" t="s">
        <v>2371</v>
      </c>
      <c r="D479" s="104" t="s">
        <v>2372</v>
      </c>
      <c r="E479" s="184" t="s">
        <v>50</v>
      </c>
      <c r="F479" s="184" t="s">
        <v>22</v>
      </c>
      <c r="G479" s="187" t="s">
        <v>198</v>
      </c>
      <c r="H479" s="188" t="s">
        <v>2498</v>
      </c>
      <c r="I479" s="189" t="s">
        <v>46</v>
      </c>
      <c r="J479" s="190" t="s">
        <v>194</v>
      </c>
      <c r="K479" s="184">
        <v>34</v>
      </c>
      <c r="L479" s="191" t="str">
        <f>IF(ISERROR(VLOOKUP(K479,[1]Proposito_programa!$C$2:$E$59,2,FALSE))," ",VLOOKUP(K479,[1]Proposito_programa!$C$2:$E$59,2,FALSE))</f>
        <v>Bogotá protectora de los animales</v>
      </c>
      <c r="M479" s="191" t="str">
        <f>IF(ISERROR(VLOOKUP(K479,[1]Proposito_programa!$C$2:$E$59,3,FALSE))," ",VLOOKUP(K479,[1]Proposito_programa!$C$2:$E$59,3,FALSE))</f>
        <v>Propósito 2 : Cambiar Nuestros Hábitos de Vida para Reverdecer a Bogotá y Adaptarnos y Mitigar la Crisis Climática</v>
      </c>
      <c r="N479" s="192">
        <v>2008</v>
      </c>
      <c r="O479" s="225"/>
      <c r="P479" s="195">
        <v>1015484513</v>
      </c>
      <c r="Q479" s="188" t="s">
        <v>374</v>
      </c>
      <c r="R479" s="190" t="s">
        <v>174</v>
      </c>
      <c r="S479" s="195"/>
      <c r="T479" s="196"/>
      <c r="U479" s="197"/>
      <c r="V479" s="198">
        <v>0</v>
      </c>
      <c r="W479" s="199">
        <v>9085000</v>
      </c>
      <c r="X479" s="200">
        <v>0</v>
      </c>
      <c r="Y479" s="193">
        <v>1</v>
      </c>
      <c r="Z479" s="199">
        <v>4542500</v>
      </c>
      <c r="AA479" s="172">
        <f t="shared" si="22"/>
        <v>13627500</v>
      </c>
      <c r="AB479" s="201">
        <v>13627500</v>
      </c>
      <c r="AC479" s="210">
        <v>44589</v>
      </c>
      <c r="AD479" s="210">
        <v>44595</v>
      </c>
      <c r="AE479" s="210">
        <v>44744</v>
      </c>
      <c r="AF479" s="192">
        <v>150</v>
      </c>
      <c r="AG479" s="193">
        <v>1</v>
      </c>
      <c r="AH479" s="203">
        <v>75</v>
      </c>
      <c r="AI479" s="204"/>
      <c r="AJ479" s="105"/>
      <c r="AK479" s="205"/>
      <c r="AL479" s="206"/>
      <c r="AM479" s="193" t="s">
        <v>211</v>
      </c>
      <c r="AN479" s="112">
        <f t="shared" si="23"/>
        <v>1</v>
      </c>
    </row>
    <row r="480" spans="1:40" ht="18" customHeight="1" x14ac:dyDescent="0.25">
      <c r="A480" s="184" t="s">
        <v>1717</v>
      </c>
      <c r="B480" s="184">
        <v>2022</v>
      </c>
      <c r="C480" s="192" t="s">
        <v>2373</v>
      </c>
      <c r="D480" s="104" t="s">
        <v>2374</v>
      </c>
      <c r="E480" s="184" t="s">
        <v>50</v>
      </c>
      <c r="F480" s="184" t="s">
        <v>22</v>
      </c>
      <c r="G480" s="187" t="s">
        <v>198</v>
      </c>
      <c r="H480" s="188" t="s">
        <v>2499</v>
      </c>
      <c r="I480" s="189" t="s">
        <v>46</v>
      </c>
      <c r="J480" s="190" t="s">
        <v>194</v>
      </c>
      <c r="K480" s="184">
        <v>30</v>
      </c>
      <c r="L480" s="191" t="str">
        <f>IF(ISERROR(VLOOKUP(K480,[1]Proposito_programa!$C$2:$E$59,2,FALSE))," ",VLOOKUP(K480,[1]Proposito_programa!$C$2:$E$59,2,FALSE))</f>
        <v>Eficiencia en la atención de emergencias</v>
      </c>
      <c r="M480" s="191" t="str">
        <f>IF(ISERROR(VLOOKUP(K480,[1]Proposito_programa!$C$2:$E$59,3,FALSE))," ",VLOOKUP(K480,[1]Proposito_programa!$C$2:$E$59,3,FALSE))</f>
        <v>Propósito 2 : Cambiar Nuestros Hábitos de Vida para Reverdecer a Bogotá y Adaptarnos y Mitigar la Crisis Climática</v>
      </c>
      <c r="N480" s="192">
        <v>2103</v>
      </c>
      <c r="O480" s="225"/>
      <c r="P480" s="195">
        <v>1033780602</v>
      </c>
      <c r="Q480" s="188" t="s">
        <v>375</v>
      </c>
      <c r="R480" s="190" t="s">
        <v>174</v>
      </c>
      <c r="S480" s="195"/>
      <c r="T480" s="196"/>
      <c r="U480" s="197"/>
      <c r="V480" s="198">
        <v>0</v>
      </c>
      <c r="W480" s="199">
        <v>9085000</v>
      </c>
      <c r="X480" s="200">
        <v>0</v>
      </c>
      <c r="Y480" s="193"/>
      <c r="Z480" s="199"/>
      <c r="AA480" s="172">
        <f t="shared" si="22"/>
        <v>9085000</v>
      </c>
      <c r="AB480" s="201">
        <v>9085000</v>
      </c>
      <c r="AC480" s="210">
        <v>44589</v>
      </c>
      <c r="AD480" s="210">
        <v>44594</v>
      </c>
      <c r="AE480" s="210">
        <v>44743</v>
      </c>
      <c r="AF480" s="192">
        <v>150</v>
      </c>
      <c r="AG480" s="105"/>
      <c r="AH480" s="203"/>
      <c r="AI480" s="204"/>
      <c r="AJ480" s="105"/>
      <c r="AK480" s="205"/>
      <c r="AL480" s="206"/>
      <c r="AM480" s="193" t="s">
        <v>211</v>
      </c>
      <c r="AN480" s="112">
        <f t="shared" si="23"/>
        <v>1</v>
      </c>
    </row>
    <row r="481" spans="1:40" ht="18" customHeight="1" x14ac:dyDescent="0.25">
      <c r="A481" s="184" t="s">
        <v>1718</v>
      </c>
      <c r="B481" s="184">
        <v>2022</v>
      </c>
      <c r="C481" s="192" t="s">
        <v>2375</v>
      </c>
      <c r="D481" s="104" t="s">
        <v>2376</v>
      </c>
      <c r="E481" s="184" t="s">
        <v>50</v>
      </c>
      <c r="F481" s="184" t="s">
        <v>22</v>
      </c>
      <c r="G481" s="187" t="s">
        <v>198</v>
      </c>
      <c r="H481" s="188" t="s">
        <v>2500</v>
      </c>
      <c r="I481" s="189" t="s">
        <v>46</v>
      </c>
      <c r="J481" s="190" t="s">
        <v>194</v>
      </c>
      <c r="K481" s="184">
        <v>57</v>
      </c>
      <c r="L481" s="191" t="str">
        <f>IF(ISERROR(VLOOKUP(K481,[1]Proposito_programa!$C$2:$E$59,2,FALSE))," ",VLOOKUP(K481,[1]Proposito_programa!$C$2:$E$59,2,FALSE))</f>
        <v>Gestión pública local</v>
      </c>
      <c r="M481" s="191" t="str">
        <f>IF(ISERROR(VLOOKUP(K481,[1]Proposito_programa!$C$2:$E$59,3,FALSE))," ",VLOOKUP(K481,[1]Proposito_programa!$C$2:$E$59,3,FALSE))</f>
        <v>Propósito 5: Construir Bogotá - Región con gobierno abierto, transparente y ciudadanía consciente</v>
      </c>
      <c r="N481" s="192">
        <v>2143</v>
      </c>
      <c r="O481" s="193"/>
      <c r="P481" s="195">
        <v>1022386998</v>
      </c>
      <c r="Q481" s="188" t="s">
        <v>376</v>
      </c>
      <c r="R481" s="190" t="s">
        <v>174</v>
      </c>
      <c r="S481" s="195"/>
      <c r="T481" s="196"/>
      <c r="U481" s="197"/>
      <c r="V481" s="198">
        <v>0</v>
      </c>
      <c r="W481" s="199">
        <v>9085000</v>
      </c>
      <c r="X481" s="200">
        <v>0</v>
      </c>
      <c r="Y481" s="193">
        <v>1</v>
      </c>
      <c r="Z481" s="199">
        <v>4542500</v>
      </c>
      <c r="AA481" s="172">
        <f t="shared" si="22"/>
        <v>13627500</v>
      </c>
      <c r="AB481" s="201">
        <v>13566934</v>
      </c>
      <c r="AC481" s="210">
        <v>44589</v>
      </c>
      <c r="AD481" s="210">
        <v>44595</v>
      </c>
      <c r="AE481" s="210">
        <v>44744</v>
      </c>
      <c r="AF481" s="192">
        <v>150</v>
      </c>
      <c r="AG481" s="105">
        <v>1</v>
      </c>
      <c r="AH481" s="203">
        <v>75</v>
      </c>
      <c r="AI481" s="204"/>
      <c r="AJ481" s="105"/>
      <c r="AK481" s="205"/>
      <c r="AL481" s="206"/>
      <c r="AM481" s="193" t="s">
        <v>211</v>
      </c>
      <c r="AN481" s="112">
        <f t="shared" si="23"/>
        <v>0.99555560447624292</v>
      </c>
    </row>
    <row r="482" spans="1:40" ht="18" customHeight="1" x14ac:dyDescent="0.25">
      <c r="A482" s="184" t="s">
        <v>1719</v>
      </c>
      <c r="B482" s="184">
        <v>2022</v>
      </c>
      <c r="C482" s="192" t="s">
        <v>2377</v>
      </c>
      <c r="D482" s="104" t="s">
        <v>2378</v>
      </c>
      <c r="E482" s="184" t="s">
        <v>50</v>
      </c>
      <c r="F482" s="184" t="s">
        <v>22</v>
      </c>
      <c r="G482" s="187" t="s">
        <v>198</v>
      </c>
      <c r="H482" s="188" t="s">
        <v>2501</v>
      </c>
      <c r="I482" s="189" t="s">
        <v>46</v>
      </c>
      <c r="J482" s="190" t="s">
        <v>194</v>
      </c>
      <c r="K482" s="184">
        <v>34</v>
      </c>
      <c r="L482" s="191" t="str">
        <f>IF(ISERROR(VLOOKUP(K482,[1]Proposito_programa!$C$2:$E$59,2,FALSE))," ",VLOOKUP(K482,[1]Proposito_programa!$C$2:$E$59,2,FALSE))</f>
        <v>Bogotá protectora de los animales</v>
      </c>
      <c r="M482" s="191" t="str">
        <f>IF(ISERROR(VLOOKUP(K482,[1]Proposito_programa!$C$2:$E$59,3,FALSE))," ",VLOOKUP(K482,[1]Proposito_programa!$C$2:$E$59,3,FALSE))</f>
        <v>Propósito 2 : Cambiar Nuestros Hábitos de Vida para Reverdecer a Bogotá y Adaptarnos y Mitigar la Crisis Climática</v>
      </c>
      <c r="N482" s="192">
        <v>2008</v>
      </c>
      <c r="O482" s="193"/>
      <c r="P482" s="195">
        <v>23495250</v>
      </c>
      <c r="Q482" s="188" t="s">
        <v>2419</v>
      </c>
      <c r="R482" s="190" t="s">
        <v>174</v>
      </c>
      <c r="S482" s="195"/>
      <c r="T482" s="196"/>
      <c r="U482" s="197"/>
      <c r="V482" s="198">
        <v>0</v>
      </c>
      <c r="W482" s="199">
        <v>43700000</v>
      </c>
      <c r="X482" s="200">
        <v>0</v>
      </c>
      <c r="Y482" s="193">
        <v>2</v>
      </c>
      <c r="Z482" s="199">
        <v>11070667</v>
      </c>
      <c r="AA482" s="172">
        <f t="shared" si="22"/>
        <v>54770667</v>
      </c>
      <c r="AB482" s="201">
        <v>43408667</v>
      </c>
      <c r="AC482" s="210">
        <v>44589</v>
      </c>
      <c r="AD482" s="210">
        <v>44595</v>
      </c>
      <c r="AE482" s="210">
        <v>44897</v>
      </c>
      <c r="AF482" s="192">
        <v>300</v>
      </c>
      <c r="AG482" s="105">
        <v>2</v>
      </c>
      <c r="AH482" s="203">
        <v>76</v>
      </c>
      <c r="AI482" s="204"/>
      <c r="AJ482" s="105"/>
      <c r="AK482" s="205"/>
      <c r="AL482" s="206"/>
      <c r="AM482" s="193" t="s">
        <v>210</v>
      </c>
      <c r="AN482" s="112">
        <f t="shared" si="23"/>
        <v>0.79255319275187941</v>
      </c>
    </row>
    <row r="483" spans="1:40" ht="18" customHeight="1" x14ac:dyDescent="0.25">
      <c r="A483" s="184" t="s">
        <v>1720</v>
      </c>
      <c r="B483" s="184">
        <v>2022</v>
      </c>
      <c r="C483" s="192" t="s">
        <v>2379</v>
      </c>
      <c r="D483" s="104" t="s">
        <v>2380</v>
      </c>
      <c r="E483" s="184" t="s">
        <v>50</v>
      </c>
      <c r="F483" s="184" t="s">
        <v>22</v>
      </c>
      <c r="G483" s="187" t="s">
        <v>198</v>
      </c>
      <c r="H483" s="188" t="s">
        <v>2502</v>
      </c>
      <c r="I483" s="189" t="s">
        <v>46</v>
      </c>
      <c r="J483" s="190" t="s">
        <v>194</v>
      </c>
      <c r="K483" s="184">
        <v>20</v>
      </c>
      <c r="L483" s="191" t="str">
        <f>IF(ISERROR(VLOOKUP(K483,[1]Proposito_programa!$C$2:$E$59,2,FALSE))," ",VLOOKUP(K483,[1]Proposito_programa!$C$2:$E$59,2,FALSE))</f>
        <v>Bogotá, referente en cultura, deporte, recreación y actividad física, con parques para el desarrollo y la salud</v>
      </c>
      <c r="M483" s="191" t="str">
        <f>IF(ISERROR(VLOOKUP(K483,[1]Proposito_programa!$C$2:$E$59,3,FALSE))," ",VLOOKUP(K483,[1]Proposito_programa!$C$2:$E$59,3,FALSE))</f>
        <v>Propósito 1: Hacer un nuevo contrato social para incrementar la inclusión social, productiva y política</v>
      </c>
      <c r="N483" s="192">
        <v>2044</v>
      </c>
      <c r="O483" s="193"/>
      <c r="P483" s="195">
        <v>79443086</v>
      </c>
      <c r="Q483" s="188" t="s">
        <v>377</v>
      </c>
      <c r="R483" s="190" t="s">
        <v>174</v>
      </c>
      <c r="S483" s="195"/>
      <c r="T483" s="196"/>
      <c r="U483" s="197"/>
      <c r="V483" s="198">
        <v>0</v>
      </c>
      <c r="W483" s="199">
        <v>15745600</v>
      </c>
      <c r="X483" s="200">
        <v>0</v>
      </c>
      <c r="Y483" s="193"/>
      <c r="Z483" s="199"/>
      <c r="AA483" s="172">
        <f t="shared" si="22"/>
        <v>15745600</v>
      </c>
      <c r="AB483" s="201">
        <v>15745600</v>
      </c>
      <c r="AC483" s="210">
        <v>44589</v>
      </c>
      <c r="AD483" s="210">
        <v>44595</v>
      </c>
      <c r="AE483" s="210">
        <v>44897</v>
      </c>
      <c r="AF483" s="192">
        <v>300</v>
      </c>
      <c r="AG483" s="105"/>
      <c r="AH483" s="203"/>
      <c r="AI483" s="204"/>
      <c r="AJ483" s="105"/>
      <c r="AK483" s="205"/>
      <c r="AL483" s="206"/>
      <c r="AM483" s="193" t="s">
        <v>212</v>
      </c>
      <c r="AN483" s="112">
        <f t="shared" si="23"/>
        <v>1</v>
      </c>
    </row>
    <row r="484" spans="1:40" ht="18" customHeight="1" x14ac:dyDescent="0.25">
      <c r="A484" s="184" t="s">
        <v>1828</v>
      </c>
      <c r="B484" s="184">
        <v>2022</v>
      </c>
      <c r="C484" s="192" t="s">
        <v>1828</v>
      </c>
      <c r="D484" s="177" t="s">
        <v>2381</v>
      </c>
      <c r="E484" s="184" t="s">
        <v>39</v>
      </c>
      <c r="F484" s="184" t="s">
        <v>49</v>
      </c>
      <c r="G484" s="187" t="s">
        <v>55</v>
      </c>
      <c r="H484" s="188" t="s">
        <v>2503</v>
      </c>
      <c r="I484" s="189" t="s">
        <v>45</v>
      </c>
      <c r="J484" s="190" t="s">
        <v>194</v>
      </c>
      <c r="K484" s="184" t="s">
        <v>70</v>
      </c>
      <c r="L484" s="191" t="str">
        <f>IF(ISERROR(VLOOKUP(K484,[1]Proposito_programa!$C$2:$E$59,2,FALSE))," ",VLOOKUP(K484,[1]Proposito_programa!$C$2:$E$59,2,FALSE))</f>
        <v xml:space="preserve"> </v>
      </c>
      <c r="M484" s="191" t="str">
        <f>IF(ISERROR(VLOOKUP(K484,[1]Proposito_programa!$C$2:$E$59,3,FALSE))," ",VLOOKUP(K484,[1]Proposito_programa!$C$2:$E$59,3,FALSE))</f>
        <v xml:space="preserve"> </v>
      </c>
      <c r="N484" s="192">
        <v>0</v>
      </c>
      <c r="O484" s="193">
        <v>16</v>
      </c>
      <c r="P484" s="195">
        <v>901351386</v>
      </c>
      <c r="Q484" s="230" t="s">
        <v>2420</v>
      </c>
      <c r="R484" s="190" t="s">
        <v>176</v>
      </c>
      <c r="S484" s="195">
        <v>830035037</v>
      </c>
      <c r="T484" s="230" t="s">
        <v>2421</v>
      </c>
      <c r="U484" s="197">
        <v>0.7</v>
      </c>
      <c r="V484" s="198">
        <v>0</v>
      </c>
      <c r="W484" s="199">
        <v>156860074</v>
      </c>
      <c r="X484" s="200">
        <v>0</v>
      </c>
      <c r="Y484" s="193">
        <v>1</v>
      </c>
      <c r="Z484" s="199">
        <v>73934800</v>
      </c>
      <c r="AA484" s="172">
        <f>+W484+X484+Z484</f>
        <v>230794874</v>
      </c>
      <c r="AB484" s="201">
        <v>170964199</v>
      </c>
      <c r="AC484" s="210">
        <v>44596</v>
      </c>
      <c r="AD484" s="210">
        <v>44599</v>
      </c>
      <c r="AE484" s="210">
        <v>44840</v>
      </c>
      <c r="AF484" s="192">
        <v>240</v>
      </c>
      <c r="AG484" s="105">
        <v>1</v>
      </c>
      <c r="AH484" s="203">
        <v>150</v>
      </c>
      <c r="AI484" s="204"/>
      <c r="AJ484" s="105"/>
      <c r="AK484" s="205"/>
      <c r="AL484" s="206"/>
      <c r="AM484" s="193" t="s">
        <v>210</v>
      </c>
      <c r="AN484" s="112">
        <f>IF(ISERROR(AB484/AA484),"-",(AB484/AA484))</f>
        <v>0.740762548305124</v>
      </c>
    </row>
    <row r="485" spans="1:40" ht="18" customHeight="1" x14ac:dyDescent="0.25">
      <c r="A485" s="184" t="s">
        <v>1828</v>
      </c>
      <c r="B485" s="184">
        <v>2022</v>
      </c>
      <c r="C485" s="192" t="s">
        <v>1828</v>
      </c>
      <c r="D485" s="177" t="s">
        <v>2381</v>
      </c>
      <c r="E485" s="184" t="s">
        <v>39</v>
      </c>
      <c r="F485" s="184" t="s">
        <v>49</v>
      </c>
      <c r="G485" s="187" t="s">
        <v>55</v>
      </c>
      <c r="H485" s="188" t="s">
        <v>2503</v>
      </c>
      <c r="I485" s="189"/>
      <c r="J485" s="190"/>
      <c r="K485" s="184"/>
      <c r="L485" s="191" t="str">
        <f>IF(ISERROR(VLOOKUP(K485,[1]Proposito_programa!$C$2:$E$59,2,FALSE))," ",VLOOKUP(K485,[1]Proposito_programa!$C$2:$E$59,2,FALSE))</f>
        <v xml:space="preserve"> </v>
      </c>
      <c r="M485" s="191" t="str">
        <f>IF(ISERROR(VLOOKUP(K485,[1]Proposito_programa!$C$2:$E$59,3,FALSE))," ",VLOOKUP(K485,[1]Proposito_programa!$C$2:$E$59,3,FALSE))</f>
        <v xml:space="preserve"> </v>
      </c>
      <c r="N485" s="192"/>
      <c r="O485" s="193"/>
      <c r="P485" s="195"/>
      <c r="Q485" s="230"/>
      <c r="R485" s="190"/>
      <c r="S485" s="195">
        <v>900591334</v>
      </c>
      <c r="T485" s="230" t="s">
        <v>2422</v>
      </c>
      <c r="U485" s="197">
        <v>0.25</v>
      </c>
      <c r="V485" s="198">
        <v>0</v>
      </c>
      <c r="W485" s="199"/>
      <c r="X485" s="200">
        <v>0</v>
      </c>
      <c r="Y485" s="193">
        <v>1</v>
      </c>
      <c r="Z485" s="199"/>
      <c r="AA485" s="172">
        <v>0</v>
      </c>
      <c r="AB485" s="201">
        <v>0</v>
      </c>
      <c r="AC485" s="210"/>
      <c r="AD485" s="210"/>
      <c r="AE485" s="210"/>
      <c r="AF485" s="192"/>
      <c r="AG485" s="105"/>
      <c r="AH485" s="203"/>
      <c r="AI485" s="204"/>
      <c r="AJ485" s="105"/>
      <c r="AK485" s="205"/>
      <c r="AL485" s="206"/>
      <c r="AM485" s="193"/>
      <c r="AN485" s="112"/>
    </row>
    <row r="486" spans="1:40" ht="18" customHeight="1" x14ac:dyDescent="0.25">
      <c r="A486" s="184" t="s">
        <v>1828</v>
      </c>
      <c r="B486" s="184">
        <v>2022</v>
      </c>
      <c r="C486" s="192" t="s">
        <v>1828</v>
      </c>
      <c r="D486" s="177" t="s">
        <v>2381</v>
      </c>
      <c r="E486" s="184" t="s">
        <v>39</v>
      </c>
      <c r="F486" s="184" t="s">
        <v>49</v>
      </c>
      <c r="G486" s="187" t="s">
        <v>55</v>
      </c>
      <c r="H486" s="188" t="s">
        <v>2503</v>
      </c>
      <c r="I486" s="189"/>
      <c r="J486" s="190"/>
      <c r="K486" s="184"/>
      <c r="L486" s="191" t="str">
        <f>IF(ISERROR(VLOOKUP(K486,[1]Proposito_programa!$C$2:$E$59,2,FALSE))," ",VLOOKUP(K486,[1]Proposito_programa!$C$2:$E$59,2,FALSE))</f>
        <v xml:space="preserve"> </v>
      </c>
      <c r="M486" s="191" t="str">
        <f>IF(ISERROR(VLOOKUP(K486,[1]Proposito_programa!$C$2:$E$59,3,FALSE))," ",VLOOKUP(K486,[1]Proposito_programa!$C$2:$E$59,3,FALSE))</f>
        <v xml:space="preserve"> </v>
      </c>
      <c r="N486" s="192"/>
      <c r="O486" s="193"/>
      <c r="P486" s="195"/>
      <c r="Q486" s="230"/>
      <c r="R486" s="190"/>
      <c r="S486" s="195">
        <v>19254921</v>
      </c>
      <c r="T486" s="230" t="s">
        <v>2423</v>
      </c>
      <c r="U486" s="197">
        <v>0.05</v>
      </c>
      <c r="V486" s="198">
        <v>0</v>
      </c>
      <c r="W486" s="199"/>
      <c r="X486" s="200">
        <v>0</v>
      </c>
      <c r="Y486" s="193">
        <v>1</v>
      </c>
      <c r="Z486" s="199"/>
      <c r="AA486" s="172">
        <v>0</v>
      </c>
      <c r="AB486" s="201">
        <v>0</v>
      </c>
      <c r="AC486" s="210"/>
      <c r="AD486" s="210"/>
      <c r="AE486" s="210"/>
      <c r="AF486" s="192"/>
      <c r="AG486" s="105"/>
      <c r="AH486" s="203"/>
      <c r="AI486" s="204"/>
      <c r="AJ486" s="105"/>
      <c r="AK486" s="205"/>
      <c r="AL486" s="206"/>
      <c r="AM486" s="193"/>
      <c r="AN486" s="112"/>
    </row>
    <row r="487" spans="1:40" ht="18" customHeight="1" x14ac:dyDescent="0.25">
      <c r="A487" s="184" t="s">
        <v>1721</v>
      </c>
      <c r="B487" s="184">
        <v>2022</v>
      </c>
      <c r="C487" s="192" t="s">
        <v>2382</v>
      </c>
      <c r="D487" s="177" t="s">
        <v>2383</v>
      </c>
      <c r="E487" s="184" t="s">
        <v>48</v>
      </c>
      <c r="F487" s="184" t="s">
        <v>51</v>
      </c>
      <c r="G487" s="187" t="s">
        <v>70</v>
      </c>
      <c r="H487" s="188" t="s">
        <v>2504</v>
      </c>
      <c r="I487" s="189" t="s">
        <v>45</v>
      </c>
      <c r="J487" s="190" t="s">
        <v>194</v>
      </c>
      <c r="K487" s="184" t="s">
        <v>70</v>
      </c>
      <c r="L487" s="191" t="str">
        <f>IF(ISERROR(VLOOKUP(K487,[1]Proposito_programa!$C$2:$E$59,2,FALSE))," ",VLOOKUP(K487,[1]Proposito_programa!$C$2:$E$59,2,FALSE))</f>
        <v xml:space="preserve"> </v>
      </c>
      <c r="M487" s="191" t="str">
        <f>IF(ISERROR(VLOOKUP(K487,[1]Proposito_programa!$C$2:$E$59,3,FALSE))," ",VLOOKUP(K487,[1]Proposito_programa!$C$2:$E$59,3,FALSE))</f>
        <v xml:space="preserve"> </v>
      </c>
      <c r="N487" s="192">
        <v>0</v>
      </c>
      <c r="O487" s="193">
        <v>48</v>
      </c>
      <c r="P487" s="195">
        <v>800236801</v>
      </c>
      <c r="Q487" s="188" t="s">
        <v>2424</v>
      </c>
      <c r="R487" s="190" t="s">
        <v>175</v>
      </c>
      <c r="S487" s="195"/>
      <c r="T487" s="196"/>
      <c r="U487" s="197"/>
      <c r="V487" s="198">
        <v>0</v>
      </c>
      <c r="W487" s="199">
        <v>413780326</v>
      </c>
      <c r="X487" s="200">
        <v>0</v>
      </c>
      <c r="Y487" s="193"/>
      <c r="Z487" s="199"/>
      <c r="AA487" s="172">
        <f t="shared" si="22"/>
        <v>413780326</v>
      </c>
      <c r="AB487" s="201">
        <v>298900462</v>
      </c>
      <c r="AC487" s="210">
        <v>44673</v>
      </c>
      <c r="AD487" s="210">
        <v>44675</v>
      </c>
      <c r="AE487" s="210">
        <v>44972</v>
      </c>
      <c r="AF487" s="192">
        <v>292</v>
      </c>
      <c r="AG487" s="105"/>
      <c r="AH487" s="203"/>
      <c r="AI487" s="204"/>
      <c r="AJ487" s="105"/>
      <c r="AK487" s="205"/>
      <c r="AL487" s="206"/>
      <c r="AM487" s="193" t="s">
        <v>210</v>
      </c>
      <c r="AN487" s="112">
        <f t="shared" si="23"/>
        <v>0.72236508895785445</v>
      </c>
    </row>
    <row r="488" spans="1:40" ht="18" customHeight="1" x14ac:dyDescent="0.25">
      <c r="A488" s="184" t="s">
        <v>1829</v>
      </c>
      <c r="B488" s="184">
        <v>2022</v>
      </c>
      <c r="C488" s="192" t="s">
        <v>1829</v>
      </c>
      <c r="D488" s="177" t="s">
        <v>2384</v>
      </c>
      <c r="E488" s="184" t="s">
        <v>39</v>
      </c>
      <c r="F488" s="184" t="s">
        <v>49</v>
      </c>
      <c r="G488" s="187" t="s">
        <v>55</v>
      </c>
      <c r="H488" s="188" t="s">
        <v>2505</v>
      </c>
      <c r="I488" s="189" t="s">
        <v>45</v>
      </c>
      <c r="J488" s="190" t="s">
        <v>194</v>
      </c>
      <c r="K488" s="184" t="s">
        <v>70</v>
      </c>
      <c r="L488" s="191" t="str">
        <f>IF(ISERROR(VLOOKUP(K488,[1]Proposito_programa!$C$2:$E$59,2,FALSE))," ",VLOOKUP(K488,[1]Proposito_programa!$C$2:$E$59,2,FALSE))</f>
        <v xml:space="preserve"> </v>
      </c>
      <c r="M488" s="191" t="str">
        <f>IF(ISERROR(VLOOKUP(K488,[1]Proposito_programa!$C$2:$E$59,3,FALSE))," ",VLOOKUP(K488,[1]Proposito_programa!$C$2:$E$59,3,FALSE))</f>
        <v xml:space="preserve"> </v>
      </c>
      <c r="N488" s="192">
        <v>0</v>
      </c>
      <c r="O488" s="193">
        <v>12</v>
      </c>
      <c r="P488" s="195">
        <v>800015583</v>
      </c>
      <c r="Q488" s="188" t="s">
        <v>378</v>
      </c>
      <c r="R488" s="190" t="s">
        <v>175</v>
      </c>
      <c r="S488" s="195"/>
      <c r="T488" s="196"/>
      <c r="U488" s="197"/>
      <c r="V488" s="198">
        <v>0</v>
      </c>
      <c r="W488" s="199">
        <v>20891164</v>
      </c>
      <c r="X488" s="200">
        <v>0</v>
      </c>
      <c r="Y488" s="193"/>
      <c r="Z488" s="199"/>
      <c r="AA488" s="172">
        <f>+W488+X488+Z488</f>
        <v>20891164</v>
      </c>
      <c r="AB488" s="201">
        <v>10197224</v>
      </c>
      <c r="AC488" s="210">
        <v>44718</v>
      </c>
      <c r="AD488" s="210">
        <v>44726</v>
      </c>
      <c r="AE488" s="210">
        <v>45090</v>
      </c>
      <c r="AF488" s="192">
        <v>365</v>
      </c>
      <c r="AG488" s="105"/>
      <c r="AH488" s="203"/>
      <c r="AI488" s="204"/>
      <c r="AJ488" s="105"/>
      <c r="AK488" s="205"/>
      <c r="AL488" s="206"/>
      <c r="AM488" s="193" t="s">
        <v>210</v>
      </c>
      <c r="AN488" s="112">
        <f>IF(ISERROR(AB488/AA488),"-",(AB488/AA488))</f>
        <v>0.48811181607688303</v>
      </c>
    </row>
    <row r="489" spans="1:40" ht="18" customHeight="1" x14ac:dyDescent="0.25">
      <c r="A489" s="184" t="s">
        <v>1830</v>
      </c>
      <c r="B489" s="184">
        <v>2022</v>
      </c>
      <c r="C489" s="192" t="s">
        <v>1830</v>
      </c>
      <c r="D489" s="177" t="s">
        <v>2385</v>
      </c>
      <c r="E489" s="184" t="s">
        <v>39</v>
      </c>
      <c r="F489" s="184" t="s">
        <v>49</v>
      </c>
      <c r="G489" s="187" t="s">
        <v>55</v>
      </c>
      <c r="H489" s="188" t="s">
        <v>2506</v>
      </c>
      <c r="I489" s="189" t="s">
        <v>45</v>
      </c>
      <c r="J489" s="190" t="s">
        <v>194</v>
      </c>
      <c r="K489" s="184" t="s">
        <v>70</v>
      </c>
      <c r="L489" s="191" t="str">
        <f>IF(ISERROR(VLOOKUP(K489,[1]Proposito_programa!$C$2:$E$59,2,FALSE))," ",VLOOKUP(K489,[1]Proposito_programa!$C$2:$E$59,2,FALSE))</f>
        <v xml:space="preserve"> </v>
      </c>
      <c r="M489" s="191" t="str">
        <f>IF(ISERROR(VLOOKUP(K489,[1]Proposito_programa!$C$2:$E$59,3,FALSE))," ",VLOOKUP(K489,[1]Proposito_programa!$C$2:$E$59,3,FALSE))</f>
        <v xml:space="preserve"> </v>
      </c>
      <c r="N489" s="192">
        <v>0</v>
      </c>
      <c r="O489" s="193">
        <v>9</v>
      </c>
      <c r="P489" s="195">
        <v>901399373</v>
      </c>
      <c r="Q489" s="188" t="s">
        <v>2425</v>
      </c>
      <c r="R489" s="190" t="s">
        <v>176</v>
      </c>
      <c r="S489" s="195">
        <v>830035246</v>
      </c>
      <c r="T489" s="196" t="s">
        <v>2426</v>
      </c>
      <c r="U489" s="197">
        <v>0.4</v>
      </c>
      <c r="V489" s="198">
        <v>0</v>
      </c>
      <c r="W489" s="199">
        <v>46908000</v>
      </c>
      <c r="X489" s="200">
        <v>0</v>
      </c>
      <c r="Y489" s="193"/>
      <c r="Z489" s="199"/>
      <c r="AA489" s="172">
        <f>+W489+X489+Z489</f>
        <v>46908000</v>
      </c>
      <c r="AB489" s="201">
        <v>46908000</v>
      </c>
      <c r="AC489" s="210">
        <v>44719</v>
      </c>
      <c r="AD489" s="210">
        <v>44736</v>
      </c>
      <c r="AE489" s="210">
        <v>44765</v>
      </c>
      <c r="AF489" s="192">
        <v>30</v>
      </c>
      <c r="AG489" s="105"/>
      <c r="AH489" s="203"/>
      <c r="AI489" s="204"/>
      <c r="AJ489" s="105"/>
      <c r="AK489" s="205"/>
      <c r="AL489" s="206"/>
      <c r="AM489" s="193" t="s">
        <v>211</v>
      </c>
      <c r="AN489" s="112">
        <f>IF(ISERROR(AB489/AA489),"-",(AB489/AA489))</f>
        <v>1</v>
      </c>
    </row>
    <row r="490" spans="1:40" ht="18" customHeight="1" x14ac:dyDescent="0.25">
      <c r="A490" s="184" t="s">
        <v>1830</v>
      </c>
      <c r="B490" s="184">
        <v>2022</v>
      </c>
      <c r="C490" s="192" t="s">
        <v>1830</v>
      </c>
      <c r="D490" s="177" t="s">
        <v>2385</v>
      </c>
      <c r="E490" s="184" t="s">
        <v>39</v>
      </c>
      <c r="F490" s="184" t="s">
        <v>49</v>
      </c>
      <c r="G490" s="187" t="s">
        <v>55</v>
      </c>
      <c r="H490" s="188"/>
      <c r="I490" s="189"/>
      <c r="J490" s="190"/>
      <c r="K490" s="184"/>
      <c r="L490" s="191" t="str">
        <f>IF(ISERROR(VLOOKUP(K490,[1]Proposito_programa!$C$2:$E$59,2,FALSE))," ",VLOOKUP(K490,[1]Proposito_programa!$C$2:$E$59,2,FALSE))</f>
        <v xml:space="preserve"> </v>
      </c>
      <c r="M490" s="191" t="str">
        <f>IF(ISERROR(VLOOKUP(K490,[1]Proposito_programa!$C$2:$E$59,3,FALSE))," ",VLOOKUP(K490,[1]Proposito_programa!$C$2:$E$59,3,FALSE))</f>
        <v xml:space="preserve"> </v>
      </c>
      <c r="N490" s="192"/>
      <c r="O490" s="193"/>
      <c r="P490" s="195"/>
      <c r="Q490" s="188"/>
      <c r="R490" s="190"/>
      <c r="S490" s="195">
        <v>900129331</v>
      </c>
      <c r="T490" s="196" t="s">
        <v>2427</v>
      </c>
      <c r="U490" s="197">
        <v>0.6</v>
      </c>
      <c r="V490" s="198">
        <v>0</v>
      </c>
      <c r="W490" s="199"/>
      <c r="X490" s="200">
        <v>0</v>
      </c>
      <c r="Y490" s="193"/>
      <c r="Z490" s="199"/>
      <c r="AA490" s="172">
        <v>0</v>
      </c>
      <c r="AB490" s="201">
        <v>0</v>
      </c>
      <c r="AC490" s="210"/>
      <c r="AD490" s="210"/>
      <c r="AE490" s="210"/>
      <c r="AF490" s="192"/>
      <c r="AG490" s="105"/>
      <c r="AH490" s="203"/>
      <c r="AI490" s="204"/>
      <c r="AJ490" s="105"/>
      <c r="AK490" s="205"/>
      <c r="AL490" s="206"/>
      <c r="AM490" s="193"/>
      <c r="AN490" s="112"/>
    </row>
    <row r="491" spans="1:40" ht="18" customHeight="1" x14ac:dyDescent="0.25">
      <c r="A491" s="184" t="s">
        <v>1722</v>
      </c>
      <c r="B491" s="184">
        <v>2022</v>
      </c>
      <c r="C491" s="192" t="s">
        <v>2386</v>
      </c>
      <c r="D491" s="178" t="s">
        <v>2387</v>
      </c>
      <c r="E491" s="184" t="s">
        <v>43</v>
      </c>
      <c r="F491" s="184" t="s">
        <v>51</v>
      </c>
      <c r="G491" s="187" t="s">
        <v>70</v>
      </c>
      <c r="H491" s="188" t="s">
        <v>2507</v>
      </c>
      <c r="I491" s="189" t="s">
        <v>46</v>
      </c>
      <c r="J491" s="190" t="s">
        <v>194</v>
      </c>
      <c r="K491" s="184">
        <v>49</v>
      </c>
      <c r="L491" s="191" t="str">
        <f>IF(ISERROR(VLOOKUP(K491,[1]Proposito_programa!$C$2:$E$59,2,FALSE))," ",VLOOKUP(K491,[1]Proposito_programa!$C$2:$E$59,2,FALSE))</f>
        <v>Movilidad segura, sostenible y accesible</v>
      </c>
      <c r="M491" s="191" t="str">
        <f>IF(ISERROR(VLOOKUP(K491,[1]Proposito_programa!$C$2:$E$59,3,FALSE))," ",VLOOKUP(K491,[1]Proposito_programa!$C$2:$E$59,3,FALSE))</f>
        <v>Propósito 4: Hacer de Bogotá Región un modelo de movilidad multimodal, incluyente y sostenible</v>
      </c>
      <c r="N491" s="192">
        <v>2022</v>
      </c>
      <c r="O491" s="193">
        <v>54</v>
      </c>
      <c r="P491" s="195">
        <v>900321674</v>
      </c>
      <c r="Q491" s="188" t="s">
        <v>2428</v>
      </c>
      <c r="R491" s="190" t="s">
        <v>174</v>
      </c>
      <c r="S491" s="195"/>
      <c r="T491" s="196"/>
      <c r="U491" s="197"/>
      <c r="V491" s="198">
        <v>0</v>
      </c>
      <c r="W491" s="199">
        <v>4500000000</v>
      </c>
      <c r="X491" s="200">
        <v>0</v>
      </c>
      <c r="Y491" s="193">
        <v>1</v>
      </c>
      <c r="Z491" s="199">
        <v>2250000000</v>
      </c>
      <c r="AA491" s="172">
        <f t="shared" si="22"/>
        <v>6750000000</v>
      </c>
      <c r="AB491" s="201">
        <v>686278787</v>
      </c>
      <c r="AC491" s="210">
        <v>44722</v>
      </c>
      <c r="AD491" s="210">
        <v>44820</v>
      </c>
      <c r="AE491" s="210">
        <v>45122</v>
      </c>
      <c r="AF491" s="192">
        <v>300</v>
      </c>
      <c r="AG491" s="105">
        <v>1</v>
      </c>
      <c r="AH491" s="203">
        <v>120</v>
      </c>
      <c r="AI491" s="204"/>
      <c r="AJ491" s="105"/>
      <c r="AK491" s="205"/>
      <c r="AL491" s="206"/>
      <c r="AM491" s="193" t="s">
        <v>210</v>
      </c>
      <c r="AN491" s="112">
        <f t="shared" si="23"/>
        <v>0.10167093140740741</v>
      </c>
    </row>
    <row r="492" spans="1:40" ht="18" customHeight="1" x14ac:dyDescent="0.25">
      <c r="A492" s="184" t="s">
        <v>1723</v>
      </c>
      <c r="B492" s="184">
        <v>2022</v>
      </c>
      <c r="C492" s="192" t="s">
        <v>2388</v>
      </c>
      <c r="D492" s="178" t="s">
        <v>2389</v>
      </c>
      <c r="E492" s="184" t="s">
        <v>29</v>
      </c>
      <c r="F492" s="184" t="s">
        <v>44</v>
      </c>
      <c r="G492" s="187" t="s">
        <v>70</v>
      </c>
      <c r="H492" s="188" t="s">
        <v>2508</v>
      </c>
      <c r="I492" s="189" t="s">
        <v>46</v>
      </c>
      <c r="J492" s="190" t="s">
        <v>194</v>
      </c>
      <c r="K492" s="184">
        <v>21</v>
      </c>
      <c r="L492" s="191" t="str">
        <f>IF(ISERROR(VLOOKUP(K492,[1]Proposito_programa!$C$2:$E$59,2,FALSE))," ",VLOOKUP(K492,[1]Proposito_programa!$C$2:$E$59,2,FALSE))</f>
        <v>Creación y vida cotidiana: Apropiación ciudadana del arte, la cultura y el patrimonio, para la democracia cultural</v>
      </c>
      <c r="M492" s="191" t="str">
        <f>IF(ISERROR(VLOOKUP(K492,[1]Proposito_programa!$C$2:$E$59,3,FALSE))," ",VLOOKUP(K492,[1]Proposito_programa!$C$2:$E$59,3,FALSE))</f>
        <v>Propósito 1: Hacer un nuevo contrato social para incrementar la inclusión social, productiva y política</v>
      </c>
      <c r="N492" s="192">
        <v>2012</v>
      </c>
      <c r="O492" s="193">
        <v>11</v>
      </c>
      <c r="P492" s="195">
        <v>901489956</v>
      </c>
      <c r="Q492" s="188" t="s">
        <v>2429</v>
      </c>
      <c r="R492" s="190" t="s">
        <v>175</v>
      </c>
      <c r="S492" s="195"/>
      <c r="T492" s="196"/>
      <c r="U492" s="197"/>
      <c r="V492" s="198">
        <v>0</v>
      </c>
      <c r="W492" s="199">
        <v>64832842</v>
      </c>
      <c r="X492" s="200">
        <v>0</v>
      </c>
      <c r="Y492" s="193">
        <v>1</v>
      </c>
      <c r="Z492" s="199">
        <v>12156158</v>
      </c>
      <c r="AA492" s="172">
        <f t="shared" si="22"/>
        <v>76989000</v>
      </c>
      <c r="AB492" s="201">
        <v>43556154</v>
      </c>
      <c r="AC492" s="210">
        <v>44742</v>
      </c>
      <c r="AD492" s="210">
        <v>44768</v>
      </c>
      <c r="AE492" s="210">
        <v>44849</v>
      </c>
      <c r="AF492" s="192">
        <v>80</v>
      </c>
      <c r="AG492" s="105">
        <v>1</v>
      </c>
      <c r="AH492" s="203">
        <v>15</v>
      </c>
      <c r="AI492" s="204"/>
      <c r="AJ492" s="105"/>
      <c r="AK492" s="205"/>
      <c r="AL492" s="206"/>
      <c r="AM492" s="193" t="s">
        <v>211</v>
      </c>
      <c r="AN492" s="112">
        <f t="shared" si="23"/>
        <v>0.56574515839925188</v>
      </c>
    </row>
    <row r="493" spans="1:40" ht="18" customHeight="1" x14ac:dyDescent="0.25">
      <c r="A493" s="184" t="s">
        <v>1724</v>
      </c>
      <c r="B493" s="184">
        <v>2022</v>
      </c>
      <c r="C493" s="192" t="s">
        <v>2390</v>
      </c>
      <c r="D493" s="104" t="s">
        <v>2391</v>
      </c>
      <c r="E493" s="184" t="s">
        <v>195</v>
      </c>
      <c r="F493" s="184" t="s">
        <v>47</v>
      </c>
      <c r="G493" s="187" t="s">
        <v>70</v>
      </c>
      <c r="H493" s="188" t="s">
        <v>2509</v>
      </c>
      <c r="I493" s="189" t="s">
        <v>45</v>
      </c>
      <c r="J493" s="190" t="s">
        <v>194</v>
      </c>
      <c r="K493" s="184" t="s">
        <v>70</v>
      </c>
      <c r="L493" s="191" t="str">
        <f>IF(ISERROR(VLOOKUP(K493,[1]Proposito_programa!$C$2:$E$59,2,FALSE))," ",VLOOKUP(K493,[1]Proposito_programa!$C$2:$E$59,2,FALSE))</f>
        <v xml:space="preserve"> </v>
      </c>
      <c r="M493" s="191" t="str">
        <f>IF(ISERROR(VLOOKUP(K493,[1]Proposito_programa!$C$2:$E$59,3,FALSE))," ",VLOOKUP(K493,[1]Proposito_programa!$C$2:$E$59,3,FALSE))</f>
        <v xml:space="preserve"> </v>
      </c>
      <c r="N493" s="192">
        <v>0</v>
      </c>
      <c r="O493" s="193">
        <v>1</v>
      </c>
      <c r="P493" s="195">
        <v>860009174</v>
      </c>
      <c r="Q493" s="207" t="s">
        <v>2430</v>
      </c>
      <c r="R493" s="190" t="s">
        <v>175</v>
      </c>
      <c r="S493" s="195"/>
      <c r="T493" s="196"/>
      <c r="U493" s="197"/>
      <c r="V493" s="198">
        <v>0</v>
      </c>
      <c r="W493" s="199">
        <v>7425000</v>
      </c>
      <c r="X493" s="200">
        <v>0</v>
      </c>
      <c r="Y493" s="193"/>
      <c r="Z493" s="199"/>
      <c r="AA493" s="172">
        <f t="shared" si="22"/>
        <v>7425000</v>
      </c>
      <c r="AB493" s="201">
        <v>7425000</v>
      </c>
      <c r="AC493" s="210">
        <v>44763</v>
      </c>
      <c r="AD493" s="210">
        <v>44770</v>
      </c>
      <c r="AE493" s="210">
        <v>45134</v>
      </c>
      <c r="AF493" s="192">
        <v>365</v>
      </c>
      <c r="AG493" s="105"/>
      <c r="AH493" s="203"/>
      <c r="AI493" s="204"/>
      <c r="AJ493" s="105"/>
      <c r="AK493" s="205"/>
      <c r="AL493" s="206"/>
      <c r="AM493" s="193" t="s">
        <v>210</v>
      </c>
      <c r="AN493" s="112">
        <f t="shared" si="23"/>
        <v>1</v>
      </c>
    </row>
    <row r="494" spans="1:40" ht="18" customHeight="1" x14ac:dyDescent="0.25">
      <c r="A494" s="184" t="s">
        <v>1791</v>
      </c>
      <c r="B494" s="184">
        <v>2022</v>
      </c>
      <c r="C494" s="188" t="s">
        <v>2392</v>
      </c>
      <c r="D494" s="178" t="s">
        <v>2393</v>
      </c>
      <c r="E494" s="184" t="s">
        <v>37</v>
      </c>
      <c r="F494" s="184" t="s">
        <v>22</v>
      </c>
      <c r="G494" s="187" t="s">
        <v>59</v>
      </c>
      <c r="H494" s="188" t="s">
        <v>2510</v>
      </c>
      <c r="I494" s="189" t="s">
        <v>46</v>
      </c>
      <c r="J494" s="190" t="s">
        <v>194</v>
      </c>
      <c r="K494" s="184">
        <v>21</v>
      </c>
      <c r="L494" s="191" t="str">
        <f>IF(ISERROR(VLOOKUP(K494,[1]Proposito_programa!$C$2:$E$59,2,FALSE))," ",VLOOKUP(K494,[1]Proposito_programa!$C$2:$E$59,2,FALSE))</f>
        <v>Creación y vida cotidiana: Apropiación ciudadana del arte, la cultura y el patrimonio, para la democracia cultural</v>
      </c>
      <c r="M494" s="191" t="str">
        <f>IF(ISERROR(VLOOKUP(K494,[1]Proposito_programa!$C$2:$E$59,3,FALSE))," ",VLOOKUP(K494,[1]Proposito_programa!$C$2:$E$59,3,FALSE))</f>
        <v>Propósito 1: Hacer un nuevo contrato social para incrementar la inclusión social, productiva y política</v>
      </c>
      <c r="N494" s="192">
        <v>2012</v>
      </c>
      <c r="O494" s="193"/>
      <c r="P494" s="195">
        <v>900413030</v>
      </c>
      <c r="Q494" s="207" t="s">
        <v>2431</v>
      </c>
      <c r="R494" s="190" t="s">
        <v>175</v>
      </c>
      <c r="S494" s="195"/>
      <c r="T494" s="196"/>
      <c r="U494" s="197"/>
      <c r="V494" s="198">
        <v>0</v>
      </c>
      <c r="W494" s="199">
        <v>867213063</v>
      </c>
      <c r="X494" s="200">
        <v>0</v>
      </c>
      <c r="Y494" s="193"/>
      <c r="Z494" s="199"/>
      <c r="AA494" s="172">
        <f>+W494+X494+Z494</f>
        <v>867213063</v>
      </c>
      <c r="AB494" s="201">
        <v>1073688030</v>
      </c>
      <c r="AC494" s="210">
        <v>44750</v>
      </c>
      <c r="AD494" s="210">
        <v>44761</v>
      </c>
      <c r="AE494" s="210">
        <v>45169</v>
      </c>
      <c r="AF494" s="192">
        <v>413</v>
      </c>
      <c r="AG494" s="105"/>
      <c r="AH494" s="203"/>
      <c r="AI494" s="204"/>
      <c r="AJ494" s="105"/>
      <c r="AK494" s="205"/>
      <c r="AL494" s="206"/>
      <c r="AM494" s="193" t="s">
        <v>210</v>
      </c>
      <c r="AN494" s="112">
        <f>IF(ISERROR(AB494/AA494),"-",(AB494/AA494))</f>
        <v>1.2380902408062551</v>
      </c>
    </row>
    <row r="495" spans="1:40" ht="18" customHeight="1" x14ac:dyDescent="0.25">
      <c r="A495" s="184" t="s">
        <v>1791</v>
      </c>
      <c r="B495" s="184">
        <v>2022</v>
      </c>
      <c r="C495" s="188" t="s">
        <v>2392</v>
      </c>
      <c r="D495" s="178" t="s">
        <v>2393</v>
      </c>
      <c r="E495" s="184" t="s">
        <v>37</v>
      </c>
      <c r="F495" s="184" t="s">
        <v>22</v>
      </c>
      <c r="G495" s="187" t="s">
        <v>59</v>
      </c>
      <c r="H495" s="188" t="s">
        <v>1310</v>
      </c>
      <c r="I495" s="189" t="s">
        <v>46</v>
      </c>
      <c r="J495" s="190" t="s">
        <v>194</v>
      </c>
      <c r="K495" s="184">
        <v>24</v>
      </c>
      <c r="L495" s="191" t="str">
        <f>IF(ISERROR(VLOOKUP(K495,[1]Proposito_programa!$C$2:$E$59,2,FALSE))," ",VLOOKUP(K495,[1]Proposito_programa!$C$2:$E$59,2,FALSE))</f>
        <v>Bogotá región emprendedora e innovadora</v>
      </c>
      <c r="M495" s="191" t="str">
        <f>IF(ISERROR(VLOOKUP(K495,[1]Proposito_programa!$C$2:$E$59,3,FALSE))," ",VLOOKUP(K495,[1]Proposito_programa!$C$2:$E$59,3,FALSE))</f>
        <v>Propósito 1: Hacer un nuevo contrato social para incrementar la inclusión social, productiva y política</v>
      </c>
      <c r="N495" s="192">
        <v>2017</v>
      </c>
      <c r="O495" s="193"/>
      <c r="P495" s="194">
        <v>900413030</v>
      </c>
      <c r="Q495" s="195" t="s">
        <v>1441</v>
      </c>
      <c r="R495" s="190" t="s">
        <v>175</v>
      </c>
      <c r="S495" s="195"/>
      <c r="T495" s="196"/>
      <c r="U495" s="197"/>
      <c r="V495" s="198">
        <v>0</v>
      </c>
      <c r="W495" s="199">
        <v>370000000</v>
      </c>
      <c r="X495" s="200">
        <v>0</v>
      </c>
      <c r="Y495" s="193"/>
      <c r="Z495" s="199"/>
      <c r="AA495" s="172">
        <f>+W495+X495+Z495</f>
        <v>370000000</v>
      </c>
      <c r="AB495" s="201">
        <v>104603048</v>
      </c>
      <c r="AC495" s="210"/>
      <c r="AD495" s="210"/>
      <c r="AE495" s="210"/>
      <c r="AF495" s="192"/>
      <c r="AG495" s="105"/>
      <c r="AH495" s="203"/>
      <c r="AI495" s="204"/>
      <c r="AJ495" s="105"/>
      <c r="AK495" s="205"/>
      <c r="AL495" s="206"/>
      <c r="AM495" s="193"/>
      <c r="AN495" s="112">
        <f>IF(ISERROR(AB495/AA495),"-",(AB495/AA495))</f>
        <v>0.28271094054054052</v>
      </c>
    </row>
    <row r="496" spans="1:40" ht="18" customHeight="1" x14ac:dyDescent="0.25">
      <c r="A496" s="184" t="s">
        <v>1725</v>
      </c>
      <c r="B496" s="184">
        <v>2022</v>
      </c>
      <c r="C496" s="192" t="s">
        <v>2517</v>
      </c>
      <c r="D496" s="104" t="s">
        <v>2518</v>
      </c>
      <c r="E496" s="184" t="s">
        <v>50</v>
      </c>
      <c r="F496" s="184" t="s">
        <v>22</v>
      </c>
      <c r="G496" s="187" t="s">
        <v>198</v>
      </c>
      <c r="H496" s="188" t="s">
        <v>2519</v>
      </c>
      <c r="I496" s="189" t="s">
        <v>46</v>
      </c>
      <c r="J496" s="190" t="s">
        <v>194</v>
      </c>
      <c r="K496" s="184">
        <v>57</v>
      </c>
      <c r="L496" s="191" t="str">
        <f>IF(ISERROR(VLOOKUP(K496,[1]Proposito_programa!$C$2:$E$59,2,FALSE))," ",VLOOKUP(K496,[1]Proposito_programa!$C$2:$E$59,2,FALSE))</f>
        <v>Gestión pública local</v>
      </c>
      <c r="M496" s="191" t="str">
        <f>IF(ISERROR(VLOOKUP(K496,[1]Proposito_programa!$C$2:$E$59,3,FALSE))," ",VLOOKUP(K496,[1]Proposito_programa!$C$2:$E$59,3,FALSE))</f>
        <v>Propósito 5: Construir Bogotá - Región con gobierno abierto, transparente y ciudadanía consciente</v>
      </c>
      <c r="N496" s="192">
        <v>2143</v>
      </c>
      <c r="O496" s="193"/>
      <c r="P496" s="195">
        <v>80872094</v>
      </c>
      <c r="Q496" s="188" t="s">
        <v>268</v>
      </c>
      <c r="R496" s="190" t="s">
        <v>174</v>
      </c>
      <c r="S496" s="195"/>
      <c r="T496" s="196"/>
      <c r="U496" s="197"/>
      <c r="V496" s="198">
        <v>0</v>
      </c>
      <c r="W496" s="199">
        <v>20350000</v>
      </c>
      <c r="X496" s="200">
        <v>0</v>
      </c>
      <c r="Y496" s="193"/>
      <c r="Z496" s="199"/>
      <c r="AA496" s="172">
        <f t="shared" si="22"/>
        <v>20350000</v>
      </c>
      <c r="AB496" s="201">
        <v>14676667</v>
      </c>
      <c r="AC496" s="210">
        <v>44774</v>
      </c>
      <c r="AD496" s="210">
        <v>44775</v>
      </c>
      <c r="AE496" s="210">
        <v>44926</v>
      </c>
      <c r="AF496" s="192">
        <v>165</v>
      </c>
      <c r="AG496" s="105">
        <v>1</v>
      </c>
      <c r="AH496" s="203">
        <v>16</v>
      </c>
      <c r="AI496" s="204"/>
      <c r="AJ496" s="105"/>
      <c r="AK496" s="205"/>
      <c r="AL496" s="206"/>
      <c r="AM496" s="193" t="s">
        <v>210</v>
      </c>
      <c r="AN496" s="112">
        <f t="shared" si="23"/>
        <v>0.72121213759213765</v>
      </c>
    </row>
    <row r="497" spans="1:40" ht="18" customHeight="1" x14ac:dyDescent="0.25">
      <c r="A497" s="184" t="s">
        <v>1726</v>
      </c>
      <c r="B497" s="184">
        <v>2022</v>
      </c>
      <c r="C497" s="192" t="s">
        <v>2520</v>
      </c>
      <c r="D497" s="104" t="s">
        <v>2521</v>
      </c>
      <c r="E497" s="184" t="s">
        <v>50</v>
      </c>
      <c r="F497" s="184" t="s">
        <v>22</v>
      </c>
      <c r="G497" s="187" t="s">
        <v>198</v>
      </c>
      <c r="H497" s="228" t="s">
        <v>2522</v>
      </c>
      <c r="I497" s="189" t="s">
        <v>46</v>
      </c>
      <c r="J497" s="190" t="s">
        <v>194</v>
      </c>
      <c r="K497" s="184">
        <v>57</v>
      </c>
      <c r="L497" s="191" t="str">
        <f>IF(ISERROR(VLOOKUP(K497,[1]Proposito_programa!$C$2:$E$59,2,FALSE))," ",VLOOKUP(K497,[1]Proposito_programa!$C$2:$E$59,2,FALSE))</f>
        <v>Gestión pública local</v>
      </c>
      <c r="M497" s="191" t="str">
        <f>IF(ISERROR(VLOOKUP(K497,[1]Proposito_programa!$C$2:$E$59,3,FALSE))," ",VLOOKUP(K497,[1]Proposito_programa!$C$2:$E$59,3,FALSE))</f>
        <v>Propósito 5: Construir Bogotá - Región con gobierno abierto, transparente y ciudadanía consciente</v>
      </c>
      <c r="N497" s="192">
        <v>2143</v>
      </c>
      <c r="O497" s="225"/>
      <c r="P497" s="195">
        <v>80060862</v>
      </c>
      <c r="Q497" s="188" t="s">
        <v>379</v>
      </c>
      <c r="R497" s="190" t="s">
        <v>174</v>
      </c>
      <c r="S497" s="195"/>
      <c r="T497" s="196"/>
      <c r="U497" s="197"/>
      <c r="V497" s="198">
        <v>0</v>
      </c>
      <c r="W497" s="199">
        <v>36850000</v>
      </c>
      <c r="X497" s="200">
        <v>0</v>
      </c>
      <c r="Y497" s="193"/>
      <c r="Z497" s="199"/>
      <c r="AA497" s="172">
        <f t="shared" si="22"/>
        <v>36850000</v>
      </c>
      <c r="AB497" s="201">
        <v>26576667</v>
      </c>
      <c r="AC497" s="210">
        <v>44774</v>
      </c>
      <c r="AD497" s="210">
        <v>44775</v>
      </c>
      <c r="AE497" s="210">
        <v>44926</v>
      </c>
      <c r="AF497" s="192">
        <v>165</v>
      </c>
      <c r="AG497" s="105">
        <v>1</v>
      </c>
      <c r="AH497" s="203">
        <v>16</v>
      </c>
      <c r="AI497" s="204"/>
      <c r="AJ497" s="105"/>
      <c r="AK497" s="205"/>
      <c r="AL497" s="206"/>
      <c r="AM497" s="193" t="s">
        <v>210</v>
      </c>
      <c r="AN497" s="112">
        <f t="shared" si="23"/>
        <v>0.72121213025780195</v>
      </c>
    </row>
    <row r="498" spans="1:40" ht="18" customHeight="1" x14ac:dyDescent="0.25">
      <c r="A498" s="184" t="s">
        <v>1831</v>
      </c>
      <c r="B498" s="184">
        <v>2022</v>
      </c>
      <c r="C498" s="192" t="s">
        <v>1831</v>
      </c>
      <c r="D498" s="104" t="s">
        <v>2523</v>
      </c>
      <c r="E498" s="184" t="s">
        <v>39</v>
      </c>
      <c r="F498" s="184" t="s">
        <v>49</v>
      </c>
      <c r="G498" s="187" t="s">
        <v>55</v>
      </c>
      <c r="H498" s="188" t="s">
        <v>2524</v>
      </c>
      <c r="I498" s="189" t="s">
        <v>45</v>
      </c>
      <c r="J498" s="190" t="s">
        <v>194</v>
      </c>
      <c r="K498" s="184" t="s">
        <v>70</v>
      </c>
      <c r="L498" s="191" t="str">
        <f>IF(ISERROR(VLOOKUP(K498,[1]Proposito_programa!$C$2:$E$59,2,FALSE))," ",VLOOKUP(K498,[1]Proposito_programa!$C$2:$E$59,2,FALSE))</f>
        <v xml:space="preserve"> </v>
      </c>
      <c r="M498" s="191" t="str">
        <f>IF(ISERROR(VLOOKUP(K498,[1]Proposito_programa!$C$2:$E$59,3,FALSE))," ",VLOOKUP(K498,[1]Proposito_programa!$C$2:$E$59,3,FALSE))</f>
        <v xml:space="preserve"> </v>
      </c>
      <c r="N498" s="192">
        <v>0</v>
      </c>
      <c r="O498" s="193">
        <v>1</v>
      </c>
      <c r="P498" s="195">
        <v>830122983</v>
      </c>
      <c r="Q498" s="188" t="s">
        <v>380</v>
      </c>
      <c r="R498" s="190" t="s">
        <v>175</v>
      </c>
      <c r="S498" s="195"/>
      <c r="T498" s="196"/>
      <c r="U498" s="197"/>
      <c r="V498" s="198">
        <v>0</v>
      </c>
      <c r="W498" s="199">
        <v>3202667</v>
      </c>
      <c r="X498" s="200">
        <v>0</v>
      </c>
      <c r="Y498" s="193"/>
      <c r="Z498" s="199"/>
      <c r="AA498" s="172">
        <f>+W498+X498+Z498</f>
        <v>3202667</v>
      </c>
      <c r="AB498" s="201">
        <v>3202667</v>
      </c>
      <c r="AC498" s="210">
        <v>44776</v>
      </c>
      <c r="AD498" s="210">
        <v>44783</v>
      </c>
      <c r="AE498" s="210">
        <v>44816</v>
      </c>
      <c r="AF498" s="192">
        <v>32</v>
      </c>
      <c r="AG498" s="105"/>
      <c r="AH498" s="203"/>
      <c r="AI498" s="204"/>
      <c r="AJ498" s="105"/>
      <c r="AK498" s="205"/>
      <c r="AL498" s="206"/>
      <c r="AM498" s="193" t="s">
        <v>211</v>
      </c>
      <c r="AN498" s="112">
        <f>IF(ISERROR(AB498/AA498),"-",(AB498/AA498))</f>
        <v>1</v>
      </c>
    </row>
    <row r="499" spans="1:40" ht="18" customHeight="1" x14ac:dyDescent="0.25">
      <c r="A499" s="184" t="s">
        <v>1727</v>
      </c>
      <c r="B499" s="184">
        <v>2022</v>
      </c>
      <c r="C499" s="192" t="s">
        <v>2525</v>
      </c>
      <c r="D499" s="104" t="s">
        <v>2526</v>
      </c>
      <c r="E499" s="184" t="s">
        <v>50</v>
      </c>
      <c r="F499" s="184" t="s">
        <v>22</v>
      </c>
      <c r="G499" s="187" t="s">
        <v>198</v>
      </c>
      <c r="H499" s="188" t="s">
        <v>2015</v>
      </c>
      <c r="I499" s="189" t="s">
        <v>46</v>
      </c>
      <c r="J499" s="190" t="s">
        <v>194</v>
      </c>
      <c r="K499" s="184">
        <v>57</v>
      </c>
      <c r="L499" s="191" t="str">
        <f>IF(ISERROR(VLOOKUP(K499,[1]Proposito_programa!$C$2:$E$59,2,FALSE))," ",VLOOKUP(K499,[1]Proposito_programa!$C$2:$E$59,2,FALSE))</f>
        <v>Gestión pública local</v>
      </c>
      <c r="M499" s="191" t="str">
        <f>IF(ISERROR(VLOOKUP(K499,[1]Proposito_programa!$C$2:$E$59,3,FALSE))," ",VLOOKUP(K499,[1]Proposito_programa!$C$2:$E$59,3,FALSE))</f>
        <v>Propósito 5: Construir Bogotá - Región con gobierno abierto, transparente y ciudadanía consciente</v>
      </c>
      <c r="N499" s="192">
        <v>2143</v>
      </c>
      <c r="O499" s="225"/>
      <c r="P499" s="195">
        <v>79387789</v>
      </c>
      <c r="Q499" s="188" t="s">
        <v>381</v>
      </c>
      <c r="R499" s="190" t="s">
        <v>174</v>
      </c>
      <c r="S499" s="195"/>
      <c r="T499" s="196"/>
      <c r="U499" s="197"/>
      <c r="V499" s="198">
        <v>0</v>
      </c>
      <c r="W499" s="199">
        <v>12035000</v>
      </c>
      <c r="X499" s="200">
        <v>0</v>
      </c>
      <c r="Y499" s="193"/>
      <c r="Z499" s="199"/>
      <c r="AA499" s="172">
        <f t="shared" si="22"/>
        <v>12035000</v>
      </c>
      <c r="AB499" s="201">
        <v>8986133</v>
      </c>
      <c r="AC499" s="210">
        <v>44778</v>
      </c>
      <c r="AD499" s="210">
        <v>44782</v>
      </c>
      <c r="AE499" s="210">
        <v>44926</v>
      </c>
      <c r="AF499" s="192">
        <v>150</v>
      </c>
      <c r="AG499" s="105">
        <v>1</v>
      </c>
      <c r="AH499" s="203">
        <v>8</v>
      </c>
      <c r="AI499" s="204"/>
      <c r="AJ499" s="105"/>
      <c r="AK499" s="205"/>
      <c r="AL499" s="206"/>
      <c r="AM499" s="193" t="s">
        <v>210</v>
      </c>
      <c r="AN499" s="112">
        <f t="shared" si="23"/>
        <v>0.74666663896967178</v>
      </c>
    </row>
    <row r="500" spans="1:40" ht="18" customHeight="1" x14ac:dyDescent="0.25">
      <c r="A500" s="184" t="s">
        <v>1728</v>
      </c>
      <c r="B500" s="184">
        <v>2022</v>
      </c>
      <c r="C500" s="192" t="s">
        <v>2527</v>
      </c>
      <c r="D500" s="104" t="s">
        <v>2528</v>
      </c>
      <c r="E500" s="184" t="s">
        <v>29</v>
      </c>
      <c r="F500" s="184" t="s">
        <v>44</v>
      </c>
      <c r="G500" s="187" t="s">
        <v>70</v>
      </c>
      <c r="H500" s="188" t="s">
        <v>2529</v>
      </c>
      <c r="I500" s="189" t="s">
        <v>46</v>
      </c>
      <c r="J500" s="190" t="s">
        <v>194</v>
      </c>
      <c r="K500" s="184">
        <v>49</v>
      </c>
      <c r="L500" s="191" t="str">
        <f>IF(ISERROR(VLOOKUP(K500,[1]Proposito_programa!$C$2:$E$59,2,FALSE))," ",VLOOKUP(K500,[1]Proposito_programa!$C$2:$E$59,2,FALSE))</f>
        <v>Movilidad segura, sostenible y accesible</v>
      </c>
      <c r="M500" s="191" t="str">
        <f>IF(ISERROR(VLOOKUP(K500,[1]Proposito_programa!$C$2:$E$59,3,FALSE))," ",VLOOKUP(K500,[1]Proposito_programa!$C$2:$E$59,3,FALSE))</f>
        <v>Propósito 4: Hacer de Bogotá Región un modelo de movilidad multimodal, incluyente y sostenible</v>
      </c>
      <c r="N500" s="192">
        <v>2022</v>
      </c>
      <c r="O500" s="193">
        <v>57</v>
      </c>
      <c r="P500" s="195">
        <v>901624816</v>
      </c>
      <c r="Q500" s="188" t="s">
        <v>382</v>
      </c>
      <c r="R500" s="190" t="s">
        <v>177</v>
      </c>
      <c r="S500" s="195">
        <v>800117971</v>
      </c>
      <c r="T500" s="196" t="s">
        <v>2707</v>
      </c>
      <c r="U500" s="197">
        <v>0.5</v>
      </c>
      <c r="V500" s="198">
        <v>0</v>
      </c>
      <c r="W500" s="199">
        <v>449999695</v>
      </c>
      <c r="X500" s="200">
        <v>0</v>
      </c>
      <c r="Y500" s="193">
        <v>1</v>
      </c>
      <c r="Z500" s="199">
        <v>213506736</v>
      </c>
      <c r="AA500" s="172">
        <f t="shared" si="22"/>
        <v>663506431</v>
      </c>
      <c r="AB500" s="201">
        <v>86441377</v>
      </c>
      <c r="AC500" s="210">
        <v>44797</v>
      </c>
      <c r="AD500" s="210">
        <v>44820</v>
      </c>
      <c r="AE500" s="210">
        <v>45122</v>
      </c>
      <c r="AF500" s="192">
        <v>300</v>
      </c>
      <c r="AG500" s="105">
        <v>1</v>
      </c>
      <c r="AH500" s="203">
        <v>120</v>
      </c>
      <c r="AI500" s="204"/>
      <c r="AJ500" s="105"/>
      <c r="AK500" s="205"/>
      <c r="AL500" s="206"/>
      <c r="AM500" s="193" t="s">
        <v>210</v>
      </c>
      <c r="AN500" s="112">
        <f t="shared" si="23"/>
        <v>0.13027963703338996</v>
      </c>
    </row>
    <row r="501" spans="1:40" ht="18" customHeight="1" x14ac:dyDescent="0.25">
      <c r="A501" s="184" t="s">
        <v>1728</v>
      </c>
      <c r="B501" s="184">
        <v>2022</v>
      </c>
      <c r="C501" s="192" t="s">
        <v>2527</v>
      </c>
      <c r="D501" s="104" t="s">
        <v>2528</v>
      </c>
      <c r="E501" s="184" t="s">
        <v>29</v>
      </c>
      <c r="F501" s="184" t="s">
        <v>44</v>
      </c>
      <c r="G501" s="187" t="s">
        <v>70</v>
      </c>
      <c r="H501" s="188" t="s">
        <v>2529</v>
      </c>
      <c r="I501" s="189"/>
      <c r="J501" s="190"/>
      <c r="K501" s="184"/>
      <c r="L501" s="191" t="str">
        <f>IF(ISERROR(VLOOKUP(K501,[1]Proposito_programa!$C$2:$E$59,2,FALSE))," ",VLOOKUP(K501,[1]Proposito_programa!$C$2:$E$59,2,FALSE))</f>
        <v xml:space="preserve"> </v>
      </c>
      <c r="M501" s="191" t="str">
        <f>IF(ISERROR(VLOOKUP(K501,[1]Proposito_programa!$C$2:$E$59,3,FALSE))," ",VLOOKUP(K501,[1]Proposito_programa!$C$2:$E$59,3,FALSE))</f>
        <v xml:space="preserve"> </v>
      </c>
      <c r="N501" s="192"/>
      <c r="O501" s="225"/>
      <c r="P501" s="195"/>
      <c r="Q501" s="188"/>
      <c r="R501" s="190"/>
      <c r="S501" s="195">
        <v>900866325</v>
      </c>
      <c r="T501" s="196" t="s">
        <v>2708</v>
      </c>
      <c r="U501" s="197">
        <v>0.45</v>
      </c>
      <c r="V501" s="198">
        <v>0</v>
      </c>
      <c r="W501" s="199"/>
      <c r="X501" s="200">
        <v>0</v>
      </c>
      <c r="Y501" s="193">
        <v>1</v>
      </c>
      <c r="Z501" s="199"/>
      <c r="AA501" s="172">
        <v>0</v>
      </c>
      <c r="AB501" s="201">
        <v>0</v>
      </c>
      <c r="AC501" s="210"/>
      <c r="AD501" s="210"/>
      <c r="AE501" s="210"/>
      <c r="AF501" s="192"/>
      <c r="AG501" s="105"/>
      <c r="AH501" s="203"/>
      <c r="AI501" s="204"/>
      <c r="AJ501" s="105"/>
      <c r="AK501" s="205"/>
      <c r="AL501" s="206"/>
      <c r="AM501" s="193"/>
      <c r="AN501" s="112"/>
    </row>
    <row r="502" spans="1:40" ht="18" customHeight="1" x14ac:dyDescent="0.25">
      <c r="A502" s="184" t="s">
        <v>1728</v>
      </c>
      <c r="B502" s="184">
        <v>2022</v>
      </c>
      <c r="C502" s="192" t="s">
        <v>2527</v>
      </c>
      <c r="D502" s="104" t="s">
        <v>2528</v>
      </c>
      <c r="E502" s="184" t="s">
        <v>29</v>
      </c>
      <c r="F502" s="184" t="s">
        <v>44</v>
      </c>
      <c r="G502" s="187" t="s">
        <v>70</v>
      </c>
      <c r="H502" s="188" t="s">
        <v>2529</v>
      </c>
      <c r="I502" s="189"/>
      <c r="J502" s="190"/>
      <c r="K502" s="184"/>
      <c r="L502" s="191" t="str">
        <f>IF(ISERROR(VLOOKUP(K502,[1]Proposito_programa!$C$2:$E$59,2,FALSE))," ",VLOOKUP(K502,[1]Proposito_programa!$C$2:$E$59,2,FALSE))</f>
        <v xml:space="preserve"> </v>
      </c>
      <c r="M502" s="191" t="str">
        <f>IF(ISERROR(VLOOKUP(K502,[1]Proposito_programa!$C$2:$E$59,3,FALSE))," ",VLOOKUP(K502,[1]Proposito_programa!$C$2:$E$59,3,FALSE))</f>
        <v xml:space="preserve"> </v>
      </c>
      <c r="N502" s="192"/>
      <c r="O502" s="193"/>
      <c r="P502" s="195"/>
      <c r="Q502" s="188"/>
      <c r="R502" s="190"/>
      <c r="S502" s="195">
        <v>901272031</v>
      </c>
      <c r="T502" s="196" t="s">
        <v>2709</v>
      </c>
      <c r="U502" s="197">
        <v>0.05</v>
      </c>
      <c r="V502" s="198">
        <v>0</v>
      </c>
      <c r="W502" s="199"/>
      <c r="X502" s="200">
        <v>0</v>
      </c>
      <c r="Y502" s="193">
        <v>1</v>
      </c>
      <c r="Z502" s="199"/>
      <c r="AA502" s="172">
        <v>0</v>
      </c>
      <c r="AB502" s="201">
        <v>0</v>
      </c>
      <c r="AC502" s="210"/>
      <c r="AD502" s="210"/>
      <c r="AE502" s="210"/>
      <c r="AF502" s="192"/>
      <c r="AG502" s="105"/>
      <c r="AH502" s="203"/>
      <c r="AI502" s="204"/>
      <c r="AJ502" s="105"/>
      <c r="AK502" s="205"/>
      <c r="AL502" s="206"/>
      <c r="AM502" s="193"/>
      <c r="AN502" s="112"/>
    </row>
    <row r="503" spans="1:40" ht="18" customHeight="1" x14ac:dyDescent="0.25">
      <c r="A503" s="184" t="s">
        <v>1729</v>
      </c>
      <c r="B503" s="184">
        <v>2022</v>
      </c>
      <c r="C503" s="192" t="s">
        <v>2530</v>
      </c>
      <c r="D503" s="104" t="s">
        <v>2531</v>
      </c>
      <c r="E503" s="184" t="s">
        <v>50</v>
      </c>
      <c r="F503" s="184" t="s">
        <v>22</v>
      </c>
      <c r="G503" s="187" t="s">
        <v>198</v>
      </c>
      <c r="H503" s="207" t="s">
        <v>2532</v>
      </c>
      <c r="I503" s="189" t="s">
        <v>46</v>
      </c>
      <c r="J503" s="190" t="s">
        <v>194</v>
      </c>
      <c r="K503" s="184">
        <v>49</v>
      </c>
      <c r="L503" s="191" t="str">
        <f>IF(ISERROR(VLOOKUP(K503,[1]Proposito_programa!$C$2:$E$59,2,FALSE))," ",VLOOKUP(K503,[1]Proposito_programa!$C$2:$E$59,2,FALSE))</f>
        <v>Movilidad segura, sostenible y accesible</v>
      </c>
      <c r="M503" s="191" t="str">
        <f>IF(ISERROR(VLOOKUP(K503,[1]Proposito_programa!$C$2:$E$59,3,FALSE))," ",VLOOKUP(K503,[1]Proposito_programa!$C$2:$E$59,3,FALSE))</f>
        <v>Propósito 4: Hacer de Bogotá Región un modelo de movilidad multimodal, incluyente y sostenible</v>
      </c>
      <c r="N503" s="192">
        <v>2022</v>
      </c>
      <c r="O503" s="225"/>
      <c r="P503" s="195">
        <v>1030656592</v>
      </c>
      <c r="Q503" s="207" t="s">
        <v>383</v>
      </c>
      <c r="R503" s="190" t="s">
        <v>174</v>
      </c>
      <c r="S503" s="195"/>
      <c r="T503" s="196"/>
      <c r="U503" s="197"/>
      <c r="V503" s="198">
        <v>0</v>
      </c>
      <c r="W503" s="199">
        <v>5451000</v>
      </c>
      <c r="X503" s="200">
        <v>0</v>
      </c>
      <c r="Y503" s="193">
        <v>2</v>
      </c>
      <c r="Z503" s="199">
        <v>2725500</v>
      </c>
      <c r="AA503" s="172">
        <f t="shared" si="22"/>
        <v>8176500</v>
      </c>
      <c r="AB503" s="201">
        <v>5874967</v>
      </c>
      <c r="AC503" s="222">
        <v>44792</v>
      </c>
      <c r="AD503" s="222">
        <v>44797</v>
      </c>
      <c r="AE503" s="222">
        <v>44888</v>
      </c>
      <c r="AF503" s="224">
        <v>90</v>
      </c>
      <c r="AG503" s="105">
        <v>2</v>
      </c>
      <c r="AH503" s="203">
        <v>45</v>
      </c>
      <c r="AI503" s="204"/>
      <c r="AJ503" s="105"/>
      <c r="AK503" s="205"/>
      <c r="AL503" s="206"/>
      <c r="AM503" s="193" t="s">
        <v>211</v>
      </c>
      <c r="AN503" s="112">
        <f t="shared" si="23"/>
        <v>0.71851855928575792</v>
      </c>
    </row>
    <row r="504" spans="1:40" ht="18" customHeight="1" x14ac:dyDescent="0.25">
      <c r="A504" s="184" t="s">
        <v>1730</v>
      </c>
      <c r="B504" s="184">
        <v>2022</v>
      </c>
      <c r="C504" s="192" t="s">
        <v>2533</v>
      </c>
      <c r="D504" s="104" t="s">
        <v>2534</v>
      </c>
      <c r="E504" s="184" t="s">
        <v>50</v>
      </c>
      <c r="F504" s="184" t="s">
        <v>22</v>
      </c>
      <c r="G504" s="187" t="s">
        <v>198</v>
      </c>
      <c r="H504" s="188" t="s">
        <v>2535</v>
      </c>
      <c r="I504" s="189" t="s">
        <v>46</v>
      </c>
      <c r="J504" s="190" t="s">
        <v>194</v>
      </c>
      <c r="K504" s="184">
        <v>57</v>
      </c>
      <c r="L504" s="191" t="str">
        <f>IF(ISERROR(VLOOKUP(K504,[1]Proposito_programa!$C$2:$E$59,2,FALSE))," ",VLOOKUP(K504,[1]Proposito_programa!$C$2:$E$59,2,FALSE))</f>
        <v>Gestión pública local</v>
      </c>
      <c r="M504" s="191" t="str">
        <f>IF(ISERROR(VLOOKUP(K504,[1]Proposito_programa!$C$2:$E$59,3,FALSE))," ",VLOOKUP(K504,[1]Proposito_programa!$C$2:$E$59,3,FALSE))</f>
        <v>Propósito 5: Construir Bogotá - Región con gobierno abierto, transparente y ciudadanía consciente</v>
      </c>
      <c r="N504" s="192">
        <v>2143</v>
      </c>
      <c r="O504" s="193"/>
      <c r="P504" s="195">
        <v>1018473411</v>
      </c>
      <c r="Q504" s="188" t="s">
        <v>2710</v>
      </c>
      <c r="R504" s="190" t="s">
        <v>174</v>
      </c>
      <c r="S504" s="195"/>
      <c r="T504" s="196"/>
      <c r="U504" s="197"/>
      <c r="V504" s="198">
        <v>0</v>
      </c>
      <c r="W504" s="199">
        <v>9300000</v>
      </c>
      <c r="X504" s="200">
        <v>0</v>
      </c>
      <c r="Y504" s="193">
        <v>1</v>
      </c>
      <c r="Z504" s="199">
        <v>4650000</v>
      </c>
      <c r="AA504" s="172">
        <f t="shared" ref="AA504:AA569" si="24">+W504+X504+Z504</f>
        <v>13950000</v>
      </c>
      <c r="AB504" s="201">
        <v>10023333</v>
      </c>
      <c r="AC504" s="210">
        <v>44795</v>
      </c>
      <c r="AD504" s="210">
        <v>44797</v>
      </c>
      <c r="AE504" s="210">
        <v>44888</v>
      </c>
      <c r="AF504" s="224">
        <v>90</v>
      </c>
      <c r="AG504" s="105">
        <v>1</v>
      </c>
      <c r="AH504" s="203">
        <v>45</v>
      </c>
      <c r="AI504" s="204"/>
      <c r="AJ504" s="105"/>
      <c r="AK504" s="205"/>
      <c r="AL504" s="206"/>
      <c r="AM504" s="193" t="s">
        <v>211</v>
      </c>
      <c r="AN504" s="112">
        <f t="shared" si="23"/>
        <v>0.71851849462365591</v>
      </c>
    </row>
    <row r="505" spans="1:40" ht="18" customHeight="1" x14ac:dyDescent="0.25">
      <c r="A505" s="184" t="s">
        <v>1731</v>
      </c>
      <c r="B505" s="184">
        <v>2022</v>
      </c>
      <c r="C505" s="192" t="s">
        <v>2536</v>
      </c>
      <c r="D505" s="104" t="s">
        <v>2537</v>
      </c>
      <c r="E505" s="184" t="s">
        <v>50</v>
      </c>
      <c r="F505" s="184" t="s">
        <v>22</v>
      </c>
      <c r="G505" s="187" t="s">
        <v>198</v>
      </c>
      <c r="H505" s="188" t="s">
        <v>2535</v>
      </c>
      <c r="I505" s="189" t="s">
        <v>46</v>
      </c>
      <c r="J505" s="190" t="s">
        <v>194</v>
      </c>
      <c r="K505" s="184">
        <v>57</v>
      </c>
      <c r="L505" s="191" t="str">
        <f>IF(ISERROR(VLOOKUP(K505,[1]Proposito_programa!$C$2:$E$59,2,FALSE))," ",VLOOKUP(K505,[1]Proposito_programa!$C$2:$E$59,2,FALSE))</f>
        <v>Gestión pública local</v>
      </c>
      <c r="M505" s="191" t="str">
        <f>IF(ISERROR(VLOOKUP(K505,[1]Proposito_programa!$C$2:$E$59,3,FALSE))," ",VLOOKUP(K505,[1]Proposito_programa!$C$2:$E$59,3,FALSE))</f>
        <v>Propósito 5: Construir Bogotá - Región con gobierno abierto, transparente y ciudadanía consciente</v>
      </c>
      <c r="N505" s="192">
        <v>2143</v>
      </c>
      <c r="O505" s="225"/>
      <c r="P505" s="195">
        <v>1024563146</v>
      </c>
      <c r="Q505" s="207" t="s">
        <v>384</v>
      </c>
      <c r="R505" s="190" t="s">
        <v>174</v>
      </c>
      <c r="S505" s="195"/>
      <c r="T505" s="196"/>
      <c r="U505" s="197"/>
      <c r="V505" s="198">
        <v>0</v>
      </c>
      <c r="W505" s="199">
        <v>9300000</v>
      </c>
      <c r="X505" s="200">
        <v>0</v>
      </c>
      <c r="Y505" s="193">
        <v>1</v>
      </c>
      <c r="Z505" s="199">
        <v>4650000</v>
      </c>
      <c r="AA505" s="172">
        <f t="shared" si="24"/>
        <v>13950000</v>
      </c>
      <c r="AB505" s="201">
        <v>10126667</v>
      </c>
      <c r="AC505" s="222">
        <v>44795</v>
      </c>
      <c r="AD505" s="222">
        <v>44796</v>
      </c>
      <c r="AE505" s="222">
        <v>44887</v>
      </c>
      <c r="AF505" s="224">
        <v>90</v>
      </c>
      <c r="AG505" s="105">
        <v>1</v>
      </c>
      <c r="AH505" s="203">
        <v>45</v>
      </c>
      <c r="AI505" s="204"/>
      <c r="AJ505" s="105"/>
      <c r="AK505" s="205"/>
      <c r="AL505" s="206"/>
      <c r="AM505" s="193" t="s">
        <v>211</v>
      </c>
      <c r="AN505" s="112">
        <f t="shared" si="23"/>
        <v>0.72592594982078851</v>
      </c>
    </row>
    <row r="506" spans="1:40" ht="18" customHeight="1" x14ac:dyDescent="0.25">
      <c r="A506" s="184" t="s">
        <v>1732</v>
      </c>
      <c r="B506" s="184">
        <v>2022</v>
      </c>
      <c r="C506" s="192" t="s">
        <v>2538</v>
      </c>
      <c r="D506" s="104" t="s">
        <v>2539</v>
      </c>
      <c r="E506" s="184" t="s">
        <v>48</v>
      </c>
      <c r="F506" s="184" t="s">
        <v>49</v>
      </c>
      <c r="G506" s="187" t="s">
        <v>57</v>
      </c>
      <c r="H506" s="188" t="s">
        <v>2540</v>
      </c>
      <c r="I506" s="189" t="s">
        <v>46</v>
      </c>
      <c r="J506" s="190" t="s">
        <v>194</v>
      </c>
      <c r="K506" s="184">
        <v>34</v>
      </c>
      <c r="L506" s="191" t="str">
        <f>IF(ISERROR(VLOOKUP(K506,[1]Proposito_programa!$C$2:$E$59,2,FALSE))," ",VLOOKUP(K506,[1]Proposito_programa!$C$2:$E$59,2,FALSE))</f>
        <v>Bogotá protectora de los animales</v>
      </c>
      <c r="M506" s="191" t="str">
        <f>IF(ISERROR(VLOOKUP(K506,[1]Proposito_programa!$C$2:$E$59,3,FALSE))," ",VLOOKUP(K506,[1]Proposito_programa!$C$2:$E$59,3,FALSE))</f>
        <v>Propósito 2 : Cambiar Nuestros Hábitos de Vida para Reverdecer a Bogotá y Adaptarnos y Mitigar la Crisis Climática</v>
      </c>
      <c r="N506" s="192">
        <v>2008</v>
      </c>
      <c r="O506" s="193">
        <v>3</v>
      </c>
      <c r="P506" s="195">
        <v>901039835</v>
      </c>
      <c r="Q506" s="188" t="s">
        <v>385</v>
      </c>
      <c r="R506" s="190" t="s">
        <v>175</v>
      </c>
      <c r="S506" s="195"/>
      <c r="T506" s="196"/>
      <c r="U506" s="197"/>
      <c r="V506" s="198">
        <v>0</v>
      </c>
      <c r="W506" s="199">
        <v>278391000</v>
      </c>
      <c r="X506" s="200">
        <v>0</v>
      </c>
      <c r="Y506" s="193">
        <v>1</v>
      </c>
      <c r="Z506" s="199">
        <v>28000000</v>
      </c>
      <c r="AA506" s="172">
        <f t="shared" si="24"/>
        <v>306391000</v>
      </c>
      <c r="AB506" s="201">
        <v>185498418</v>
      </c>
      <c r="AC506" s="210">
        <v>44795</v>
      </c>
      <c r="AD506" s="210">
        <v>44798</v>
      </c>
      <c r="AE506" s="210">
        <v>44951</v>
      </c>
      <c r="AF506" s="192">
        <v>150</v>
      </c>
      <c r="AG506" s="105">
        <v>1</v>
      </c>
      <c r="AH506" s="203">
        <v>30</v>
      </c>
      <c r="AI506" s="204"/>
      <c r="AJ506" s="105"/>
      <c r="AK506" s="205"/>
      <c r="AL506" s="206"/>
      <c r="AM506" s="193" t="s">
        <v>210</v>
      </c>
      <c r="AN506" s="112">
        <f t="shared" si="23"/>
        <v>0.60543037491310125</v>
      </c>
    </row>
    <row r="507" spans="1:40" ht="18" customHeight="1" x14ac:dyDescent="0.25">
      <c r="A507" s="184" t="s">
        <v>1733</v>
      </c>
      <c r="B507" s="184">
        <v>2022</v>
      </c>
      <c r="C507" s="192" t="s">
        <v>2541</v>
      </c>
      <c r="D507" s="104" t="s">
        <v>2542</v>
      </c>
      <c r="E507" s="184" t="s">
        <v>50</v>
      </c>
      <c r="F507" s="184" t="s">
        <v>22</v>
      </c>
      <c r="G507" s="187" t="s">
        <v>198</v>
      </c>
      <c r="H507" s="207" t="s">
        <v>2543</v>
      </c>
      <c r="I507" s="189" t="s">
        <v>46</v>
      </c>
      <c r="J507" s="190" t="s">
        <v>194</v>
      </c>
      <c r="K507" s="184">
        <v>49</v>
      </c>
      <c r="L507" s="191" t="str">
        <f>IF(ISERROR(VLOOKUP(K507,[1]Proposito_programa!$C$2:$E$59,2,FALSE))," ",VLOOKUP(K507,[1]Proposito_programa!$C$2:$E$59,2,FALSE))</f>
        <v>Movilidad segura, sostenible y accesible</v>
      </c>
      <c r="M507" s="191" t="str">
        <f>IF(ISERROR(VLOOKUP(K507,[1]Proposito_programa!$C$2:$E$59,3,FALSE))," ",VLOOKUP(K507,[1]Proposito_programa!$C$2:$E$59,3,FALSE))</f>
        <v>Propósito 4: Hacer de Bogotá Región un modelo de movilidad multimodal, incluyente y sostenible</v>
      </c>
      <c r="N507" s="192">
        <v>2022</v>
      </c>
      <c r="O507" s="225"/>
      <c r="P507" s="195">
        <v>1033780602</v>
      </c>
      <c r="Q507" s="207" t="s">
        <v>375</v>
      </c>
      <c r="R507" s="190" t="s">
        <v>174</v>
      </c>
      <c r="S507" s="195"/>
      <c r="T507" s="196"/>
      <c r="U507" s="197"/>
      <c r="V507" s="198">
        <v>0</v>
      </c>
      <c r="W507" s="199">
        <v>5451000</v>
      </c>
      <c r="X507" s="200">
        <v>0</v>
      </c>
      <c r="Y507" s="193">
        <v>2</v>
      </c>
      <c r="Z507" s="199">
        <v>2725500</v>
      </c>
      <c r="AA507" s="172">
        <f t="shared" si="24"/>
        <v>8176500</v>
      </c>
      <c r="AB507" s="201">
        <v>5874967</v>
      </c>
      <c r="AC507" s="222">
        <v>44796</v>
      </c>
      <c r="AD507" s="222">
        <v>44797</v>
      </c>
      <c r="AE507" s="222">
        <v>44888</v>
      </c>
      <c r="AF507" s="224">
        <v>90</v>
      </c>
      <c r="AG507" s="105">
        <v>2</v>
      </c>
      <c r="AH507" s="203">
        <v>45</v>
      </c>
      <c r="AI507" s="204"/>
      <c r="AJ507" s="105"/>
      <c r="AK507" s="205"/>
      <c r="AL507" s="206"/>
      <c r="AM507" s="193" t="s">
        <v>211</v>
      </c>
      <c r="AN507" s="112">
        <f t="shared" si="23"/>
        <v>0.71851855928575792</v>
      </c>
    </row>
    <row r="508" spans="1:40" ht="18" customHeight="1" x14ac:dyDescent="0.25">
      <c r="A508" s="184" t="s">
        <v>1734</v>
      </c>
      <c r="B508" s="184">
        <v>2022</v>
      </c>
      <c r="C508" s="192" t="s">
        <v>2544</v>
      </c>
      <c r="D508" s="104" t="s">
        <v>2545</v>
      </c>
      <c r="E508" s="184" t="s">
        <v>48</v>
      </c>
      <c r="F508" s="184" t="s">
        <v>49</v>
      </c>
      <c r="G508" s="187" t="s">
        <v>57</v>
      </c>
      <c r="H508" s="188" t="s">
        <v>2546</v>
      </c>
      <c r="I508" s="189" t="s">
        <v>46</v>
      </c>
      <c r="J508" s="190" t="s">
        <v>194</v>
      </c>
      <c r="K508" s="184">
        <v>20</v>
      </c>
      <c r="L508" s="191" t="str">
        <f>IF(ISERROR(VLOOKUP(K508,[1]Proposito_programa!$C$2:$E$59,2,FALSE))," ",VLOOKUP(K508,[1]Proposito_programa!$C$2:$E$59,2,FALSE))</f>
        <v>Bogotá, referente en cultura, deporte, recreación y actividad física, con parques para el desarrollo y la salud</v>
      </c>
      <c r="M508" s="191" t="str">
        <f>IF(ISERROR(VLOOKUP(K508,[1]Proposito_programa!$C$2:$E$59,3,FALSE))," ",VLOOKUP(K508,[1]Proposito_programa!$C$2:$E$59,3,FALSE))</f>
        <v>Propósito 1: Hacer un nuevo contrato social para incrementar la inclusión social, productiva y política</v>
      </c>
      <c r="N508" s="192">
        <v>2044</v>
      </c>
      <c r="O508" s="193">
        <v>7</v>
      </c>
      <c r="P508" s="195">
        <v>900582854</v>
      </c>
      <c r="Q508" s="188" t="s">
        <v>2711</v>
      </c>
      <c r="R508" s="190" t="s">
        <v>175</v>
      </c>
      <c r="S508" s="195"/>
      <c r="T508" s="196"/>
      <c r="U508" s="197"/>
      <c r="V508" s="198">
        <v>0</v>
      </c>
      <c r="W508" s="199">
        <v>254968315</v>
      </c>
      <c r="X508" s="200">
        <v>0</v>
      </c>
      <c r="Y508" s="193"/>
      <c r="Z508" s="199"/>
      <c r="AA508" s="172">
        <f t="shared" si="24"/>
        <v>254968315</v>
      </c>
      <c r="AB508" s="201">
        <v>110779649</v>
      </c>
      <c r="AC508" s="210">
        <v>44797</v>
      </c>
      <c r="AD508" s="210">
        <v>44802</v>
      </c>
      <c r="AE508" s="210">
        <v>44954</v>
      </c>
      <c r="AF508" s="192">
        <v>150</v>
      </c>
      <c r="AG508" s="105"/>
      <c r="AH508" s="203"/>
      <c r="AI508" s="204"/>
      <c r="AJ508" s="105"/>
      <c r="AK508" s="205"/>
      <c r="AL508" s="206"/>
      <c r="AM508" s="193" t="s">
        <v>210</v>
      </c>
      <c r="AN508" s="112">
        <f t="shared" si="23"/>
        <v>0.43448398284312306</v>
      </c>
    </row>
    <row r="509" spans="1:40" ht="18" customHeight="1" x14ac:dyDescent="0.25">
      <c r="A509" s="184" t="s">
        <v>1735</v>
      </c>
      <c r="B509" s="184">
        <v>2022</v>
      </c>
      <c r="C509" s="192" t="s">
        <v>2547</v>
      </c>
      <c r="D509" s="104" t="s">
        <v>2548</v>
      </c>
      <c r="E509" s="184" t="s">
        <v>50</v>
      </c>
      <c r="F509" s="184" t="s">
        <v>22</v>
      </c>
      <c r="G509" s="187" t="s">
        <v>198</v>
      </c>
      <c r="H509" s="207" t="s">
        <v>2549</v>
      </c>
      <c r="I509" s="189" t="s">
        <v>46</v>
      </c>
      <c r="J509" s="190" t="s">
        <v>194</v>
      </c>
      <c r="K509" s="184">
        <v>49</v>
      </c>
      <c r="L509" s="191" t="str">
        <f>IF(ISERROR(VLOOKUP(K509,[1]Proposito_programa!$C$2:$E$59,2,FALSE))," ",VLOOKUP(K509,[1]Proposito_programa!$C$2:$E$59,2,FALSE))</f>
        <v>Movilidad segura, sostenible y accesible</v>
      </c>
      <c r="M509" s="191" t="str">
        <f>IF(ISERROR(VLOOKUP(K509,[1]Proposito_programa!$C$2:$E$59,3,FALSE))," ",VLOOKUP(K509,[1]Proposito_programa!$C$2:$E$59,3,FALSE))</f>
        <v>Propósito 4: Hacer de Bogotá Región un modelo de movilidad multimodal, incluyente y sostenible</v>
      </c>
      <c r="N509" s="192">
        <v>2022</v>
      </c>
      <c r="O509" s="225"/>
      <c r="P509" s="195">
        <v>1033744923</v>
      </c>
      <c r="Q509" s="188" t="s">
        <v>369</v>
      </c>
      <c r="R509" s="190" t="s">
        <v>174</v>
      </c>
      <c r="S509" s="195"/>
      <c r="T509" s="196"/>
      <c r="U509" s="197"/>
      <c r="V509" s="198">
        <v>0</v>
      </c>
      <c r="W509" s="199">
        <v>5451000</v>
      </c>
      <c r="X509" s="200">
        <v>0</v>
      </c>
      <c r="Y509" s="193">
        <v>2</v>
      </c>
      <c r="Z509" s="199">
        <v>2725500</v>
      </c>
      <c r="AA509" s="172">
        <f t="shared" si="24"/>
        <v>8176500</v>
      </c>
      <c r="AB509" s="201">
        <v>5572133</v>
      </c>
      <c r="AC509" s="210">
        <v>44796</v>
      </c>
      <c r="AD509" s="210">
        <v>44802</v>
      </c>
      <c r="AE509" s="210">
        <v>44893</v>
      </c>
      <c r="AF509" s="224">
        <v>90</v>
      </c>
      <c r="AG509" s="105">
        <v>2</v>
      </c>
      <c r="AH509" s="203">
        <v>45</v>
      </c>
      <c r="AI509" s="204"/>
      <c r="AJ509" s="105"/>
      <c r="AK509" s="205"/>
      <c r="AL509" s="206"/>
      <c r="AM509" s="193" t="s">
        <v>210</v>
      </c>
      <c r="AN509" s="112">
        <f t="shared" si="23"/>
        <v>0.68148144071424199</v>
      </c>
    </row>
    <row r="510" spans="1:40" ht="18" customHeight="1" x14ac:dyDescent="0.25">
      <c r="A510" s="184" t="s">
        <v>1736</v>
      </c>
      <c r="B510" s="184">
        <v>2022</v>
      </c>
      <c r="C510" s="192" t="s">
        <v>2550</v>
      </c>
      <c r="D510" s="104" t="s">
        <v>2551</v>
      </c>
      <c r="E510" s="184" t="s">
        <v>37</v>
      </c>
      <c r="F510" s="184" t="s">
        <v>22</v>
      </c>
      <c r="G510" s="187" t="s">
        <v>59</v>
      </c>
      <c r="H510" s="188" t="s">
        <v>2552</v>
      </c>
      <c r="I510" s="189" t="s">
        <v>45</v>
      </c>
      <c r="J510" s="190" t="s">
        <v>194</v>
      </c>
      <c r="K510" s="184" t="s">
        <v>70</v>
      </c>
      <c r="L510" s="191" t="str">
        <f>IF(ISERROR(VLOOKUP(K510,[1]Proposito_programa!$C$2:$E$59,2,FALSE))," ",VLOOKUP(K510,[1]Proposito_programa!$C$2:$E$59,2,FALSE))</f>
        <v xml:space="preserve"> </v>
      </c>
      <c r="M510" s="191" t="str">
        <f>IF(ISERROR(VLOOKUP(K510,[1]Proposito_programa!$C$2:$E$59,3,FALSE))," ",VLOOKUP(K510,[1]Proposito_programa!$C$2:$E$59,3,FALSE))</f>
        <v xml:space="preserve"> </v>
      </c>
      <c r="N510" s="192">
        <v>0</v>
      </c>
      <c r="O510" s="225"/>
      <c r="P510" s="195">
        <v>900062917</v>
      </c>
      <c r="Q510" s="188" t="s">
        <v>2712</v>
      </c>
      <c r="R510" s="190" t="s">
        <v>175</v>
      </c>
      <c r="S510" s="195"/>
      <c r="T510" s="196"/>
      <c r="U510" s="197"/>
      <c r="V510" s="198">
        <v>0</v>
      </c>
      <c r="W510" s="199">
        <v>46588695</v>
      </c>
      <c r="X510" s="200">
        <v>0</v>
      </c>
      <c r="Y510" s="193"/>
      <c r="Z510" s="199"/>
      <c r="AA510" s="172">
        <f t="shared" si="24"/>
        <v>46588695</v>
      </c>
      <c r="AB510" s="201">
        <v>16340288</v>
      </c>
      <c r="AC510" s="210">
        <v>44797</v>
      </c>
      <c r="AD510" s="210">
        <v>44806</v>
      </c>
      <c r="AE510" s="210">
        <v>45047</v>
      </c>
      <c r="AF510" s="192">
        <v>240</v>
      </c>
      <c r="AG510" s="105"/>
      <c r="AH510" s="203"/>
      <c r="AI510" s="204"/>
      <c r="AJ510" s="105"/>
      <c r="AK510" s="205"/>
      <c r="AL510" s="206"/>
      <c r="AM510" s="193" t="s">
        <v>210</v>
      </c>
      <c r="AN510" s="112">
        <f t="shared" si="23"/>
        <v>0.35073504419902723</v>
      </c>
    </row>
    <row r="511" spans="1:40" ht="18" customHeight="1" x14ac:dyDescent="0.25">
      <c r="A511" s="184" t="s">
        <v>1737</v>
      </c>
      <c r="B511" s="184">
        <v>2022</v>
      </c>
      <c r="C511" s="192" t="s">
        <v>2553</v>
      </c>
      <c r="D511" s="104" t="s">
        <v>2554</v>
      </c>
      <c r="E511" s="184" t="s">
        <v>50</v>
      </c>
      <c r="F511" s="184" t="s">
        <v>22</v>
      </c>
      <c r="G511" s="187" t="s">
        <v>198</v>
      </c>
      <c r="H511" s="188" t="s">
        <v>2555</v>
      </c>
      <c r="I511" s="189" t="s">
        <v>46</v>
      </c>
      <c r="J511" s="190" t="s">
        <v>194</v>
      </c>
      <c r="K511" s="184">
        <v>48</v>
      </c>
      <c r="L511" s="191" t="str">
        <f>IF(ISERROR(VLOOKUP(K511,[1]Proposito_programa!$C$2:$E$59,2,FALSE))," ",VLOOKUP(K511,[1]Proposito_programa!$C$2:$E$59,2,FALSE))</f>
        <v>Plataforma institucional para la seguridad y justicia</v>
      </c>
      <c r="M511" s="191" t="str">
        <f>IF(ISERROR(VLOOKUP(K511,[1]Proposito_programa!$C$2:$E$59,3,FALSE))," ",VLOOKUP(K511,[1]Proposito_programa!$C$2:$E$59,3,FALSE))</f>
        <v>Propósito 3: Inspirar confianza y legitimidad para vivir sin miedo y ser epicentro de cultura ciudadana, paz y reconciliación</v>
      </c>
      <c r="N511" s="192">
        <v>2153</v>
      </c>
      <c r="O511" s="225"/>
      <c r="P511" s="195">
        <v>4414196</v>
      </c>
      <c r="Q511" s="207" t="s">
        <v>386</v>
      </c>
      <c r="R511" s="190" t="s">
        <v>174</v>
      </c>
      <c r="S511" s="195"/>
      <c r="T511" s="196"/>
      <c r="U511" s="197"/>
      <c r="V511" s="198">
        <v>0</v>
      </c>
      <c r="W511" s="199">
        <v>9594000</v>
      </c>
      <c r="X511" s="200">
        <v>0</v>
      </c>
      <c r="Y511" s="193">
        <v>1</v>
      </c>
      <c r="Z511" s="199">
        <v>3198000</v>
      </c>
      <c r="AA511" s="172">
        <f t="shared" si="24"/>
        <v>12792000</v>
      </c>
      <c r="AB511" s="201">
        <v>10127000</v>
      </c>
      <c r="AC511" s="222">
        <v>44799</v>
      </c>
      <c r="AD511" s="222">
        <v>44799</v>
      </c>
      <c r="AE511" s="222">
        <v>44890</v>
      </c>
      <c r="AF511" s="224">
        <v>90</v>
      </c>
      <c r="AG511" s="105">
        <v>1</v>
      </c>
      <c r="AH511" s="203">
        <v>30</v>
      </c>
      <c r="AI511" s="204"/>
      <c r="AJ511" s="105"/>
      <c r="AK511" s="205"/>
      <c r="AL511" s="206"/>
      <c r="AM511" s="193" t="s">
        <v>211</v>
      </c>
      <c r="AN511" s="112">
        <f t="shared" si="23"/>
        <v>0.79166666666666663</v>
      </c>
    </row>
    <row r="512" spans="1:40" ht="18" customHeight="1" x14ac:dyDescent="0.25">
      <c r="A512" s="184" t="s">
        <v>1738</v>
      </c>
      <c r="B512" s="184">
        <v>2022</v>
      </c>
      <c r="C512" s="192" t="s">
        <v>2556</v>
      </c>
      <c r="D512" s="104" t="s">
        <v>2557</v>
      </c>
      <c r="E512" s="184" t="s">
        <v>50</v>
      </c>
      <c r="F512" s="184" t="s">
        <v>22</v>
      </c>
      <c r="G512" s="187" t="s">
        <v>198</v>
      </c>
      <c r="H512" s="188" t="s">
        <v>2558</v>
      </c>
      <c r="I512" s="189" t="s">
        <v>46</v>
      </c>
      <c r="J512" s="190" t="s">
        <v>194</v>
      </c>
      <c r="K512" s="184">
        <v>57</v>
      </c>
      <c r="L512" s="191" t="str">
        <f>IF(ISERROR(VLOOKUP(K512,[1]Proposito_programa!$C$2:$E$59,2,FALSE))," ",VLOOKUP(K512,[1]Proposito_programa!$C$2:$E$59,2,FALSE))</f>
        <v>Gestión pública local</v>
      </c>
      <c r="M512" s="191" t="str">
        <f>IF(ISERROR(VLOOKUP(K512,[1]Proposito_programa!$C$2:$E$59,3,FALSE))," ",VLOOKUP(K512,[1]Proposito_programa!$C$2:$E$59,3,FALSE))</f>
        <v>Propósito 5: Construir Bogotá - Región con gobierno abierto, transparente y ciudadanía consciente</v>
      </c>
      <c r="N512" s="192">
        <v>2143</v>
      </c>
      <c r="O512" s="225"/>
      <c r="P512" s="195">
        <v>52181195</v>
      </c>
      <c r="Q512" s="207" t="s">
        <v>387</v>
      </c>
      <c r="R512" s="190" t="s">
        <v>174</v>
      </c>
      <c r="S512" s="195"/>
      <c r="T512" s="196"/>
      <c r="U512" s="197"/>
      <c r="V512" s="198">
        <v>0</v>
      </c>
      <c r="W512" s="199">
        <v>5643000</v>
      </c>
      <c r="X512" s="200">
        <v>0</v>
      </c>
      <c r="Y512" s="193">
        <v>1</v>
      </c>
      <c r="Z512" s="199">
        <v>1881000</v>
      </c>
      <c r="AA512" s="172">
        <f t="shared" si="24"/>
        <v>7524000</v>
      </c>
      <c r="AB512" s="201">
        <v>5956500</v>
      </c>
      <c r="AC512" s="222">
        <v>44799</v>
      </c>
      <c r="AD512" s="222">
        <v>44799</v>
      </c>
      <c r="AE512" s="222">
        <v>44890</v>
      </c>
      <c r="AF512" s="224">
        <v>90</v>
      </c>
      <c r="AG512" s="105">
        <v>1</v>
      </c>
      <c r="AH512" s="203">
        <v>30</v>
      </c>
      <c r="AI512" s="204"/>
      <c r="AJ512" s="105"/>
      <c r="AK512" s="205"/>
      <c r="AL512" s="206"/>
      <c r="AM512" s="193" t="s">
        <v>211</v>
      </c>
      <c r="AN512" s="112">
        <f t="shared" si="23"/>
        <v>0.79166666666666663</v>
      </c>
    </row>
    <row r="513" spans="1:40" ht="18" customHeight="1" x14ac:dyDescent="0.25">
      <c r="A513" s="184" t="s">
        <v>1739</v>
      </c>
      <c r="B513" s="184">
        <v>2022</v>
      </c>
      <c r="C513" s="192" t="s">
        <v>2559</v>
      </c>
      <c r="D513" s="104" t="s">
        <v>2560</v>
      </c>
      <c r="E513" s="184" t="s">
        <v>50</v>
      </c>
      <c r="F513" s="184" t="s">
        <v>22</v>
      </c>
      <c r="G513" s="187" t="s">
        <v>198</v>
      </c>
      <c r="H513" s="188" t="s">
        <v>2558</v>
      </c>
      <c r="I513" s="189" t="s">
        <v>46</v>
      </c>
      <c r="J513" s="190" t="s">
        <v>194</v>
      </c>
      <c r="K513" s="184">
        <v>57</v>
      </c>
      <c r="L513" s="191" t="str">
        <f>IF(ISERROR(VLOOKUP(K513,[1]Proposito_programa!$C$2:$E$59,2,FALSE))," ",VLOOKUP(K513,[1]Proposito_programa!$C$2:$E$59,2,FALSE))</f>
        <v>Gestión pública local</v>
      </c>
      <c r="M513" s="191" t="str">
        <f>IF(ISERROR(VLOOKUP(K513,[1]Proposito_programa!$C$2:$E$59,3,FALSE))," ",VLOOKUP(K513,[1]Proposito_programa!$C$2:$E$59,3,FALSE))</f>
        <v>Propósito 5: Construir Bogotá - Región con gobierno abierto, transparente y ciudadanía consciente</v>
      </c>
      <c r="N513" s="192">
        <v>2143</v>
      </c>
      <c r="O513" s="225"/>
      <c r="P513" s="195">
        <v>52905569</v>
      </c>
      <c r="Q513" s="188" t="s">
        <v>2713</v>
      </c>
      <c r="R513" s="190" t="s">
        <v>174</v>
      </c>
      <c r="S513" s="195"/>
      <c r="T513" s="196"/>
      <c r="U513" s="197"/>
      <c r="V513" s="198">
        <v>0</v>
      </c>
      <c r="W513" s="199">
        <v>5643000</v>
      </c>
      <c r="X513" s="200">
        <v>0</v>
      </c>
      <c r="Y513" s="193">
        <v>1</v>
      </c>
      <c r="Z513" s="199">
        <v>1881000</v>
      </c>
      <c r="AA513" s="172">
        <f t="shared" si="24"/>
        <v>7524000</v>
      </c>
      <c r="AB513" s="201">
        <v>5956500</v>
      </c>
      <c r="AC513" s="222">
        <v>44799</v>
      </c>
      <c r="AD513" s="222">
        <v>44799</v>
      </c>
      <c r="AE513" s="222">
        <v>44890</v>
      </c>
      <c r="AF513" s="224">
        <v>90</v>
      </c>
      <c r="AG513" s="105">
        <v>1</v>
      </c>
      <c r="AH513" s="203">
        <v>30</v>
      </c>
      <c r="AI513" s="204"/>
      <c r="AJ513" s="105"/>
      <c r="AK513" s="205"/>
      <c r="AL513" s="206"/>
      <c r="AM513" s="193" t="s">
        <v>211</v>
      </c>
      <c r="AN513" s="112">
        <f t="shared" si="23"/>
        <v>0.79166666666666663</v>
      </c>
    </row>
    <row r="514" spans="1:40" ht="18" customHeight="1" x14ac:dyDescent="0.25">
      <c r="A514" s="184" t="s">
        <v>1740</v>
      </c>
      <c r="B514" s="184">
        <v>2022</v>
      </c>
      <c r="C514" s="192" t="s">
        <v>2561</v>
      </c>
      <c r="D514" s="104" t="s">
        <v>2562</v>
      </c>
      <c r="E514" s="184" t="s">
        <v>37</v>
      </c>
      <c r="F514" s="184" t="s">
        <v>22</v>
      </c>
      <c r="G514" s="187" t="s">
        <v>59</v>
      </c>
      <c r="H514" s="207" t="s">
        <v>2563</v>
      </c>
      <c r="I514" s="189" t="s">
        <v>46</v>
      </c>
      <c r="J514" s="190" t="s">
        <v>194</v>
      </c>
      <c r="K514" s="184">
        <v>17</v>
      </c>
      <c r="L514" s="191" t="str">
        <f>IF(ISERROR(VLOOKUP(K514,[1]Proposito_programa!$C$2:$E$59,2,FALSE))," ",VLOOKUP(K514,[1]Proposito_programa!$C$2:$E$59,2,FALSE))</f>
        <v>Jóvenes con capacidades: Proyecto de vida para la ciudadanía, la innovación y el trabajo del siglo XXI</v>
      </c>
      <c r="M514" s="191" t="str">
        <f>IF(ISERROR(VLOOKUP(K514,[1]Proposito_programa!$C$2:$E$59,3,FALSE))," ",VLOOKUP(K514,[1]Proposito_programa!$C$2:$E$59,3,FALSE))</f>
        <v>Propósito 1: Hacer un nuevo contrato social para incrementar la inclusión social, productiva y política</v>
      </c>
      <c r="N514" s="192">
        <v>2027</v>
      </c>
      <c r="O514" s="225"/>
      <c r="P514" s="195">
        <v>901508361</v>
      </c>
      <c r="Q514" s="207" t="s">
        <v>2714</v>
      </c>
      <c r="R514" s="190" t="s">
        <v>175</v>
      </c>
      <c r="S514" s="195"/>
      <c r="T514" s="196"/>
      <c r="U514" s="197"/>
      <c r="V514" s="198">
        <v>0</v>
      </c>
      <c r="W514" s="199">
        <v>2097437000</v>
      </c>
      <c r="X514" s="200">
        <v>0</v>
      </c>
      <c r="Y514" s="193">
        <v>1</v>
      </c>
      <c r="Z514" s="199">
        <v>845845756</v>
      </c>
      <c r="AA514" s="172">
        <f t="shared" si="24"/>
        <v>2943282756</v>
      </c>
      <c r="AB514" s="201">
        <v>2943282756</v>
      </c>
      <c r="AC514" s="222">
        <v>44799</v>
      </c>
      <c r="AD514" s="222">
        <v>44799</v>
      </c>
      <c r="AE514" s="222">
        <v>47483</v>
      </c>
      <c r="AF514" s="224">
        <v>2640</v>
      </c>
      <c r="AG514" s="105"/>
      <c r="AH514" s="203"/>
      <c r="AI514" s="204"/>
      <c r="AJ514" s="105"/>
      <c r="AK514" s="205"/>
      <c r="AL514" s="206"/>
      <c r="AM514" s="193" t="s">
        <v>210</v>
      </c>
      <c r="AN514" s="112">
        <f t="shared" si="23"/>
        <v>1</v>
      </c>
    </row>
    <row r="515" spans="1:40" ht="18" customHeight="1" x14ac:dyDescent="0.25">
      <c r="A515" s="184" t="s">
        <v>1741</v>
      </c>
      <c r="B515" s="184">
        <v>2022</v>
      </c>
      <c r="C515" s="192" t="s">
        <v>2564</v>
      </c>
      <c r="D515" s="104" t="s">
        <v>2565</v>
      </c>
      <c r="E515" s="184" t="s">
        <v>50</v>
      </c>
      <c r="F515" s="184" t="s">
        <v>22</v>
      </c>
      <c r="G515" s="187" t="s">
        <v>198</v>
      </c>
      <c r="H515" s="207" t="s">
        <v>2566</v>
      </c>
      <c r="I515" s="189" t="s">
        <v>46</v>
      </c>
      <c r="J515" s="190" t="s">
        <v>194</v>
      </c>
      <c r="K515" s="184">
        <v>57</v>
      </c>
      <c r="L515" s="191" t="str">
        <f>IF(ISERROR(VLOOKUP(K515,[1]Proposito_programa!$C$2:$E$59,2,FALSE))," ",VLOOKUP(K515,[1]Proposito_programa!$C$2:$E$59,2,FALSE))</f>
        <v>Gestión pública local</v>
      </c>
      <c r="M515" s="191" t="str">
        <f>IF(ISERROR(VLOOKUP(K515,[1]Proposito_programa!$C$2:$E$59,3,FALSE))," ",VLOOKUP(K515,[1]Proposito_programa!$C$2:$E$59,3,FALSE))</f>
        <v>Propósito 5: Construir Bogotá - Región con gobierno abierto, transparente y ciudadanía consciente</v>
      </c>
      <c r="N515" s="192">
        <v>2143</v>
      </c>
      <c r="O515" s="225"/>
      <c r="P515" s="195">
        <v>1020751349</v>
      </c>
      <c r="Q515" s="207" t="s">
        <v>388</v>
      </c>
      <c r="R515" s="190" t="s">
        <v>174</v>
      </c>
      <c r="S515" s="195"/>
      <c r="T515" s="196"/>
      <c r="U515" s="197"/>
      <c r="V515" s="198">
        <v>0</v>
      </c>
      <c r="W515" s="199">
        <v>15600000</v>
      </c>
      <c r="X515" s="200">
        <v>0</v>
      </c>
      <c r="Y515" s="193">
        <v>1</v>
      </c>
      <c r="Z515" s="199">
        <v>2253333</v>
      </c>
      <c r="AA515" s="172">
        <f t="shared" si="24"/>
        <v>17853333</v>
      </c>
      <c r="AB515" s="201">
        <v>15426667</v>
      </c>
      <c r="AC515" s="222">
        <v>44805</v>
      </c>
      <c r="AD515" s="222">
        <v>44806</v>
      </c>
      <c r="AE515" s="222">
        <v>44896</v>
      </c>
      <c r="AF515" s="224">
        <v>90</v>
      </c>
      <c r="AG515" s="105">
        <v>1</v>
      </c>
      <c r="AH515" s="203">
        <v>13</v>
      </c>
      <c r="AI515" s="204"/>
      <c r="AJ515" s="105"/>
      <c r="AK515" s="205"/>
      <c r="AL515" s="206"/>
      <c r="AM515" s="193" t="s">
        <v>211</v>
      </c>
      <c r="AN515" s="112">
        <f t="shared" si="23"/>
        <v>0.86407770470645451</v>
      </c>
    </row>
    <row r="516" spans="1:40" ht="18" customHeight="1" x14ac:dyDescent="0.25">
      <c r="A516" s="184" t="s">
        <v>1742</v>
      </c>
      <c r="B516" s="184">
        <v>2022</v>
      </c>
      <c r="C516" s="192" t="s">
        <v>2567</v>
      </c>
      <c r="D516" s="104" t="s">
        <v>2568</v>
      </c>
      <c r="E516" s="184" t="s">
        <v>50</v>
      </c>
      <c r="F516" s="184" t="s">
        <v>22</v>
      </c>
      <c r="G516" s="187" t="s">
        <v>198</v>
      </c>
      <c r="H516" s="207" t="s">
        <v>2569</v>
      </c>
      <c r="I516" s="189" t="s">
        <v>46</v>
      </c>
      <c r="J516" s="190" t="s">
        <v>194</v>
      </c>
      <c r="K516" s="184">
        <v>48</v>
      </c>
      <c r="L516" s="191" t="str">
        <f>IF(ISERROR(VLOOKUP(K516,[1]Proposito_programa!$C$2:$E$59,2,FALSE))," ",VLOOKUP(K516,[1]Proposito_programa!$C$2:$E$59,2,FALSE))</f>
        <v>Plataforma institucional para la seguridad y justicia</v>
      </c>
      <c r="M516" s="191" t="str">
        <f>IF(ISERROR(VLOOKUP(K516,[1]Proposito_programa!$C$2:$E$59,3,FALSE))," ",VLOOKUP(K516,[1]Proposito_programa!$C$2:$E$59,3,FALSE))</f>
        <v>Propósito 3: Inspirar confianza y legitimidad para vivir sin miedo y ser epicentro de cultura ciudadana, paz y reconciliación</v>
      </c>
      <c r="N516" s="192">
        <v>2153</v>
      </c>
      <c r="O516" s="225"/>
      <c r="P516" s="195">
        <v>3129754</v>
      </c>
      <c r="Q516" s="207" t="s">
        <v>365</v>
      </c>
      <c r="R516" s="190" t="s">
        <v>174</v>
      </c>
      <c r="S516" s="195"/>
      <c r="T516" s="196"/>
      <c r="U516" s="197"/>
      <c r="V516" s="198">
        <v>0</v>
      </c>
      <c r="W516" s="199">
        <v>6600000</v>
      </c>
      <c r="X516" s="200">
        <v>0</v>
      </c>
      <c r="Y516" s="193">
        <v>1</v>
      </c>
      <c r="Z516" s="199">
        <v>2200000</v>
      </c>
      <c r="AA516" s="172">
        <f t="shared" si="24"/>
        <v>8800000</v>
      </c>
      <c r="AB516" s="201">
        <v>6306667</v>
      </c>
      <c r="AC516" s="222">
        <v>44806</v>
      </c>
      <c r="AD516" s="222">
        <v>44809</v>
      </c>
      <c r="AE516" s="222">
        <v>44899</v>
      </c>
      <c r="AF516" s="224">
        <v>90</v>
      </c>
      <c r="AG516" s="105">
        <v>1</v>
      </c>
      <c r="AH516" s="203">
        <v>30</v>
      </c>
      <c r="AI516" s="204"/>
      <c r="AJ516" s="105"/>
      <c r="AK516" s="205"/>
      <c r="AL516" s="206"/>
      <c r="AM516" s="193" t="s">
        <v>211</v>
      </c>
      <c r="AN516" s="112">
        <f t="shared" si="23"/>
        <v>0.71666670454545456</v>
      </c>
    </row>
    <row r="517" spans="1:40" ht="18" customHeight="1" x14ac:dyDescent="0.25">
      <c r="A517" s="184" t="s">
        <v>1743</v>
      </c>
      <c r="B517" s="184">
        <v>2022</v>
      </c>
      <c r="C517" s="192" t="s">
        <v>2570</v>
      </c>
      <c r="D517" s="104" t="s">
        <v>2571</v>
      </c>
      <c r="E517" s="184" t="s">
        <v>50</v>
      </c>
      <c r="F517" s="184" t="s">
        <v>22</v>
      </c>
      <c r="G517" s="187" t="s">
        <v>198</v>
      </c>
      <c r="H517" s="207" t="s">
        <v>2572</v>
      </c>
      <c r="I517" s="189" t="s">
        <v>46</v>
      </c>
      <c r="J517" s="190" t="s">
        <v>194</v>
      </c>
      <c r="K517" s="184">
        <v>1</v>
      </c>
      <c r="L517" s="191" t="str">
        <f>IF(ISERROR(VLOOKUP(K517,[1]Proposito_programa!$C$2:$E$59,2,FALSE))," ",VLOOKUP(K517,[1]Proposito_programa!$C$2:$E$59,2,FALSE))</f>
        <v>Subsidios y transferencias para la equidad</v>
      </c>
      <c r="M517" s="191" t="str">
        <f>IF(ISERROR(VLOOKUP(K517,[1]Proposito_programa!$C$2:$E$59,3,FALSE))," ",VLOOKUP(K517,[1]Proposito_programa!$C$2:$E$59,3,FALSE))</f>
        <v>Propósito 1: Hacer un nuevo contrato social para incrementar la inclusión social, productiva y política</v>
      </c>
      <c r="N517" s="192">
        <v>2144</v>
      </c>
      <c r="O517" s="193"/>
      <c r="P517" s="195">
        <v>79443086</v>
      </c>
      <c r="Q517" s="207" t="s">
        <v>377</v>
      </c>
      <c r="R517" s="190" t="s">
        <v>174</v>
      </c>
      <c r="S517" s="195"/>
      <c r="T517" s="196"/>
      <c r="U517" s="197"/>
      <c r="V517" s="198">
        <v>0</v>
      </c>
      <c r="W517" s="199">
        <v>12352000</v>
      </c>
      <c r="X517" s="200">
        <v>0</v>
      </c>
      <c r="Y517" s="193"/>
      <c r="Z517" s="199"/>
      <c r="AA517" s="172">
        <f t="shared" si="24"/>
        <v>12352000</v>
      </c>
      <c r="AB517" s="201">
        <v>9161067</v>
      </c>
      <c r="AC517" s="222">
        <v>44806</v>
      </c>
      <c r="AD517" s="222">
        <v>44806</v>
      </c>
      <c r="AE517" s="222">
        <v>44926</v>
      </c>
      <c r="AF517" s="224">
        <v>120</v>
      </c>
      <c r="AG517" s="105"/>
      <c r="AH517" s="203"/>
      <c r="AI517" s="204"/>
      <c r="AJ517" s="105"/>
      <c r="AK517" s="205"/>
      <c r="AL517" s="206"/>
      <c r="AM517" s="193" t="s">
        <v>211</v>
      </c>
      <c r="AN517" s="112">
        <f t="shared" si="23"/>
        <v>0.74166669365284976</v>
      </c>
    </row>
    <row r="518" spans="1:40" ht="18" customHeight="1" x14ac:dyDescent="0.25">
      <c r="A518" s="184" t="s">
        <v>1744</v>
      </c>
      <c r="B518" s="184">
        <v>2022</v>
      </c>
      <c r="C518" s="192" t="s">
        <v>2573</v>
      </c>
      <c r="D518" s="104" t="s">
        <v>2574</v>
      </c>
      <c r="E518" s="184" t="s">
        <v>50</v>
      </c>
      <c r="F518" s="184" t="s">
        <v>22</v>
      </c>
      <c r="G518" s="187" t="s">
        <v>198</v>
      </c>
      <c r="H518" s="207" t="s">
        <v>2575</v>
      </c>
      <c r="I518" s="189" t="s">
        <v>46</v>
      </c>
      <c r="J518" s="190" t="s">
        <v>194</v>
      </c>
      <c r="K518" s="184">
        <v>34</v>
      </c>
      <c r="L518" s="191" t="str">
        <f>IF(ISERROR(VLOOKUP(K518,[1]Proposito_programa!$C$2:$E$59,2,FALSE))," ",VLOOKUP(K518,[1]Proposito_programa!$C$2:$E$59,2,FALSE))</f>
        <v>Bogotá protectora de los animales</v>
      </c>
      <c r="M518" s="191" t="str">
        <f>IF(ISERROR(VLOOKUP(K518,[1]Proposito_programa!$C$2:$E$59,3,FALSE))," ",VLOOKUP(K518,[1]Proposito_programa!$C$2:$E$59,3,FALSE))</f>
        <v>Propósito 2 : Cambiar Nuestros Hábitos de Vida para Reverdecer a Bogotá y Adaptarnos y Mitigar la Crisis Climática</v>
      </c>
      <c r="N518" s="192">
        <v>2008</v>
      </c>
      <c r="O518" s="225"/>
      <c r="P518" s="195">
        <v>51956958</v>
      </c>
      <c r="Q518" s="207" t="s">
        <v>389</v>
      </c>
      <c r="R518" s="190" t="s">
        <v>174</v>
      </c>
      <c r="S518" s="195"/>
      <c r="T518" s="196"/>
      <c r="U518" s="197"/>
      <c r="V518" s="198">
        <v>0</v>
      </c>
      <c r="W518" s="199">
        <v>4500000</v>
      </c>
      <c r="X518" s="200">
        <v>0</v>
      </c>
      <c r="Y518" s="193">
        <v>1</v>
      </c>
      <c r="Z518" s="199">
        <v>1500000</v>
      </c>
      <c r="AA518" s="172">
        <f t="shared" si="24"/>
        <v>6000000</v>
      </c>
      <c r="AB518" s="201">
        <v>4150000</v>
      </c>
      <c r="AC518" s="222">
        <v>44810</v>
      </c>
      <c r="AD518" s="222">
        <v>44812</v>
      </c>
      <c r="AE518" s="222">
        <v>44902</v>
      </c>
      <c r="AF518" s="224">
        <v>90</v>
      </c>
      <c r="AG518" s="105">
        <v>1</v>
      </c>
      <c r="AH518" s="203">
        <v>30</v>
      </c>
      <c r="AI518" s="204"/>
      <c r="AJ518" s="105"/>
      <c r="AK518" s="205"/>
      <c r="AL518" s="206"/>
      <c r="AM518" s="193" t="s">
        <v>211</v>
      </c>
      <c r="AN518" s="112">
        <f t="shared" si="23"/>
        <v>0.69166666666666665</v>
      </c>
    </row>
    <row r="519" spans="1:40" ht="18" customHeight="1" x14ac:dyDescent="0.25">
      <c r="A519" s="184" t="s">
        <v>1745</v>
      </c>
      <c r="B519" s="184">
        <v>2022</v>
      </c>
      <c r="C519" s="192" t="s">
        <v>2576</v>
      </c>
      <c r="D519" s="104" t="s">
        <v>2577</v>
      </c>
      <c r="E519" s="184" t="s">
        <v>50</v>
      </c>
      <c r="F519" s="184" t="s">
        <v>22</v>
      </c>
      <c r="G519" s="187" t="s">
        <v>198</v>
      </c>
      <c r="H519" s="207" t="s">
        <v>2575</v>
      </c>
      <c r="I519" s="189" t="s">
        <v>46</v>
      </c>
      <c r="J519" s="190" t="s">
        <v>194</v>
      </c>
      <c r="K519" s="184">
        <v>34</v>
      </c>
      <c r="L519" s="191" t="str">
        <f>IF(ISERROR(VLOOKUP(K519,[1]Proposito_programa!$C$2:$E$59,2,FALSE))," ",VLOOKUP(K519,[1]Proposito_programa!$C$2:$E$59,2,FALSE))</f>
        <v>Bogotá protectora de los animales</v>
      </c>
      <c r="M519" s="191" t="str">
        <f>IF(ISERROR(VLOOKUP(K519,[1]Proposito_programa!$C$2:$E$59,3,FALSE))," ",VLOOKUP(K519,[1]Proposito_programa!$C$2:$E$59,3,FALSE))</f>
        <v>Propósito 2 : Cambiar Nuestros Hábitos de Vida para Reverdecer a Bogotá y Adaptarnos y Mitigar la Crisis Climática</v>
      </c>
      <c r="N519" s="192">
        <v>2008</v>
      </c>
      <c r="O519" s="193"/>
      <c r="P519" s="195">
        <v>52346897</v>
      </c>
      <c r="Q519" s="207" t="s">
        <v>390</v>
      </c>
      <c r="R519" s="190" t="s">
        <v>174</v>
      </c>
      <c r="S519" s="195"/>
      <c r="T519" s="196"/>
      <c r="U519" s="197"/>
      <c r="V519" s="198">
        <v>0</v>
      </c>
      <c r="W519" s="199">
        <v>4500000</v>
      </c>
      <c r="X519" s="200">
        <v>0</v>
      </c>
      <c r="Y519" s="193">
        <v>1</v>
      </c>
      <c r="Z519" s="199">
        <v>1500000</v>
      </c>
      <c r="AA519" s="172">
        <f t="shared" si="24"/>
        <v>6000000</v>
      </c>
      <c r="AB519" s="201">
        <v>3850000</v>
      </c>
      <c r="AC519" s="222">
        <v>44809</v>
      </c>
      <c r="AD519" s="222">
        <v>44818</v>
      </c>
      <c r="AE519" s="222">
        <v>44908</v>
      </c>
      <c r="AF519" s="224">
        <v>90</v>
      </c>
      <c r="AG519" s="105">
        <v>1</v>
      </c>
      <c r="AH519" s="203">
        <v>30</v>
      </c>
      <c r="AI519" s="204"/>
      <c r="AJ519" s="105"/>
      <c r="AK519" s="205"/>
      <c r="AL519" s="206"/>
      <c r="AM519" s="193" t="s">
        <v>210</v>
      </c>
      <c r="AN519" s="112">
        <f t="shared" si="23"/>
        <v>0.64166666666666672</v>
      </c>
    </row>
    <row r="520" spans="1:40" ht="18" customHeight="1" x14ac:dyDescent="0.25">
      <c r="A520" s="184" t="s">
        <v>1746</v>
      </c>
      <c r="B520" s="184">
        <v>2022</v>
      </c>
      <c r="C520" s="192" t="s">
        <v>2578</v>
      </c>
      <c r="D520" s="104" t="s">
        <v>2579</v>
      </c>
      <c r="E520" s="184" t="s">
        <v>50</v>
      </c>
      <c r="F520" s="184" t="s">
        <v>22</v>
      </c>
      <c r="G520" s="187" t="s">
        <v>198</v>
      </c>
      <c r="H520" s="207" t="s">
        <v>2580</v>
      </c>
      <c r="I520" s="189" t="s">
        <v>46</v>
      </c>
      <c r="J520" s="190" t="s">
        <v>194</v>
      </c>
      <c r="K520" s="184">
        <v>6</v>
      </c>
      <c r="L520" s="191" t="str">
        <f>IF(ISERROR(VLOOKUP(K520,[1]Proposito_programa!$C$2:$E$59,2,FALSE))," ",VLOOKUP(K520,[1]Proposito_programa!$C$2:$E$59,2,FALSE))</f>
        <v>Sistema Distrital de Cuidado</v>
      </c>
      <c r="M520" s="191" t="str">
        <f>IF(ISERROR(VLOOKUP(K520,[1]Proposito_programa!$C$2:$E$59,3,FALSE))," ",VLOOKUP(K520,[1]Proposito_programa!$C$2:$E$59,3,FALSE))</f>
        <v>Propósito 1: Hacer un nuevo contrato social para incrementar la inclusión social, productiva y política</v>
      </c>
      <c r="N520" s="192">
        <v>2135</v>
      </c>
      <c r="O520" s="225"/>
      <c r="P520" s="195">
        <v>1098797453</v>
      </c>
      <c r="Q520" s="192" t="s">
        <v>391</v>
      </c>
      <c r="R520" s="190" t="s">
        <v>174</v>
      </c>
      <c r="S520" s="195"/>
      <c r="T520" s="196"/>
      <c r="U520" s="197"/>
      <c r="V520" s="198">
        <v>0</v>
      </c>
      <c r="W520" s="199">
        <v>13542000</v>
      </c>
      <c r="X520" s="200">
        <v>0</v>
      </c>
      <c r="Y520" s="193">
        <v>1</v>
      </c>
      <c r="Z520" s="199">
        <v>4514000</v>
      </c>
      <c r="AA520" s="172">
        <f t="shared" si="24"/>
        <v>18056000</v>
      </c>
      <c r="AB520" s="201">
        <v>11585933</v>
      </c>
      <c r="AC520" s="222">
        <v>44812</v>
      </c>
      <c r="AD520" s="222">
        <v>44818</v>
      </c>
      <c r="AE520" s="222">
        <v>44908</v>
      </c>
      <c r="AF520" s="224">
        <v>90</v>
      </c>
      <c r="AG520" s="105">
        <v>1</v>
      </c>
      <c r="AH520" s="203">
        <v>30</v>
      </c>
      <c r="AI520" s="204"/>
      <c r="AJ520" s="105"/>
      <c r="AK520" s="205"/>
      <c r="AL520" s="206"/>
      <c r="AM520" s="193" t="s">
        <v>210</v>
      </c>
      <c r="AN520" s="112">
        <f t="shared" si="23"/>
        <v>0.64166664820558261</v>
      </c>
    </row>
    <row r="521" spans="1:40" ht="18" customHeight="1" x14ac:dyDescent="0.25">
      <c r="A521" s="184" t="s">
        <v>1747</v>
      </c>
      <c r="B521" s="184">
        <v>2022</v>
      </c>
      <c r="C521" s="192" t="s">
        <v>2581</v>
      </c>
      <c r="D521" s="104" t="s">
        <v>2582</v>
      </c>
      <c r="E521" s="184" t="s">
        <v>50</v>
      </c>
      <c r="F521" s="184" t="s">
        <v>22</v>
      </c>
      <c r="G521" s="187" t="s">
        <v>198</v>
      </c>
      <c r="H521" s="207" t="s">
        <v>2583</v>
      </c>
      <c r="I521" s="189" t="s">
        <v>46</v>
      </c>
      <c r="J521" s="190" t="s">
        <v>194</v>
      </c>
      <c r="K521" s="184">
        <v>57</v>
      </c>
      <c r="L521" s="191" t="str">
        <f>IF(ISERROR(VLOOKUP(K521,[1]Proposito_programa!$C$2:$E$59,2,FALSE))," ",VLOOKUP(K521,[1]Proposito_programa!$C$2:$E$59,2,FALSE))</f>
        <v>Gestión pública local</v>
      </c>
      <c r="M521" s="191" t="str">
        <f>IF(ISERROR(VLOOKUP(K521,[1]Proposito_programa!$C$2:$E$59,3,FALSE))," ",VLOOKUP(K521,[1]Proposito_programa!$C$2:$E$59,3,FALSE))</f>
        <v>Propósito 5: Construir Bogotá - Región con gobierno abierto, transparente y ciudadanía consciente</v>
      </c>
      <c r="N521" s="192">
        <v>2143</v>
      </c>
      <c r="O521" s="225"/>
      <c r="P521" s="195">
        <v>80851344</v>
      </c>
      <c r="Q521" s="207" t="s">
        <v>2715</v>
      </c>
      <c r="R521" s="190" t="s">
        <v>174</v>
      </c>
      <c r="S521" s="195"/>
      <c r="T521" s="196"/>
      <c r="U521" s="197"/>
      <c r="V521" s="198">
        <v>0</v>
      </c>
      <c r="W521" s="199">
        <v>9300000</v>
      </c>
      <c r="X521" s="200">
        <v>0</v>
      </c>
      <c r="Y521" s="193"/>
      <c r="Z521" s="199"/>
      <c r="AA521" s="172">
        <f t="shared" si="24"/>
        <v>9300000</v>
      </c>
      <c r="AB521" s="201">
        <v>7956667</v>
      </c>
      <c r="AC521" s="222">
        <v>44813</v>
      </c>
      <c r="AD521" s="222">
        <v>44818</v>
      </c>
      <c r="AE521" s="222">
        <v>44908</v>
      </c>
      <c r="AF521" s="224">
        <v>90</v>
      </c>
      <c r="AG521" s="105"/>
      <c r="AH521" s="203"/>
      <c r="AI521" s="204"/>
      <c r="AJ521" s="105"/>
      <c r="AK521" s="205"/>
      <c r="AL521" s="206"/>
      <c r="AM521" s="193" t="s">
        <v>211</v>
      </c>
      <c r="AN521" s="112">
        <f t="shared" si="23"/>
        <v>0.85555559139784942</v>
      </c>
    </row>
    <row r="522" spans="1:40" ht="18" customHeight="1" x14ac:dyDescent="0.25">
      <c r="A522" s="184" t="s">
        <v>1748</v>
      </c>
      <c r="B522" s="184">
        <v>2022</v>
      </c>
      <c r="C522" s="192" t="s">
        <v>2584</v>
      </c>
      <c r="D522" s="104" t="s">
        <v>2585</v>
      </c>
      <c r="E522" s="184" t="s">
        <v>50</v>
      </c>
      <c r="F522" s="184" t="s">
        <v>22</v>
      </c>
      <c r="G522" s="187" t="s">
        <v>198</v>
      </c>
      <c r="H522" s="207" t="s">
        <v>2580</v>
      </c>
      <c r="I522" s="189" t="s">
        <v>46</v>
      </c>
      <c r="J522" s="190" t="s">
        <v>194</v>
      </c>
      <c r="K522" s="184">
        <v>6</v>
      </c>
      <c r="L522" s="191" t="str">
        <f>IF(ISERROR(VLOOKUP(K522,[1]Proposito_programa!$C$2:$E$59,2,FALSE))," ",VLOOKUP(K522,[1]Proposito_programa!$C$2:$E$59,2,FALSE))</f>
        <v>Sistema Distrital de Cuidado</v>
      </c>
      <c r="M522" s="191" t="str">
        <f>IF(ISERROR(VLOOKUP(K522,[1]Proposito_programa!$C$2:$E$59,3,FALSE))," ",VLOOKUP(K522,[1]Proposito_programa!$C$2:$E$59,3,FALSE))</f>
        <v>Propósito 1: Hacer un nuevo contrato social para incrementar la inclusión social, productiva y política</v>
      </c>
      <c r="N522" s="192">
        <v>2135</v>
      </c>
      <c r="O522" s="225"/>
      <c r="P522" s="195">
        <v>1136884512</v>
      </c>
      <c r="Q522" s="207" t="s">
        <v>2716</v>
      </c>
      <c r="R522" s="190" t="s">
        <v>174</v>
      </c>
      <c r="S522" s="195"/>
      <c r="T522" s="196"/>
      <c r="U522" s="197"/>
      <c r="V522" s="198">
        <v>0</v>
      </c>
      <c r="W522" s="199">
        <v>13542000</v>
      </c>
      <c r="X522" s="200">
        <v>0</v>
      </c>
      <c r="Y522" s="193">
        <v>1</v>
      </c>
      <c r="Z522" s="199">
        <v>6771000</v>
      </c>
      <c r="AA522" s="172">
        <f t="shared" si="24"/>
        <v>20313000</v>
      </c>
      <c r="AB522" s="201">
        <v>11736400</v>
      </c>
      <c r="AC522" s="222">
        <v>44813</v>
      </c>
      <c r="AD522" s="222">
        <v>44817</v>
      </c>
      <c r="AE522" s="222">
        <v>44907</v>
      </c>
      <c r="AF522" s="224">
        <v>90</v>
      </c>
      <c r="AG522" s="105">
        <v>1</v>
      </c>
      <c r="AH522" s="203">
        <v>45</v>
      </c>
      <c r="AI522" s="204"/>
      <c r="AJ522" s="105"/>
      <c r="AK522" s="205"/>
      <c r="AL522" s="206"/>
      <c r="AM522" s="193" t="s">
        <v>210</v>
      </c>
      <c r="AN522" s="112">
        <f t="shared" si="23"/>
        <v>0.57777777777777772</v>
      </c>
    </row>
    <row r="523" spans="1:40" ht="18" customHeight="1" x14ac:dyDescent="0.25">
      <c r="A523" s="184" t="s">
        <v>1749</v>
      </c>
      <c r="B523" s="184">
        <v>2022</v>
      </c>
      <c r="C523" s="192" t="s">
        <v>2586</v>
      </c>
      <c r="D523" s="104" t="s">
        <v>2587</v>
      </c>
      <c r="E523" s="184" t="s">
        <v>48</v>
      </c>
      <c r="F523" s="184" t="s">
        <v>51</v>
      </c>
      <c r="G523" s="187" t="s">
        <v>70</v>
      </c>
      <c r="H523" s="188" t="s">
        <v>2588</v>
      </c>
      <c r="I523" s="189" t="s">
        <v>46</v>
      </c>
      <c r="J523" s="190" t="s">
        <v>194</v>
      </c>
      <c r="K523" s="184">
        <v>6</v>
      </c>
      <c r="L523" s="191" t="str">
        <f>IF(ISERROR(VLOOKUP(K523,[1]Proposito_programa!$C$2:$E$59,2,FALSE))," ",VLOOKUP(K523,[1]Proposito_programa!$C$2:$E$59,2,FALSE))</f>
        <v>Sistema Distrital de Cuidado</v>
      </c>
      <c r="M523" s="191" t="str">
        <f>IF(ISERROR(VLOOKUP(K523,[1]Proposito_programa!$C$2:$E$59,3,FALSE))," ",VLOOKUP(K523,[1]Proposito_programa!$C$2:$E$59,3,FALSE))</f>
        <v>Propósito 1: Hacer un nuevo contrato social para incrementar la inclusión social, productiva y política</v>
      </c>
      <c r="N523" s="192">
        <v>2053</v>
      </c>
      <c r="O523" s="193">
        <v>24</v>
      </c>
      <c r="P523" s="195">
        <v>830123782</v>
      </c>
      <c r="Q523" s="207" t="s">
        <v>392</v>
      </c>
      <c r="R523" s="190" t="s">
        <v>175</v>
      </c>
      <c r="S523" s="195"/>
      <c r="T523" s="196"/>
      <c r="U523" s="197"/>
      <c r="V523" s="198">
        <v>0</v>
      </c>
      <c r="W523" s="199">
        <v>313258280</v>
      </c>
      <c r="X523" s="200">
        <v>0</v>
      </c>
      <c r="Y523" s="193"/>
      <c r="Z523" s="199"/>
      <c r="AA523" s="172">
        <f t="shared" si="24"/>
        <v>313258280</v>
      </c>
      <c r="AB523" s="201">
        <v>120000000</v>
      </c>
      <c r="AC523" s="210">
        <v>44817</v>
      </c>
      <c r="AD523" s="210">
        <v>44820</v>
      </c>
      <c r="AE523" s="210">
        <v>44972</v>
      </c>
      <c r="AF523" s="192">
        <v>150</v>
      </c>
      <c r="AG523" s="105"/>
      <c r="AH523" s="203"/>
      <c r="AI523" s="204"/>
      <c r="AJ523" s="105"/>
      <c r="AK523" s="205"/>
      <c r="AL523" s="206"/>
      <c r="AM523" s="193" t="s">
        <v>210</v>
      </c>
      <c r="AN523" s="112">
        <f t="shared" si="23"/>
        <v>0.38307048101011087</v>
      </c>
    </row>
    <row r="524" spans="1:40" ht="18" customHeight="1" x14ac:dyDescent="0.25">
      <c r="A524" s="184" t="s">
        <v>1750</v>
      </c>
      <c r="B524" s="184">
        <v>2022</v>
      </c>
      <c r="C524" s="192" t="s">
        <v>2589</v>
      </c>
      <c r="D524" s="104" t="s">
        <v>2590</v>
      </c>
      <c r="E524" s="184" t="s">
        <v>50</v>
      </c>
      <c r="F524" s="184" t="s">
        <v>22</v>
      </c>
      <c r="G524" s="187" t="s">
        <v>198</v>
      </c>
      <c r="H524" s="207" t="s">
        <v>2591</v>
      </c>
      <c r="I524" s="189" t="s">
        <v>46</v>
      </c>
      <c r="J524" s="190" t="s">
        <v>194</v>
      </c>
      <c r="K524" s="184">
        <v>34</v>
      </c>
      <c r="L524" s="191" t="str">
        <f>IF(ISERROR(VLOOKUP(K524,[1]Proposito_programa!$C$2:$E$59,2,FALSE))," ",VLOOKUP(K524,[1]Proposito_programa!$C$2:$E$59,2,FALSE))</f>
        <v>Bogotá protectora de los animales</v>
      </c>
      <c r="M524" s="191" t="str">
        <f>IF(ISERROR(VLOOKUP(K524,[1]Proposito_programa!$C$2:$E$59,3,FALSE))," ",VLOOKUP(K524,[1]Proposito_programa!$C$2:$E$59,3,FALSE))</f>
        <v>Propósito 2 : Cambiar Nuestros Hábitos de Vida para Reverdecer a Bogotá y Adaptarnos y Mitigar la Crisis Climática</v>
      </c>
      <c r="N524" s="192">
        <v>2008</v>
      </c>
      <c r="O524" s="225"/>
      <c r="P524" s="195">
        <v>52182562</v>
      </c>
      <c r="Q524" s="207" t="s">
        <v>2717</v>
      </c>
      <c r="R524" s="190" t="s">
        <v>174</v>
      </c>
      <c r="S524" s="195"/>
      <c r="T524" s="196"/>
      <c r="U524" s="197"/>
      <c r="V524" s="198">
        <v>0</v>
      </c>
      <c r="W524" s="199">
        <v>4500000</v>
      </c>
      <c r="X524" s="200">
        <v>0</v>
      </c>
      <c r="Y524" s="193">
        <v>1</v>
      </c>
      <c r="Z524" s="199">
        <v>1500000</v>
      </c>
      <c r="AA524" s="172">
        <f t="shared" si="24"/>
        <v>6000000</v>
      </c>
      <c r="AB524" s="201">
        <v>3450000</v>
      </c>
      <c r="AC524" s="222">
        <v>44819</v>
      </c>
      <c r="AD524" s="222">
        <v>44826</v>
      </c>
      <c r="AE524" s="222">
        <v>44916</v>
      </c>
      <c r="AF524" s="224">
        <v>90</v>
      </c>
      <c r="AG524" s="105">
        <v>1</v>
      </c>
      <c r="AH524" s="203">
        <v>30</v>
      </c>
      <c r="AI524" s="204"/>
      <c r="AJ524" s="105"/>
      <c r="AK524" s="205"/>
      <c r="AL524" s="206"/>
      <c r="AM524" s="193" t="s">
        <v>210</v>
      </c>
      <c r="AN524" s="112">
        <f t="shared" si="23"/>
        <v>0.57499999999999996</v>
      </c>
    </row>
    <row r="525" spans="1:40" ht="18" customHeight="1" x14ac:dyDescent="0.25">
      <c r="A525" s="184" t="s">
        <v>1832</v>
      </c>
      <c r="B525" s="184">
        <v>2022</v>
      </c>
      <c r="C525" s="192" t="s">
        <v>2592</v>
      </c>
      <c r="D525" s="104" t="s">
        <v>2593</v>
      </c>
      <c r="E525" s="184" t="s">
        <v>39</v>
      </c>
      <c r="F525" s="184" t="s">
        <v>49</v>
      </c>
      <c r="G525" s="187" t="s">
        <v>55</v>
      </c>
      <c r="H525" s="207" t="s">
        <v>2594</v>
      </c>
      <c r="I525" s="189" t="s">
        <v>45</v>
      </c>
      <c r="J525" s="190" t="s">
        <v>194</v>
      </c>
      <c r="K525" s="184" t="s">
        <v>70</v>
      </c>
      <c r="L525" s="191" t="str">
        <f>IF(ISERROR(VLOOKUP(K525,[1]Proposito_programa!$C$2:$E$59,2,FALSE))," ",VLOOKUP(K525,[1]Proposito_programa!$C$2:$E$59,2,FALSE))</f>
        <v xml:space="preserve"> </v>
      </c>
      <c r="M525" s="191" t="str">
        <f>IF(ISERROR(VLOOKUP(K525,[1]Proposito_programa!$C$2:$E$59,3,FALSE))," ",VLOOKUP(K525,[1]Proposito_programa!$C$2:$E$59,3,FALSE))</f>
        <v xml:space="preserve"> </v>
      </c>
      <c r="N525" s="192">
        <v>0</v>
      </c>
      <c r="O525" s="193">
        <v>3</v>
      </c>
      <c r="P525" s="195">
        <v>900032888</v>
      </c>
      <c r="Q525" s="207" t="s">
        <v>2718</v>
      </c>
      <c r="R525" s="190" t="s">
        <v>175</v>
      </c>
      <c r="S525" s="195"/>
      <c r="T525" s="196"/>
      <c r="U525" s="197"/>
      <c r="V525" s="198">
        <v>0</v>
      </c>
      <c r="W525" s="199">
        <v>13231848</v>
      </c>
      <c r="X525" s="200">
        <v>0</v>
      </c>
      <c r="Y525" s="193"/>
      <c r="Z525" s="199"/>
      <c r="AA525" s="172">
        <f>+W525+X525+Z525</f>
        <v>13231848</v>
      </c>
      <c r="AB525" s="201">
        <v>13231848</v>
      </c>
      <c r="AC525" s="222">
        <v>44817</v>
      </c>
      <c r="AD525" s="222">
        <v>44826</v>
      </c>
      <c r="AE525" s="222">
        <v>44886</v>
      </c>
      <c r="AF525" s="224">
        <v>60</v>
      </c>
      <c r="AG525" s="105"/>
      <c r="AH525" s="203"/>
      <c r="AI525" s="204"/>
      <c r="AJ525" s="105"/>
      <c r="AK525" s="205"/>
      <c r="AL525" s="206"/>
      <c r="AM525" s="193" t="s">
        <v>211</v>
      </c>
      <c r="AN525" s="112">
        <f>IF(ISERROR(AB525/AA525),"-",(AB525/AA525))</f>
        <v>1</v>
      </c>
    </row>
    <row r="526" spans="1:40" ht="18" customHeight="1" x14ac:dyDescent="0.25">
      <c r="A526" s="184" t="s">
        <v>1751</v>
      </c>
      <c r="B526" s="184">
        <v>2022</v>
      </c>
      <c r="C526" s="192" t="s">
        <v>2595</v>
      </c>
      <c r="D526" s="104" t="s">
        <v>2596</v>
      </c>
      <c r="E526" s="184" t="s">
        <v>50</v>
      </c>
      <c r="F526" s="184" t="s">
        <v>22</v>
      </c>
      <c r="G526" s="187" t="s">
        <v>198</v>
      </c>
      <c r="H526" s="207" t="s">
        <v>2597</v>
      </c>
      <c r="I526" s="189" t="s">
        <v>46</v>
      </c>
      <c r="J526" s="190" t="s">
        <v>194</v>
      </c>
      <c r="K526" s="184">
        <v>57</v>
      </c>
      <c r="L526" s="191" t="str">
        <f>IF(ISERROR(VLOOKUP(K526,[1]Proposito_programa!$C$2:$E$59,2,FALSE))," ",VLOOKUP(K526,[1]Proposito_programa!$C$2:$E$59,2,FALSE))</f>
        <v>Gestión pública local</v>
      </c>
      <c r="M526" s="191" t="str">
        <f>IF(ISERROR(VLOOKUP(K526,[1]Proposito_programa!$C$2:$E$59,3,FALSE))," ",VLOOKUP(K526,[1]Proposito_programa!$C$2:$E$59,3,FALSE))</f>
        <v>Propósito 5: Construir Bogotá - Región con gobierno abierto, transparente y ciudadanía consciente</v>
      </c>
      <c r="N526" s="192">
        <v>2143</v>
      </c>
      <c r="O526" s="225"/>
      <c r="P526" s="195">
        <v>52812114</v>
      </c>
      <c r="Q526" s="207" t="s">
        <v>393</v>
      </c>
      <c r="R526" s="190" t="s">
        <v>174</v>
      </c>
      <c r="S526" s="195"/>
      <c r="T526" s="196"/>
      <c r="U526" s="197"/>
      <c r="V526" s="198">
        <v>0</v>
      </c>
      <c r="W526" s="199">
        <v>13542000</v>
      </c>
      <c r="X526" s="200">
        <v>0</v>
      </c>
      <c r="Y526" s="193"/>
      <c r="Z526" s="199"/>
      <c r="AA526" s="172">
        <f t="shared" si="24"/>
        <v>13542000</v>
      </c>
      <c r="AB526" s="201">
        <v>10382200</v>
      </c>
      <c r="AC526" s="222">
        <v>44819</v>
      </c>
      <c r="AD526" s="222">
        <v>44826</v>
      </c>
      <c r="AE526" s="222">
        <v>44916</v>
      </c>
      <c r="AF526" s="224">
        <v>90</v>
      </c>
      <c r="AG526" s="105"/>
      <c r="AH526" s="203"/>
      <c r="AI526" s="204"/>
      <c r="AJ526" s="105"/>
      <c r="AK526" s="205"/>
      <c r="AL526" s="206"/>
      <c r="AM526" s="193" t="s">
        <v>211</v>
      </c>
      <c r="AN526" s="112">
        <f t="shared" si="23"/>
        <v>0.76666666666666672</v>
      </c>
    </row>
    <row r="527" spans="1:40" ht="18" customHeight="1" x14ac:dyDescent="0.25">
      <c r="A527" s="184" t="s">
        <v>1752</v>
      </c>
      <c r="B527" s="184">
        <v>2022</v>
      </c>
      <c r="C527" s="192" t="s">
        <v>2598</v>
      </c>
      <c r="D527" s="104" t="s">
        <v>2599</v>
      </c>
      <c r="E527" s="184" t="s">
        <v>50</v>
      </c>
      <c r="F527" s="184" t="s">
        <v>22</v>
      </c>
      <c r="G527" s="187" t="s">
        <v>198</v>
      </c>
      <c r="H527" s="207" t="s">
        <v>2600</v>
      </c>
      <c r="I527" s="189" t="s">
        <v>46</v>
      </c>
      <c r="J527" s="190" t="s">
        <v>194</v>
      </c>
      <c r="K527" s="184">
        <v>34</v>
      </c>
      <c r="L527" s="191" t="str">
        <f>IF(ISERROR(VLOOKUP(K527,[1]Proposito_programa!$C$2:$E$59,2,FALSE))," ",VLOOKUP(K527,[1]Proposito_programa!$C$2:$E$59,2,FALSE))</f>
        <v>Bogotá protectora de los animales</v>
      </c>
      <c r="M527" s="191" t="str">
        <f>IF(ISERROR(VLOOKUP(K527,[1]Proposito_programa!$C$2:$E$59,3,FALSE))," ",VLOOKUP(K527,[1]Proposito_programa!$C$2:$E$59,3,FALSE))</f>
        <v>Propósito 2 : Cambiar Nuestros Hábitos de Vida para Reverdecer a Bogotá y Adaptarnos y Mitigar la Crisis Climática</v>
      </c>
      <c r="N527" s="192">
        <v>2008</v>
      </c>
      <c r="O527" s="225"/>
      <c r="P527" s="195">
        <v>52224485</v>
      </c>
      <c r="Q527" s="207" t="s">
        <v>394</v>
      </c>
      <c r="R527" s="190" t="s">
        <v>174</v>
      </c>
      <c r="S527" s="195"/>
      <c r="T527" s="196"/>
      <c r="U527" s="197"/>
      <c r="V527" s="198">
        <v>0</v>
      </c>
      <c r="W527" s="199">
        <v>4500000</v>
      </c>
      <c r="X527" s="200">
        <v>0</v>
      </c>
      <c r="Y527" s="193">
        <v>1</v>
      </c>
      <c r="Z527" s="199">
        <v>1500000</v>
      </c>
      <c r="AA527" s="172">
        <f t="shared" si="24"/>
        <v>6000000</v>
      </c>
      <c r="AB527" s="201">
        <v>3250000</v>
      </c>
      <c r="AC527" s="222">
        <v>44819</v>
      </c>
      <c r="AD527" s="222">
        <v>44830</v>
      </c>
      <c r="AE527" s="222">
        <v>44920</v>
      </c>
      <c r="AF527" s="224">
        <v>90</v>
      </c>
      <c r="AG527" s="105">
        <v>1</v>
      </c>
      <c r="AH527" s="203">
        <v>30</v>
      </c>
      <c r="AI527" s="204"/>
      <c r="AJ527" s="105"/>
      <c r="AK527" s="205"/>
      <c r="AL527" s="206"/>
      <c r="AM527" s="193" t="s">
        <v>210</v>
      </c>
      <c r="AN527" s="112">
        <f t="shared" ref="AN527:AN624" si="25">IF(ISERROR(AB527/AA527),"-",(AB527/AA527))</f>
        <v>0.54166666666666663</v>
      </c>
    </row>
    <row r="528" spans="1:40" ht="18" customHeight="1" x14ac:dyDescent="0.25">
      <c r="A528" s="184" t="s">
        <v>1753</v>
      </c>
      <c r="B528" s="184">
        <v>2022</v>
      </c>
      <c r="C528" s="192" t="s">
        <v>2601</v>
      </c>
      <c r="D528" s="104" t="s">
        <v>2602</v>
      </c>
      <c r="E528" s="184" t="s">
        <v>50</v>
      </c>
      <c r="F528" s="184" t="s">
        <v>22</v>
      </c>
      <c r="G528" s="187" t="s">
        <v>198</v>
      </c>
      <c r="H528" s="207" t="s">
        <v>2603</v>
      </c>
      <c r="I528" s="189" t="s">
        <v>46</v>
      </c>
      <c r="J528" s="190" t="s">
        <v>194</v>
      </c>
      <c r="K528" s="184">
        <v>57</v>
      </c>
      <c r="L528" s="191" t="str">
        <f>IF(ISERROR(VLOOKUP(K528,[1]Proposito_programa!$C$2:$E$59,2,FALSE))," ",VLOOKUP(K528,[1]Proposito_programa!$C$2:$E$59,2,FALSE))</f>
        <v>Gestión pública local</v>
      </c>
      <c r="M528" s="191" t="str">
        <f>IF(ISERROR(VLOOKUP(K528,[1]Proposito_programa!$C$2:$E$59,3,FALSE))," ",VLOOKUP(K528,[1]Proposito_programa!$C$2:$E$59,3,FALSE))</f>
        <v>Propósito 5: Construir Bogotá - Región con gobierno abierto, transparente y ciudadanía consciente</v>
      </c>
      <c r="N528" s="192">
        <v>2143</v>
      </c>
      <c r="O528" s="193"/>
      <c r="P528" s="195">
        <v>1121300512</v>
      </c>
      <c r="Q528" s="207" t="s">
        <v>395</v>
      </c>
      <c r="R528" s="190" t="s">
        <v>174</v>
      </c>
      <c r="S528" s="195"/>
      <c r="T528" s="196"/>
      <c r="U528" s="197"/>
      <c r="V528" s="198">
        <v>0</v>
      </c>
      <c r="W528" s="199">
        <v>5643000</v>
      </c>
      <c r="X528" s="200">
        <v>0</v>
      </c>
      <c r="Y528" s="193"/>
      <c r="Z528" s="199"/>
      <c r="AA528" s="172">
        <f t="shared" si="24"/>
        <v>5643000</v>
      </c>
      <c r="AB528" s="201">
        <v>4702500</v>
      </c>
      <c r="AC528" s="222">
        <v>44819</v>
      </c>
      <c r="AD528" s="222">
        <v>44820</v>
      </c>
      <c r="AE528" s="222">
        <v>44910</v>
      </c>
      <c r="AF528" s="224">
        <v>90</v>
      </c>
      <c r="AG528" s="105"/>
      <c r="AH528" s="203"/>
      <c r="AI528" s="204"/>
      <c r="AJ528" s="105"/>
      <c r="AK528" s="205"/>
      <c r="AL528" s="206"/>
      <c r="AM528" s="193" t="s">
        <v>211</v>
      </c>
      <c r="AN528" s="112">
        <f t="shared" si="25"/>
        <v>0.83333333333333337</v>
      </c>
    </row>
    <row r="529" spans="1:40" ht="18" customHeight="1" x14ac:dyDescent="0.25">
      <c r="A529" s="184" t="s">
        <v>1754</v>
      </c>
      <c r="B529" s="184">
        <v>2022</v>
      </c>
      <c r="C529" s="192" t="s">
        <v>2604</v>
      </c>
      <c r="D529" s="104" t="s">
        <v>2605</v>
      </c>
      <c r="E529" s="184" t="s">
        <v>50</v>
      </c>
      <c r="F529" s="184" t="s">
        <v>22</v>
      </c>
      <c r="G529" s="187" t="s">
        <v>198</v>
      </c>
      <c r="H529" s="207" t="s">
        <v>2606</v>
      </c>
      <c r="I529" s="189" t="s">
        <v>46</v>
      </c>
      <c r="J529" s="190" t="s">
        <v>194</v>
      </c>
      <c r="K529" s="184">
        <v>8</v>
      </c>
      <c r="L529" s="191" t="str">
        <f>IF(ISERROR(VLOOKUP(K529,[1]Proposito_programa!$C$2:$E$59,2,FALSE))," ",VLOOKUP(K529,[1]Proposito_programa!$C$2:$E$59,2,FALSE))</f>
        <v>Prevención y atención de maternidad temprana</v>
      </c>
      <c r="M529" s="191" t="str">
        <f>IF(ISERROR(VLOOKUP(K529,[1]Proposito_programa!$C$2:$E$59,3,FALSE))," ",VLOOKUP(K529,[1]Proposito_programa!$C$2:$E$59,3,FALSE))</f>
        <v>Propósito 1: Hacer un nuevo contrato social para incrementar la inclusión social, productiva y política</v>
      </c>
      <c r="N529" s="192">
        <v>2151</v>
      </c>
      <c r="O529" s="193"/>
      <c r="P529" s="195">
        <v>80760830</v>
      </c>
      <c r="Q529" s="207" t="s">
        <v>396</v>
      </c>
      <c r="R529" s="190" t="s">
        <v>174</v>
      </c>
      <c r="S529" s="195"/>
      <c r="T529" s="196"/>
      <c r="U529" s="197"/>
      <c r="V529" s="198">
        <v>0</v>
      </c>
      <c r="W529" s="199">
        <v>13542000</v>
      </c>
      <c r="X529" s="200">
        <v>0</v>
      </c>
      <c r="Y529" s="193">
        <v>1</v>
      </c>
      <c r="Z529" s="199">
        <v>4514000</v>
      </c>
      <c r="AA529" s="172">
        <f t="shared" si="24"/>
        <v>18056000</v>
      </c>
      <c r="AB529" s="201">
        <v>11285000</v>
      </c>
      <c r="AC529" s="222">
        <v>44819</v>
      </c>
      <c r="AD529" s="222">
        <v>44820</v>
      </c>
      <c r="AE529" s="222">
        <v>44910</v>
      </c>
      <c r="AF529" s="224">
        <v>90</v>
      </c>
      <c r="AG529" s="105">
        <v>1</v>
      </c>
      <c r="AH529" s="203">
        <v>30</v>
      </c>
      <c r="AI529" s="204"/>
      <c r="AJ529" s="105"/>
      <c r="AK529" s="205"/>
      <c r="AL529" s="206"/>
      <c r="AM529" s="193" t="s">
        <v>210</v>
      </c>
      <c r="AN529" s="112">
        <f t="shared" si="25"/>
        <v>0.625</v>
      </c>
    </row>
    <row r="530" spans="1:40" ht="18" customHeight="1" x14ac:dyDescent="0.25">
      <c r="A530" s="184" t="s">
        <v>1755</v>
      </c>
      <c r="B530" s="184">
        <v>2022</v>
      </c>
      <c r="C530" s="192" t="s">
        <v>2607</v>
      </c>
      <c r="D530" s="104" t="s">
        <v>2608</v>
      </c>
      <c r="E530" s="184" t="s">
        <v>50</v>
      </c>
      <c r="F530" s="184" t="s">
        <v>22</v>
      </c>
      <c r="G530" s="187" t="s">
        <v>198</v>
      </c>
      <c r="H530" s="207" t="s">
        <v>2549</v>
      </c>
      <c r="I530" s="189" t="s">
        <v>46</v>
      </c>
      <c r="J530" s="190" t="s">
        <v>194</v>
      </c>
      <c r="K530" s="184">
        <v>49</v>
      </c>
      <c r="L530" s="191" t="str">
        <f>IF(ISERROR(VLOOKUP(K530,[1]Proposito_programa!$C$2:$E$59,2,FALSE))," ",VLOOKUP(K530,[1]Proposito_programa!$C$2:$E$59,2,FALSE))</f>
        <v>Movilidad segura, sostenible y accesible</v>
      </c>
      <c r="M530" s="191" t="str">
        <f>IF(ISERROR(VLOOKUP(K530,[1]Proposito_programa!$C$2:$E$59,3,FALSE))," ",VLOOKUP(K530,[1]Proposito_programa!$C$2:$E$59,3,FALSE))</f>
        <v>Propósito 4: Hacer de Bogotá Región un modelo de movilidad multimodal, incluyente y sostenible</v>
      </c>
      <c r="N530" s="192">
        <v>2022</v>
      </c>
      <c r="O530" s="193"/>
      <c r="P530" s="195">
        <v>1015480506</v>
      </c>
      <c r="Q530" s="207" t="s">
        <v>397</v>
      </c>
      <c r="R530" s="190" t="s">
        <v>174</v>
      </c>
      <c r="S530" s="195"/>
      <c r="T530" s="196"/>
      <c r="U530" s="197"/>
      <c r="V530" s="198">
        <v>0</v>
      </c>
      <c r="W530" s="199">
        <v>5451000</v>
      </c>
      <c r="X530" s="200">
        <v>0</v>
      </c>
      <c r="Y530" s="193">
        <v>1</v>
      </c>
      <c r="Z530" s="199">
        <v>2240967</v>
      </c>
      <c r="AA530" s="172">
        <f t="shared" si="24"/>
        <v>7691967</v>
      </c>
      <c r="AB530" s="201">
        <v>4118533</v>
      </c>
      <c r="AC530" s="222">
        <v>44820</v>
      </c>
      <c r="AD530" s="222">
        <v>44827</v>
      </c>
      <c r="AE530" s="222">
        <v>44917</v>
      </c>
      <c r="AF530" s="224">
        <v>90</v>
      </c>
      <c r="AG530" s="105">
        <v>1</v>
      </c>
      <c r="AH530" s="203">
        <v>37</v>
      </c>
      <c r="AI530" s="204"/>
      <c r="AJ530" s="105"/>
      <c r="AK530" s="205"/>
      <c r="AL530" s="206"/>
      <c r="AM530" s="193" t="s">
        <v>210</v>
      </c>
      <c r="AN530" s="112">
        <f t="shared" si="25"/>
        <v>0.53543300432776164</v>
      </c>
    </row>
    <row r="531" spans="1:40" ht="18" customHeight="1" x14ac:dyDescent="0.25">
      <c r="A531" s="184" t="s">
        <v>1756</v>
      </c>
      <c r="B531" s="184">
        <v>2022</v>
      </c>
      <c r="C531" s="192" t="s">
        <v>2609</v>
      </c>
      <c r="D531" s="104" t="s">
        <v>2610</v>
      </c>
      <c r="E531" s="184" t="s">
        <v>50</v>
      </c>
      <c r="F531" s="184" t="s">
        <v>22</v>
      </c>
      <c r="G531" s="187" t="s">
        <v>198</v>
      </c>
      <c r="H531" s="207" t="s">
        <v>2611</v>
      </c>
      <c r="I531" s="189" t="s">
        <v>46</v>
      </c>
      <c r="J531" s="190" t="s">
        <v>194</v>
      </c>
      <c r="K531" s="184">
        <v>57</v>
      </c>
      <c r="L531" s="191" t="str">
        <f>IF(ISERROR(VLOOKUP(K531,[1]Proposito_programa!$C$2:$E$59,2,FALSE))," ",VLOOKUP(K531,[1]Proposito_programa!$C$2:$E$59,2,FALSE))</f>
        <v>Gestión pública local</v>
      </c>
      <c r="M531" s="191" t="str">
        <f>IF(ISERROR(VLOOKUP(K531,[1]Proposito_programa!$C$2:$E$59,3,FALSE))," ",VLOOKUP(K531,[1]Proposito_programa!$C$2:$E$59,3,FALSE))</f>
        <v>Propósito 5: Construir Bogotá - Región con gobierno abierto, transparente y ciudadanía consciente</v>
      </c>
      <c r="N531" s="192">
        <v>2143</v>
      </c>
      <c r="O531" s="225"/>
      <c r="P531" s="195">
        <v>73575098</v>
      </c>
      <c r="Q531" s="207" t="s">
        <v>2719</v>
      </c>
      <c r="R531" s="190" t="s">
        <v>174</v>
      </c>
      <c r="S531" s="195"/>
      <c r="T531" s="196"/>
      <c r="U531" s="197"/>
      <c r="V531" s="198">
        <v>0</v>
      </c>
      <c r="W531" s="199">
        <v>9000000</v>
      </c>
      <c r="X531" s="200">
        <v>0</v>
      </c>
      <c r="Y531" s="193"/>
      <c r="Z531" s="199"/>
      <c r="AA531" s="172">
        <f t="shared" si="24"/>
        <v>9000000</v>
      </c>
      <c r="AB531" s="201">
        <v>6900000</v>
      </c>
      <c r="AC531" s="222">
        <v>44820</v>
      </c>
      <c r="AD531" s="222">
        <v>44826</v>
      </c>
      <c r="AE531" s="222">
        <v>44916</v>
      </c>
      <c r="AF531" s="224">
        <v>90</v>
      </c>
      <c r="AG531" s="105"/>
      <c r="AH531" s="203"/>
      <c r="AI531" s="204"/>
      <c r="AJ531" s="105"/>
      <c r="AK531" s="205"/>
      <c r="AL531" s="206"/>
      <c r="AM531" s="193" t="s">
        <v>211</v>
      </c>
      <c r="AN531" s="112">
        <f t="shared" si="25"/>
        <v>0.76666666666666672</v>
      </c>
    </row>
    <row r="532" spans="1:40" ht="18" customHeight="1" x14ac:dyDescent="0.25">
      <c r="A532" s="184" t="s">
        <v>1757</v>
      </c>
      <c r="B532" s="184">
        <v>2022</v>
      </c>
      <c r="C532" s="192" t="s">
        <v>2612</v>
      </c>
      <c r="D532" s="104" t="s">
        <v>2613</v>
      </c>
      <c r="E532" s="184" t="s">
        <v>50</v>
      </c>
      <c r="F532" s="184" t="s">
        <v>22</v>
      </c>
      <c r="G532" s="187" t="s">
        <v>198</v>
      </c>
      <c r="H532" s="207" t="s">
        <v>2454</v>
      </c>
      <c r="I532" s="189" t="s">
        <v>46</v>
      </c>
      <c r="J532" s="190" t="s">
        <v>194</v>
      </c>
      <c r="K532" s="184">
        <v>20</v>
      </c>
      <c r="L532" s="191" t="str">
        <f>IF(ISERROR(VLOOKUP(K532,[1]Proposito_programa!$C$2:$E$59,2,FALSE))," ",VLOOKUP(K532,[1]Proposito_programa!$C$2:$E$59,2,FALSE))</f>
        <v>Bogotá, referente en cultura, deporte, recreación y actividad física, con parques para el desarrollo y la salud</v>
      </c>
      <c r="M532" s="191" t="str">
        <f>IF(ISERROR(VLOOKUP(K532,[1]Proposito_programa!$C$2:$E$59,3,FALSE))," ",VLOOKUP(K532,[1]Proposito_programa!$C$2:$E$59,3,FALSE))</f>
        <v>Propósito 1: Hacer un nuevo contrato social para incrementar la inclusión social, productiva y política</v>
      </c>
      <c r="N532" s="192">
        <v>2044</v>
      </c>
      <c r="O532" s="225"/>
      <c r="P532" s="195">
        <v>1015477653</v>
      </c>
      <c r="Q532" s="207" t="s">
        <v>2720</v>
      </c>
      <c r="R532" s="190" t="s">
        <v>174</v>
      </c>
      <c r="S532" s="195"/>
      <c r="T532" s="196"/>
      <c r="U532" s="197"/>
      <c r="V532" s="198">
        <v>0</v>
      </c>
      <c r="W532" s="199">
        <v>6813000</v>
      </c>
      <c r="X532" s="200">
        <v>0</v>
      </c>
      <c r="Y532" s="193">
        <v>1</v>
      </c>
      <c r="Z532" s="199">
        <v>2271000</v>
      </c>
      <c r="AA532" s="172">
        <f t="shared" si="24"/>
        <v>9084000</v>
      </c>
      <c r="AB532" s="201">
        <v>5223300</v>
      </c>
      <c r="AC532" s="222">
        <v>44820</v>
      </c>
      <c r="AD532" s="222">
        <v>44826</v>
      </c>
      <c r="AE532" s="222">
        <v>44916</v>
      </c>
      <c r="AF532" s="224">
        <v>90</v>
      </c>
      <c r="AG532" s="105">
        <v>1</v>
      </c>
      <c r="AH532" s="203">
        <v>30</v>
      </c>
      <c r="AI532" s="204"/>
      <c r="AJ532" s="105"/>
      <c r="AK532" s="205"/>
      <c r="AL532" s="206"/>
      <c r="AM532" s="193" t="s">
        <v>210</v>
      </c>
      <c r="AN532" s="112">
        <f t="shared" si="25"/>
        <v>0.57499999999999996</v>
      </c>
    </row>
    <row r="533" spans="1:40" ht="18" customHeight="1" x14ac:dyDescent="0.25">
      <c r="A533" s="184" t="s">
        <v>1758</v>
      </c>
      <c r="B533" s="184">
        <v>2022</v>
      </c>
      <c r="C533" s="192" t="s">
        <v>2614</v>
      </c>
      <c r="D533" s="104" t="s">
        <v>2615</v>
      </c>
      <c r="E533" s="184" t="s">
        <v>50</v>
      </c>
      <c r="F533" s="184" t="s">
        <v>22</v>
      </c>
      <c r="G533" s="187" t="s">
        <v>198</v>
      </c>
      <c r="H533" s="207" t="s">
        <v>2616</v>
      </c>
      <c r="I533" s="189" t="s">
        <v>46</v>
      </c>
      <c r="J533" s="190" t="s">
        <v>194</v>
      </c>
      <c r="K533" s="184">
        <v>57</v>
      </c>
      <c r="L533" s="191" t="str">
        <f>IF(ISERROR(VLOOKUP(K533,[1]Proposito_programa!$C$2:$E$59,2,FALSE))," ",VLOOKUP(K533,[1]Proposito_programa!$C$2:$E$59,2,FALSE))</f>
        <v>Gestión pública local</v>
      </c>
      <c r="M533" s="191" t="str">
        <f>IF(ISERROR(VLOOKUP(K533,[1]Proposito_programa!$C$2:$E$59,3,FALSE))," ",VLOOKUP(K533,[1]Proposito_programa!$C$2:$E$59,3,FALSE))</f>
        <v>Propósito 5: Construir Bogotá - Región con gobierno abierto, transparente y ciudadanía consciente</v>
      </c>
      <c r="N533" s="192">
        <v>2143</v>
      </c>
      <c r="O533" s="225"/>
      <c r="P533" s="195">
        <v>53006948</v>
      </c>
      <c r="Q533" s="207" t="s">
        <v>267</v>
      </c>
      <c r="R533" s="190" t="s">
        <v>174</v>
      </c>
      <c r="S533" s="195"/>
      <c r="T533" s="196"/>
      <c r="U533" s="197"/>
      <c r="V533" s="198">
        <v>0</v>
      </c>
      <c r="W533" s="199">
        <v>14100000</v>
      </c>
      <c r="X533" s="200">
        <v>0</v>
      </c>
      <c r="Y533" s="193"/>
      <c r="Z533" s="199"/>
      <c r="AA533" s="172">
        <f t="shared" si="24"/>
        <v>14100000</v>
      </c>
      <c r="AB533" s="201">
        <v>10810000</v>
      </c>
      <c r="AC533" s="222">
        <v>44820</v>
      </c>
      <c r="AD533" s="222">
        <v>44826</v>
      </c>
      <c r="AE533" s="222">
        <v>44916</v>
      </c>
      <c r="AF533" s="224">
        <v>90</v>
      </c>
      <c r="AG533" s="105"/>
      <c r="AH533" s="203"/>
      <c r="AI533" s="204"/>
      <c r="AJ533" s="105"/>
      <c r="AK533" s="205"/>
      <c r="AL533" s="206"/>
      <c r="AM533" s="193" t="s">
        <v>211</v>
      </c>
      <c r="AN533" s="112">
        <f t="shared" si="25"/>
        <v>0.76666666666666672</v>
      </c>
    </row>
    <row r="534" spans="1:40" ht="18" customHeight="1" x14ac:dyDescent="0.25">
      <c r="A534" s="184" t="s">
        <v>1759</v>
      </c>
      <c r="B534" s="184">
        <v>2022</v>
      </c>
      <c r="C534" s="192" t="s">
        <v>2617</v>
      </c>
      <c r="D534" s="104" t="s">
        <v>2618</v>
      </c>
      <c r="E534" s="184" t="s">
        <v>48</v>
      </c>
      <c r="F534" s="184" t="s">
        <v>49</v>
      </c>
      <c r="G534" s="187" t="s">
        <v>57</v>
      </c>
      <c r="H534" s="188" t="s">
        <v>2619</v>
      </c>
      <c r="I534" s="189" t="s">
        <v>46</v>
      </c>
      <c r="J534" s="190" t="s">
        <v>194</v>
      </c>
      <c r="K534" s="184">
        <v>40</v>
      </c>
      <c r="L534" s="191" t="str">
        <f>IF(ISERROR(VLOOKUP(K534,[1]Proposito_programa!$C$2:$E$59,2,FALSE))," ",VLOOKUP(K534,[1]Proposito_programa!$C$2:$E$59,2,FALSE))</f>
        <v>Más mujeres viven una vida libre de violencias, se sienten seguras y acceden con confianza al sistema de justicia</v>
      </c>
      <c r="M534" s="191" t="str">
        <f>IF(ISERROR(VLOOKUP(K534,[1]Proposito_programa!$C$2:$E$59,3,FALSE))," ",VLOOKUP(K534,[1]Proposito_programa!$C$2:$E$59,3,FALSE))</f>
        <v>Propósito 3: Inspirar confianza y legitimidad para vivir sin miedo y ser epicentro de cultura ciudadana, paz y reconciliación</v>
      </c>
      <c r="N534" s="192">
        <v>2057</v>
      </c>
      <c r="O534" s="193">
        <v>7</v>
      </c>
      <c r="P534" s="195">
        <v>900350133</v>
      </c>
      <c r="Q534" s="188" t="s">
        <v>398</v>
      </c>
      <c r="R534" s="190" t="s">
        <v>175</v>
      </c>
      <c r="S534" s="195"/>
      <c r="T534" s="196"/>
      <c r="U534" s="197"/>
      <c r="V534" s="198">
        <v>0</v>
      </c>
      <c r="W534" s="199">
        <v>161788538</v>
      </c>
      <c r="X534" s="200">
        <v>0</v>
      </c>
      <c r="Y534" s="193"/>
      <c r="Z534" s="199"/>
      <c r="AA534" s="172">
        <f t="shared" si="24"/>
        <v>161788538</v>
      </c>
      <c r="AB534" s="201">
        <v>80145547</v>
      </c>
      <c r="AC534" s="210">
        <v>44837</v>
      </c>
      <c r="AD534" s="210">
        <v>44841</v>
      </c>
      <c r="AE534" s="210">
        <v>44991</v>
      </c>
      <c r="AF534" s="192">
        <v>150</v>
      </c>
      <c r="AG534" s="105"/>
      <c r="AH534" s="203"/>
      <c r="AI534" s="204"/>
      <c r="AJ534" s="105"/>
      <c r="AK534" s="205"/>
      <c r="AL534" s="206"/>
      <c r="AM534" s="193" t="s">
        <v>210</v>
      </c>
      <c r="AN534" s="112">
        <f t="shared" si="25"/>
        <v>0.49537221851896579</v>
      </c>
    </row>
    <row r="535" spans="1:40" ht="18" customHeight="1" x14ac:dyDescent="0.25">
      <c r="A535" s="184" t="s">
        <v>1760</v>
      </c>
      <c r="B535" s="184">
        <v>2022</v>
      </c>
      <c r="C535" s="192" t="s">
        <v>2620</v>
      </c>
      <c r="D535" s="104" t="s">
        <v>2621</v>
      </c>
      <c r="E535" s="184" t="s">
        <v>58</v>
      </c>
      <c r="F535" s="184" t="s">
        <v>52</v>
      </c>
      <c r="G535" s="187" t="s">
        <v>69</v>
      </c>
      <c r="H535" s="207" t="s">
        <v>2622</v>
      </c>
      <c r="I535" s="189" t="s">
        <v>46</v>
      </c>
      <c r="J535" s="190" t="s">
        <v>194</v>
      </c>
      <c r="K535" s="184">
        <v>6</v>
      </c>
      <c r="L535" s="191" t="str">
        <f>IF(ISERROR(VLOOKUP(K535,[1]Proposito_programa!$C$2:$E$59,2,FALSE))," ",VLOOKUP(K535,[1]Proposito_programa!$C$2:$E$59,2,FALSE))</f>
        <v>Sistema Distrital de Cuidado</v>
      </c>
      <c r="M535" s="191" t="str">
        <f>IF(ISERROR(VLOOKUP(K535,[1]Proposito_programa!$C$2:$E$59,3,FALSE))," ",VLOOKUP(K535,[1]Proposito_programa!$C$2:$E$59,3,FALSE))</f>
        <v>Propósito 1: Hacer un nuevo contrato social para incrementar la inclusión social, productiva y política</v>
      </c>
      <c r="N535" s="192">
        <v>2135</v>
      </c>
      <c r="O535" s="193"/>
      <c r="P535" s="195">
        <v>800091076</v>
      </c>
      <c r="Q535" s="207" t="s">
        <v>2721</v>
      </c>
      <c r="R535" s="190" t="s">
        <v>175</v>
      </c>
      <c r="S535" s="195"/>
      <c r="T535" s="196"/>
      <c r="U535" s="197"/>
      <c r="V535" s="198">
        <v>0</v>
      </c>
      <c r="W535" s="199">
        <v>2615000000</v>
      </c>
      <c r="X535" s="200">
        <v>0</v>
      </c>
      <c r="Y535" s="193"/>
      <c r="Z535" s="199"/>
      <c r="AA535" s="172">
        <f t="shared" si="24"/>
        <v>2615000000</v>
      </c>
      <c r="AB535" s="201">
        <v>1830500000</v>
      </c>
      <c r="AC535" s="222">
        <v>44834</v>
      </c>
      <c r="AD535" s="222">
        <v>44844</v>
      </c>
      <c r="AE535" s="222">
        <v>45107</v>
      </c>
      <c r="AF535" s="224">
        <v>260</v>
      </c>
      <c r="AG535" s="105"/>
      <c r="AH535" s="203"/>
      <c r="AI535" s="204"/>
      <c r="AJ535" s="105"/>
      <c r="AK535" s="205"/>
      <c r="AL535" s="206"/>
      <c r="AM535" s="193" t="s">
        <v>210</v>
      </c>
      <c r="AN535" s="112">
        <f t="shared" si="25"/>
        <v>0.7</v>
      </c>
    </row>
    <row r="536" spans="1:40" ht="18" customHeight="1" x14ac:dyDescent="0.25">
      <c r="A536" s="184" t="s">
        <v>1761</v>
      </c>
      <c r="B536" s="184">
        <v>2022</v>
      </c>
      <c r="C536" s="192" t="s">
        <v>2623</v>
      </c>
      <c r="D536" s="104" t="s">
        <v>2624</v>
      </c>
      <c r="E536" s="184" t="s">
        <v>58</v>
      </c>
      <c r="F536" s="184" t="s">
        <v>52</v>
      </c>
      <c r="G536" s="187" t="s">
        <v>69</v>
      </c>
      <c r="H536" s="207" t="s">
        <v>2625</v>
      </c>
      <c r="I536" s="189" t="s">
        <v>46</v>
      </c>
      <c r="J536" s="190" t="s">
        <v>194</v>
      </c>
      <c r="K536" s="184">
        <v>40</v>
      </c>
      <c r="L536" s="191" t="str">
        <f>IF(ISERROR(VLOOKUP(K536,[1]Proposito_programa!$C$2:$E$59,2,FALSE))," ",VLOOKUP(K536,[1]Proposito_programa!$C$2:$E$59,2,FALSE))</f>
        <v>Más mujeres viven una vida libre de violencias, se sienten seguras y acceden con confianza al sistema de justicia</v>
      </c>
      <c r="M536" s="191" t="str">
        <f>IF(ISERROR(VLOOKUP(K536,[1]Proposito_programa!$C$2:$E$59,3,FALSE))," ",VLOOKUP(K536,[1]Proposito_programa!$C$2:$E$59,3,FALSE))</f>
        <v>Propósito 3: Inspirar confianza y legitimidad para vivir sin miedo y ser epicentro de cultura ciudadana, paz y reconciliación</v>
      </c>
      <c r="N536" s="192">
        <v>2057</v>
      </c>
      <c r="O536" s="225"/>
      <c r="P536" s="195">
        <v>800091076</v>
      </c>
      <c r="Q536" s="207" t="s">
        <v>2722</v>
      </c>
      <c r="R536" s="190" t="s">
        <v>175</v>
      </c>
      <c r="S536" s="195"/>
      <c r="T536" s="196"/>
      <c r="U536" s="197"/>
      <c r="V536" s="198">
        <v>0</v>
      </c>
      <c r="W536" s="199">
        <v>300000000</v>
      </c>
      <c r="X536" s="200">
        <v>0</v>
      </c>
      <c r="Y536" s="193"/>
      <c r="Z536" s="199"/>
      <c r="AA536" s="172">
        <f t="shared" si="24"/>
        <v>300000000</v>
      </c>
      <c r="AB536" s="201">
        <v>240000000</v>
      </c>
      <c r="AC536" s="222">
        <v>44834</v>
      </c>
      <c r="AD536" s="222">
        <v>44844</v>
      </c>
      <c r="AE536" s="222">
        <v>45107</v>
      </c>
      <c r="AF536" s="224">
        <v>260</v>
      </c>
      <c r="AG536" s="105"/>
      <c r="AH536" s="203"/>
      <c r="AI536" s="204"/>
      <c r="AJ536" s="105"/>
      <c r="AK536" s="205"/>
      <c r="AL536" s="206"/>
      <c r="AM536" s="193" t="s">
        <v>210</v>
      </c>
      <c r="AN536" s="112">
        <f t="shared" si="25"/>
        <v>0.8</v>
      </c>
    </row>
    <row r="537" spans="1:40" ht="18" customHeight="1" x14ac:dyDescent="0.25">
      <c r="A537" s="184" t="s">
        <v>1762</v>
      </c>
      <c r="B537" s="184">
        <v>2022</v>
      </c>
      <c r="C537" s="192" t="s">
        <v>2626</v>
      </c>
      <c r="D537" s="104" t="s">
        <v>2627</v>
      </c>
      <c r="E537" s="184" t="s">
        <v>50</v>
      </c>
      <c r="F537" s="184" t="s">
        <v>22</v>
      </c>
      <c r="G537" s="187" t="s">
        <v>198</v>
      </c>
      <c r="H537" s="207" t="s">
        <v>2611</v>
      </c>
      <c r="I537" s="189" t="s">
        <v>46</v>
      </c>
      <c r="J537" s="190" t="s">
        <v>194</v>
      </c>
      <c r="K537" s="184">
        <v>57</v>
      </c>
      <c r="L537" s="191" t="str">
        <f>IF(ISERROR(VLOOKUP(K537,[1]Proposito_programa!$C$2:$E$59,2,FALSE))," ",VLOOKUP(K537,[1]Proposito_programa!$C$2:$E$59,2,FALSE))</f>
        <v>Gestión pública local</v>
      </c>
      <c r="M537" s="191" t="str">
        <f>IF(ISERROR(VLOOKUP(K537,[1]Proposito_programa!$C$2:$E$59,3,FALSE))," ",VLOOKUP(K537,[1]Proposito_programa!$C$2:$E$59,3,FALSE))</f>
        <v>Propósito 5: Construir Bogotá - Región con gobierno abierto, transparente y ciudadanía consciente</v>
      </c>
      <c r="N537" s="192">
        <v>2143</v>
      </c>
      <c r="O537" s="193"/>
      <c r="P537" s="195">
        <v>80874741</v>
      </c>
      <c r="Q537" s="207" t="s">
        <v>2723</v>
      </c>
      <c r="R537" s="190" t="s">
        <v>174</v>
      </c>
      <c r="S537" s="195"/>
      <c r="T537" s="196"/>
      <c r="U537" s="197"/>
      <c r="V537" s="198">
        <v>0</v>
      </c>
      <c r="W537" s="199">
        <v>9000000</v>
      </c>
      <c r="X537" s="200">
        <v>0</v>
      </c>
      <c r="Y537" s="193"/>
      <c r="Z537" s="199"/>
      <c r="AA537" s="172">
        <f t="shared" si="24"/>
        <v>9000000</v>
      </c>
      <c r="AB537" s="201">
        <v>4000000</v>
      </c>
      <c r="AC537" s="222">
        <v>44848</v>
      </c>
      <c r="AD537" s="222">
        <v>44855</v>
      </c>
      <c r="AE537" s="222">
        <v>44926</v>
      </c>
      <c r="AF537" s="224">
        <v>90</v>
      </c>
      <c r="AG537" s="105">
        <v>1</v>
      </c>
      <c r="AH537" s="203">
        <v>20</v>
      </c>
      <c r="AI537" s="204"/>
      <c r="AJ537" s="105"/>
      <c r="AK537" s="205"/>
      <c r="AL537" s="206"/>
      <c r="AM537" s="193" t="s">
        <v>210</v>
      </c>
      <c r="AN537" s="112">
        <f t="shared" si="25"/>
        <v>0.44444444444444442</v>
      </c>
    </row>
    <row r="538" spans="1:40" ht="18" customHeight="1" x14ac:dyDescent="0.25">
      <c r="A538" s="184" t="s">
        <v>1763</v>
      </c>
      <c r="B538" s="184">
        <v>2022</v>
      </c>
      <c r="C538" s="192" t="s">
        <v>2628</v>
      </c>
      <c r="D538" s="104" t="s">
        <v>2629</v>
      </c>
      <c r="E538" s="184" t="s">
        <v>50</v>
      </c>
      <c r="F538" s="184" t="s">
        <v>22</v>
      </c>
      <c r="G538" s="187" t="s">
        <v>198</v>
      </c>
      <c r="H538" s="188" t="s">
        <v>2630</v>
      </c>
      <c r="I538" s="189" t="s">
        <v>46</v>
      </c>
      <c r="J538" s="190" t="s">
        <v>194</v>
      </c>
      <c r="K538" s="184">
        <v>57</v>
      </c>
      <c r="L538" s="191" t="str">
        <f>IF(ISERROR(VLOOKUP(K538,[1]Proposito_programa!$C$2:$E$59,2,FALSE))," ",VLOOKUP(K538,[1]Proposito_programa!$C$2:$E$59,2,FALSE))</f>
        <v>Gestión pública local</v>
      </c>
      <c r="M538" s="191" t="str">
        <f>IF(ISERROR(VLOOKUP(K538,[1]Proposito_programa!$C$2:$E$59,3,FALSE))," ",VLOOKUP(K538,[1]Proposito_programa!$C$2:$E$59,3,FALSE))</f>
        <v>Propósito 5: Construir Bogotá - Región con gobierno abierto, transparente y ciudadanía consciente</v>
      </c>
      <c r="N538" s="192">
        <v>2143</v>
      </c>
      <c r="O538" s="225"/>
      <c r="P538" s="195">
        <v>52705855</v>
      </c>
      <c r="Q538" s="188" t="s">
        <v>316</v>
      </c>
      <c r="R538" s="190" t="s">
        <v>174</v>
      </c>
      <c r="S538" s="195"/>
      <c r="T538" s="196"/>
      <c r="U538" s="197"/>
      <c r="V538" s="198">
        <v>0</v>
      </c>
      <c r="W538" s="199">
        <v>11875000</v>
      </c>
      <c r="X538" s="200">
        <v>0</v>
      </c>
      <c r="Y538" s="193">
        <v>1</v>
      </c>
      <c r="Z538" s="199">
        <v>2691666</v>
      </c>
      <c r="AA538" s="172">
        <f t="shared" si="24"/>
        <v>14566666</v>
      </c>
      <c r="AB538" s="201">
        <v>5858333</v>
      </c>
      <c r="AC538" s="210">
        <v>44858</v>
      </c>
      <c r="AD538" s="210">
        <v>44858</v>
      </c>
      <c r="AE538" s="210">
        <v>44926</v>
      </c>
      <c r="AF538" s="192">
        <v>75</v>
      </c>
      <c r="AG538" s="105">
        <v>1</v>
      </c>
      <c r="AH538" s="203">
        <v>26</v>
      </c>
      <c r="AI538" s="204"/>
      <c r="AJ538" s="105"/>
      <c r="AK538" s="205"/>
      <c r="AL538" s="206"/>
      <c r="AM538" s="193" t="s">
        <v>210</v>
      </c>
      <c r="AN538" s="112">
        <f t="shared" si="25"/>
        <v>0.40217390856631158</v>
      </c>
    </row>
    <row r="539" spans="1:40" ht="18" customHeight="1" x14ac:dyDescent="0.25">
      <c r="A539" s="184" t="s">
        <v>1764</v>
      </c>
      <c r="B539" s="184">
        <v>2022</v>
      </c>
      <c r="C539" s="192" t="s">
        <v>2631</v>
      </c>
      <c r="D539" s="104" t="s">
        <v>2632</v>
      </c>
      <c r="E539" s="184" t="s">
        <v>50</v>
      </c>
      <c r="F539" s="184" t="s">
        <v>22</v>
      </c>
      <c r="G539" s="187" t="s">
        <v>198</v>
      </c>
      <c r="H539" s="188" t="s">
        <v>2498</v>
      </c>
      <c r="I539" s="189" t="s">
        <v>46</v>
      </c>
      <c r="J539" s="190" t="s">
        <v>194</v>
      </c>
      <c r="K539" s="184">
        <v>34</v>
      </c>
      <c r="L539" s="191" t="str">
        <f>IF(ISERROR(VLOOKUP(K539,[1]Proposito_programa!$C$2:$E$59,2,FALSE))," ",VLOOKUP(K539,[1]Proposito_programa!$C$2:$E$59,2,FALSE))</f>
        <v>Bogotá protectora de los animales</v>
      </c>
      <c r="M539" s="191" t="str">
        <f>IF(ISERROR(VLOOKUP(K539,[1]Proposito_programa!$C$2:$E$59,3,FALSE))," ",VLOOKUP(K539,[1]Proposito_programa!$C$2:$E$59,3,FALSE))</f>
        <v>Propósito 2 : Cambiar Nuestros Hábitos de Vida para Reverdecer a Bogotá y Adaptarnos y Mitigar la Crisis Climática</v>
      </c>
      <c r="N539" s="192">
        <v>2008</v>
      </c>
      <c r="O539" s="193"/>
      <c r="P539" s="195">
        <v>1015484513</v>
      </c>
      <c r="Q539" s="188" t="s">
        <v>374</v>
      </c>
      <c r="R539" s="190" t="s">
        <v>174</v>
      </c>
      <c r="S539" s="195"/>
      <c r="T539" s="196"/>
      <c r="U539" s="197"/>
      <c r="V539" s="198">
        <v>0</v>
      </c>
      <c r="W539" s="199">
        <v>4542500</v>
      </c>
      <c r="X539" s="200">
        <v>0</v>
      </c>
      <c r="Y539" s="193">
        <v>1</v>
      </c>
      <c r="Z539" s="199">
        <v>1453600</v>
      </c>
      <c r="AA539" s="172">
        <f t="shared" si="24"/>
        <v>5996100</v>
      </c>
      <c r="AB539" s="201">
        <v>0</v>
      </c>
      <c r="AC539" s="210">
        <v>44859</v>
      </c>
      <c r="AD539" s="210">
        <v>44862</v>
      </c>
      <c r="AE539" s="210">
        <v>44926</v>
      </c>
      <c r="AF539" s="192">
        <v>75</v>
      </c>
      <c r="AG539" s="105">
        <v>1</v>
      </c>
      <c r="AH539" s="203">
        <v>36</v>
      </c>
      <c r="AI539" s="204"/>
      <c r="AJ539" s="105"/>
      <c r="AK539" s="205"/>
      <c r="AL539" s="206"/>
      <c r="AM539" s="193" t="s">
        <v>210</v>
      </c>
      <c r="AN539" s="112">
        <f t="shared" si="25"/>
        <v>0</v>
      </c>
    </row>
    <row r="540" spans="1:40" ht="18" customHeight="1" x14ac:dyDescent="0.25">
      <c r="A540" s="184" t="s">
        <v>1765</v>
      </c>
      <c r="B540" s="184">
        <v>2022</v>
      </c>
      <c r="C540" s="192" t="s">
        <v>2633</v>
      </c>
      <c r="D540" s="104" t="s">
        <v>2634</v>
      </c>
      <c r="E540" s="184" t="s">
        <v>37</v>
      </c>
      <c r="F540" s="184" t="s">
        <v>22</v>
      </c>
      <c r="G540" s="187" t="s">
        <v>59</v>
      </c>
      <c r="H540" s="188" t="s">
        <v>2635</v>
      </c>
      <c r="I540" s="189" t="s">
        <v>46</v>
      </c>
      <c r="J540" s="190" t="s">
        <v>194</v>
      </c>
      <c r="K540" s="184">
        <v>27</v>
      </c>
      <c r="L540" s="191" t="str">
        <f>IF(ISERROR(VLOOKUP(K540,[1]Proposito_programa!$C$2:$E$59,2,FALSE))," ",VLOOKUP(K540,[1]Proposito_programa!$C$2:$E$59,2,FALSE))</f>
        <v>Cambio cultural para la gestión de la crisis climática</v>
      </c>
      <c r="M540" s="191" t="str">
        <f>IF(ISERROR(VLOOKUP(K540,[1]Proposito_programa!$C$2:$E$59,3,FALSE))," ",VLOOKUP(K540,[1]Proposito_programa!$C$2:$E$59,3,FALSE))</f>
        <v>Propósito 2 : Cambiar Nuestros Hábitos de Vida para Reverdecer a Bogotá y Adaptarnos y Mitigar la Crisis Climática</v>
      </c>
      <c r="N540" s="192">
        <v>2011</v>
      </c>
      <c r="O540" s="225"/>
      <c r="P540" s="195">
        <v>899999063</v>
      </c>
      <c r="Q540" s="188" t="s">
        <v>2724</v>
      </c>
      <c r="R540" s="190" t="s">
        <v>175</v>
      </c>
      <c r="S540" s="195"/>
      <c r="T540" s="196"/>
      <c r="U540" s="197"/>
      <c r="V540" s="198">
        <v>0</v>
      </c>
      <c r="W540" s="199">
        <v>235000000</v>
      </c>
      <c r="X540" s="200">
        <v>0</v>
      </c>
      <c r="Y540" s="193"/>
      <c r="Z540" s="199"/>
      <c r="AA540" s="172">
        <f t="shared" si="24"/>
        <v>235000000</v>
      </c>
      <c r="AB540" s="201">
        <v>94000000</v>
      </c>
      <c r="AC540" s="210">
        <v>44858</v>
      </c>
      <c r="AD540" s="210">
        <v>44862</v>
      </c>
      <c r="AE540" s="210">
        <v>45013</v>
      </c>
      <c r="AF540" s="192">
        <v>150</v>
      </c>
      <c r="AG540" s="105"/>
      <c r="AH540" s="203"/>
      <c r="AI540" s="204"/>
      <c r="AJ540" s="105"/>
      <c r="AK540" s="205"/>
      <c r="AL540" s="206"/>
      <c r="AM540" s="193" t="s">
        <v>210</v>
      </c>
      <c r="AN540" s="112">
        <f t="shared" si="25"/>
        <v>0.4</v>
      </c>
    </row>
    <row r="541" spans="1:40" ht="18" customHeight="1" x14ac:dyDescent="0.25">
      <c r="A541" s="184" t="s">
        <v>1766</v>
      </c>
      <c r="B541" s="184">
        <v>2022</v>
      </c>
      <c r="C541" s="192" t="s">
        <v>2636</v>
      </c>
      <c r="D541" s="104" t="s">
        <v>2637</v>
      </c>
      <c r="E541" s="184" t="s">
        <v>48</v>
      </c>
      <c r="F541" s="184" t="s">
        <v>51</v>
      </c>
      <c r="G541" s="187" t="s">
        <v>70</v>
      </c>
      <c r="H541" s="207" t="s">
        <v>2638</v>
      </c>
      <c r="I541" s="189" t="s">
        <v>46</v>
      </c>
      <c r="J541" s="190" t="s">
        <v>194</v>
      </c>
      <c r="K541" s="184">
        <v>45</v>
      </c>
      <c r="L541" s="191" t="str">
        <f>IF(ISERROR(VLOOKUP(K541,[1]Proposito_programa!$C$2:$E$59,2,FALSE))," ",VLOOKUP(K541,[1]Proposito_programa!$C$2:$E$59,2,FALSE))</f>
        <v>Espacio público más seguro y construido colectivamente</v>
      </c>
      <c r="M541" s="191" t="str">
        <f>IF(ISERROR(VLOOKUP(K541,[1]Proposito_programa!$C$2:$E$59,3,FALSE))," ",VLOOKUP(K541,[1]Proposito_programa!$C$2:$E$59,3,FALSE))</f>
        <v>Propósito 3: Inspirar confianza y legitimidad para vivir sin miedo y ser epicentro de cultura ciudadana, paz y reconciliación</v>
      </c>
      <c r="N541" s="192">
        <v>2038</v>
      </c>
      <c r="O541" s="193">
        <v>40</v>
      </c>
      <c r="P541" s="195">
        <v>900175374</v>
      </c>
      <c r="Q541" s="207" t="s">
        <v>399</v>
      </c>
      <c r="R541" s="190" t="s">
        <v>175</v>
      </c>
      <c r="S541" s="195"/>
      <c r="T541" s="196"/>
      <c r="U541" s="197"/>
      <c r="V541" s="198">
        <v>0</v>
      </c>
      <c r="W541" s="199">
        <v>279337900</v>
      </c>
      <c r="X541" s="200">
        <v>0</v>
      </c>
      <c r="Y541" s="193"/>
      <c r="Z541" s="199"/>
      <c r="AA541" s="172">
        <f t="shared" si="24"/>
        <v>279337900</v>
      </c>
      <c r="AB541" s="201">
        <v>111163600</v>
      </c>
      <c r="AC541" s="222">
        <v>44868</v>
      </c>
      <c r="AD541" s="222">
        <v>44873</v>
      </c>
      <c r="AE541" s="222">
        <v>44992</v>
      </c>
      <c r="AF541" s="224">
        <v>120</v>
      </c>
      <c r="AG541" s="105"/>
      <c r="AH541" s="203"/>
      <c r="AI541" s="204"/>
      <c r="AJ541" s="105"/>
      <c r="AK541" s="205"/>
      <c r="AL541" s="206"/>
      <c r="AM541" s="193" t="s">
        <v>210</v>
      </c>
      <c r="AN541" s="112">
        <f t="shared" si="25"/>
        <v>0.39795387593305453</v>
      </c>
    </row>
    <row r="542" spans="1:40" ht="18" customHeight="1" x14ac:dyDescent="0.25">
      <c r="A542" s="184" t="s">
        <v>1767</v>
      </c>
      <c r="B542" s="184">
        <v>2022</v>
      </c>
      <c r="C542" s="192" t="s">
        <v>2639</v>
      </c>
      <c r="D542" s="104" t="s">
        <v>2640</v>
      </c>
      <c r="E542" s="184" t="s">
        <v>50</v>
      </c>
      <c r="F542" s="184" t="s">
        <v>22</v>
      </c>
      <c r="G542" s="187" t="s">
        <v>198</v>
      </c>
      <c r="H542" s="188" t="s">
        <v>2641</v>
      </c>
      <c r="I542" s="189" t="s">
        <v>46</v>
      </c>
      <c r="J542" s="190" t="s">
        <v>194</v>
      </c>
      <c r="K542" s="184">
        <v>57</v>
      </c>
      <c r="L542" s="191" t="str">
        <f>IF(ISERROR(VLOOKUP(K542,[1]Proposito_programa!$C$2:$E$59,2,FALSE))," ",VLOOKUP(K542,[1]Proposito_programa!$C$2:$E$59,2,FALSE))</f>
        <v>Gestión pública local</v>
      </c>
      <c r="M542" s="191" t="str">
        <f>IF(ISERROR(VLOOKUP(K542,[1]Proposito_programa!$C$2:$E$59,3,FALSE))," ",VLOOKUP(K542,[1]Proposito_programa!$C$2:$E$59,3,FALSE))</f>
        <v>Propósito 5: Construir Bogotá - Región con gobierno abierto, transparente y ciudadanía consciente</v>
      </c>
      <c r="N542" s="192">
        <v>2143</v>
      </c>
      <c r="O542" s="225"/>
      <c r="P542" s="195">
        <v>1030602538</v>
      </c>
      <c r="Q542" s="188" t="s">
        <v>325</v>
      </c>
      <c r="R542" s="190" t="s">
        <v>174</v>
      </c>
      <c r="S542" s="195"/>
      <c r="T542" s="196"/>
      <c r="U542" s="197"/>
      <c r="V542" s="198">
        <v>0</v>
      </c>
      <c r="W542" s="199">
        <v>13012500</v>
      </c>
      <c r="X542" s="200">
        <v>0</v>
      </c>
      <c r="Y542" s="193"/>
      <c r="Z542" s="199"/>
      <c r="AA542" s="172">
        <f t="shared" si="24"/>
        <v>13012500</v>
      </c>
      <c r="AB542" s="201">
        <v>5205000</v>
      </c>
      <c r="AC542" s="210">
        <v>44867</v>
      </c>
      <c r="AD542" s="210">
        <v>44873</v>
      </c>
      <c r="AE542" s="210">
        <v>44926</v>
      </c>
      <c r="AF542" s="192">
        <v>75</v>
      </c>
      <c r="AG542" s="105">
        <v>1</v>
      </c>
      <c r="AH542" s="203">
        <v>22</v>
      </c>
      <c r="AI542" s="204"/>
      <c r="AJ542" s="105"/>
      <c r="AK542" s="205"/>
      <c r="AL542" s="206"/>
      <c r="AM542" s="193" t="s">
        <v>210</v>
      </c>
      <c r="AN542" s="112">
        <f t="shared" si="25"/>
        <v>0.4</v>
      </c>
    </row>
    <row r="543" spans="1:40" ht="18" customHeight="1" x14ac:dyDescent="0.25">
      <c r="A543" s="184" t="s">
        <v>1768</v>
      </c>
      <c r="B543" s="184">
        <v>2022</v>
      </c>
      <c r="C543" s="192" t="s">
        <v>2642</v>
      </c>
      <c r="D543" s="104" t="s">
        <v>2643</v>
      </c>
      <c r="E543" s="184" t="s">
        <v>48</v>
      </c>
      <c r="F543" s="184" t="s">
        <v>47</v>
      </c>
      <c r="G543" s="187" t="s">
        <v>70</v>
      </c>
      <c r="H543" s="207" t="s">
        <v>2644</v>
      </c>
      <c r="I543" s="189" t="s">
        <v>45</v>
      </c>
      <c r="J543" s="190" t="s">
        <v>194</v>
      </c>
      <c r="K543" s="184" t="s">
        <v>70</v>
      </c>
      <c r="L543" s="191" t="str">
        <f>IF(ISERROR(VLOOKUP(K543,[1]Proposito_programa!$C$2:$E$59,2,FALSE))," ",VLOOKUP(K543,[1]Proposito_programa!$C$2:$E$59,2,FALSE))</f>
        <v xml:space="preserve"> </v>
      </c>
      <c r="M543" s="191" t="str">
        <f>IF(ISERROR(VLOOKUP(K543,[1]Proposito_programa!$C$2:$E$59,3,FALSE))," ",VLOOKUP(K543,[1]Proposito_programa!$C$2:$E$59,3,FALSE))</f>
        <v xml:space="preserve"> </v>
      </c>
      <c r="N543" s="192">
        <v>0</v>
      </c>
      <c r="O543" s="193">
        <v>3</v>
      </c>
      <c r="P543" s="195">
        <v>900693270</v>
      </c>
      <c r="Q543" s="207" t="s">
        <v>2725</v>
      </c>
      <c r="R543" s="190" t="s">
        <v>175</v>
      </c>
      <c r="S543" s="195"/>
      <c r="T543" s="196"/>
      <c r="U543" s="197"/>
      <c r="V543" s="198">
        <v>0</v>
      </c>
      <c r="W543" s="199">
        <v>26468066</v>
      </c>
      <c r="X543" s="200">
        <v>0</v>
      </c>
      <c r="Y543" s="193"/>
      <c r="Z543" s="199"/>
      <c r="AA543" s="172">
        <f t="shared" si="24"/>
        <v>26468066</v>
      </c>
      <c r="AB543" s="201">
        <v>0</v>
      </c>
      <c r="AC543" s="222">
        <v>44869</v>
      </c>
      <c r="AD543" s="222">
        <v>44873</v>
      </c>
      <c r="AE543" s="222">
        <v>45053</v>
      </c>
      <c r="AF543" s="224">
        <v>180</v>
      </c>
      <c r="AG543" s="105"/>
      <c r="AH543" s="203"/>
      <c r="AI543" s="204"/>
      <c r="AJ543" s="105"/>
      <c r="AK543" s="205"/>
      <c r="AL543" s="206"/>
      <c r="AM543" s="193" t="s">
        <v>210</v>
      </c>
      <c r="AN543" s="112">
        <f t="shared" si="25"/>
        <v>0</v>
      </c>
    </row>
    <row r="544" spans="1:40" ht="18" customHeight="1" x14ac:dyDescent="0.25">
      <c r="A544" s="184" t="s">
        <v>1769</v>
      </c>
      <c r="B544" s="184">
        <v>2022</v>
      </c>
      <c r="C544" s="192" t="s">
        <v>2645</v>
      </c>
      <c r="D544" s="104" t="s">
        <v>2646</v>
      </c>
      <c r="E544" s="184" t="s">
        <v>48</v>
      </c>
      <c r="F544" s="184" t="s">
        <v>47</v>
      </c>
      <c r="G544" s="187" t="s">
        <v>70</v>
      </c>
      <c r="H544" s="188" t="s">
        <v>2647</v>
      </c>
      <c r="I544" s="189" t="s">
        <v>46</v>
      </c>
      <c r="J544" s="190" t="s">
        <v>194</v>
      </c>
      <c r="K544" s="184">
        <v>57</v>
      </c>
      <c r="L544" s="191" t="str">
        <f>IF(ISERROR(VLOOKUP(K544,[1]Proposito_programa!$C$2:$E$59,2,FALSE))," ",VLOOKUP(K544,[1]Proposito_programa!$C$2:$E$59,2,FALSE))</f>
        <v>Gestión pública local</v>
      </c>
      <c r="M544" s="191" t="str">
        <f>IF(ISERROR(VLOOKUP(K544,[1]Proposito_programa!$C$2:$E$59,3,FALSE))," ",VLOOKUP(K544,[1]Proposito_programa!$C$2:$E$59,3,FALSE))</f>
        <v>Propósito 5: Construir Bogotá - Región con gobierno abierto, transparente y ciudadanía consciente</v>
      </c>
      <c r="N544" s="192">
        <v>2143</v>
      </c>
      <c r="O544" s="193">
        <v>2</v>
      </c>
      <c r="P544" s="195">
        <v>19214464</v>
      </c>
      <c r="Q544" s="188" t="s">
        <v>2726</v>
      </c>
      <c r="R544" s="190" t="s">
        <v>174</v>
      </c>
      <c r="S544" s="195"/>
      <c r="T544" s="196"/>
      <c r="U544" s="197"/>
      <c r="V544" s="198">
        <v>0</v>
      </c>
      <c r="W544" s="199">
        <v>6442000</v>
      </c>
      <c r="X544" s="200">
        <v>0</v>
      </c>
      <c r="Y544" s="193"/>
      <c r="Z544" s="199"/>
      <c r="AA544" s="172">
        <f t="shared" si="24"/>
        <v>6442000</v>
      </c>
      <c r="AB544" s="201">
        <v>0</v>
      </c>
      <c r="AC544" s="210">
        <v>44874</v>
      </c>
      <c r="AD544" s="210">
        <v>44883</v>
      </c>
      <c r="AE544" s="210">
        <v>44944</v>
      </c>
      <c r="AF544" s="192">
        <v>60</v>
      </c>
      <c r="AG544" s="105"/>
      <c r="AH544" s="203"/>
      <c r="AI544" s="204"/>
      <c r="AJ544" s="105"/>
      <c r="AK544" s="205"/>
      <c r="AL544" s="206"/>
      <c r="AM544" s="193" t="s">
        <v>210</v>
      </c>
      <c r="AN544" s="112">
        <f t="shared" si="25"/>
        <v>0</v>
      </c>
    </row>
    <row r="545" spans="1:40" ht="18" customHeight="1" x14ac:dyDescent="0.25">
      <c r="A545" s="184" t="s">
        <v>1770</v>
      </c>
      <c r="B545" s="184">
        <v>2022</v>
      </c>
      <c r="C545" s="192" t="s">
        <v>2648</v>
      </c>
      <c r="D545" s="104" t="s">
        <v>2649</v>
      </c>
      <c r="E545" s="184" t="s">
        <v>34</v>
      </c>
      <c r="F545" s="184" t="s">
        <v>47</v>
      </c>
      <c r="G545" s="187" t="s">
        <v>70</v>
      </c>
      <c r="H545" s="188" t="s">
        <v>2650</v>
      </c>
      <c r="I545" s="189" t="s">
        <v>45</v>
      </c>
      <c r="J545" s="190" t="s">
        <v>194</v>
      </c>
      <c r="K545" s="184" t="s">
        <v>70</v>
      </c>
      <c r="L545" s="191" t="str">
        <f>IF(ISERROR(VLOOKUP(K545,[1]Proposito_programa!$C$2:$E$59,2,FALSE))," ",VLOOKUP(K545,[1]Proposito_programa!$C$2:$E$59,2,FALSE))</f>
        <v xml:space="preserve"> </v>
      </c>
      <c r="M545" s="191" t="str">
        <f>IF(ISERROR(VLOOKUP(K545,[1]Proposito_programa!$C$2:$E$59,3,FALSE))," ",VLOOKUP(K545,[1]Proposito_programa!$C$2:$E$59,3,FALSE))</f>
        <v xml:space="preserve"> </v>
      </c>
      <c r="N545" s="192">
        <v>0</v>
      </c>
      <c r="O545" s="193">
        <v>4</v>
      </c>
      <c r="P545" s="195">
        <v>901055814</v>
      </c>
      <c r="Q545" s="188" t="s">
        <v>400</v>
      </c>
      <c r="R545" s="190" t="s">
        <v>175</v>
      </c>
      <c r="S545" s="195"/>
      <c r="T545" s="196"/>
      <c r="U545" s="197"/>
      <c r="V545" s="198">
        <v>0</v>
      </c>
      <c r="W545" s="199">
        <v>5250000</v>
      </c>
      <c r="X545" s="200">
        <v>0</v>
      </c>
      <c r="Y545" s="193"/>
      <c r="Z545" s="199"/>
      <c r="AA545" s="172">
        <f t="shared" si="24"/>
        <v>5250000</v>
      </c>
      <c r="AB545" s="201">
        <v>5250000</v>
      </c>
      <c r="AC545" s="210">
        <v>44874</v>
      </c>
      <c r="AD545" s="210">
        <v>44881</v>
      </c>
      <c r="AE545" s="210">
        <v>44941</v>
      </c>
      <c r="AF545" s="192">
        <v>60</v>
      </c>
      <c r="AG545" s="105"/>
      <c r="AH545" s="203"/>
      <c r="AI545" s="204"/>
      <c r="AJ545" s="105"/>
      <c r="AK545" s="205"/>
      <c r="AL545" s="206"/>
      <c r="AM545" s="193" t="s">
        <v>210</v>
      </c>
      <c r="AN545" s="112">
        <f t="shared" si="25"/>
        <v>1</v>
      </c>
    </row>
    <row r="546" spans="1:40" ht="18" customHeight="1" x14ac:dyDescent="0.25">
      <c r="A546" s="184" t="s">
        <v>1771</v>
      </c>
      <c r="B546" s="184">
        <v>2022</v>
      </c>
      <c r="C546" s="192" t="s">
        <v>2651</v>
      </c>
      <c r="D546" s="104" t="s">
        <v>2652</v>
      </c>
      <c r="E546" s="184" t="s">
        <v>50</v>
      </c>
      <c r="F546" s="184" t="s">
        <v>22</v>
      </c>
      <c r="G546" s="187" t="s">
        <v>198</v>
      </c>
      <c r="H546" s="188" t="s">
        <v>2653</v>
      </c>
      <c r="I546" s="189" t="s">
        <v>46</v>
      </c>
      <c r="J546" s="190" t="s">
        <v>194</v>
      </c>
      <c r="K546" s="184">
        <v>49</v>
      </c>
      <c r="L546" s="191" t="str">
        <f>IF(ISERROR(VLOOKUP(K546,[1]Proposito_programa!$C$2:$E$59,2,FALSE))," ",VLOOKUP(K546,[1]Proposito_programa!$C$2:$E$59,2,FALSE))</f>
        <v>Movilidad segura, sostenible y accesible</v>
      </c>
      <c r="M546" s="191" t="str">
        <f>IF(ISERROR(VLOOKUP(K546,[1]Proposito_programa!$C$2:$E$59,3,FALSE))," ",VLOOKUP(K546,[1]Proposito_programa!$C$2:$E$59,3,FALSE))</f>
        <v>Propósito 4: Hacer de Bogotá Región un modelo de movilidad multimodal, incluyente y sostenible</v>
      </c>
      <c r="N546" s="192">
        <v>2022</v>
      </c>
      <c r="O546" s="193"/>
      <c r="P546" s="195">
        <v>52102687</v>
      </c>
      <c r="Q546" s="188" t="s">
        <v>401</v>
      </c>
      <c r="R546" s="190" t="s">
        <v>174</v>
      </c>
      <c r="S546" s="195"/>
      <c r="T546" s="196"/>
      <c r="U546" s="197"/>
      <c r="V546" s="198">
        <v>0</v>
      </c>
      <c r="W546" s="199">
        <v>9028000</v>
      </c>
      <c r="X546" s="200">
        <v>0</v>
      </c>
      <c r="Y546" s="193"/>
      <c r="Z546" s="199"/>
      <c r="AA546" s="172">
        <f t="shared" si="24"/>
        <v>9028000</v>
      </c>
      <c r="AB546" s="201">
        <v>0</v>
      </c>
      <c r="AC546" s="210">
        <v>44883</v>
      </c>
      <c r="AD546" s="210">
        <v>44886</v>
      </c>
      <c r="AE546" s="210">
        <v>44926</v>
      </c>
      <c r="AF546" s="192">
        <v>60</v>
      </c>
      <c r="AG546" s="105">
        <v>1</v>
      </c>
      <c r="AH546" s="203">
        <v>20</v>
      </c>
      <c r="AI546" s="204"/>
      <c r="AJ546" s="105"/>
      <c r="AK546" s="205"/>
      <c r="AL546" s="206"/>
      <c r="AM546" s="193" t="s">
        <v>210</v>
      </c>
      <c r="AN546" s="112">
        <f t="shared" si="25"/>
        <v>0</v>
      </c>
    </row>
    <row r="547" spans="1:40" ht="18" customHeight="1" x14ac:dyDescent="0.25">
      <c r="A547" s="184" t="s">
        <v>1772</v>
      </c>
      <c r="B547" s="184">
        <v>2022</v>
      </c>
      <c r="C547" s="192" t="s">
        <v>2654</v>
      </c>
      <c r="D547" s="104" t="s">
        <v>2655</v>
      </c>
      <c r="E547" s="184" t="s">
        <v>48</v>
      </c>
      <c r="F547" s="184" t="s">
        <v>47</v>
      </c>
      <c r="G547" s="187" t="s">
        <v>70</v>
      </c>
      <c r="H547" s="188" t="s">
        <v>2656</v>
      </c>
      <c r="I547" s="189" t="s">
        <v>45</v>
      </c>
      <c r="J547" s="190" t="s">
        <v>194</v>
      </c>
      <c r="K547" s="184" t="s">
        <v>70</v>
      </c>
      <c r="L547" s="191" t="str">
        <f>IF(ISERROR(VLOOKUP(K547,[1]Proposito_programa!$C$2:$E$59,2,FALSE))," ",VLOOKUP(K547,[1]Proposito_programa!$C$2:$E$59,2,FALSE))</f>
        <v xml:space="preserve"> </v>
      </c>
      <c r="M547" s="191" t="str">
        <f>IF(ISERROR(VLOOKUP(K547,[1]Proposito_programa!$C$2:$E$59,3,FALSE))," ",VLOOKUP(K547,[1]Proposito_programa!$C$2:$E$59,3,FALSE))</f>
        <v xml:space="preserve"> </v>
      </c>
      <c r="N547" s="192">
        <v>0</v>
      </c>
      <c r="O547" s="193">
        <v>5</v>
      </c>
      <c r="P547" s="195">
        <v>900684554</v>
      </c>
      <c r="Q547" s="188" t="s">
        <v>2727</v>
      </c>
      <c r="R547" s="190" t="s">
        <v>175</v>
      </c>
      <c r="S547" s="195"/>
      <c r="T547" s="196"/>
      <c r="U547" s="197"/>
      <c r="V547" s="198">
        <v>0</v>
      </c>
      <c r="W547" s="199">
        <v>15376175</v>
      </c>
      <c r="X547" s="200">
        <v>0</v>
      </c>
      <c r="Y547" s="193"/>
      <c r="Z547" s="199"/>
      <c r="AA547" s="172">
        <f t="shared" si="24"/>
        <v>15376175</v>
      </c>
      <c r="AB547" s="201">
        <v>0</v>
      </c>
      <c r="AC547" s="210">
        <v>44883</v>
      </c>
      <c r="AD547" s="210">
        <v>44894</v>
      </c>
      <c r="AE547" s="210">
        <v>45167</v>
      </c>
      <c r="AF547" s="192">
        <v>270</v>
      </c>
      <c r="AG547" s="105"/>
      <c r="AH547" s="203"/>
      <c r="AI547" s="204"/>
      <c r="AJ547" s="105"/>
      <c r="AK547" s="205"/>
      <c r="AL547" s="206"/>
      <c r="AM547" s="193" t="s">
        <v>210</v>
      </c>
      <c r="AN547" s="112">
        <f t="shared" si="25"/>
        <v>0</v>
      </c>
    </row>
    <row r="548" spans="1:40" ht="18" customHeight="1" x14ac:dyDescent="0.25">
      <c r="A548" s="184" t="s">
        <v>1773</v>
      </c>
      <c r="B548" s="184">
        <v>2022</v>
      </c>
      <c r="C548" s="192" t="s">
        <v>2657</v>
      </c>
      <c r="D548" s="104" t="s">
        <v>2658</v>
      </c>
      <c r="E548" s="184" t="s">
        <v>50</v>
      </c>
      <c r="F548" s="184" t="s">
        <v>22</v>
      </c>
      <c r="G548" s="187" t="s">
        <v>198</v>
      </c>
      <c r="H548" s="188" t="s">
        <v>2470</v>
      </c>
      <c r="I548" s="189" t="s">
        <v>46</v>
      </c>
      <c r="J548" s="190" t="s">
        <v>194</v>
      </c>
      <c r="K548" s="184">
        <v>57</v>
      </c>
      <c r="L548" s="191" t="str">
        <f>IF(ISERROR(VLOOKUP(K548,[1]Proposito_programa!$C$2:$E$59,2,FALSE))," ",VLOOKUP(K548,[1]Proposito_programa!$C$2:$E$59,2,FALSE))</f>
        <v>Gestión pública local</v>
      </c>
      <c r="M548" s="191" t="str">
        <f>IF(ISERROR(VLOOKUP(K548,[1]Proposito_programa!$C$2:$E$59,3,FALSE))," ",VLOOKUP(K548,[1]Proposito_programa!$C$2:$E$59,3,FALSE))</f>
        <v>Propósito 5: Construir Bogotá - Región con gobierno abierto, transparente y ciudadanía consciente</v>
      </c>
      <c r="N548" s="192">
        <v>2143</v>
      </c>
      <c r="O548" s="193"/>
      <c r="P548" s="195">
        <v>1030653986</v>
      </c>
      <c r="Q548" s="188" t="s">
        <v>362</v>
      </c>
      <c r="R548" s="190" t="s">
        <v>174</v>
      </c>
      <c r="S548" s="195"/>
      <c r="T548" s="196"/>
      <c r="U548" s="197"/>
      <c r="V548" s="198">
        <v>0</v>
      </c>
      <c r="W548" s="199">
        <v>2271000</v>
      </c>
      <c r="X548" s="200">
        <v>0</v>
      </c>
      <c r="Y548" s="193"/>
      <c r="Z548" s="199"/>
      <c r="AA548" s="172">
        <f t="shared" si="24"/>
        <v>2271000</v>
      </c>
      <c r="AB548" s="201">
        <v>0</v>
      </c>
      <c r="AC548" s="210">
        <v>44893</v>
      </c>
      <c r="AD548" s="210">
        <v>44896</v>
      </c>
      <c r="AE548" s="210">
        <v>44926</v>
      </c>
      <c r="AF548" s="192">
        <v>30</v>
      </c>
      <c r="AG548" s="105"/>
      <c r="AH548" s="203"/>
      <c r="AI548" s="204"/>
      <c r="AJ548" s="105"/>
      <c r="AK548" s="205"/>
      <c r="AL548" s="206"/>
      <c r="AM548" s="193" t="s">
        <v>211</v>
      </c>
      <c r="AN548" s="112">
        <f t="shared" si="25"/>
        <v>0</v>
      </c>
    </row>
    <row r="549" spans="1:40" ht="18" customHeight="1" x14ac:dyDescent="0.25">
      <c r="A549" s="184" t="s">
        <v>1774</v>
      </c>
      <c r="B549" s="184">
        <v>2022</v>
      </c>
      <c r="C549" s="192" t="s">
        <v>2659</v>
      </c>
      <c r="D549" s="104" t="s">
        <v>2660</v>
      </c>
      <c r="E549" s="184" t="s">
        <v>50</v>
      </c>
      <c r="F549" s="184" t="s">
        <v>22</v>
      </c>
      <c r="G549" s="187" t="s">
        <v>198</v>
      </c>
      <c r="H549" s="188" t="s">
        <v>2017</v>
      </c>
      <c r="I549" s="189" t="s">
        <v>46</v>
      </c>
      <c r="J549" s="190" t="s">
        <v>194</v>
      </c>
      <c r="K549" s="184">
        <v>57</v>
      </c>
      <c r="L549" s="191" t="str">
        <f>IF(ISERROR(VLOOKUP(K549,[1]Proposito_programa!$C$2:$E$59,2,FALSE))," ",VLOOKUP(K549,[1]Proposito_programa!$C$2:$E$59,2,FALSE))</f>
        <v>Gestión pública local</v>
      </c>
      <c r="M549" s="191" t="str">
        <f>IF(ISERROR(VLOOKUP(K549,[1]Proposito_programa!$C$2:$E$59,3,FALSE))," ",VLOOKUP(K549,[1]Proposito_programa!$C$2:$E$59,3,FALSE))</f>
        <v>Propósito 5: Construir Bogotá - Región con gobierno abierto, transparente y ciudadanía consciente</v>
      </c>
      <c r="N549" s="192">
        <v>2143</v>
      </c>
      <c r="O549" s="193"/>
      <c r="P549" s="195">
        <v>51994040</v>
      </c>
      <c r="Q549" s="188" t="s">
        <v>2728</v>
      </c>
      <c r="R549" s="190" t="s">
        <v>174</v>
      </c>
      <c r="S549" s="195"/>
      <c r="T549" s="196"/>
      <c r="U549" s="197"/>
      <c r="V549" s="198">
        <v>0</v>
      </c>
      <c r="W549" s="199">
        <v>4751000</v>
      </c>
      <c r="X549" s="200">
        <v>0</v>
      </c>
      <c r="Y549" s="193"/>
      <c r="Z549" s="199"/>
      <c r="AA549" s="172">
        <f t="shared" si="24"/>
        <v>4751000</v>
      </c>
      <c r="AB549" s="201">
        <v>0</v>
      </c>
      <c r="AC549" s="210">
        <v>44895</v>
      </c>
      <c r="AD549" s="210">
        <v>44900</v>
      </c>
      <c r="AE549" s="210">
        <v>44926</v>
      </c>
      <c r="AF549" s="192">
        <v>30</v>
      </c>
      <c r="AG549" s="105">
        <v>1</v>
      </c>
      <c r="AH549" s="203">
        <v>4</v>
      </c>
      <c r="AI549" s="204"/>
      <c r="AJ549" s="105"/>
      <c r="AK549" s="205"/>
      <c r="AL549" s="206"/>
      <c r="AM549" s="193" t="s">
        <v>211</v>
      </c>
      <c r="AN549" s="112">
        <f t="shared" si="25"/>
        <v>0</v>
      </c>
    </row>
    <row r="550" spans="1:40" ht="18" customHeight="1" x14ac:dyDescent="0.25">
      <c r="A550" s="184" t="s">
        <v>1775</v>
      </c>
      <c r="B550" s="184">
        <v>2022</v>
      </c>
      <c r="C550" s="192" t="s">
        <v>2661</v>
      </c>
      <c r="D550" s="104" t="s">
        <v>2662</v>
      </c>
      <c r="E550" s="184" t="s">
        <v>50</v>
      </c>
      <c r="F550" s="184" t="s">
        <v>22</v>
      </c>
      <c r="G550" s="187" t="s">
        <v>198</v>
      </c>
      <c r="H550" s="188" t="s">
        <v>2018</v>
      </c>
      <c r="I550" s="189" t="s">
        <v>46</v>
      </c>
      <c r="J550" s="190" t="s">
        <v>194</v>
      </c>
      <c r="K550" s="184">
        <v>49</v>
      </c>
      <c r="L550" s="191" t="str">
        <f>IF(ISERROR(VLOOKUP(K550,[1]Proposito_programa!$C$2:$E$59,2,FALSE))," ",VLOOKUP(K550,[1]Proposito_programa!$C$2:$E$59,2,FALSE))</f>
        <v>Movilidad segura, sostenible y accesible</v>
      </c>
      <c r="M550" s="191" t="str">
        <f>IF(ISERROR(VLOOKUP(K550,[1]Proposito_programa!$C$2:$E$59,3,FALSE))," ",VLOOKUP(K550,[1]Proposito_programa!$C$2:$E$59,3,FALSE))</f>
        <v>Propósito 4: Hacer de Bogotá Región un modelo de movilidad multimodal, incluyente y sostenible</v>
      </c>
      <c r="N550" s="192">
        <v>2022</v>
      </c>
      <c r="O550" s="193"/>
      <c r="P550" s="195">
        <v>79422964</v>
      </c>
      <c r="Q550" s="188" t="s">
        <v>2729</v>
      </c>
      <c r="R550" s="190" t="s">
        <v>174</v>
      </c>
      <c r="S550" s="195"/>
      <c r="T550" s="196"/>
      <c r="U550" s="197"/>
      <c r="V550" s="198">
        <v>0</v>
      </c>
      <c r="W550" s="199">
        <v>4750000</v>
      </c>
      <c r="X550" s="200">
        <v>0</v>
      </c>
      <c r="Y550" s="193"/>
      <c r="Z550" s="199"/>
      <c r="AA550" s="172">
        <f t="shared" si="24"/>
        <v>4750000</v>
      </c>
      <c r="AB550" s="201">
        <v>0</v>
      </c>
      <c r="AC550" s="210">
        <v>44895</v>
      </c>
      <c r="AD550" s="210">
        <v>44896</v>
      </c>
      <c r="AE550" s="210">
        <v>44926</v>
      </c>
      <c r="AF550" s="192">
        <v>30</v>
      </c>
      <c r="AG550" s="105"/>
      <c r="AH550" s="203"/>
      <c r="AI550" s="204"/>
      <c r="AJ550" s="105"/>
      <c r="AK550" s="205"/>
      <c r="AL550" s="206"/>
      <c r="AM550" s="193" t="s">
        <v>211</v>
      </c>
      <c r="AN550" s="112">
        <f t="shared" si="25"/>
        <v>0</v>
      </c>
    </row>
    <row r="551" spans="1:40" ht="18" customHeight="1" x14ac:dyDescent="0.25">
      <c r="A551" s="184" t="s">
        <v>1776</v>
      </c>
      <c r="B551" s="184">
        <v>2022</v>
      </c>
      <c r="C551" s="192" t="s">
        <v>2663</v>
      </c>
      <c r="D551" s="104" t="s">
        <v>2664</v>
      </c>
      <c r="E551" s="184" t="s">
        <v>50</v>
      </c>
      <c r="F551" s="184" t="s">
        <v>22</v>
      </c>
      <c r="G551" s="187" t="s">
        <v>198</v>
      </c>
      <c r="H551" s="188" t="s">
        <v>2665</v>
      </c>
      <c r="I551" s="189" t="s">
        <v>46</v>
      </c>
      <c r="J551" s="190" t="s">
        <v>194</v>
      </c>
      <c r="K551" s="184">
        <v>20</v>
      </c>
      <c r="L551" s="191" t="str">
        <f>IF(ISERROR(VLOOKUP(K551,[1]Proposito_programa!$C$2:$E$59,2,FALSE))," ",VLOOKUP(K551,[1]Proposito_programa!$C$2:$E$59,2,FALSE))</f>
        <v>Bogotá, referente en cultura, deporte, recreación y actividad física, con parques para el desarrollo y la salud</v>
      </c>
      <c r="M551" s="191" t="str">
        <f>IF(ISERROR(VLOOKUP(K551,[1]Proposito_programa!$C$2:$E$59,3,FALSE))," ",VLOOKUP(K551,[1]Proposito_programa!$C$2:$E$59,3,FALSE))</f>
        <v>Propósito 1: Hacer un nuevo contrato social para incrementar la inclusión social, productiva y política</v>
      </c>
      <c r="N551" s="192">
        <v>2044</v>
      </c>
      <c r="O551" s="225"/>
      <c r="P551" s="195">
        <v>1023928522</v>
      </c>
      <c r="Q551" s="188" t="s">
        <v>402</v>
      </c>
      <c r="R551" s="190" t="s">
        <v>174</v>
      </c>
      <c r="S551" s="195"/>
      <c r="T551" s="196"/>
      <c r="U551" s="197"/>
      <c r="V551" s="198">
        <v>0</v>
      </c>
      <c r="W551" s="199">
        <v>4750000</v>
      </c>
      <c r="X551" s="200">
        <v>0</v>
      </c>
      <c r="Y551" s="193"/>
      <c r="Z551" s="199"/>
      <c r="AA551" s="172">
        <f t="shared" si="24"/>
        <v>4750000</v>
      </c>
      <c r="AB551" s="201">
        <v>0</v>
      </c>
      <c r="AC551" s="210">
        <v>44895</v>
      </c>
      <c r="AD551" s="210">
        <v>44896</v>
      </c>
      <c r="AE551" s="210">
        <v>44926</v>
      </c>
      <c r="AF551" s="192">
        <v>30</v>
      </c>
      <c r="AG551" s="105"/>
      <c r="AH551" s="203"/>
      <c r="AI551" s="204"/>
      <c r="AJ551" s="105"/>
      <c r="AK551" s="205"/>
      <c r="AL551" s="206"/>
      <c r="AM551" s="193" t="s">
        <v>211</v>
      </c>
      <c r="AN551" s="112">
        <f t="shared" si="25"/>
        <v>0</v>
      </c>
    </row>
    <row r="552" spans="1:40" ht="18" customHeight="1" x14ac:dyDescent="0.25">
      <c r="A552" s="184" t="s">
        <v>1777</v>
      </c>
      <c r="B552" s="184">
        <v>2022</v>
      </c>
      <c r="C552" s="192" t="s">
        <v>2666</v>
      </c>
      <c r="D552" s="104" t="s">
        <v>2667</v>
      </c>
      <c r="E552" s="184" t="s">
        <v>30</v>
      </c>
      <c r="F552" s="184" t="s">
        <v>47</v>
      </c>
      <c r="G552" s="187" t="s">
        <v>70</v>
      </c>
      <c r="H552" s="188" t="s">
        <v>2668</v>
      </c>
      <c r="I552" s="189" t="s">
        <v>46</v>
      </c>
      <c r="J552" s="190" t="s">
        <v>194</v>
      </c>
      <c r="K552" s="184">
        <v>57</v>
      </c>
      <c r="L552" s="191" t="str">
        <f>IF(ISERROR(VLOOKUP(K552,[1]Proposito_programa!$C$2:$E$59,2,FALSE))," ",VLOOKUP(K552,[1]Proposito_programa!$C$2:$E$59,2,FALSE))</f>
        <v>Gestión pública local</v>
      </c>
      <c r="M552" s="191" t="str">
        <f>IF(ISERROR(VLOOKUP(K552,[1]Proposito_programa!$C$2:$E$59,3,FALSE))," ",VLOOKUP(K552,[1]Proposito_programa!$C$2:$E$59,3,FALSE))</f>
        <v>Propósito 5: Construir Bogotá - Región con gobierno abierto, transparente y ciudadanía consciente</v>
      </c>
      <c r="N552" s="192">
        <v>2143</v>
      </c>
      <c r="O552" s="193">
        <v>2</v>
      </c>
      <c r="P552" s="195">
        <v>901271387</v>
      </c>
      <c r="Q552" s="188" t="s">
        <v>403</v>
      </c>
      <c r="R552" s="190" t="s">
        <v>175</v>
      </c>
      <c r="S552" s="195"/>
      <c r="T552" s="196"/>
      <c r="U552" s="197"/>
      <c r="V552" s="198">
        <v>0</v>
      </c>
      <c r="W552" s="199">
        <v>27804350</v>
      </c>
      <c r="X552" s="200">
        <v>0</v>
      </c>
      <c r="Y552" s="193"/>
      <c r="Z552" s="199"/>
      <c r="AA552" s="172">
        <f t="shared" si="24"/>
        <v>27804350</v>
      </c>
      <c r="AB552" s="201">
        <v>0</v>
      </c>
      <c r="AC552" s="210">
        <v>44894</v>
      </c>
      <c r="AD552" s="210">
        <v>44904</v>
      </c>
      <c r="AE552" s="210">
        <v>44934</v>
      </c>
      <c r="AF552" s="192">
        <v>30</v>
      </c>
      <c r="AG552" s="105"/>
      <c r="AH552" s="203"/>
      <c r="AI552" s="204"/>
      <c r="AJ552" s="105"/>
      <c r="AK552" s="205"/>
      <c r="AL552" s="206"/>
      <c r="AM552" s="193" t="s">
        <v>211</v>
      </c>
      <c r="AN552" s="112">
        <f t="shared" si="25"/>
        <v>0</v>
      </c>
    </row>
    <row r="553" spans="1:40" ht="18" customHeight="1" x14ac:dyDescent="0.25">
      <c r="A553" s="184" t="s">
        <v>1945</v>
      </c>
      <c r="B553" s="184">
        <v>2022</v>
      </c>
      <c r="C553" s="192" t="s">
        <v>2669</v>
      </c>
      <c r="D553" s="104" t="s">
        <v>2670</v>
      </c>
      <c r="E553" s="184" t="s">
        <v>37</v>
      </c>
      <c r="F553" s="184" t="s">
        <v>22</v>
      </c>
      <c r="G553" s="187" t="s">
        <v>59</v>
      </c>
      <c r="H553" s="188" t="s">
        <v>2671</v>
      </c>
      <c r="I553" s="189" t="s">
        <v>46</v>
      </c>
      <c r="J553" s="190" t="s">
        <v>194</v>
      </c>
      <c r="K553" s="184">
        <v>21</v>
      </c>
      <c r="L553" s="191" t="str">
        <f>IF(ISERROR(VLOOKUP(K553,[1]Proposito_programa!$C$2:$E$59,2,FALSE))," ",VLOOKUP(K553,[1]Proposito_programa!$C$2:$E$59,2,FALSE))</f>
        <v>Creación y vida cotidiana: Apropiación ciudadana del arte, la cultura y el patrimonio, para la democracia cultural</v>
      </c>
      <c r="M553" s="191" t="str">
        <f>IF(ISERROR(VLOOKUP(K553,[1]Proposito_programa!$C$2:$E$59,3,FALSE))," ",VLOOKUP(K553,[1]Proposito_programa!$C$2:$E$59,3,FALSE))</f>
        <v>Propósito 1: Hacer un nuevo contrato social para incrementar la inclusión social, productiva y política</v>
      </c>
      <c r="N553" s="192">
        <v>2012</v>
      </c>
      <c r="O553" s="225"/>
      <c r="P553" s="195">
        <v>830012587</v>
      </c>
      <c r="Q553" s="188" t="s">
        <v>404</v>
      </c>
      <c r="R553" s="190" t="s">
        <v>175</v>
      </c>
      <c r="S553" s="195"/>
      <c r="T553" s="196"/>
      <c r="U553" s="197"/>
      <c r="V553" s="198">
        <v>0</v>
      </c>
      <c r="W553" s="199">
        <v>100000000</v>
      </c>
      <c r="X553" s="200">
        <v>0</v>
      </c>
      <c r="Y553" s="193"/>
      <c r="Z553" s="199"/>
      <c r="AA553" s="172">
        <f>+W553+X553+Z553</f>
        <v>100000000</v>
      </c>
      <c r="AB553" s="201">
        <v>0</v>
      </c>
      <c r="AC553" s="210">
        <v>44889</v>
      </c>
      <c r="AD553" s="210">
        <v>44890</v>
      </c>
      <c r="AE553" s="210">
        <v>45040</v>
      </c>
      <c r="AF553" s="192">
        <v>150</v>
      </c>
      <c r="AG553" s="105"/>
      <c r="AH553" s="203"/>
      <c r="AI553" s="204"/>
      <c r="AJ553" s="105"/>
      <c r="AK553" s="205"/>
      <c r="AL553" s="206"/>
      <c r="AM553" s="193" t="s">
        <v>210</v>
      </c>
      <c r="AN553" s="112">
        <f>IF(ISERROR(AB553/AA553),"-",(AB553/AA553))</f>
        <v>0</v>
      </c>
    </row>
    <row r="554" spans="1:40" ht="18" customHeight="1" x14ac:dyDescent="0.25">
      <c r="A554" s="184" t="s">
        <v>1778</v>
      </c>
      <c r="B554" s="184">
        <v>2022</v>
      </c>
      <c r="C554" s="192" t="s">
        <v>2672</v>
      </c>
      <c r="D554" s="176" t="s">
        <v>2673</v>
      </c>
      <c r="E554" s="184" t="s">
        <v>48</v>
      </c>
      <c r="F554" s="184" t="s">
        <v>47</v>
      </c>
      <c r="G554" s="187" t="s">
        <v>70</v>
      </c>
      <c r="H554" s="188" t="s">
        <v>2674</v>
      </c>
      <c r="I554" s="189" t="s">
        <v>45</v>
      </c>
      <c r="J554" s="190" t="s">
        <v>194</v>
      </c>
      <c r="K554" s="184" t="s">
        <v>70</v>
      </c>
      <c r="L554" s="191" t="str">
        <f>IF(ISERROR(VLOOKUP(K554,[1]Proposito_programa!$C$2:$E$59,2,FALSE))," ",VLOOKUP(K554,[1]Proposito_programa!$C$2:$E$59,2,FALSE))</f>
        <v xml:space="preserve"> </v>
      </c>
      <c r="M554" s="191" t="str">
        <f>IF(ISERROR(VLOOKUP(K554,[1]Proposito_programa!$C$2:$E$59,3,FALSE))," ",VLOOKUP(K554,[1]Proposito_programa!$C$2:$E$59,3,FALSE))</f>
        <v xml:space="preserve"> </v>
      </c>
      <c r="N554" s="192">
        <v>0</v>
      </c>
      <c r="O554" s="193">
        <v>4</v>
      </c>
      <c r="P554" s="195">
        <v>830079122</v>
      </c>
      <c r="Q554" s="188" t="s">
        <v>2730</v>
      </c>
      <c r="R554" s="190" t="s">
        <v>175</v>
      </c>
      <c r="S554" s="195"/>
      <c r="T554" s="196"/>
      <c r="U554" s="197"/>
      <c r="V554" s="198">
        <v>0</v>
      </c>
      <c r="W554" s="199">
        <v>7788000</v>
      </c>
      <c r="X554" s="200">
        <v>0</v>
      </c>
      <c r="Y554" s="193"/>
      <c r="Z554" s="199"/>
      <c r="AA554" s="172">
        <f t="shared" si="24"/>
        <v>7788000</v>
      </c>
      <c r="AB554" s="201">
        <v>0</v>
      </c>
      <c r="AC554" s="210">
        <v>44900</v>
      </c>
      <c r="AD554" s="210">
        <v>44904</v>
      </c>
      <c r="AE554" s="210">
        <v>45268</v>
      </c>
      <c r="AF554" s="192">
        <v>365</v>
      </c>
      <c r="AG554" s="105"/>
      <c r="AH554" s="203"/>
      <c r="AI554" s="204"/>
      <c r="AJ554" s="105"/>
      <c r="AK554" s="205"/>
      <c r="AL554" s="206"/>
      <c r="AM554" s="193" t="s">
        <v>210</v>
      </c>
      <c r="AN554" s="112">
        <f t="shared" si="25"/>
        <v>0</v>
      </c>
    </row>
    <row r="555" spans="1:40" ht="18" customHeight="1" x14ac:dyDescent="0.25">
      <c r="A555" s="184" t="s">
        <v>1834</v>
      </c>
      <c r="B555" s="184">
        <v>2022</v>
      </c>
      <c r="C555" s="192" t="s">
        <v>2675</v>
      </c>
      <c r="D555" s="104" t="s">
        <v>2676</v>
      </c>
      <c r="E555" s="184" t="s">
        <v>39</v>
      </c>
      <c r="F555" s="184" t="s">
        <v>49</v>
      </c>
      <c r="G555" s="187" t="s">
        <v>55</v>
      </c>
      <c r="H555" s="188" t="s">
        <v>2677</v>
      </c>
      <c r="I555" s="189" t="s">
        <v>46</v>
      </c>
      <c r="J555" s="190" t="s">
        <v>194</v>
      </c>
      <c r="K555" s="184">
        <v>49</v>
      </c>
      <c r="L555" s="191" t="str">
        <f>IF(ISERROR(VLOOKUP(K555,[1]Proposito_programa!$C$2:$E$59,2,FALSE))," ",VLOOKUP(K555,[1]Proposito_programa!$C$2:$E$59,2,FALSE))</f>
        <v>Movilidad segura, sostenible y accesible</v>
      </c>
      <c r="M555" s="191" t="str">
        <f>IF(ISERROR(VLOOKUP(K555,[1]Proposito_programa!$C$2:$E$59,3,FALSE))," ",VLOOKUP(K555,[1]Proposito_programa!$C$2:$E$59,3,FALSE))</f>
        <v>Propósito 4: Hacer de Bogotá Región un modelo de movilidad multimodal, incluyente y sostenible</v>
      </c>
      <c r="N555" s="192">
        <v>2022</v>
      </c>
      <c r="O555" s="193">
        <v>9</v>
      </c>
      <c r="P555" s="195">
        <v>901539681</v>
      </c>
      <c r="Q555" s="207" t="s">
        <v>3083</v>
      </c>
      <c r="R555" s="190" t="s">
        <v>176</v>
      </c>
      <c r="S555" s="195">
        <v>900351236</v>
      </c>
      <c r="T555" s="196" t="s">
        <v>408</v>
      </c>
      <c r="U555" s="197">
        <v>0.6</v>
      </c>
      <c r="V555" s="198">
        <v>0</v>
      </c>
      <c r="W555" s="199">
        <v>174084256</v>
      </c>
      <c r="X555" s="200">
        <v>0</v>
      </c>
      <c r="Y555" s="193"/>
      <c r="Z555" s="199"/>
      <c r="AA555" s="172">
        <f>+W555+X555+Z555</f>
        <v>174084256</v>
      </c>
      <c r="AB555" s="201">
        <v>0</v>
      </c>
      <c r="AC555" s="210">
        <v>44897</v>
      </c>
      <c r="AD555" s="210">
        <v>44897</v>
      </c>
      <c r="AE555" s="210">
        <v>44957</v>
      </c>
      <c r="AF555" s="192">
        <v>61</v>
      </c>
      <c r="AG555" s="105"/>
      <c r="AH555" s="203"/>
      <c r="AI555" s="204"/>
      <c r="AJ555" s="105"/>
      <c r="AK555" s="205"/>
      <c r="AL555" s="206"/>
      <c r="AM555" s="193" t="s">
        <v>210</v>
      </c>
      <c r="AN555" s="112">
        <f>IF(ISERROR(AB555/AA555),"-",(AB555/AA555))</f>
        <v>0</v>
      </c>
    </row>
    <row r="556" spans="1:40" ht="18" customHeight="1" x14ac:dyDescent="0.25">
      <c r="A556" s="184" t="s">
        <v>1834</v>
      </c>
      <c r="B556" s="184">
        <v>2022</v>
      </c>
      <c r="C556" s="192" t="s">
        <v>2675</v>
      </c>
      <c r="D556" s="104" t="s">
        <v>2676</v>
      </c>
      <c r="E556" s="184" t="s">
        <v>39</v>
      </c>
      <c r="F556" s="184" t="s">
        <v>49</v>
      </c>
      <c r="G556" s="187" t="s">
        <v>55</v>
      </c>
      <c r="H556" s="188" t="s">
        <v>2677</v>
      </c>
      <c r="I556" s="189" t="s">
        <v>46</v>
      </c>
      <c r="J556" s="190" t="s">
        <v>194</v>
      </c>
      <c r="K556" s="184">
        <v>49</v>
      </c>
      <c r="L556" s="191" t="str">
        <f>IF(ISERROR(VLOOKUP(K556,[1]Proposito_programa!$C$2:$E$59,2,FALSE))," ",VLOOKUP(K556,[1]Proposito_programa!$C$2:$E$59,2,FALSE))</f>
        <v>Movilidad segura, sostenible y accesible</v>
      </c>
      <c r="M556" s="191" t="str">
        <f>IF(ISERROR(VLOOKUP(K556,[1]Proposito_programa!$C$2:$E$59,3,FALSE))," ",VLOOKUP(K556,[1]Proposito_programa!$C$2:$E$59,3,FALSE))</f>
        <v>Propósito 4: Hacer de Bogotá Región un modelo de movilidad multimodal, incluyente y sostenible</v>
      </c>
      <c r="N556" s="192">
        <v>2022</v>
      </c>
      <c r="O556" s="193"/>
      <c r="P556" s="195"/>
      <c r="Q556" s="207"/>
      <c r="R556" s="190"/>
      <c r="S556" s="195">
        <v>901356559</v>
      </c>
      <c r="T556" s="196" t="s">
        <v>2731</v>
      </c>
      <c r="U556" s="197">
        <v>0.4</v>
      </c>
      <c r="V556" s="198">
        <v>0</v>
      </c>
      <c r="W556" s="199"/>
      <c r="X556" s="200">
        <v>0</v>
      </c>
      <c r="Y556" s="193"/>
      <c r="Z556" s="199"/>
      <c r="AA556" s="172">
        <v>0</v>
      </c>
      <c r="AB556" s="201">
        <v>0</v>
      </c>
      <c r="AC556" s="210"/>
      <c r="AD556" s="210"/>
      <c r="AE556" s="210"/>
      <c r="AF556" s="192"/>
      <c r="AG556" s="105"/>
      <c r="AH556" s="203"/>
      <c r="AI556" s="204"/>
      <c r="AJ556" s="105"/>
      <c r="AK556" s="205"/>
      <c r="AL556" s="206"/>
      <c r="AM556" s="193"/>
      <c r="AN556" s="112"/>
    </row>
    <row r="557" spans="1:40" ht="18" customHeight="1" x14ac:dyDescent="0.25">
      <c r="A557" s="184" t="s">
        <v>1779</v>
      </c>
      <c r="B557" s="184">
        <v>2022</v>
      </c>
      <c r="C557" s="192" t="s">
        <v>2678</v>
      </c>
      <c r="D557" s="104" t="s">
        <v>2679</v>
      </c>
      <c r="E557" s="184" t="s">
        <v>50</v>
      </c>
      <c r="F557" s="184" t="s">
        <v>22</v>
      </c>
      <c r="G557" s="187" t="s">
        <v>198</v>
      </c>
      <c r="H557" s="188" t="s">
        <v>2680</v>
      </c>
      <c r="I557" s="189" t="s">
        <v>46</v>
      </c>
      <c r="J557" s="190" t="s">
        <v>194</v>
      </c>
      <c r="K557" s="184">
        <v>12</v>
      </c>
      <c r="L557" s="191" t="str">
        <f>IF(ISERROR(VLOOKUP(K557,[1]Proposito_programa!$C$2:$E$59,2,FALSE))," ",VLOOKUP(K557,[1]Proposito_programa!$C$2:$E$59,2,FALSE))</f>
        <v>Educación inicial: Bases sólidas para la vida.</v>
      </c>
      <c r="M557" s="191" t="str">
        <f>IF(ISERROR(VLOOKUP(K557,[1]Proposito_programa!$C$2:$E$59,3,FALSE))," ",VLOOKUP(K557,[1]Proposito_programa!$C$2:$E$59,3,FALSE))</f>
        <v>Propósito 1: Hacer un nuevo contrato social para incrementar la inclusión social, productiva y política</v>
      </c>
      <c r="N557" s="192">
        <v>2026</v>
      </c>
      <c r="O557" s="193"/>
      <c r="P557" s="195">
        <v>1030633303</v>
      </c>
      <c r="Q557" s="188" t="s">
        <v>296</v>
      </c>
      <c r="R557" s="190" t="s">
        <v>174</v>
      </c>
      <c r="S557" s="195"/>
      <c r="T557" s="196"/>
      <c r="U557" s="197"/>
      <c r="V557" s="198">
        <v>0</v>
      </c>
      <c r="W557" s="199">
        <v>10684000</v>
      </c>
      <c r="X557" s="200">
        <v>0</v>
      </c>
      <c r="Y557" s="193"/>
      <c r="Z557" s="199"/>
      <c r="AA557" s="172">
        <f t="shared" si="24"/>
        <v>10684000</v>
      </c>
      <c r="AB557" s="201">
        <v>0</v>
      </c>
      <c r="AC557" s="210">
        <v>44900</v>
      </c>
      <c r="AD557" s="210">
        <v>44902</v>
      </c>
      <c r="AE557" s="210">
        <v>44963</v>
      </c>
      <c r="AF557" s="192">
        <v>60</v>
      </c>
      <c r="AG557" s="105"/>
      <c r="AH557" s="203"/>
      <c r="AI557" s="204"/>
      <c r="AJ557" s="105"/>
      <c r="AK557" s="205"/>
      <c r="AL557" s="206"/>
      <c r="AM557" s="193" t="s">
        <v>210</v>
      </c>
      <c r="AN557" s="112">
        <f t="shared" si="25"/>
        <v>0</v>
      </c>
    </row>
    <row r="558" spans="1:40" ht="18" customHeight="1" x14ac:dyDescent="0.25">
      <c r="A558" s="184" t="s">
        <v>1833</v>
      </c>
      <c r="B558" s="184">
        <v>2022</v>
      </c>
      <c r="C558" s="188" t="s">
        <v>2681</v>
      </c>
      <c r="D558" s="104" t="s">
        <v>2682</v>
      </c>
      <c r="E558" s="184" t="s">
        <v>39</v>
      </c>
      <c r="F558" s="184" t="s">
        <v>49</v>
      </c>
      <c r="G558" s="187" t="s">
        <v>55</v>
      </c>
      <c r="H558" s="188" t="s">
        <v>2683</v>
      </c>
      <c r="I558" s="189" t="s">
        <v>45</v>
      </c>
      <c r="J558" s="190" t="s">
        <v>194</v>
      </c>
      <c r="K558" s="184" t="s">
        <v>70</v>
      </c>
      <c r="L558" s="191" t="str">
        <f>IF(ISERROR(VLOOKUP(K558,[1]Proposito_programa!$C$2:$E$59,2,FALSE))," ",VLOOKUP(K558,[1]Proposito_programa!$C$2:$E$59,2,FALSE))</f>
        <v xml:space="preserve"> </v>
      </c>
      <c r="M558" s="191" t="str">
        <f>IF(ISERROR(VLOOKUP(K558,[1]Proposito_programa!$C$2:$E$59,3,FALSE))," ",VLOOKUP(K558,[1]Proposito_programa!$C$2:$E$59,3,FALSE))</f>
        <v xml:space="preserve"> </v>
      </c>
      <c r="N558" s="192">
        <v>0</v>
      </c>
      <c r="O558" s="193">
        <v>8</v>
      </c>
      <c r="P558" s="195">
        <v>830053669</v>
      </c>
      <c r="Q558" s="188" t="s">
        <v>405</v>
      </c>
      <c r="R558" s="190" t="s">
        <v>175</v>
      </c>
      <c r="S558" s="195"/>
      <c r="T558" s="196"/>
      <c r="U558" s="197"/>
      <c r="V558" s="198">
        <v>0</v>
      </c>
      <c r="W558" s="199">
        <v>5911920</v>
      </c>
      <c r="X558" s="200">
        <v>0</v>
      </c>
      <c r="Y558" s="193"/>
      <c r="Z558" s="199"/>
      <c r="AA558" s="172">
        <f>+W558+X558+Z558</f>
        <v>5911920</v>
      </c>
      <c r="AB558" s="201">
        <v>0</v>
      </c>
      <c r="AC558" s="210">
        <v>44897</v>
      </c>
      <c r="AD558" s="210">
        <v>44901</v>
      </c>
      <c r="AE558" s="210">
        <v>45082</v>
      </c>
      <c r="AF558" s="192">
        <v>180</v>
      </c>
      <c r="AG558" s="105"/>
      <c r="AH558" s="203"/>
      <c r="AI558" s="204"/>
      <c r="AJ558" s="105"/>
      <c r="AK558" s="205"/>
      <c r="AL558" s="206"/>
      <c r="AM558" s="193" t="s">
        <v>210</v>
      </c>
      <c r="AN558" s="112">
        <f>IF(ISERROR(AB558/AA558),"-",(AB558/AA558))</f>
        <v>0</v>
      </c>
    </row>
    <row r="559" spans="1:40" ht="18" customHeight="1" x14ac:dyDescent="0.25">
      <c r="A559" s="184" t="s">
        <v>1780</v>
      </c>
      <c r="B559" s="184">
        <v>2022</v>
      </c>
      <c r="C559" s="192" t="s">
        <v>2684</v>
      </c>
      <c r="D559" s="104" t="s">
        <v>2685</v>
      </c>
      <c r="E559" s="184" t="s">
        <v>50</v>
      </c>
      <c r="F559" s="184" t="s">
        <v>22</v>
      </c>
      <c r="G559" s="187" t="s">
        <v>198</v>
      </c>
      <c r="H559" s="188" t="s">
        <v>2439</v>
      </c>
      <c r="I559" s="189" t="s">
        <v>46</v>
      </c>
      <c r="J559" s="190" t="s">
        <v>194</v>
      </c>
      <c r="K559" s="184">
        <v>12</v>
      </c>
      <c r="L559" s="191" t="str">
        <f>IF(ISERROR(VLOOKUP(K559,[1]Proposito_programa!$C$2:$E$59,2,FALSE))," ",VLOOKUP(K559,[1]Proposito_programa!$C$2:$E$59,2,FALSE))</f>
        <v>Educación inicial: Bases sólidas para la vida.</v>
      </c>
      <c r="M559" s="191" t="str">
        <f>IF(ISERROR(VLOOKUP(K559,[1]Proposito_programa!$C$2:$E$59,3,FALSE))," ",VLOOKUP(K559,[1]Proposito_programa!$C$2:$E$59,3,FALSE))</f>
        <v>Propósito 1: Hacer un nuevo contrato social para incrementar la inclusión social, productiva y política</v>
      </c>
      <c r="N559" s="192">
        <v>2026</v>
      </c>
      <c r="O559" s="193"/>
      <c r="P559" s="195">
        <v>79721463</v>
      </c>
      <c r="Q559" s="188" t="s">
        <v>304</v>
      </c>
      <c r="R559" s="190" t="s">
        <v>174</v>
      </c>
      <c r="S559" s="195"/>
      <c r="T559" s="196"/>
      <c r="U559" s="197"/>
      <c r="V559" s="198">
        <v>0</v>
      </c>
      <c r="W559" s="199">
        <v>2200000</v>
      </c>
      <c r="X559" s="200">
        <v>0</v>
      </c>
      <c r="Y559" s="193"/>
      <c r="Z559" s="199"/>
      <c r="AA559" s="172">
        <f t="shared" si="24"/>
        <v>2200000</v>
      </c>
      <c r="AB559" s="201">
        <v>0</v>
      </c>
      <c r="AC559" s="210">
        <v>44911</v>
      </c>
      <c r="AD559" s="210">
        <v>44917</v>
      </c>
      <c r="AE559" s="210">
        <v>44947</v>
      </c>
      <c r="AF559" s="192">
        <v>30</v>
      </c>
      <c r="AG559" s="105"/>
      <c r="AH559" s="203"/>
      <c r="AI559" s="204"/>
      <c r="AJ559" s="105"/>
      <c r="AK559" s="205"/>
      <c r="AL559" s="206"/>
      <c r="AM559" s="193" t="s">
        <v>210</v>
      </c>
      <c r="AN559" s="112">
        <f t="shared" si="25"/>
        <v>0</v>
      </c>
    </row>
    <row r="560" spans="1:40" ht="18" customHeight="1" x14ac:dyDescent="0.25">
      <c r="A560" s="184" t="s">
        <v>1781</v>
      </c>
      <c r="B560" s="184">
        <v>2022</v>
      </c>
      <c r="C560" s="192" t="s">
        <v>2686</v>
      </c>
      <c r="D560" s="104" t="s">
        <v>2687</v>
      </c>
      <c r="E560" s="184" t="s">
        <v>50</v>
      </c>
      <c r="F560" s="184" t="s">
        <v>22</v>
      </c>
      <c r="G560" s="187" t="s">
        <v>198</v>
      </c>
      <c r="H560" s="188" t="s">
        <v>2439</v>
      </c>
      <c r="I560" s="189" t="s">
        <v>46</v>
      </c>
      <c r="J560" s="190" t="s">
        <v>194</v>
      </c>
      <c r="K560" s="184">
        <v>12</v>
      </c>
      <c r="L560" s="191" t="str">
        <f>IF(ISERROR(VLOOKUP(K560,[1]Proposito_programa!$C$2:$E$59,2,FALSE))," ",VLOOKUP(K560,[1]Proposito_programa!$C$2:$E$59,2,FALSE))</f>
        <v>Educación inicial: Bases sólidas para la vida.</v>
      </c>
      <c r="M560" s="191" t="str">
        <f>IF(ISERROR(VLOOKUP(K560,[1]Proposito_programa!$C$2:$E$59,3,FALSE))," ",VLOOKUP(K560,[1]Proposito_programa!$C$2:$E$59,3,FALSE))</f>
        <v>Propósito 1: Hacer un nuevo contrato social para incrementar la inclusión social, productiva y política</v>
      </c>
      <c r="N560" s="192">
        <v>2026</v>
      </c>
      <c r="O560" s="193"/>
      <c r="P560" s="195">
        <v>1012406051</v>
      </c>
      <c r="Q560" s="188" t="s">
        <v>307</v>
      </c>
      <c r="R560" s="190" t="s">
        <v>174</v>
      </c>
      <c r="S560" s="195"/>
      <c r="T560" s="196"/>
      <c r="U560" s="197"/>
      <c r="V560" s="198">
        <v>0</v>
      </c>
      <c r="W560" s="199">
        <v>2200000</v>
      </c>
      <c r="X560" s="200">
        <v>0</v>
      </c>
      <c r="Y560" s="193"/>
      <c r="Z560" s="199"/>
      <c r="AA560" s="172">
        <f t="shared" si="24"/>
        <v>2200000</v>
      </c>
      <c r="AB560" s="201">
        <v>0</v>
      </c>
      <c r="AC560" s="210">
        <v>44911</v>
      </c>
      <c r="AD560" s="210">
        <v>44916</v>
      </c>
      <c r="AE560" s="210">
        <v>44946</v>
      </c>
      <c r="AF560" s="192">
        <v>30</v>
      </c>
      <c r="AG560" s="105"/>
      <c r="AH560" s="203"/>
      <c r="AI560" s="204"/>
      <c r="AJ560" s="105"/>
      <c r="AK560" s="205"/>
      <c r="AL560" s="206"/>
      <c r="AM560" s="193" t="s">
        <v>210</v>
      </c>
      <c r="AN560" s="112">
        <f t="shared" si="25"/>
        <v>0</v>
      </c>
    </row>
    <row r="561" spans="1:40" ht="18" customHeight="1" x14ac:dyDescent="0.25">
      <c r="A561" s="184" t="s">
        <v>1782</v>
      </c>
      <c r="B561" s="184">
        <v>2022</v>
      </c>
      <c r="C561" s="192" t="s">
        <v>2688</v>
      </c>
      <c r="D561" s="104" t="s">
        <v>2689</v>
      </c>
      <c r="E561" s="184" t="s">
        <v>37</v>
      </c>
      <c r="F561" s="184" t="s">
        <v>22</v>
      </c>
      <c r="G561" s="187" t="s">
        <v>59</v>
      </c>
      <c r="H561" s="188" t="s">
        <v>2690</v>
      </c>
      <c r="I561" s="189" t="s">
        <v>46</v>
      </c>
      <c r="J561" s="190" t="s">
        <v>194</v>
      </c>
      <c r="K561" s="184">
        <v>6</v>
      </c>
      <c r="L561" s="191" t="str">
        <f>IF(ISERROR(VLOOKUP(K561,[1]Proposito_programa!$C$2:$E$59,2,FALSE))," ",VLOOKUP(K561,[1]Proposito_programa!$C$2:$E$59,2,FALSE))</f>
        <v>Sistema Distrital de Cuidado</v>
      </c>
      <c r="M561" s="191" t="str">
        <f>IF(ISERROR(VLOOKUP(K561,[1]Proposito_programa!$C$2:$E$59,3,FALSE))," ",VLOOKUP(K561,[1]Proposito_programa!$C$2:$E$59,3,FALSE))</f>
        <v>Propósito 1: Hacer un nuevo contrato social para incrementar la inclusión social, productiva y política</v>
      </c>
      <c r="N561" s="192">
        <v>2062</v>
      </c>
      <c r="O561" s="193"/>
      <c r="P561" s="195">
        <v>900971006</v>
      </c>
      <c r="Q561" s="188" t="s">
        <v>2732</v>
      </c>
      <c r="R561" s="190" t="s">
        <v>175</v>
      </c>
      <c r="S561" s="195"/>
      <c r="T561" s="196"/>
      <c r="U561" s="197"/>
      <c r="V561" s="198">
        <v>0</v>
      </c>
      <c r="W561" s="199">
        <v>301223829</v>
      </c>
      <c r="X561" s="200">
        <v>0</v>
      </c>
      <c r="Y561" s="193"/>
      <c r="Z561" s="199"/>
      <c r="AA561" s="172">
        <f t="shared" si="24"/>
        <v>301223829</v>
      </c>
      <c r="AB561" s="201">
        <v>0</v>
      </c>
      <c r="AC561" s="210">
        <v>44917</v>
      </c>
      <c r="AD561" s="228"/>
      <c r="AE561" s="210"/>
      <c r="AF561" s="192">
        <v>180</v>
      </c>
      <c r="AG561" s="105"/>
      <c r="AH561" s="203"/>
      <c r="AI561" s="204"/>
      <c r="AJ561" s="105"/>
      <c r="AK561" s="205"/>
      <c r="AL561" s="206"/>
      <c r="AM561" s="193" t="s">
        <v>209</v>
      </c>
      <c r="AN561" s="112">
        <f t="shared" si="25"/>
        <v>0</v>
      </c>
    </row>
    <row r="562" spans="1:40" ht="18" customHeight="1" x14ac:dyDescent="0.25">
      <c r="A562" s="184" t="s">
        <v>1783</v>
      </c>
      <c r="B562" s="184">
        <v>2022</v>
      </c>
      <c r="C562" s="192" t="s">
        <v>2691</v>
      </c>
      <c r="D562" s="104" t="s">
        <v>2692</v>
      </c>
      <c r="E562" s="184" t="s">
        <v>48</v>
      </c>
      <c r="F562" s="184" t="s">
        <v>51</v>
      </c>
      <c r="G562" s="187" t="s">
        <v>70</v>
      </c>
      <c r="H562" s="188" t="s">
        <v>2693</v>
      </c>
      <c r="I562" s="189" t="s">
        <v>46</v>
      </c>
      <c r="J562" s="190" t="s">
        <v>194</v>
      </c>
      <c r="K562" s="184">
        <v>6</v>
      </c>
      <c r="L562" s="191" t="str">
        <f>IF(ISERROR(VLOOKUP(K562,[1]Proposito_programa!$C$2:$E$59,2,FALSE))," ",VLOOKUP(K562,[1]Proposito_programa!$C$2:$E$59,2,FALSE))</f>
        <v>Sistema Distrital de Cuidado</v>
      </c>
      <c r="M562" s="191" t="str">
        <f>IF(ISERROR(VLOOKUP(K562,[1]Proposito_programa!$C$2:$E$59,3,FALSE))," ",VLOOKUP(K562,[1]Proposito_programa!$C$2:$E$59,3,FALSE))</f>
        <v>Propósito 1: Hacer un nuevo contrato social para incrementar la inclusión social, productiva y política</v>
      </c>
      <c r="N562" s="192">
        <v>2062</v>
      </c>
      <c r="O562" s="193">
        <v>6</v>
      </c>
      <c r="P562" s="195">
        <v>830095614</v>
      </c>
      <c r="Q562" s="188" t="s">
        <v>2733</v>
      </c>
      <c r="R562" s="190" t="s">
        <v>175</v>
      </c>
      <c r="S562" s="195"/>
      <c r="T562" s="196"/>
      <c r="U562" s="197"/>
      <c r="V562" s="198">
        <v>0</v>
      </c>
      <c r="W562" s="199">
        <v>778954688</v>
      </c>
      <c r="X562" s="200">
        <v>0</v>
      </c>
      <c r="Y562" s="193"/>
      <c r="Z562" s="199"/>
      <c r="AA562" s="172">
        <f t="shared" si="24"/>
        <v>778954688</v>
      </c>
      <c r="AB562" s="201">
        <v>0</v>
      </c>
      <c r="AC562" s="210">
        <v>44921</v>
      </c>
      <c r="AD562" s="210"/>
      <c r="AE562" s="228"/>
      <c r="AF562" s="192">
        <v>180</v>
      </c>
      <c r="AG562" s="105"/>
      <c r="AH562" s="203"/>
      <c r="AI562" s="204"/>
      <c r="AJ562" s="105"/>
      <c r="AK562" s="205"/>
      <c r="AL562" s="206"/>
      <c r="AM562" s="193" t="s">
        <v>209</v>
      </c>
      <c r="AN562" s="112">
        <f t="shared" si="25"/>
        <v>0</v>
      </c>
    </row>
    <row r="563" spans="1:40" ht="18" customHeight="1" x14ac:dyDescent="0.25">
      <c r="A563" s="184" t="s">
        <v>1784</v>
      </c>
      <c r="B563" s="184">
        <v>2022</v>
      </c>
      <c r="C563" s="192" t="s">
        <v>2694</v>
      </c>
      <c r="D563" s="104" t="s">
        <v>2695</v>
      </c>
      <c r="E563" s="184" t="s">
        <v>34</v>
      </c>
      <c r="F563" s="184" t="s">
        <v>47</v>
      </c>
      <c r="G563" s="187" t="s">
        <v>70</v>
      </c>
      <c r="H563" s="188" t="s">
        <v>2696</v>
      </c>
      <c r="I563" s="189" t="s">
        <v>45</v>
      </c>
      <c r="J563" s="190" t="s">
        <v>194</v>
      </c>
      <c r="K563" s="184" t="s">
        <v>70</v>
      </c>
      <c r="L563" s="191" t="str">
        <f>IF(ISERROR(VLOOKUP(K563,[1]Proposito_programa!$C$2:$E$59,2,FALSE))," ",VLOOKUP(K563,[1]Proposito_programa!$C$2:$E$59,2,FALSE))</f>
        <v xml:space="preserve"> </v>
      </c>
      <c r="M563" s="191" t="str">
        <f>IF(ISERROR(VLOOKUP(K563,[1]Proposito_programa!$C$2:$E$59,3,FALSE))," ",VLOOKUP(K563,[1]Proposito_programa!$C$2:$E$59,3,FALSE))</f>
        <v xml:space="preserve"> </v>
      </c>
      <c r="N563" s="192">
        <v>0</v>
      </c>
      <c r="O563" s="193">
        <v>7</v>
      </c>
      <c r="P563" s="195">
        <v>860053274</v>
      </c>
      <c r="Q563" s="188" t="s">
        <v>2734</v>
      </c>
      <c r="R563" s="190" t="s">
        <v>175</v>
      </c>
      <c r="S563" s="195"/>
      <c r="T563" s="196"/>
      <c r="U563" s="197"/>
      <c r="V563" s="198">
        <v>0</v>
      </c>
      <c r="W563" s="199">
        <v>25902000</v>
      </c>
      <c r="X563" s="200">
        <v>0</v>
      </c>
      <c r="Y563" s="193"/>
      <c r="Z563" s="199"/>
      <c r="AA563" s="172">
        <f t="shared" si="24"/>
        <v>25902000</v>
      </c>
      <c r="AB563" s="201">
        <v>0</v>
      </c>
      <c r="AC563" s="210">
        <v>44918</v>
      </c>
      <c r="AD563" s="210">
        <v>44922</v>
      </c>
      <c r="AE563" s="210">
        <v>45104</v>
      </c>
      <c r="AF563" s="192">
        <v>180</v>
      </c>
      <c r="AG563" s="105"/>
      <c r="AH563" s="203"/>
      <c r="AI563" s="204"/>
      <c r="AJ563" s="105"/>
      <c r="AK563" s="205"/>
      <c r="AL563" s="206"/>
      <c r="AM563" s="193" t="s">
        <v>210</v>
      </c>
      <c r="AN563" s="112">
        <f t="shared" si="25"/>
        <v>0</v>
      </c>
    </row>
    <row r="564" spans="1:40" ht="18" customHeight="1" x14ac:dyDescent="0.25">
      <c r="A564" s="184" t="s">
        <v>1785</v>
      </c>
      <c r="B564" s="184">
        <v>2022</v>
      </c>
      <c r="C564" s="192" t="s">
        <v>2697</v>
      </c>
      <c r="D564" s="104" t="s">
        <v>2698</v>
      </c>
      <c r="E564" s="184" t="s">
        <v>30</v>
      </c>
      <c r="F564" s="184" t="s">
        <v>49</v>
      </c>
      <c r="G564" s="187" t="s">
        <v>53</v>
      </c>
      <c r="H564" s="188" t="s">
        <v>2699</v>
      </c>
      <c r="I564" s="189" t="s">
        <v>46</v>
      </c>
      <c r="J564" s="190" t="s">
        <v>194</v>
      </c>
      <c r="K564" s="184">
        <v>12</v>
      </c>
      <c r="L564" s="191" t="str">
        <f>IF(ISERROR(VLOOKUP(K564,[1]Proposito_programa!$C$2:$E$59,2,FALSE))," ",VLOOKUP(K564,[1]Proposito_programa!$C$2:$E$59,2,FALSE))</f>
        <v>Educación inicial: Bases sólidas para la vida.</v>
      </c>
      <c r="M564" s="191" t="str">
        <f>IF(ISERROR(VLOOKUP(K564,[1]Proposito_programa!$C$2:$E$59,3,FALSE))," ",VLOOKUP(K564,[1]Proposito_programa!$C$2:$E$59,3,FALSE))</f>
        <v>Propósito 1: Hacer un nuevo contrato social para incrementar la inclusión social, productiva y política</v>
      </c>
      <c r="N564" s="192">
        <v>2026</v>
      </c>
      <c r="O564" s="193">
        <v>16</v>
      </c>
      <c r="P564" s="195">
        <v>830005066</v>
      </c>
      <c r="Q564" s="188" t="s">
        <v>2735</v>
      </c>
      <c r="R564" s="190" t="s">
        <v>175</v>
      </c>
      <c r="S564" s="195"/>
      <c r="T564" s="196"/>
      <c r="U564" s="197"/>
      <c r="V564" s="198">
        <v>0</v>
      </c>
      <c r="W564" s="199">
        <v>44000000</v>
      </c>
      <c r="X564" s="200">
        <v>0</v>
      </c>
      <c r="Y564" s="193"/>
      <c r="Z564" s="199"/>
      <c r="AA564" s="172">
        <f t="shared" si="24"/>
        <v>44000000</v>
      </c>
      <c r="AB564" s="201">
        <v>0</v>
      </c>
      <c r="AC564" s="210">
        <v>44923</v>
      </c>
      <c r="AD564" s="210"/>
      <c r="AE564" s="210"/>
      <c r="AF564" s="192">
        <v>150</v>
      </c>
      <c r="AG564" s="105"/>
      <c r="AH564" s="203"/>
      <c r="AI564" s="204"/>
      <c r="AJ564" s="105"/>
      <c r="AK564" s="205"/>
      <c r="AL564" s="206"/>
      <c r="AM564" s="193" t="s">
        <v>209</v>
      </c>
      <c r="AN564" s="112">
        <f t="shared" si="25"/>
        <v>0</v>
      </c>
    </row>
    <row r="565" spans="1:40" ht="18" customHeight="1" x14ac:dyDescent="0.25">
      <c r="A565" s="184" t="s">
        <v>1786</v>
      </c>
      <c r="B565" s="184">
        <v>2022</v>
      </c>
      <c r="C565" s="192" t="s">
        <v>2697</v>
      </c>
      <c r="D565" s="104" t="s">
        <v>2698</v>
      </c>
      <c r="E565" s="184" t="s">
        <v>30</v>
      </c>
      <c r="F565" s="184" t="s">
        <v>49</v>
      </c>
      <c r="G565" s="187" t="s">
        <v>53</v>
      </c>
      <c r="H565" s="188" t="s">
        <v>2700</v>
      </c>
      <c r="I565" s="189" t="s">
        <v>46</v>
      </c>
      <c r="J565" s="190" t="s">
        <v>194</v>
      </c>
      <c r="K565" s="184">
        <v>12</v>
      </c>
      <c r="L565" s="191" t="str">
        <f>IF(ISERROR(VLOOKUP(K565,[1]Proposito_programa!$C$2:$E$59,2,FALSE))," ",VLOOKUP(K565,[1]Proposito_programa!$C$2:$E$59,2,FALSE))</f>
        <v>Educación inicial: Bases sólidas para la vida.</v>
      </c>
      <c r="M565" s="191" t="str">
        <f>IF(ISERROR(VLOOKUP(K565,[1]Proposito_programa!$C$2:$E$59,3,FALSE))," ",VLOOKUP(K565,[1]Proposito_programa!$C$2:$E$59,3,FALSE))</f>
        <v>Propósito 1: Hacer un nuevo contrato social para incrementar la inclusión social, productiva y política</v>
      </c>
      <c r="N565" s="192">
        <v>2026</v>
      </c>
      <c r="O565" s="193">
        <v>16</v>
      </c>
      <c r="P565" s="195">
        <v>901668849</v>
      </c>
      <c r="Q565" s="188" t="s">
        <v>2736</v>
      </c>
      <c r="R565" s="190" t="s">
        <v>176</v>
      </c>
      <c r="S565" s="195">
        <v>820002732</v>
      </c>
      <c r="T565" s="196" t="s">
        <v>2737</v>
      </c>
      <c r="U565" s="197">
        <v>0.85</v>
      </c>
      <c r="V565" s="198">
        <v>0</v>
      </c>
      <c r="W565" s="199">
        <v>18598500</v>
      </c>
      <c r="X565" s="200">
        <v>0</v>
      </c>
      <c r="Y565" s="193"/>
      <c r="Z565" s="199"/>
      <c r="AA565" s="172">
        <f t="shared" si="24"/>
        <v>18598500</v>
      </c>
      <c r="AB565" s="201">
        <v>0</v>
      </c>
      <c r="AC565" s="210">
        <v>44923</v>
      </c>
      <c r="AD565" s="210"/>
      <c r="AE565" s="210"/>
      <c r="AF565" s="192">
        <v>150</v>
      </c>
      <c r="AG565" s="105"/>
      <c r="AH565" s="203"/>
      <c r="AI565" s="204"/>
      <c r="AJ565" s="105"/>
      <c r="AK565" s="205"/>
      <c r="AL565" s="206"/>
      <c r="AM565" s="193" t="s">
        <v>209</v>
      </c>
      <c r="AN565" s="112">
        <f t="shared" si="25"/>
        <v>0</v>
      </c>
    </row>
    <row r="566" spans="1:40" ht="18" customHeight="1" x14ac:dyDescent="0.25">
      <c r="A566" s="184" t="s">
        <v>1786</v>
      </c>
      <c r="B566" s="184">
        <v>2022</v>
      </c>
      <c r="C566" s="192" t="s">
        <v>2697</v>
      </c>
      <c r="D566" s="104" t="s">
        <v>2698</v>
      </c>
      <c r="E566" s="184" t="s">
        <v>30</v>
      </c>
      <c r="F566" s="184" t="s">
        <v>49</v>
      </c>
      <c r="G566" s="187" t="s">
        <v>53</v>
      </c>
      <c r="H566" s="188" t="s">
        <v>2700</v>
      </c>
      <c r="I566" s="189"/>
      <c r="J566" s="190"/>
      <c r="K566" s="184"/>
      <c r="L566" s="191" t="str">
        <f>IF(ISERROR(VLOOKUP(K566,[1]Proposito_programa!$C$2:$E$59,2,FALSE))," ",VLOOKUP(K566,[1]Proposito_programa!$C$2:$E$59,2,FALSE))</f>
        <v xml:space="preserve"> </v>
      </c>
      <c r="M566" s="191" t="str">
        <f>IF(ISERROR(VLOOKUP(K566,[1]Proposito_programa!$C$2:$E$59,3,FALSE))," ",VLOOKUP(K566,[1]Proposito_programa!$C$2:$E$59,3,FALSE))</f>
        <v xml:space="preserve"> </v>
      </c>
      <c r="N566" s="192"/>
      <c r="O566" s="193"/>
      <c r="P566" s="195"/>
      <c r="Q566" s="188"/>
      <c r="R566" s="190"/>
      <c r="S566" s="195">
        <v>17627861</v>
      </c>
      <c r="T566" s="196" t="s">
        <v>2738</v>
      </c>
      <c r="U566" s="197">
        <v>0.15</v>
      </c>
      <c r="V566" s="198">
        <v>0</v>
      </c>
      <c r="W566" s="199"/>
      <c r="X566" s="200">
        <v>0</v>
      </c>
      <c r="Y566" s="193"/>
      <c r="Z566" s="199"/>
      <c r="AA566" s="172">
        <v>0</v>
      </c>
      <c r="AB566" s="201">
        <v>0</v>
      </c>
      <c r="AC566" s="210"/>
      <c r="AD566" s="210"/>
      <c r="AE566" s="210"/>
      <c r="AF566" s="192"/>
      <c r="AG566" s="105"/>
      <c r="AH566" s="203"/>
      <c r="AI566" s="204"/>
      <c r="AJ566" s="105"/>
      <c r="AK566" s="205"/>
      <c r="AL566" s="206"/>
      <c r="AM566" s="193"/>
      <c r="AN566" s="112"/>
    </row>
    <row r="567" spans="1:40" ht="18" customHeight="1" x14ac:dyDescent="0.25">
      <c r="A567" s="184" t="s">
        <v>1787</v>
      </c>
      <c r="B567" s="184">
        <v>2022</v>
      </c>
      <c r="C567" s="192" t="s">
        <v>2697</v>
      </c>
      <c r="D567" s="104" t="s">
        <v>2698</v>
      </c>
      <c r="E567" s="184" t="s">
        <v>30</v>
      </c>
      <c r="F567" s="184" t="s">
        <v>49</v>
      </c>
      <c r="G567" s="187" t="s">
        <v>53</v>
      </c>
      <c r="H567" s="188" t="s">
        <v>2701</v>
      </c>
      <c r="I567" s="189" t="s">
        <v>46</v>
      </c>
      <c r="J567" s="190" t="s">
        <v>194</v>
      </c>
      <c r="K567" s="184">
        <v>12</v>
      </c>
      <c r="L567" s="191" t="str">
        <f>IF(ISERROR(VLOOKUP(K567,[1]Proposito_programa!$C$2:$E$59,2,FALSE))," ",VLOOKUP(K567,[1]Proposito_programa!$C$2:$E$59,2,FALSE))</f>
        <v>Educación inicial: Bases sólidas para la vida.</v>
      </c>
      <c r="M567" s="191" t="str">
        <f>IF(ISERROR(VLOOKUP(K567,[1]Proposito_programa!$C$2:$E$59,3,FALSE))," ",VLOOKUP(K567,[1]Proposito_programa!$C$2:$E$59,3,FALSE))</f>
        <v>Propósito 1: Hacer un nuevo contrato social para incrementar la inclusión social, productiva y política</v>
      </c>
      <c r="N567" s="192">
        <v>2026</v>
      </c>
      <c r="O567" s="193">
        <v>16</v>
      </c>
      <c r="P567" s="195">
        <v>830005066</v>
      </c>
      <c r="Q567" s="188" t="s">
        <v>2735</v>
      </c>
      <c r="R567" s="190" t="s">
        <v>175</v>
      </c>
      <c r="S567" s="195"/>
      <c r="T567" s="196"/>
      <c r="U567" s="197"/>
      <c r="V567" s="198">
        <v>0</v>
      </c>
      <c r="W567" s="199">
        <v>10050000</v>
      </c>
      <c r="X567" s="200">
        <v>0</v>
      </c>
      <c r="Y567" s="193"/>
      <c r="Z567" s="199"/>
      <c r="AA567" s="172">
        <f t="shared" si="24"/>
        <v>10050000</v>
      </c>
      <c r="AB567" s="201">
        <v>0</v>
      </c>
      <c r="AC567" s="210">
        <v>44923</v>
      </c>
      <c r="AD567" s="210"/>
      <c r="AE567" s="210"/>
      <c r="AF567" s="192">
        <v>150</v>
      </c>
      <c r="AG567" s="105"/>
      <c r="AH567" s="203"/>
      <c r="AI567" s="204"/>
      <c r="AJ567" s="105"/>
      <c r="AK567" s="205"/>
      <c r="AL567" s="206"/>
      <c r="AM567" s="193" t="s">
        <v>209</v>
      </c>
      <c r="AN567" s="112">
        <f t="shared" si="25"/>
        <v>0</v>
      </c>
    </row>
    <row r="568" spans="1:40" ht="18" customHeight="1" x14ac:dyDescent="0.25">
      <c r="A568" s="184" t="s">
        <v>1788</v>
      </c>
      <c r="B568" s="184">
        <v>2022</v>
      </c>
      <c r="C568" s="192" t="s">
        <v>2697</v>
      </c>
      <c r="D568" s="104" t="s">
        <v>2698</v>
      </c>
      <c r="E568" s="184" t="s">
        <v>30</v>
      </c>
      <c r="F568" s="184" t="s">
        <v>49</v>
      </c>
      <c r="G568" s="187" t="s">
        <v>53</v>
      </c>
      <c r="H568" s="188" t="s">
        <v>2702</v>
      </c>
      <c r="I568" s="189" t="s">
        <v>46</v>
      </c>
      <c r="J568" s="190" t="s">
        <v>194</v>
      </c>
      <c r="K568" s="184">
        <v>12</v>
      </c>
      <c r="L568" s="191" t="str">
        <f>IF(ISERROR(VLOOKUP(K568,[1]Proposito_programa!$C$2:$E$59,2,FALSE))," ",VLOOKUP(K568,[1]Proposito_programa!$C$2:$E$59,2,FALSE))</f>
        <v>Educación inicial: Bases sólidas para la vida.</v>
      </c>
      <c r="M568" s="191" t="str">
        <f>IF(ISERROR(VLOOKUP(K568,[1]Proposito_programa!$C$2:$E$59,3,FALSE))," ",VLOOKUP(K568,[1]Proposito_programa!$C$2:$E$59,3,FALSE))</f>
        <v>Propósito 1: Hacer un nuevo contrato social para incrementar la inclusión social, productiva y política</v>
      </c>
      <c r="N568" s="192">
        <v>2026</v>
      </c>
      <c r="O568" s="193">
        <v>16</v>
      </c>
      <c r="P568" s="195">
        <v>900442893</v>
      </c>
      <c r="Q568" s="188" t="s">
        <v>2739</v>
      </c>
      <c r="R568" s="190" t="s">
        <v>175</v>
      </c>
      <c r="S568" s="195"/>
      <c r="T568" s="196"/>
      <c r="U568" s="197"/>
      <c r="V568" s="198">
        <v>0</v>
      </c>
      <c r="W568" s="199">
        <v>58000000</v>
      </c>
      <c r="X568" s="200">
        <v>0</v>
      </c>
      <c r="Y568" s="193"/>
      <c r="Z568" s="199"/>
      <c r="AA568" s="172">
        <f t="shared" si="24"/>
        <v>58000000</v>
      </c>
      <c r="AB568" s="201">
        <v>0</v>
      </c>
      <c r="AC568" s="210">
        <v>44923</v>
      </c>
      <c r="AD568" s="210"/>
      <c r="AE568" s="210"/>
      <c r="AF568" s="192">
        <v>150</v>
      </c>
      <c r="AG568" s="105"/>
      <c r="AH568" s="203"/>
      <c r="AI568" s="204"/>
      <c r="AJ568" s="105"/>
      <c r="AK568" s="205"/>
      <c r="AL568" s="206"/>
      <c r="AM568" s="193" t="s">
        <v>209</v>
      </c>
      <c r="AN568" s="112">
        <f t="shared" si="25"/>
        <v>0</v>
      </c>
    </row>
    <row r="569" spans="1:40" ht="18" customHeight="1" x14ac:dyDescent="0.25">
      <c r="A569" s="184" t="s">
        <v>1789</v>
      </c>
      <c r="B569" s="184">
        <v>2022</v>
      </c>
      <c r="C569" s="192" t="s">
        <v>2697</v>
      </c>
      <c r="D569" s="104" t="s">
        <v>2698</v>
      </c>
      <c r="E569" s="184" t="s">
        <v>30</v>
      </c>
      <c r="F569" s="184" t="s">
        <v>49</v>
      </c>
      <c r="G569" s="187" t="s">
        <v>53</v>
      </c>
      <c r="H569" s="188" t="s">
        <v>2703</v>
      </c>
      <c r="I569" s="189" t="s">
        <v>46</v>
      </c>
      <c r="J569" s="190" t="s">
        <v>194</v>
      </c>
      <c r="K569" s="184">
        <v>12</v>
      </c>
      <c r="L569" s="191" t="str">
        <f>IF(ISERROR(VLOOKUP(K569,[1]Proposito_programa!$C$2:$E$59,2,FALSE))," ",VLOOKUP(K569,[1]Proposito_programa!$C$2:$E$59,2,FALSE))</f>
        <v>Educación inicial: Bases sólidas para la vida.</v>
      </c>
      <c r="M569" s="191" t="str">
        <f>IF(ISERROR(VLOOKUP(K569,[1]Proposito_programa!$C$2:$E$59,3,FALSE))," ",VLOOKUP(K569,[1]Proposito_programa!$C$2:$E$59,3,FALSE))</f>
        <v>Propósito 1: Hacer un nuevo contrato social para incrementar la inclusión social, productiva y política</v>
      </c>
      <c r="N569" s="192">
        <v>2026</v>
      </c>
      <c r="O569" s="193">
        <v>16</v>
      </c>
      <c r="P569" s="195">
        <v>830005066</v>
      </c>
      <c r="Q569" s="188" t="s">
        <v>2735</v>
      </c>
      <c r="R569" s="190" t="s">
        <v>175</v>
      </c>
      <c r="S569" s="195"/>
      <c r="T569" s="196"/>
      <c r="U569" s="197"/>
      <c r="V569" s="198">
        <v>0</v>
      </c>
      <c r="W569" s="199">
        <v>18700000</v>
      </c>
      <c r="X569" s="200">
        <v>0</v>
      </c>
      <c r="Y569" s="193"/>
      <c r="Z569" s="199"/>
      <c r="AA569" s="172">
        <f t="shared" si="24"/>
        <v>18700000</v>
      </c>
      <c r="AB569" s="201">
        <v>0</v>
      </c>
      <c r="AC569" s="210">
        <v>44923</v>
      </c>
      <c r="AD569" s="210"/>
      <c r="AE569" s="210"/>
      <c r="AF569" s="192">
        <v>150</v>
      </c>
      <c r="AG569" s="105"/>
      <c r="AH569" s="203"/>
      <c r="AI569" s="204"/>
      <c r="AJ569" s="105"/>
      <c r="AK569" s="205"/>
      <c r="AL569" s="206"/>
      <c r="AM569" s="193" t="s">
        <v>209</v>
      </c>
      <c r="AN569" s="112">
        <f t="shared" si="25"/>
        <v>0</v>
      </c>
    </row>
    <row r="570" spans="1:40" ht="18" customHeight="1" x14ac:dyDescent="0.25">
      <c r="A570" s="184" t="s">
        <v>1790</v>
      </c>
      <c r="B570" s="184">
        <v>2022</v>
      </c>
      <c r="C570" s="192" t="s">
        <v>2704</v>
      </c>
      <c r="D570" s="104" t="s">
        <v>2705</v>
      </c>
      <c r="E570" s="184" t="s">
        <v>30</v>
      </c>
      <c r="F570" s="184" t="s">
        <v>49</v>
      </c>
      <c r="G570" s="187" t="s">
        <v>53</v>
      </c>
      <c r="H570" s="188" t="s">
        <v>2706</v>
      </c>
      <c r="I570" s="189" t="s">
        <v>46</v>
      </c>
      <c r="J570" s="190" t="s">
        <v>194</v>
      </c>
      <c r="K570" s="184">
        <v>48</v>
      </c>
      <c r="L570" s="191" t="str">
        <f>IF(ISERROR(VLOOKUP(K570,[1]Proposito_programa!$C$2:$E$59,2,FALSE))," ",VLOOKUP(K570,[1]Proposito_programa!$C$2:$E$59,2,FALSE))</f>
        <v>Plataforma institucional para la seguridad y justicia</v>
      </c>
      <c r="M570" s="191" t="str">
        <f>IF(ISERROR(VLOOKUP(K570,[1]Proposito_programa!$C$2:$E$59,3,FALSE))," ",VLOOKUP(K570,[1]Proposito_programa!$C$2:$E$59,3,FALSE))</f>
        <v>Propósito 3: Inspirar confianza y legitimidad para vivir sin miedo y ser epicentro de cultura ciudadana, paz y reconciliación</v>
      </c>
      <c r="N570" s="192">
        <v>2153</v>
      </c>
      <c r="O570" s="193">
        <v>11</v>
      </c>
      <c r="P570" s="195">
        <v>901011888</v>
      </c>
      <c r="Q570" s="188" t="s">
        <v>2740</v>
      </c>
      <c r="R570" s="190" t="s">
        <v>175</v>
      </c>
      <c r="S570" s="195"/>
      <c r="T570" s="196"/>
      <c r="U570" s="197"/>
      <c r="V570" s="198">
        <v>0</v>
      </c>
      <c r="W570" s="199">
        <v>241900000</v>
      </c>
      <c r="X570" s="200">
        <v>0</v>
      </c>
      <c r="Y570" s="193"/>
      <c r="Z570" s="199"/>
      <c r="AA570" s="172">
        <f t="shared" ref="AA570:AA665" si="26">+W570+X570+Z570</f>
        <v>241900000</v>
      </c>
      <c r="AB570" s="201">
        <v>0</v>
      </c>
      <c r="AC570" s="210">
        <v>44923</v>
      </c>
      <c r="AD570" s="210"/>
      <c r="AE570" s="210"/>
      <c r="AF570" s="192">
        <v>120</v>
      </c>
      <c r="AG570" s="105"/>
      <c r="AH570" s="203"/>
      <c r="AI570" s="204"/>
      <c r="AJ570" s="105"/>
      <c r="AK570" s="205"/>
      <c r="AL570" s="206"/>
      <c r="AM570" s="193" t="s">
        <v>209</v>
      </c>
      <c r="AN570" s="112">
        <f t="shared" si="25"/>
        <v>0</v>
      </c>
    </row>
    <row r="571" spans="1:40" ht="18" customHeight="1" x14ac:dyDescent="0.25">
      <c r="A571" s="184"/>
      <c r="B571" s="184">
        <v>2022</v>
      </c>
      <c r="C571" s="192"/>
      <c r="D571" s="104"/>
      <c r="E571" s="184" t="s">
        <v>63</v>
      </c>
      <c r="F571" s="184" t="s">
        <v>39</v>
      </c>
      <c r="G571" s="187" t="s">
        <v>70</v>
      </c>
      <c r="H571" s="188" t="s">
        <v>217</v>
      </c>
      <c r="I571" s="189" t="s">
        <v>46</v>
      </c>
      <c r="J571" s="190" t="s">
        <v>194</v>
      </c>
      <c r="K571" s="184">
        <v>1</v>
      </c>
      <c r="L571" s="191" t="str">
        <f>IF(ISERROR(VLOOKUP(K571,[1]Proposito_programa!$C$2:$E$59,2,FALSE))," ",VLOOKUP(K571,[1]Proposito_programa!$C$2:$E$59,2,FALSE))</f>
        <v>Subsidios y transferencias para la equidad</v>
      </c>
      <c r="M571" s="191" t="str">
        <f>IF(ISERROR(VLOOKUP(K571,[1]Proposito_programa!$C$2:$E$59,3,FALSE))," ",VLOOKUP(K571,[1]Proposito_programa!$C$2:$E$59,3,FALSE))</f>
        <v>Propósito 1: Hacer un nuevo contrato social para incrementar la inclusión social, productiva y política</v>
      </c>
      <c r="N571" s="192">
        <v>2144</v>
      </c>
      <c r="O571" s="193"/>
      <c r="P571" s="194">
        <v>899999061</v>
      </c>
      <c r="Q571" s="195" t="s">
        <v>406</v>
      </c>
      <c r="R571" s="190" t="s">
        <v>175</v>
      </c>
      <c r="S571" s="195"/>
      <c r="T571" s="196"/>
      <c r="U571" s="197"/>
      <c r="V571" s="198">
        <v>0</v>
      </c>
      <c r="W571" s="199">
        <v>2408915000</v>
      </c>
      <c r="X571" s="200">
        <v>0</v>
      </c>
      <c r="Y571" s="193"/>
      <c r="Z571" s="199"/>
      <c r="AA571" s="172">
        <f t="shared" ref="AA571:AA607" si="27">+W571+X571+Z571</f>
        <v>2408915000</v>
      </c>
      <c r="AB571" s="201">
        <v>2408915000</v>
      </c>
      <c r="AC571" s="210"/>
      <c r="AD571" s="210"/>
      <c r="AE571" s="210"/>
      <c r="AF571" s="192"/>
      <c r="AG571" s="105"/>
      <c r="AH571" s="203"/>
      <c r="AI571" s="204"/>
      <c r="AJ571" s="105"/>
      <c r="AK571" s="205"/>
      <c r="AL571" s="206"/>
      <c r="AM571" s="193"/>
      <c r="AN571" s="112">
        <f t="shared" ref="AN571:AN607" si="28">IF(ISERROR(AB571/AA571),"-",(AB571/AA571))</f>
        <v>1</v>
      </c>
    </row>
    <row r="572" spans="1:40" ht="18" customHeight="1" x14ac:dyDescent="0.25">
      <c r="A572" s="184"/>
      <c r="B572" s="184">
        <v>2022</v>
      </c>
      <c r="C572" s="192"/>
      <c r="D572" s="104"/>
      <c r="E572" s="184" t="s">
        <v>63</v>
      </c>
      <c r="F572" s="184" t="s">
        <v>39</v>
      </c>
      <c r="G572" s="187" t="s">
        <v>70</v>
      </c>
      <c r="H572" s="188" t="s">
        <v>1214</v>
      </c>
      <c r="I572" s="189" t="s">
        <v>46</v>
      </c>
      <c r="J572" s="190" t="s">
        <v>194</v>
      </c>
      <c r="K572" s="184">
        <v>57</v>
      </c>
      <c r="L572" s="191" t="str">
        <f>IF(ISERROR(VLOOKUP(K572,[1]Proposito_programa!$C$2:$E$59,2,FALSE))," ",VLOOKUP(K572,[1]Proposito_programa!$C$2:$E$59,2,FALSE))</f>
        <v>Gestión pública local</v>
      </c>
      <c r="M572" s="191" t="str">
        <f>IF(ISERROR(VLOOKUP(K572,[1]Proposito_programa!$C$2:$E$59,3,FALSE))," ",VLOOKUP(K572,[1]Proposito_programa!$C$2:$E$59,3,FALSE))</f>
        <v>Propósito 5: Construir Bogotá - Región con gobierno abierto, transparente y ciudadanía consciente</v>
      </c>
      <c r="N572" s="192">
        <v>2143</v>
      </c>
      <c r="O572" s="193"/>
      <c r="P572" s="194">
        <v>830131233</v>
      </c>
      <c r="Q572" s="195" t="s">
        <v>433</v>
      </c>
      <c r="R572" s="190" t="s">
        <v>175</v>
      </c>
      <c r="S572" s="195"/>
      <c r="T572" s="196"/>
      <c r="U572" s="197"/>
      <c r="V572" s="198">
        <v>0</v>
      </c>
      <c r="W572" s="199">
        <v>116826770</v>
      </c>
      <c r="X572" s="200">
        <v>0</v>
      </c>
      <c r="Y572" s="193"/>
      <c r="Z572" s="199"/>
      <c r="AA572" s="172">
        <f t="shared" si="27"/>
        <v>116826770</v>
      </c>
      <c r="AB572" s="201">
        <v>116826770</v>
      </c>
      <c r="AC572" s="210"/>
      <c r="AD572" s="210"/>
      <c r="AE572" s="210"/>
      <c r="AF572" s="192"/>
      <c r="AG572" s="105"/>
      <c r="AH572" s="203"/>
      <c r="AI572" s="204"/>
      <c r="AJ572" s="105"/>
      <c r="AK572" s="205"/>
      <c r="AL572" s="206"/>
      <c r="AM572" s="193"/>
      <c r="AN572" s="112">
        <f t="shared" si="28"/>
        <v>1</v>
      </c>
    </row>
    <row r="573" spans="1:40" ht="18" customHeight="1" x14ac:dyDescent="0.25">
      <c r="A573" s="184"/>
      <c r="B573" s="184">
        <v>2022</v>
      </c>
      <c r="C573" s="192"/>
      <c r="D573" s="104"/>
      <c r="E573" s="184" t="s">
        <v>63</v>
      </c>
      <c r="F573" s="184" t="s">
        <v>39</v>
      </c>
      <c r="G573" s="187" t="s">
        <v>70</v>
      </c>
      <c r="H573" s="188" t="s">
        <v>218</v>
      </c>
      <c r="I573" s="189" t="s">
        <v>46</v>
      </c>
      <c r="J573" s="190" t="s">
        <v>194</v>
      </c>
      <c r="K573" s="184">
        <v>1</v>
      </c>
      <c r="L573" s="191" t="str">
        <f>IF(ISERROR(VLOOKUP(K573,[1]Proposito_programa!$C$2:$E$59,2,FALSE))," ",VLOOKUP(K573,[1]Proposito_programa!$C$2:$E$59,2,FALSE))</f>
        <v>Subsidios y transferencias para la equidad</v>
      </c>
      <c r="M573" s="191" t="str">
        <f>IF(ISERROR(VLOOKUP(K573,[1]Proposito_programa!$C$2:$E$59,3,FALSE))," ",VLOOKUP(K573,[1]Proposito_programa!$C$2:$E$59,3,FALSE))</f>
        <v>Propósito 1: Hacer un nuevo contrato social para incrementar la inclusión social, productiva y política</v>
      </c>
      <c r="N573" s="192">
        <v>2144</v>
      </c>
      <c r="O573" s="193"/>
      <c r="P573" s="194">
        <v>860066942</v>
      </c>
      <c r="Q573" s="195" t="s">
        <v>407</v>
      </c>
      <c r="R573" s="190" t="s">
        <v>175</v>
      </c>
      <c r="S573" s="195"/>
      <c r="T573" s="196"/>
      <c r="U573" s="197"/>
      <c r="V573" s="198">
        <v>0</v>
      </c>
      <c r="W573" s="199">
        <v>506220000</v>
      </c>
      <c r="X573" s="200">
        <v>0</v>
      </c>
      <c r="Y573" s="193"/>
      <c r="Z573" s="199"/>
      <c r="AA573" s="172">
        <f t="shared" si="27"/>
        <v>506220000</v>
      </c>
      <c r="AB573" s="201">
        <v>491820555</v>
      </c>
      <c r="AC573" s="210"/>
      <c r="AD573" s="210"/>
      <c r="AE573" s="210"/>
      <c r="AF573" s="192"/>
      <c r="AG573" s="105"/>
      <c r="AH573" s="203"/>
      <c r="AI573" s="204"/>
      <c r="AJ573" s="105"/>
      <c r="AK573" s="205"/>
      <c r="AL573" s="206"/>
      <c r="AM573" s="193"/>
      <c r="AN573" s="112">
        <f t="shared" si="28"/>
        <v>0.97155496622022042</v>
      </c>
    </row>
    <row r="574" spans="1:40" ht="18" customHeight="1" x14ac:dyDescent="0.25">
      <c r="A574" s="184">
        <v>202201</v>
      </c>
      <c r="B574" s="184">
        <v>2022</v>
      </c>
      <c r="C574" s="192"/>
      <c r="D574" s="104"/>
      <c r="E574" s="184" t="s">
        <v>63</v>
      </c>
      <c r="F574" s="184" t="s">
        <v>39</v>
      </c>
      <c r="G574" s="187" t="s">
        <v>70</v>
      </c>
      <c r="H574" s="188" t="s">
        <v>897</v>
      </c>
      <c r="I574" s="189" t="s">
        <v>45</v>
      </c>
      <c r="J574" s="190" t="s">
        <v>194</v>
      </c>
      <c r="K574" s="184" t="s">
        <v>70</v>
      </c>
      <c r="L574" s="191" t="str">
        <f>IF(ISERROR(VLOOKUP(K574,[1]Proposito_programa!$C$2:$E$59,2,FALSE))," ",VLOOKUP(K574,[1]Proposito_programa!$C$2:$E$59,2,FALSE))</f>
        <v xml:space="preserve"> </v>
      </c>
      <c r="M574" s="191" t="str">
        <f>IF(ISERROR(VLOOKUP(K574,[1]Proposito_programa!$C$2:$E$59,3,FALSE))," ",VLOOKUP(K574,[1]Proposito_programa!$C$2:$E$59,3,FALSE))</f>
        <v xml:space="preserve"> </v>
      </c>
      <c r="N574" s="192">
        <v>0</v>
      </c>
      <c r="O574" s="193"/>
      <c r="P574" s="194">
        <v>19198295</v>
      </c>
      <c r="Q574" s="195" t="s">
        <v>418</v>
      </c>
      <c r="R574" s="190" t="s">
        <v>174</v>
      </c>
      <c r="S574" s="195"/>
      <c r="T574" s="196"/>
      <c r="U574" s="197"/>
      <c r="V574" s="198">
        <v>0</v>
      </c>
      <c r="W574" s="199">
        <v>95813333</v>
      </c>
      <c r="X574" s="200">
        <v>0</v>
      </c>
      <c r="Y574" s="193"/>
      <c r="Z574" s="199"/>
      <c r="AA574" s="172">
        <f t="shared" si="27"/>
        <v>95813333</v>
      </c>
      <c r="AB574" s="201">
        <v>95813333</v>
      </c>
      <c r="AC574" s="210"/>
      <c r="AD574" s="210"/>
      <c r="AE574" s="210"/>
      <c r="AF574" s="192"/>
      <c r="AG574" s="105"/>
      <c r="AH574" s="203"/>
      <c r="AI574" s="204"/>
      <c r="AJ574" s="105"/>
      <c r="AK574" s="205"/>
      <c r="AL574" s="206"/>
      <c r="AM574" s="193"/>
      <c r="AN574" s="112">
        <f t="shared" si="28"/>
        <v>1</v>
      </c>
    </row>
    <row r="575" spans="1:40" ht="18" customHeight="1" x14ac:dyDescent="0.25">
      <c r="A575" s="184">
        <v>202201</v>
      </c>
      <c r="B575" s="184">
        <v>2022</v>
      </c>
      <c r="C575" s="192"/>
      <c r="D575" s="104"/>
      <c r="E575" s="184" t="s">
        <v>63</v>
      </c>
      <c r="F575" s="184" t="s">
        <v>39</v>
      </c>
      <c r="G575" s="187" t="s">
        <v>70</v>
      </c>
      <c r="H575" s="188" t="s">
        <v>898</v>
      </c>
      <c r="I575" s="189" t="s">
        <v>45</v>
      </c>
      <c r="J575" s="190" t="s">
        <v>194</v>
      </c>
      <c r="K575" s="184" t="s">
        <v>70</v>
      </c>
      <c r="L575" s="191" t="str">
        <f>IF(ISERROR(VLOOKUP(K575,[1]Proposito_programa!$C$2:$E$59,2,FALSE))," ",VLOOKUP(K575,[1]Proposito_programa!$C$2:$E$59,2,FALSE))</f>
        <v xml:space="preserve"> </v>
      </c>
      <c r="M575" s="191" t="str">
        <f>IF(ISERROR(VLOOKUP(K575,[1]Proposito_programa!$C$2:$E$59,3,FALSE))," ",VLOOKUP(K575,[1]Proposito_programa!$C$2:$E$59,3,FALSE))</f>
        <v xml:space="preserve"> </v>
      </c>
      <c r="N575" s="192">
        <v>0</v>
      </c>
      <c r="O575" s="193"/>
      <c r="P575" s="194">
        <v>800251440</v>
      </c>
      <c r="Q575" s="195" t="s">
        <v>419</v>
      </c>
      <c r="R575" s="190" t="s">
        <v>175</v>
      </c>
      <c r="S575" s="195"/>
      <c r="T575" s="196"/>
      <c r="U575" s="197"/>
      <c r="V575" s="198">
        <v>0</v>
      </c>
      <c r="W575" s="199">
        <v>12133333</v>
      </c>
      <c r="X575" s="200">
        <v>0</v>
      </c>
      <c r="Y575" s="193"/>
      <c r="Z575" s="199"/>
      <c r="AA575" s="172">
        <f t="shared" si="27"/>
        <v>12133333</v>
      </c>
      <c r="AB575" s="201">
        <v>12133333</v>
      </c>
      <c r="AC575" s="210"/>
      <c r="AD575" s="210"/>
      <c r="AE575" s="210"/>
      <c r="AF575" s="192"/>
      <c r="AG575" s="105"/>
      <c r="AH575" s="203"/>
      <c r="AI575" s="204"/>
      <c r="AJ575" s="105"/>
      <c r="AK575" s="205"/>
      <c r="AL575" s="206"/>
      <c r="AM575" s="193"/>
      <c r="AN575" s="112">
        <f t="shared" si="28"/>
        <v>1</v>
      </c>
    </row>
    <row r="576" spans="1:40" ht="18" customHeight="1" x14ac:dyDescent="0.25">
      <c r="A576" s="184">
        <v>202201</v>
      </c>
      <c r="B576" s="184">
        <v>2022</v>
      </c>
      <c r="C576" s="192"/>
      <c r="D576" s="104"/>
      <c r="E576" s="184" t="s">
        <v>63</v>
      </c>
      <c r="F576" s="184" t="s">
        <v>39</v>
      </c>
      <c r="G576" s="187" t="s">
        <v>70</v>
      </c>
      <c r="H576" s="188" t="s">
        <v>899</v>
      </c>
      <c r="I576" s="189" t="s">
        <v>45</v>
      </c>
      <c r="J576" s="190" t="s">
        <v>194</v>
      </c>
      <c r="K576" s="184" t="s">
        <v>70</v>
      </c>
      <c r="L576" s="191" t="str">
        <f>IF(ISERROR(VLOOKUP(K576,[1]Proposito_programa!$C$2:$E$59,2,FALSE))," ",VLOOKUP(K576,[1]Proposito_programa!$C$2:$E$59,2,FALSE))</f>
        <v xml:space="preserve"> </v>
      </c>
      <c r="M576" s="191" t="str">
        <f>IF(ISERROR(VLOOKUP(K576,[1]Proposito_programa!$C$2:$E$59,3,FALSE))," ",VLOOKUP(K576,[1]Proposito_programa!$C$2:$E$59,3,FALSE))</f>
        <v xml:space="preserve"> </v>
      </c>
      <c r="N576" s="192">
        <v>0</v>
      </c>
      <c r="O576" s="193"/>
      <c r="P576" s="194">
        <v>800251440</v>
      </c>
      <c r="Q576" s="195" t="s">
        <v>419</v>
      </c>
      <c r="R576" s="190" t="s">
        <v>175</v>
      </c>
      <c r="S576" s="195"/>
      <c r="T576" s="196"/>
      <c r="U576" s="197"/>
      <c r="V576" s="198">
        <v>0</v>
      </c>
      <c r="W576" s="199">
        <v>2877434</v>
      </c>
      <c r="X576" s="200">
        <v>0</v>
      </c>
      <c r="Y576" s="193"/>
      <c r="Z576" s="199"/>
      <c r="AA576" s="172">
        <f t="shared" si="27"/>
        <v>2877434</v>
      </c>
      <c r="AB576" s="201">
        <v>2877434</v>
      </c>
      <c r="AC576" s="210"/>
      <c r="AD576" s="210"/>
      <c r="AE576" s="210"/>
      <c r="AF576" s="192"/>
      <c r="AG576" s="105"/>
      <c r="AH576" s="203"/>
      <c r="AI576" s="204"/>
      <c r="AJ576" s="105"/>
      <c r="AK576" s="205"/>
      <c r="AL576" s="206"/>
      <c r="AM576" s="193"/>
      <c r="AN576" s="112">
        <f t="shared" si="28"/>
        <v>1</v>
      </c>
    </row>
    <row r="577" spans="1:40" ht="18" customHeight="1" x14ac:dyDescent="0.25">
      <c r="A577" s="184">
        <v>202201</v>
      </c>
      <c r="B577" s="184">
        <v>2022</v>
      </c>
      <c r="C577" s="192"/>
      <c r="D577" s="104"/>
      <c r="E577" s="184" t="s">
        <v>63</v>
      </c>
      <c r="F577" s="184" t="s">
        <v>39</v>
      </c>
      <c r="G577" s="187" t="s">
        <v>70</v>
      </c>
      <c r="H577" s="188" t="s">
        <v>897</v>
      </c>
      <c r="I577" s="189" t="s">
        <v>45</v>
      </c>
      <c r="J577" s="190" t="s">
        <v>194</v>
      </c>
      <c r="K577" s="184" t="s">
        <v>70</v>
      </c>
      <c r="L577" s="191" t="str">
        <f>IF(ISERROR(VLOOKUP(K577,[1]Proposito_programa!$C$2:$E$59,2,FALSE))," ",VLOOKUP(K577,[1]Proposito_programa!$C$2:$E$59,2,FALSE))</f>
        <v xml:space="preserve"> </v>
      </c>
      <c r="M577" s="191" t="str">
        <f>IF(ISERROR(VLOOKUP(K577,[1]Proposito_programa!$C$2:$E$59,3,FALSE))," ",VLOOKUP(K577,[1]Proposito_programa!$C$2:$E$59,3,FALSE))</f>
        <v xml:space="preserve"> </v>
      </c>
      <c r="N577" s="192">
        <v>0</v>
      </c>
      <c r="O577" s="193"/>
      <c r="P577" s="194">
        <v>19198295</v>
      </c>
      <c r="Q577" s="195" t="s">
        <v>418</v>
      </c>
      <c r="R577" s="190" t="s">
        <v>174</v>
      </c>
      <c r="S577" s="195"/>
      <c r="T577" s="196"/>
      <c r="U577" s="197"/>
      <c r="V577" s="198">
        <v>0</v>
      </c>
      <c r="W577" s="199">
        <v>2515231</v>
      </c>
      <c r="X577" s="200">
        <v>0</v>
      </c>
      <c r="Y577" s="193"/>
      <c r="Z577" s="199"/>
      <c r="AA577" s="172">
        <f t="shared" si="27"/>
        <v>2515231</v>
      </c>
      <c r="AB577" s="201">
        <v>2515231</v>
      </c>
      <c r="AC577" s="210"/>
      <c r="AD577" s="210"/>
      <c r="AE577" s="210"/>
      <c r="AF577" s="192"/>
      <c r="AG577" s="105"/>
      <c r="AH577" s="203"/>
      <c r="AI577" s="204"/>
      <c r="AJ577" s="105"/>
      <c r="AK577" s="205"/>
      <c r="AL577" s="206"/>
      <c r="AM577" s="193"/>
      <c r="AN577" s="112">
        <f t="shared" si="28"/>
        <v>1</v>
      </c>
    </row>
    <row r="578" spans="1:40" ht="18" customHeight="1" x14ac:dyDescent="0.25">
      <c r="A578" s="184">
        <v>202202</v>
      </c>
      <c r="B578" s="184">
        <v>2022</v>
      </c>
      <c r="C578" s="192"/>
      <c r="D578" s="104"/>
      <c r="E578" s="184" t="s">
        <v>63</v>
      </c>
      <c r="F578" s="184" t="s">
        <v>39</v>
      </c>
      <c r="G578" s="187" t="s">
        <v>70</v>
      </c>
      <c r="H578" s="188" t="s">
        <v>897</v>
      </c>
      <c r="I578" s="189" t="s">
        <v>45</v>
      </c>
      <c r="J578" s="190" t="s">
        <v>194</v>
      </c>
      <c r="K578" s="184" t="s">
        <v>70</v>
      </c>
      <c r="L578" s="191" t="str">
        <f>IF(ISERROR(VLOOKUP(K578,[1]Proposito_programa!$C$2:$E$59,2,FALSE))," ",VLOOKUP(K578,[1]Proposito_programa!$C$2:$E$59,2,FALSE))</f>
        <v xml:space="preserve"> </v>
      </c>
      <c r="M578" s="191" t="str">
        <f>IF(ISERROR(VLOOKUP(K578,[1]Proposito_programa!$C$2:$E$59,3,FALSE))," ",VLOOKUP(K578,[1]Proposito_programa!$C$2:$E$59,3,FALSE))</f>
        <v xml:space="preserve"> </v>
      </c>
      <c r="N578" s="192">
        <v>0</v>
      </c>
      <c r="O578" s="193"/>
      <c r="P578" s="194">
        <v>479793</v>
      </c>
      <c r="Q578" s="195" t="s">
        <v>420</v>
      </c>
      <c r="R578" s="190" t="s">
        <v>174</v>
      </c>
      <c r="S578" s="195"/>
      <c r="T578" s="196"/>
      <c r="U578" s="197"/>
      <c r="V578" s="198">
        <v>0</v>
      </c>
      <c r="W578" s="199">
        <v>95813333</v>
      </c>
      <c r="X578" s="200">
        <v>0</v>
      </c>
      <c r="Y578" s="193"/>
      <c r="Z578" s="199"/>
      <c r="AA578" s="172">
        <f t="shared" si="27"/>
        <v>95813333</v>
      </c>
      <c r="AB578" s="201">
        <v>95813333</v>
      </c>
      <c r="AC578" s="210"/>
      <c r="AD578" s="210"/>
      <c r="AE578" s="210"/>
      <c r="AF578" s="192"/>
      <c r="AG578" s="105"/>
      <c r="AH578" s="203"/>
      <c r="AI578" s="204"/>
      <c r="AJ578" s="105"/>
      <c r="AK578" s="205"/>
      <c r="AL578" s="206"/>
      <c r="AM578" s="193"/>
      <c r="AN578" s="112">
        <f t="shared" si="28"/>
        <v>1</v>
      </c>
    </row>
    <row r="579" spans="1:40" ht="18" customHeight="1" x14ac:dyDescent="0.25">
      <c r="A579" s="184">
        <v>202202</v>
      </c>
      <c r="B579" s="184">
        <v>2022</v>
      </c>
      <c r="C579" s="192"/>
      <c r="D579" s="104"/>
      <c r="E579" s="184" t="s">
        <v>63</v>
      </c>
      <c r="F579" s="184" t="s">
        <v>39</v>
      </c>
      <c r="G579" s="187" t="s">
        <v>70</v>
      </c>
      <c r="H579" s="188" t="s">
        <v>900</v>
      </c>
      <c r="I579" s="189" t="s">
        <v>45</v>
      </c>
      <c r="J579" s="190" t="s">
        <v>194</v>
      </c>
      <c r="K579" s="184" t="s">
        <v>70</v>
      </c>
      <c r="L579" s="191" t="str">
        <f>IF(ISERROR(VLOOKUP(K579,[1]Proposito_programa!$C$2:$E$59,2,FALSE))," ",VLOOKUP(K579,[1]Proposito_programa!$C$2:$E$59,2,FALSE))</f>
        <v xml:space="preserve"> </v>
      </c>
      <c r="M579" s="191" t="str">
        <f>IF(ISERROR(VLOOKUP(K579,[1]Proposito_programa!$C$2:$E$59,3,FALSE))," ",VLOOKUP(K579,[1]Proposito_programa!$C$2:$E$59,3,FALSE))</f>
        <v xml:space="preserve"> </v>
      </c>
      <c r="N579" s="192">
        <v>0</v>
      </c>
      <c r="O579" s="193"/>
      <c r="P579" s="194">
        <v>860066942</v>
      </c>
      <c r="Q579" s="195" t="s">
        <v>407</v>
      </c>
      <c r="R579" s="190" t="s">
        <v>175</v>
      </c>
      <c r="S579" s="195"/>
      <c r="T579" s="196"/>
      <c r="U579" s="197"/>
      <c r="V579" s="198">
        <v>0</v>
      </c>
      <c r="W579" s="199">
        <v>43570101</v>
      </c>
      <c r="X579" s="200">
        <v>0</v>
      </c>
      <c r="Y579" s="193"/>
      <c r="Z579" s="199"/>
      <c r="AA579" s="172">
        <f t="shared" si="27"/>
        <v>43570101</v>
      </c>
      <c r="AB579" s="201">
        <v>43570101</v>
      </c>
      <c r="AC579" s="210"/>
      <c r="AD579" s="210"/>
      <c r="AE579" s="210"/>
      <c r="AF579" s="192"/>
      <c r="AG579" s="105"/>
      <c r="AH579" s="203"/>
      <c r="AI579" s="204"/>
      <c r="AJ579" s="105"/>
      <c r="AK579" s="205"/>
      <c r="AL579" s="206"/>
      <c r="AM579" s="193"/>
      <c r="AN579" s="112">
        <f t="shared" si="28"/>
        <v>1</v>
      </c>
    </row>
    <row r="580" spans="1:40" ht="18" customHeight="1" x14ac:dyDescent="0.25">
      <c r="A580" s="184">
        <v>202202</v>
      </c>
      <c r="B580" s="184">
        <v>2022</v>
      </c>
      <c r="C580" s="192"/>
      <c r="D580" s="104"/>
      <c r="E580" s="184" t="s">
        <v>63</v>
      </c>
      <c r="F580" s="184" t="s">
        <v>39</v>
      </c>
      <c r="G580" s="187" t="s">
        <v>70</v>
      </c>
      <c r="H580" s="188" t="s">
        <v>901</v>
      </c>
      <c r="I580" s="189" t="s">
        <v>45</v>
      </c>
      <c r="J580" s="190" t="s">
        <v>194</v>
      </c>
      <c r="K580" s="184" t="s">
        <v>70</v>
      </c>
      <c r="L580" s="191" t="str">
        <f>IF(ISERROR(VLOOKUP(K580,[1]Proposito_programa!$C$2:$E$59,2,FALSE))," ",VLOOKUP(K580,[1]Proposito_programa!$C$2:$E$59,2,FALSE))</f>
        <v xml:space="preserve"> </v>
      </c>
      <c r="M580" s="191" t="str">
        <f>IF(ISERROR(VLOOKUP(K580,[1]Proposito_programa!$C$2:$E$59,3,FALSE))," ",VLOOKUP(K580,[1]Proposito_programa!$C$2:$E$59,3,FALSE))</f>
        <v xml:space="preserve"> </v>
      </c>
      <c r="N580" s="192">
        <v>0</v>
      </c>
      <c r="O580" s="193"/>
      <c r="P580" s="194">
        <v>860066942</v>
      </c>
      <c r="Q580" s="195" t="s">
        <v>407</v>
      </c>
      <c r="R580" s="190" t="s">
        <v>175</v>
      </c>
      <c r="S580" s="195"/>
      <c r="T580" s="196"/>
      <c r="U580" s="197"/>
      <c r="V580" s="198">
        <v>0</v>
      </c>
      <c r="W580" s="199">
        <v>474799</v>
      </c>
      <c r="X580" s="200">
        <v>0</v>
      </c>
      <c r="Y580" s="193"/>
      <c r="Z580" s="199"/>
      <c r="AA580" s="172">
        <f t="shared" si="27"/>
        <v>474799</v>
      </c>
      <c r="AB580" s="201">
        <v>474799</v>
      </c>
      <c r="AC580" s="210"/>
      <c r="AD580" s="210"/>
      <c r="AE580" s="210"/>
      <c r="AF580" s="192"/>
      <c r="AG580" s="105"/>
      <c r="AH580" s="203"/>
      <c r="AI580" s="204"/>
      <c r="AJ580" s="105"/>
      <c r="AK580" s="205"/>
      <c r="AL580" s="206"/>
      <c r="AM580" s="193"/>
      <c r="AN580" s="112">
        <f t="shared" si="28"/>
        <v>1</v>
      </c>
    </row>
    <row r="581" spans="1:40" ht="18" customHeight="1" x14ac:dyDescent="0.25">
      <c r="A581" s="184">
        <v>202202</v>
      </c>
      <c r="B581" s="184">
        <v>2022</v>
      </c>
      <c r="C581" s="192"/>
      <c r="D581" s="104"/>
      <c r="E581" s="184" t="s">
        <v>63</v>
      </c>
      <c r="F581" s="184" t="s">
        <v>39</v>
      </c>
      <c r="G581" s="187" t="s">
        <v>70</v>
      </c>
      <c r="H581" s="188" t="s">
        <v>897</v>
      </c>
      <c r="I581" s="189" t="s">
        <v>45</v>
      </c>
      <c r="J581" s="190" t="s">
        <v>194</v>
      </c>
      <c r="K581" s="184" t="s">
        <v>70</v>
      </c>
      <c r="L581" s="191" t="str">
        <f>IF(ISERROR(VLOOKUP(K581,[1]Proposito_programa!$C$2:$E$59,2,FALSE))," ",VLOOKUP(K581,[1]Proposito_programa!$C$2:$E$59,2,FALSE))</f>
        <v xml:space="preserve"> </v>
      </c>
      <c r="M581" s="191" t="str">
        <f>IF(ISERROR(VLOOKUP(K581,[1]Proposito_programa!$C$2:$E$59,3,FALSE))," ",VLOOKUP(K581,[1]Proposito_programa!$C$2:$E$59,3,FALSE))</f>
        <v xml:space="preserve"> </v>
      </c>
      <c r="N581" s="192">
        <v>0</v>
      </c>
      <c r="O581" s="193"/>
      <c r="P581" s="194">
        <v>479793</v>
      </c>
      <c r="Q581" s="195" t="s">
        <v>420</v>
      </c>
      <c r="R581" s="190" t="s">
        <v>174</v>
      </c>
      <c r="S581" s="195"/>
      <c r="T581" s="196"/>
      <c r="U581" s="197"/>
      <c r="V581" s="198">
        <v>0</v>
      </c>
      <c r="W581" s="199">
        <v>2515231</v>
      </c>
      <c r="X581" s="200">
        <v>0</v>
      </c>
      <c r="Y581" s="193"/>
      <c r="Z581" s="199"/>
      <c r="AA581" s="172">
        <f t="shared" si="27"/>
        <v>2515231</v>
      </c>
      <c r="AB581" s="201">
        <v>2515231</v>
      </c>
      <c r="AC581" s="210"/>
      <c r="AD581" s="210"/>
      <c r="AE581" s="210"/>
      <c r="AF581" s="192"/>
      <c r="AG581" s="105"/>
      <c r="AH581" s="203"/>
      <c r="AI581" s="204"/>
      <c r="AJ581" s="105"/>
      <c r="AK581" s="205"/>
      <c r="AL581" s="206"/>
      <c r="AM581" s="193"/>
      <c r="AN581" s="112">
        <f t="shared" si="28"/>
        <v>1</v>
      </c>
    </row>
    <row r="582" spans="1:40" ht="18" customHeight="1" x14ac:dyDescent="0.25">
      <c r="A582" s="184">
        <v>202203</v>
      </c>
      <c r="B582" s="184">
        <v>2022</v>
      </c>
      <c r="C582" s="192"/>
      <c r="D582" s="104"/>
      <c r="E582" s="184" t="s">
        <v>63</v>
      </c>
      <c r="F582" s="184" t="s">
        <v>39</v>
      </c>
      <c r="G582" s="187" t="s">
        <v>70</v>
      </c>
      <c r="H582" s="188" t="s">
        <v>897</v>
      </c>
      <c r="I582" s="189" t="s">
        <v>45</v>
      </c>
      <c r="J582" s="190" t="s">
        <v>194</v>
      </c>
      <c r="K582" s="184" t="s">
        <v>70</v>
      </c>
      <c r="L582" s="191" t="str">
        <f>IF(ISERROR(VLOOKUP(K582,[1]Proposito_programa!$C$2:$E$59,2,FALSE))," ",VLOOKUP(K582,[1]Proposito_programa!$C$2:$E$59,2,FALSE))</f>
        <v xml:space="preserve"> </v>
      </c>
      <c r="M582" s="191" t="str">
        <f>IF(ISERROR(VLOOKUP(K582,[1]Proposito_programa!$C$2:$E$59,3,FALSE))," ",VLOOKUP(K582,[1]Proposito_programa!$C$2:$E$59,3,FALSE))</f>
        <v xml:space="preserve"> </v>
      </c>
      <c r="N582" s="192">
        <v>0</v>
      </c>
      <c r="O582" s="193"/>
      <c r="P582" s="194">
        <v>79274284</v>
      </c>
      <c r="Q582" s="195" t="s">
        <v>421</v>
      </c>
      <c r="R582" s="190" t="s">
        <v>174</v>
      </c>
      <c r="S582" s="195"/>
      <c r="T582" s="196"/>
      <c r="U582" s="197"/>
      <c r="V582" s="198">
        <v>0</v>
      </c>
      <c r="W582" s="199">
        <v>95813333</v>
      </c>
      <c r="X582" s="200">
        <v>0</v>
      </c>
      <c r="Y582" s="193"/>
      <c r="Z582" s="199"/>
      <c r="AA582" s="172">
        <f t="shared" si="27"/>
        <v>95813333</v>
      </c>
      <c r="AB582" s="201">
        <v>95813333</v>
      </c>
      <c r="AC582" s="210"/>
      <c r="AD582" s="210"/>
      <c r="AE582" s="210"/>
      <c r="AF582" s="192"/>
      <c r="AG582" s="105"/>
      <c r="AH582" s="203"/>
      <c r="AI582" s="204"/>
      <c r="AJ582" s="105"/>
      <c r="AK582" s="205"/>
      <c r="AL582" s="206"/>
      <c r="AM582" s="193"/>
      <c r="AN582" s="112">
        <f t="shared" si="28"/>
        <v>1</v>
      </c>
    </row>
    <row r="583" spans="1:40" ht="18" customHeight="1" x14ac:dyDescent="0.25">
      <c r="A583" s="184">
        <v>202203</v>
      </c>
      <c r="B583" s="184">
        <v>2022</v>
      </c>
      <c r="C583" s="192"/>
      <c r="D583" s="104"/>
      <c r="E583" s="184" t="s">
        <v>63</v>
      </c>
      <c r="F583" s="184" t="s">
        <v>39</v>
      </c>
      <c r="G583" s="187" t="s">
        <v>70</v>
      </c>
      <c r="H583" s="188" t="s">
        <v>902</v>
      </c>
      <c r="I583" s="189" t="s">
        <v>45</v>
      </c>
      <c r="J583" s="190" t="s">
        <v>194</v>
      </c>
      <c r="K583" s="184" t="s">
        <v>70</v>
      </c>
      <c r="L583" s="191" t="str">
        <f>IF(ISERROR(VLOOKUP(K583,[1]Proposito_programa!$C$2:$E$59,2,FALSE))," ",VLOOKUP(K583,[1]Proposito_programa!$C$2:$E$59,2,FALSE))</f>
        <v xml:space="preserve"> </v>
      </c>
      <c r="M583" s="191" t="str">
        <f>IF(ISERROR(VLOOKUP(K583,[1]Proposito_programa!$C$2:$E$59,3,FALSE))," ",VLOOKUP(K583,[1]Proposito_programa!$C$2:$E$59,3,FALSE))</f>
        <v xml:space="preserve"> </v>
      </c>
      <c r="N583" s="192">
        <v>0</v>
      </c>
      <c r="O583" s="193"/>
      <c r="P583" s="194">
        <v>800130907</v>
      </c>
      <c r="Q583" s="195" t="s">
        <v>422</v>
      </c>
      <c r="R583" s="190" t="s">
        <v>175</v>
      </c>
      <c r="S583" s="195"/>
      <c r="T583" s="196"/>
      <c r="U583" s="197"/>
      <c r="V583" s="198">
        <v>0</v>
      </c>
      <c r="W583" s="199">
        <v>12133333</v>
      </c>
      <c r="X583" s="200">
        <v>0</v>
      </c>
      <c r="Y583" s="193"/>
      <c r="Z583" s="199"/>
      <c r="AA583" s="172">
        <f t="shared" si="27"/>
        <v>12133333</v>
      </c>
      <c r="AB583" s="201">
        <v>12133333</v>
      </c>
      <c r="AC583" s="210"/>
      <c r="AD583" s="210"/>
      <c r="AE583" s="210"/>
      <c r="AF583" s="192"/>
      <c r="AG583" s="105"/>
      <c r="AH583" s="203"/>
      <c r="AI583" s="204"/>
      <c r="AJ583" s="105"/>
      <c r="AK583" s="205"/>
      <c r="AL583" s="206"/>
      <c r="AM583" s="193"/>
      <c r="AN583" s="112">
        <f t="shared" si="28"/>
        <v>1</v>
      </c>
    </row>
    <row r="584" spans="1:40" ht="18" customHeight="1" x14ac:dyDescent="0.25">
      <c r="A584" s="184">
        <v>202203</v>
      </c>
      <c r="B584" s="184">
        <v>2022</v>
      </c>
      <c r="C584" s="192"/>
      <c r="D584" s="104"/>
      <c r="E584" s="184" t="s">
        <v>63</v>
      </c>
      <c r="F584" s="184" t="s">
        <v>39</v>
      </c>
      <c r="G584" s="187" t="s">
        <v>70</v>
      </c>
      <c r="H584" s="188" t="s">
        <v>902</v>
      </c>
      <c r="I584" s="189" t="s">
        <v>45</v>
      </c>
      <c r="J584" s="190" t="s">
        <v>194</v>
      </c>
      <c r="K584" s="184" t="s">
        <v>70</v>
      </c>
      <c r="L584" s="191" t="str">
        <f>IF(ISERROR(VLOOKUP(K584,[1]Proposito_programa!$C$2:$E$59,2,FALSE))," ",VLOOKUP(K584,[1]Proposito_programa!$C$2:$E$59,2,FALSE))</f>
        <v xml:space="preserve"> </v>
      </c>
      <c r="M584" s="191" t="str">
        <f>IF(ISERROR(VLOOKUP(K584,[1]Proposito_programa!$C$2:$E$59,3,FALSE))," ",VLOOKUP(K584,[1]Proposito_programa!$C$2:$E$59,3,FALSE))</f>
        <v xml:space="preserve"> </v>
      </c>
      <c r="N584" s="192">
        <v>0</v>
      </c>
      <c r="O584" s="193"/>
      <c r="P584" s="194">
        <v>800130907</v>
      </c>
      <c r="Q584" s="195" t="s">
        <v>422</v>
      </c>
      <c r="R584" s="190" t="s">
        <v>175</v>
      </c>
      <c r="S584" s="195"/>
      <c r="T584" s="196"/>
      <c r="U584" s="197"/>
      <c r="V584" s="198">
        <v>0</v>
      </c>
      <c r="W584" s="199">
        <v>158267</v>
      </c>
      <c r="X584" s="200">
        <v>0</v>
      </c>
      <c r="Y584" s="193"/>
      <c r="Z584" s="199"/>
      <c r="AA584" s="172">
        <f t="shared" si="27"/>
        <v>158267</v>
      </c>
      <c r="AB584" s="201">
        <v>158267</v>
      </c>
      <c r="AC584" s="210"/>
      <c r="AD584" s="210"/>
      <c r="AE584" s="210"/>
      <c r="AF584" s="192"/>
      <c r="AG584" s="105"/>
      <c r="AH584" s="203"/>
      <c r="AI584" s="204"/>
      <c r="AJ584" s="105"/>
      <c r="AK584" s="205"/>
      <c r="AL584" s="206"/>
      <c r="AM584" s="193"/>
      <c r="AN584" s="112">
        <f t="shared" si="28"/>
        <v>1</v>
      </c>
    </row>
    <row r="585" spans="1:40" ht="18" customHeight="1" x14ac:dyDescent="0.25">
      <c r="A585" s="184">
        <v>202203</v>
      </c>
      <c r="B585" s="184">
        <v>2022</v>
      </c>
      <c r="C585" s="192"/>
      <c r="D585" s="104"/>
      <c r="E585" s="184" t="s">
        <v>63</v>
      </c>
      <c r="F585" s="184" t="s">
        <v>39</v>
      </c>
      <c r="G585" s="187" t="s">
        <v>70</v>
      </c>
      <c r="H585" s="188" t="s">
        <v>897</v>
      </c>
      <c r="I585" s="189" t="s">
        <v>45</v>
      </c>
      <c r="J585" s="190" t="s">
        <v>194</v>
      </c>
      <c r="K585" s="184" t="s">
        <v>70</v>
      </c>
      <c r="L585" s="191" t="str">
        <f>IF(ISERROR(VLOOKUP(K585,[1]Proposito_programa!$C$2:$E$59,2,FALSE))," ",VLOOKUP(K585,[1]Proposito_programa!$C$2:$E$59,2,FALSE))</f>
        <v xml:space="preserve"> </v>
      </c>
      <c r="M585" s="191" t="str">
        <f>IF(ISERROR(VLOOKUP(K585,[1]Proposito_programa!$C$2:$E$59,3,FALSE))," ",VLOOKUP(K585,[1]Proposito_programa!$C$2:$E$59,3,FALSE))</f>
        <v xml:space="preserve"> </v>
      </c>
      <c r="N585" s="192">
        <v>0</v>
      </c>
      <c r="O585" s="193"/>
      <c r="P585" s="194">
        <v>79274284</v>
      </c>
      <c r="Q585" s="195" t="s">
        <v>421</v>
      </c>
      <c r="R585" s="190" t="s">
        <v>174</v>
      </c>
      <c r="S585" s="195"/>
      <c r="T585" s="196"/>
      <c r="U585" s="197"/>
      <c r="V585" s="198">
        <v>0</v>
      </c>
      <c r="W585" s="199">
        <v>2515231</v>
      </c>
      <c r="X585" s="200">
        <v>0</v>
      </c>
      <c r="Y585" s="193"/>
      <c r="Z585" s="199"/>
      <c r="AA585" s="172">
        <f t="shared" si="27"/>
        <v>2515231</v>
      </c>
      <c r="AB585" s="201">
        <v>2515231</v>
      </c>
      <c r="AC585" s="210"/>
      <c r="AD585" s="210"/>
      <c r="AE585" s="210"/>
      <c r="AF585" s="192"/>
      <c r="AG585" s="105"/>
      <c r="AH585" s="203"/>
      <c r="AI585" s="204"/>
      <c r="AJ585" s="105"/>
      <c r="AK585" s="205"/>
      <c r="AL585" s="206"/>
      <c r="AM585" s="193"/>
      <c r="AN585" s="112">
        <f t="shared" si="28"/>
        <v>1</v>
      </c>
    </row>
    <row r="586" spans="1:40" ht="18" customHeight="1" x14ac:dyDescent="0.25">
      <c r="A586" s="184">
        <v>202204</v>
      </c>
      <c r="B586" s="184">
        <v>2022</v>
      </c>
      <c r="C586" s="192"/>
      <c r="D586" s="104"/>
      <c r="E586" s="184" t="s">
        <v>63</v>
      </c>
      <c r="F586" s="184" t="s">
        <v>39</v>
      </c>
      <c r="G586" s="187" t="s">
        <v>70</v>
      </c>
      <c r="H586" s="188" t="s">
        <v>897</v>
      </c>
      <c r="I586" s="189" t="s">
        <v>45</v>
      </c>
      <c r="J586" s="190" t="s">
        <v>194</v>
      </c>
      <c r="K586" s="184" t="s">
        <v>70</v>
      </c>
      <c r="L586" s="191" t="str">
        <f>IF(ISERROR(VLOOKUP(K586,[1]Proposito_programa!$C$2:$E$59,2,FALSE))," ",VLOOKUP(K586,[1]Proposito_programa!$C$2:$E$59,2,FALSE))</f>
        <v xml:space="preserve"> </v>
      </c>
      <c r="M586" s="191" t="str">
        <f>IF(ISERROR(VLOOKUP(K586,[1]Proposito_programa!$C$2:$E$59,3,FALSE))," ",VLOOKUP(K586,[1]Proposito_programa!$C$2:$E$59,3,FALSE))</f>
        <v xml:space="preserve"> </v>
      </c>
      <c r="N586" s="192">
        <v>0</v>
      </c>
      <c r="O586" s="193"/>
      <c r="P586" s="194">
        <v>1140868236</v>
      </c>
      <c r="Q586" s="195" t="s">
        <v>423</v>
      </c>
      <c r="R586" s="190" t="s">
        <v>174</v>
      </c>
      <c r="S586" s="195"/>
      <c r="T586" s="196"/>
      <c r="U586" s="197"/>
      <c r="V586" s="198">
        <v>0</v>
      </c>
      <c r="W586" s="199">
        <v>73009295</v>
      </c>
      <c r="X586" s="200">
        <v>0</v>
      </c>
      <c r="Y586" s="193"/>
      <c r="Z586" s="199"/>
      <c r="AA586" s="172">
        <f t="shared" si="27"/>
        <v>73009295</v>
      </c>
      <c r="AB586" s="201">
        <v>73009295</v>
      </c>
      <c r="AC586" s="210"/>
      <c r="AD586" s="210"/>
      <c r="AE586" s="210"/>
      <c r="AF586" s="192"/>
      <c r="AG586" s="105"/>
      <c r="AH586" s="203"/>
      <c r="AI586" s="204"/>
      <c r="AJ586" s="105"/>
      <c r="AK586" s="205"/>
      <c r="AL586" s="206"/>
      <c r="AM586" s="193"/>
      <c r="AN586" s="112">
        <f t="shared" si="28"/>
        <v>1</v>
      </c>
    </row>
    <row r="587" spans="1:40" ht="18" customHeight="1" x14ac:dyDescent="0.25">
      <c r="A587" s="184">
        <v>202204</v>
      </c>
      <c r="B587" s="184">
        <v>2022</v>
      </c>
      <c r="C587" s="192"/>
      <c r="D587" s="104"/>
      <c r="E587" s="184" t="s">
        <v>63</v>
      </c>
      <c r="F587" s="184" t="s">
        <v>39</v>
      </c>
      <c r="G587" s="187" t="s">
        <v>70</v>
      </c>
      <c r="H587" s="188" t="s">
        <v>903</v>
      </c>
      <c r="I587" s="189" t="s">
        <v>45</v>
      </c>
      <c r="J587" s="190" t="s">
        <v>194</v>
      </c>
      <c r="K587" s="184" t="s">
        <v>70</v>
      </c>
      <c r="L587" s="191" t="str">
        <f>IF(ISERROR(VLOOKUP(K587,[1]Proposito_programa!$C$2:$E$59,2,FALSE))," ",VLOOKUP(K587,[1]Proposito_programa!$C$2:$E$59,2,FALSE))</f>
        <v xml:space="preserve"> </v>
      </c>
      <c r="M587" s="191" t="str">
        <f>IF(ISERROR(VLOOKUP(K587,[1]Proposito_programa!$C$2:$E$59,3,FALSE))," ",VLOOKUP(K587,[1]Proposito_programa!$C$2:$E$59,3,FALSE))</f>
        <v xml:space="preserve"> </v>
      </c>
      <c r="N587" s="192">
        <v>0</v>
      </c>
      <c r="O587" s="193"/>
      <c r="P587" s="194">
        <v>830003564</v>
      </c>
      <c r="Q587" s="195" t="s">
        <v>424</v>
      </c>
      <c r="R587" s="190" t="s">
        <v>175</v>
      </c>
      <c r="S587" s="195"/>
      <c r="T587" s="196"/>
      <c r="U587" s="197"/>
      <c r="V587" s="198">
        <v>0</v>
      </c>
      <c r="W587" s="199">
        <v>12133333</v>
      </c>
      <c r="X587" s="200">
        <v>0</v>
      </c>
      <c r="Y587" s="193"/>
      <c r="Z587" s="199"/>
      <c r="AA587" s="172">
        <f t="shared" si="27"/>
        <v>12133333</v>
      </c>
      <c r="AB587" s="201">
        <v>12133333</v>
      </c>
      <c r="AC587" s="210"/>
      <c r="AD587" s="210"/>
      <c r="AE587" s="210"/>
      <c r="AF587" s="192"/>
      <c r="AG587" s="105"/>
      <c r="AH587" s="203"/>
      <c r="AI587" s="204"/>
      <c r="AJ587" s="105"/>
      <c r="AK587" s="205"/>
      <c r="AL587" s="206"/>
      <c r="AM587" s="193"/>
      <c r="AN587" s="112">
        <f t="shared" si="28"/>
        <v>1</v>
      </c>
    </row>
    <row r="588" spans="1:40" ht="18" customHeight="1" x14ac:dyDescent="0.25">
      <c r="A588" s="184">
        <v>202204</v>
      </c>
      <c r="B588" s="184">
        <v>2022</v>
      </c>
      <c r="C588" s="192"/>
      <c r="D588" s="104"/>
      <c r="E588" s="184" t="s">
        <v>63</v>
      </c>
      <c r="F588" s="184" t="s">
        <v>39</v>
      </c>
      <c r="G588" s="187" t="s">
        <v>70</v>
      </c>
      <c r="H588" s="188" t="s">
        <v>904</v>
      </c>
      <c r="I588" s="189" t="s">
        <v>45</v>
      </c>
      <c r="J588" s="190" t="s">
        <v>194</v>
      </c>
      <c r="K588" s="184" t="s">
        <v>70</v>
      </c>
      <c r="L588" s="191" t="str">
        <f>IF(ISERROR(VLOOKUP(K588,[1]Proposito_programa!$C$2:$E$59,2,FALSE))," ",VLOOKUP(K588,[1]Proposito_programa!$C$2:$E$59,2,FALSE))</f>
        <v xml:space="preserve"> </v>
      </c>
      <c r="M588" s="191" t="str">
        <f>IF(ISERROR(VLOOKUP(K588,[1]Proposito_programa!$C$2:$E$59,3,FALSE))," ",VLOOKUP(K588,[1]Proposito_programa!$C$2:$E$59,3,FALSE))</f>
        <v xml:space="preserve"> </v>
      </c>
      <c r="N588" s="192">
        <v>0</v>
      </c>
      <c r="O588" s="193"/>
      <c r="P588" s="194">
        <v>830003564</v>
      </c>
      <c r="Q588" s="195" t="s">
        <v>424</v>
      </c>
      <c r="R588" s="190" t="s">
        <v>175</v>
      </c>
      <c r="S588" s="195"/>
      <c r="T588" s="196"/>
      <c r="U588" s="197"/>
      <c r="V588" s="198">
        <v>0</v>
      </c>
      <c r="W588" s="199">
        <v>4963234</v>
      </c>
      <c r="X588" s="200">
        <v>0</v>
      </c>
      <c r="Y588" s="193"/>
      <c r="Z588" s="199"/>
      <c r="AA588" s="172">
        <f t="shared" si="27"/>
        <v>4963234</v>
      </c>
      <c r="AB588" s="201">
        <v>4963234</v>
      </c>
      <c r="AC588" s="210"/>
      <c r="AD588" s="210"/>
      <c r="AE588" s="210"/>
      <c r="AF588" s="192"/>
      <c r="AG588" s="105"/>
      <c r="AH588" s="203"/>
      <c r="AI588" s="204"/>
      <c r="AJ588" s="105"/>
      <c r="AK588" s="205"/>
      <c r="AL588" s="206"/>
      <c r="AM588" s="193"/>
      <c r="AN588" s="112">
        <f t="shared" si="28"/>
        <v>1</v>
      </c>
    </row>
    <row r="589" spans="1:40" ht="18" customHeight="1" x14ac:dyDescent="0.25">
      <c r="A589" s="184">
        <v>202204</v>
      </c>
      <c r="B589" s="184">
        <v>2022</v>
      </c>
      <c r="C589" s="192"/>
      <c r="D589" s="104"/>
      <c r="E589" s="184" t="s">
        <v>63</v>
      </c>
      <c r="F589" s="184" t="s">
        <v>39</v>
      </c>
      <c r="G589" s="187" t="s">
        <v>70</v>
      </c>
      <c r="H589" s="188" t="s">
        <v>903</v>
      </c>
      <c r="I589" s="189" t="s">
        <v>45</v>
      </c>
      <c r="J589" s="190" t="s">
        <v>194</v>
      </c>
      <c r="K589" s="184" t="s">
        <v>70</v>
      </c>
      <c r="L589" s="191" t="str">
        <f>IF(ISERROR(VLOOKUP(K589,[1]Proposito_programa!$C$2:$E$59,2,FALSE))," ",VLOOKUP(K589,[1]Proposito_programa!$C$2:$E$59,2,FALSE))</f>
        <v xml:space="preserve"> </v>
      </c>
      <c r="M589" s="191" t="str">
        <f>IF(ISERROR(VLOOKUP(K589,[1]Proposito_programa!$C$2:$E$59,3,FALSE))," ",VLOOKUP(K589,[1]Proposito_programa!$C$2:$E$59,3,FALSE))</f>
        <v xml:space="preserve"> </v>
      </c>
      <c r="N589" s="192">
        <v>0</v>
      </c>
      <c r="O589" s="193"/>
      <c r="P589" s="194">
        <v>830003564</v>
      </c>
      <c r="Q589" s="195" t="s">
        <v>424</v>
      </c>
      <c r="R589" s="190" t="s">
        <v>175</v>
      </c>
      <c r="S589" s="195"/>
      <c r="T589" s="196"/>
      <c r="U589" s="197"/>
      <c r="V589" s="198">
        <v>0</v>
      </c>
      <c r="W589" s="199">
        <v>316533</v>
      </c>
      <c r="X589" s="200">
        <v>0</v>
      </c>
      <c r="Y589" s="193"/>
      <c r="Z589" s="199"/>
      <c r="AA589" s="172">
        <f t="shared" si="27"/>
        <v>316533</v>
      </c>
      <c r="AB589" s="201">
        <v>316533</v>
      </c>
      <c r="AC589" s="210"/>
      <c r="AD589" s="210"/>
      <c r="AE589" s="210"/>
      <c r="AF589" s="192"/>
      <c r="AG589" s="105"/>
      <c r="AH589" s="203"/>
      <c r="AI589" s="204"/>
      <c r="AJ589" s="105"/>
      <c r="AK589" s="205"/>
      <c r="AL589" s="206"/>
      <c r="AM589" s="193"/>
      <c r="AN589" s="112">
        <f t="shared" si="28"/>
        <v>1</v>
      </c>
    </row>
    <row r="590" spans="1:40" ht="18" customHeight="1" x14ac:dyDescent="0.25">
      <c r="A590" s="184">
        <v>202204</v>
      </c>
      <c r="B590" s="184">
        <v>2022</v>
      </c>
      <c r="C590" s="192"/>
      <c r="D590" s="104"/>
      <c r="E590" s="184" t="s">
        <v>63</v>
      </c>
      <c r="F590" s="184" t="s">
        <v>39</v>
      </c>
      <c r="G590" s="187" t="s">
        <v>70</v>
      </c>
      <c r="H590" s="188" t="s">
        <v>897</v>
      </c>
      <c r="I590" s="189" t="s">
        <v>45</v>
      </c>
      <c r="J590" s="190" t="s">
        <v>194</v>
      </c>
      <c r="K590" s="184" t="s">
        <v>70</v>
      </c>
      <c r="L590" s="191" t="str">
        <f>IF(ISERROR(VLOOKUP(K590,[1]Proposito_programa!$C$2:$E$59,2,FALSE))," ",VLOOKUP(K590,[1]Proposito_programa!$C$2:$E$59,2,FALSE))</f>
        <v xml:space="preserve"> </v>
      </c>
      <c r="M590" s="191" t="str">
        <f>IF(ISERROR(VLOOKUP(K590,[1]Proposito_programa!$C$2:$E$59,3,FALSE))," ",VLOOKUP(K590,[1]Proposito_programa!$C$2:$E$59,3,FALSE))</f>
        <v xml:space="preserve"> </v>
      </c>
      <c r="N590" s="192">
        <v>0</v>
      </c>
      <c r="O590" s="193"/>
      <c r="P590" s="194">
        <v>1140868236</v>
      </c>
      <c r="Q590" s="195" t="s">
        <v>423</v>
      </c>
      <c r="R590" s="190" t="s">
        <v>174</v>
      </c>
      <c r="S590" s="195"/>
      <c r="T590" s="196"/>
      <c r="U590" s="197"/>
      <c r="V590" s="198">
        <v>0</v>
      </c>
      <c r="W590" s="199">
        <v>85600</v>
      </c>
      <c r="X590" s="200">
        <v>0</v>
      </c>
      <c r="Y590" s="193"/>
      <c r="Z590" s="199"/>
      <c r="AA590" s="172">
        <f t="shared" si="27"/>
        <v>85600</v>
      </c>
      <c r="AB590" s="201">
        <v>85600</v>
      </c>
      <c r="AC590" s="210"/>
      <c r="AD590" s="210"/>
      <c r="AE590" s="210"/>
      <c r="AF590" s="192"/>
      <c r="AG590" s="105"/>
      <c r="AH590" s="203"/>
      <c r="AI590" s="204"/>
      <c r="AJ590" s="105"/>
      <c r="AK590" s="205"/>
      <c r="AL590" s="206"/>
      <c r="AM590" s="193"/>
      <c r="AN590" s="112">
        <f t="shared" si="28"/>
        <v>1</v>
      </c>
    </row>
    <row r="591" spans="1:40" ht="18" customHeight="1" x14ac:dyDescent="0.25">
      <c r="A591" s="184">
        <v>202205</v>
      </c>
      <c r="B591" s="184">
        <v>2022</v>
      </c>
      <c r="C591" s="192"/>
      <c r="D591" s="104"/>
      <c r="E591" s="184" t="s">
        <v>63</v>
      </c>
      <c r="F591" s="184" t="s">
        <v>39</v>
      </c>
      <c r="G591" s="187" t="s">
        <v>70</v>
      </c>
      <c r="H591" s="188" t="s">
        <v>897</v>
      </c>
      <c r="I591" s="189" t="s">
        <v>45</v>
      </c>
      <c r="J591" s="190" t="s">
        <v>194</v>
      </c>
      <c r="K591" s="184" t="s">
        <v>70</v>
      </c>
      <c r="L591" s="191" t="str">
        <f>IF(ISERROR(VLOOKUP(K591,[1]Proposito_programa!$C$2:$E$59,2,FALSE))," ",VLOOKUP(K591,[1]Proposito_programa!$C$2:$E$59,2,FALSE))</f>
        <v xml:space="preserve"> </v>
      </c>
      <c r="M591" s="191" t="str">
        <f>IF(ISERROR(VLOOKUP(K591,[1]Proposito_programa!$C$2:$E$59,3,FALSE))," ",VLOOKUP(K591,[1]Proposito_programa!$C$2:$E$59,3,FALSE))</f>
        <v xml:space="preserve"> </v>
      </c>
      <c r="N591" s="192">
        <v>0</v>
      </c>
      <c r="O591" s="193"/>
      <c r="P591" s="194">
        <v>77027260</v>
      </c>
      <c r="Q591" s="195" t="s">
        <v>425</v>
      </c>
      <c r="R591" s="190" t="s">
        <v>174</v>
      </c>
      <c r="S591" s="195"/>
      <c r="T591" s="196"/>
      <c r="U591" s="197"/>
      <c r="V591" s="198">
        <v>0</v>
      </c>
      <c r="W591" s="199">
        <v>95813333</v>
      </c>
      <c r="X591" s="200">
        <v>0</v>
      </c>
      <c r="Y591" s="193"/>
      <c r="Z591" s="199"/>
      <c r="AA591" s="172">
        <f t="shared" si="27"/>
        <v>95813333</v>
      </c>
      <c r="AB591" s="201">
        <v>95813333</v>
      </c>
      <c r="AC591" s="210"/>
      <c r="AD591" s="210"/>
      <c r="AE591" s="210"/>
      <c r="AF591" s="192"/>
      <c r="AG591" s="105"/>
      <c r="AH591" s="203"/>
      <c r="AI591" s="204"/>
      <c r="AJ591" s="105"/>
      <c r="AK591" s="205"/>
      <c r="AL591" s="206"/>
      <c r="AM591" s="193"/>
      <c r="AN591" s="112">
        <f t="shared" si="28"/>
        <v>1</v>
      </c>
    </row>
    <row r="592" spans="1:40" ht="18" customHeight="1" x14ac:dyDescent="0.25">
      <c r="A592" s="184">
        <v>202205</v>
      </c>
      <c r="B592" s="184">
        <v>2022</v>
      </c>
      <c r="C592" s="192"/>
      <c r="D592" s="104"/>
      <c r="E592" s="184" t="s">
        <v>63</v>
      </c>
      <c r="F592" s="184" t="s">
        <v>39</v>
      </c>
      <c r="G592" s="187" t="s">
        <v>70</v>
      </c>
      <c r="H592" s="188" t="s">
        <v>905</v>
      </c>
      <c r="I592" s="189" t="s">
        <v>45</v>
      </c>
      <c r="J592" s="190" t="s">
        <v>194</v>
      </c>
      <c r="K592" s="184" t="s">
        <v>70</v>
      </c>
      <c r="L592" s="191" t="str">
        <f>IF(ISERROR(VLOOKUP(K592,[1]Proposito_programa!$C$2:$E$59,2,FALSE))," ",VLOOKUP(K592,[1]Proposito_programa!$C$2:$E$59,2,FALSE))</f>
        <v xml:space="preserve"> </v>
      </c>
      <c r="M592" s="191" t="str">
        <f>IF(ISERROR(VLOOKUP(K592,[1]Proposito_programa!$C$2:$E$59,3,FALSE))," ",VLOOKUP(K592,[1]Proposito_programa!$C$2:$E$59,3,FALSE))</f>
        <v xml:space="preserve"> </v>
      </c>
      <c r="N592" s="192">
        <v>0</v>
      </c>
      <c r="O592" s="193"/>
      <c r="P592" s="194">
        <v>830113831</v>
      </c>
      <c r="Q592" s="195" t="s">
        <v>426</v>
      </c>
      <c r="R592" s="190" t="s">
        <v>175</v>
      </c>
      <c r="S592" s="195"/>
      <c r="T592" s="196"/>
      <c r="U592" s="197"/>
      <c r="V592" s="198">
        <v>0</v>
      </c>
      <c r="W592" s="199">
        <v>12133333</v>
      </c>
      <c r="X592" s="200">
        <v>0</v>
      </c>
      <c r="Y592" s="193"/>
      <c r="Z592" s="199"/>
      <c r="AA592" s="172">
        <f t="shared" si="27"/>
        <v>12133333</v>
      </c>
      <c r="AB592" s="201">
        <v>12133333</v>
      </c>
      <c r="AC592" s="210"/>
      <c r="AD592" s="210"/>
      <c r="AE592" s="210"/>
      <c r="AF592" s="192"/>
      <c r="AG592" s="105"/>
      <c r="AH592" s="203"/>
      <c r="AI592" s="204"/>
      <c r="AJ592" s="105"/>
      <c r="AK592" s="205"/>
      <c r="AL592" s="206"/>
      <c r="AM592" s="193"/>
      <c r="AN592" s="112">
        <f t="shared" si="28"/>
        <v>1</v>
      </c>
    </row>
    <row r="593" spans="1:40" ht="18" customHeight="1" x14ac:dyDescent="0.25">
      <c r="A593" s="184">
        <v>202205</v>
      </c>
      <c r="B593" s="184">
        <v>2022</v>
      </c>
      <c r="C593" s="192"/>
      <c r="D593" s="104"/>
      <c r="E593" s="184" t="s">
        <v>63</v>
      </c>
      <c r="F593" s="184" t="s">
        <v>39</v>
      </c>
      <c r="G593" s="187" t="s">
        <v>70</v>
      </c>
      <c r="H593" s="188" t="s">
        <v>905</v>
      </c>
      <c r="I593" s="189" t="s">
        <v>45</v>
      </c>
      <c r="J593" s="190" t="s">
        <v>194</v>
      </c>
      <c r="K593" s="184" t="s">
        <v>70</v>
      </c>
      <c r="L593" s="191" t="str">
        <f>IF(ISERROR(VLOOKUP(K593,[1]Proposito_programa!$C$2:$E$59,2,FALSE))," ",VLOOKUP(K593,[1]Proposito_programa!$C$2:$E$59,2,FALSE))</f>
        <v xml:space="preserve"> </v>
      </c>
      <c r="M593" s="191" t="str">
        <f>IF(ISERROR(VLOOKUP(K593,[1]Proposito_programa!$C$2:$E$59,3,FALSE))," ",VLOOKUP(K593,[1]Proposito_programa!$C$2:$E$59,3,FALSE))</f>
        <v xml:space="preserve"> </v>
      </c>
      <c r="N593" s="192">
        <v>0</v>
      </c>
      <c r="O593" s="193"/>
      <c r="P593" s="194">
        <v>830113831</v>
      </c>
      <c r="Q593" s="195" t="s">
        <v>426</v>
      </c>
      <c r="R593" s="190" t="s">
        <v>175</v>
      </c>
      <c r="S593" s="195"/>
      <c r="T593" s="196"/>
      <c r="U593" s="197"/>
      <c r="V593" s="198">
        <v>0</v>
      </c>
      <c r="W593" s="199">
        <v>158267</v>
      </c>
      <c r="X593" s="200">
        <v>0</v>
      </c>
      <c r="Y593" s="193"/>
      <c r="Z593" s="199"/>
      <c r="AA593" s="172">
        <f t="shared" si="27"/>
        <v>158267</v>
      </c>
      <c r="AB593" s="201">
        <v>158267</v>
      </c>
      <c r="AC593" s="210"/>
      <c r="AD593" s="210"/>
      <c r="AE593" s="210"/>
      <c r="AF593" s="192"/>
      <c r="AG593" s="105"/>
      <c r="AH593" s="203"/>
      <c r="AI593" s="204"/>
      <c r="AJ593" s="105"/>
      <c r="AK593" s="205"/>
      <c r="AL593" s="206"/>
      <c r="AM593" s="193"/>
      <c r="AN593" s="112">
        <f t="shared" si="28"/>
        <v>1</v>
      </c>
    </row>
    <row r="594" spans="1:40" ht="18" customHeight="1" x14ac:dyDescent="0.25">
      <c r="A594" s="184">
        <v>202205</v>
      </c>
      <c r="B594" s="184">
        <v>2022</v>
      </c>
      <c r="C594" s="192"/>
      <c r="D594" s="104"/>
      <c r="E594" s="184" t="s">
        <v>63</v>
      </c>
      <c r="F594" s="184" t="s">
        <v>39</v>
      </c>
      <c r="G594" s="187" t="s">
        <v>70</v>
      </c>
      <c r="H594" s="188" t="s">
        <v>897</v>
      </c>
      <c r="I594" s="189" t="s">
        <v>45</v>
      </c>
      <c r="J594" s="190" t="s">
        <v>194</v>
      </c>
      <c r="K594" s="184" t="s">
        <v>70</v>
      </c>
      <c r="L594" s="191" t="str">
        <f>IF(ISERROR(VLOOKUP(K594,[1]Proposito_programa!$C$2:$E$59,2,FALSE))," ",VLOOKUP(K594,[1]Proposito_programa!$C$2:$E$59,2,FALSE))</f>
        <v xml:space="preserve"> </v>
      </c>
      <c r="M594" s="191" t="str">
        <f>IF(ISERROR(VLOOKUP(K594,[1]Proposito_programa!$C$2:$E$59,3,FALSE))," ",VLOOKUP(K594,[1]Proposito_programa!$C$2:$E$59,3,FALSE))</f>
        <v xml:space="preserve"> </v>
      </c>
      <c r="N594" s="192">
        <v>0</v>
      </c>
      <c r="O594" s="193"/>
      <c r="P594" s="194">
        <v>77027260</v>
      </c>
      <c r="Q594" s="195" t="s">
        <v>425</v>
      </c>
      <c r="R594" s="190" t="s">
        <v>174</v>
      </c>
      <c r="S594" s="195"/>
      <c r="T594" s="196"/>
      <c r="U594" s="197"/>
      <c r="V594" s="198">
        <v>0</v>
      </c>
      <c r="W594" s="199">
        <v>2515231</v>
      </c>
      <c r="X594" s="200">
        <v>0</v>
      </c>
      <c r="Y594" s="193"/>
      <c r="Z594" s="199"/>
      <c r="AA594" s="172">
        <f t="shared" si="27"/>
        <v>2515231</v>
      </c>
      <c r="AB594" s="201">
        <v>2515231</v>
      </c>
      <c r="AC594" s="210"/>
      <c r="AD594" s="210"/>
      <c r="AE594" s="210"/>
      <c r="AF594" s="192"/>
      <c r="AG594" s="105"/>
      <c r="AH594" s="203"/>
      <c r="AI594" s="204"/>
      <c r="AJ594" s="105"/>
      <c r="AK594" s="205"/>
      <c r="AL594" s="206"/>
      <c r="AM594" s="193"/>
      <c r="AN594" s="112">
        <f t="shared" si="28"/>
        <v>1</v>
      </c>
    </row>
    <row r="595" spans="1:40" ht="18" customHeight="1" x14ac:dyDescent="0.25">
      <c r="A595" s="184">
        <v>202206</v>
      </c>
      <c r="B595" s="184">
        <v>2022</v>
      </c>
      <c r="C595" s="192"/>
      <c r="D595" s="104"/>
      <c r="E595" s="184" t="s">
        <v>63</v>
      </c>
      <c r="F595" s="184" t="s">
        <v>39</v>
      </c>
      <c r="G595" s="187" t="s">
        <v>70</v>
      </c>
      <c r="H595" s="188" t="s">
        <v>897</v>
      </c>
      <c r="I595" s="189" t="s">
        <v>45</v>
      </c>
      <c r="J595" s="190" t="s">
        <v>194</v>
      </c>
      <c r="K595" s="184" t="s">
        <v>70</v>
      </c>
      <c r="L595" s="191" t="str">
        <f>IF(ISERROR(VLOOKUP(K595,[1]Proposito_programa!$C$2:$E$59,2,FALSE))," ",VLOOKUP(K595,[1]Proposito_programa!$C$2:$E$59,2,FALSE))</f>
        <v xml:space="preserve"> </v>
      </c>
      <c r="M595" s="191" t="str">
        <f>IF(ISERROR(VLOOKUP(K595,[1]Proposito_programa!$C$2:$E$59,3,FALSE))," ",VLOOKUP(K595,[1]Proposito_programa!$C$2:$E$59,3,FALSE))</f>
        <v xml:space="preserve"> </v>
      </c>
      <c r="N595" s="192">
        <v>0</v>
      </c>
      <c r="O595" s="193"/>
      <c r="P595" s="194">
        <v>51840191</v>
      </c>
      <c r="Q595" s="195" t="s">
        <v>427</v>
      </c>
      <c r="R595" s="190" t="s">
        <v>174</v>
      </c>
      <c r="S595" s="195"/>
      <c r="T595" s="196"/>
      <c r="U595" s="197"/>
      <c r="V595" s="198">
        <v>0</v>
      </c>
      <c r="W595" s="199">
        <v>95813333</v>
      </c>
      <c r="X595" s="200">
        <v>0</v>
      </c>
      <c r="Y595" s="193"/>
      <c r="Z595" s="199"/>
      <c r="AA595" s="172">
        <f t="shared" si="27"/>
        <v>95813333</v>
      </c>
      <c r="AB595" s="201">
        <v>95813333</v>
      </c>
      <c r="AC595" s="210"/>
      <c r="AD595" s="210"/>
      <c r="AE595" s="210"/>
      <c r="AF595" s="192"/>
      <c r="AG595" s="105"/>
      <c r="AH595" s="203"/>
      <c r="AI595" s="204"/>
      <c r="AJ595" s="105"/>
      <c r="AK595" s="205"/>
      <c r="AL595" s="206"/>
      <c r="AM595" s="193"/>
      <c r="AN595" s="112">
        <f t="shared" si="28"/>
        <v>1</v>
      </c>
    </row>
    <row r="596" spans="1:40" ht="18" customHeight="1" x14ac:dyDescent="0.25">
      <c r="A596" s="184">
        <v>202206</v>
      </c>
      <c r="B596" s="184">
        <v>2022</v>
      </c>
      <c r="C596" s="192"/>
      <c r="D596" s="104"/>
      <c r="E596" s="184" t="s">
        <v>63</v>
      </c>
      <c r="F596" s="184" t="s">
        <v>39</v>
      </c>
      <c r="G596" s="187" t="s">
        <v>70</v>
      </c>
      <c r="H596" s="188" t="s">
        <v>906</v>
      </c>
      <c r="I596" s="189" t="s">
        <v>45</v>
      </c>
      <c r="J596" s="190" t="s">
        <v>194</v>
      </c>
      <c r="K596" s="184" t="s">
        <v>70</v>
      </c>
      <c r="L596" s="191" t="str">
        <f>IF(ISERROR(VLOOKUP(K596,[1]Proposito_programa!$C$2:$E$59,2,FALSE))," ",VLOOKUP(K596,[1]Proposito_programa!$C$2:$E$59,2,FALSE))</f>
        <v xml:space="preserve"> </v>
      </c>
      <c r="M596" s="191" t="str">
        <f>IF(ISERROR(VLOOKUP(K596,[1]Proposito_programa!$C$2:$E$59,3,FALSE))," ",VLOOKUP(K596,[1]Proposito_programa!$C$2:$E$59,3,FALSE))</f>
        <v xml:space="preserve"> </v>
      </c>
      <c r="N596" s="192">
        <v>0</v>
      </c>
      <c r="O596" s="193"/>
      <c r="P596" s="194">
        <v>900156264</v>
      </c>
      <c r="Q596" s="195" t="s">
        <v>428</v>
      </c>
      <c r="R596" s="190" t="s">
        <v>175</v>
      </c>
      <c r="S596" s="195"/>
      <c r="T596" s="196"/>
      <c r="U596" s="197"/>
      <c r="V596" s="198">
        <v>0</v>
      </c>
      <c r="W596" s="199">
        <v>2048600</v>
      </c>
      <c r="X596" s="200">
        <v>0</v>
      </c>
      <c r="Y596" s="193"/>
      <c r="Z596" s="199"/>
      <c r="AA596" s="172">
        <f t="shared" si="27"/>
        <v>2048600</v>
      </c>
      <c r="AB596" s="201">
        <v>2048600</v>
      </c>
      <c r="AC596" s="210"/>
      <c r="AD596" s="210"/>
      <c r="AE596" s="210"/>
      <c r="AF596" s="192"/>
      <c r="AG596" s="105"/>
      <c r="AH596" s="203"/>
      <c r="AI596" s="204"/>
      <c r="AJ596" s="105"/>
      <c r="AK596" s="205"/>
      <c r="AL596" s="206"/>
      <c r="AM596" s="193"/>
      <c r="AN596" s="112">
        <f t="shared" si="28"/>
        <v>1</v>
      </c>
    </row>
    <row r="597" spans="1:40" ht="18" customHeight="1" x14ac:dyDescent="0.25">
      <c r="A597" s="184">
        <v>202206</v>
      </c>
      <c r="B597" s="184">
        <v>2022</v>
      </c>
      <c r="C597" s="192"/>
      <c r="D597" s="104"/>
      <c r="E597" s="184" t="s">
        <v>63</v>
      </c>
      <c r="F597" s="184" t="s">
        <v>39</v>
      </c>
      <c r="G597" s="187" t="s">
        <v>70</v>
      </c>
      <c r="H597" s="188" t="s">
        <v>907</v>
      </c>
      <c r="I597" s="189" t="s">
        <v>45</v>
      </c>
      <c r="J597" s="190" t="s">
        <v>194</v>
      </c>
      <c r="K597" s="184" t="s">
        <v>70</v>
      </c>
      <c r="L597" s="191" t="str">
        <f>IF(ISERROR(VLOOKUP(K597,[1]Proposito_programa!$C$2:$E$59,2,FALSE))," ",VLOOKUP(K597,[1]Proposito_programa!$C$2:$E$59,2,FALSE))</f>
        <v xml:space="preserve"> </v>
      </c>
      <c r="M597" s="191" t="str">
        <f>IF(ISERROR(VLOOKUP(K597,[1]Proposito_programa!$C$2:$E$59,3,FALSE))," ",VLOOKUP(K597,[1]Proposito_programa!$C$2:$E$59,3,FALSE))</f>
        <v xml:space="preserve"> </v>
      </c>
      <c r="N597" s="192">
        <v>0</v>
      </c>
      <c r="O597" s="193"/>
      <c r="P597" s="194">
        <v>800251440</v>
      </c>
      <c r="Q597" s="195" t="s">
        <v>419</v>
      </c>
      <c r="R597" s="190" t="s">
        <v>175</v>
      </c>
      <c r="S597" s="195"/>
      <c r="T597" s="196"/>
      <c r="U597" s="197"/>
      <c r="V597" s="198">
        <v>0</v>
      </c>
      <c r="W597" s="199">
        <v>10084733</v>
      </c>
      <c r="X597" s="200">
        <v>0</v>
      </c>
      <c r="Y597" s="193"/>
      <c r="Z597" s="199"/>
      <c r="AA597" s="172">
        <f t="shared" si="27"/>
        <v>10084733</v>
      </c>
      <c r="AB597" s="201">
        <v>10084733</v>
      </c>
      <c r="AC597" s="210"/>
      <c r="AD597" s="210"/>
      <c r="AE597" s="210"/>
      <c r="AF597" s="192"/>
      <c r="AG597" s="105"/>
      <c r="AH597" s="203"/>
      <c r="AI597" s="204"/>
      <c r="AJ597" s="105"/>
      <c r="AK597" s="205"/>
      <c r="AL597" s="206"/>
      <c r="AM597" s="193"/>
      <c r="AN597" s="112">
        <f t="shared" si="28"/>
        <v>1</v>
      </c>
    </row>
    <row r="598" spans="1:40" ht="18" customHeight="1" x14ac:dyDescent="0.25">
      <c r="A598" s="184">
        <v>202206</v>
      </c>
      <c r="B598" s="184">
        <v>2022</v>
      </c>
      <c r="C598" s="192"/>
      <c r="D598" s="104"/>
      <c r="E598" s="184" t="s">
        <v>63</v>
      </c>
      <c r="F598" s="184" t="s">
        <v>39</v>
      </c>
      <c r="G598" s="187" t="s">
        <v>70</v>
      </c>
      <c r="H598" s="188" t="s">
        <v>897</v>
      </c>
      <c r="I598" s="189" t="s">
        <v>45</v>
      </c>
      <c r="J598" s="190" t="s">
        <v>194</v>
      </c>
      <c r="K598" s="184" t="s">
        <v>70</v>
      </c>
      <c r="L598" s="191" t="str">
        <f>IF(ISERROR(VLOOKUP(K598,[1]Proposito_programa!$C$2:$E$59,2,FALSE))," ",VLOOKUP(K598,[1]Proposito_programa!$C$2:$E$59,2,FALSE))</f>
        <v xml:space="preserve"> </v>
      </c>
      <c r="M598" s="191" t="str">
        <f>IF(ISERROR(VLOOKUP(K598,[1]Proposito_programa!$C$2:$E$59,3,FALSE))," ",VLOOKUP(K598,[1]Proposito_programa!$C$2:$E$59,3,FALSE))</f>
        <v xml:space="preserve"> </v>
      </c>
      <c r="N598" s="192">
        <v>0</v>
      </c>
      <c r="O598" s="193"/>
      <c r="P598" s="194">
        <v>51840191</v>
      </c>
      <c r="Q598" s="195" t="s">
        <v>427</v>
      </c>
      <c r="R598" s="190" t="s">
        <v>174</v>
      </c>
      <c r="S598" s="195"/>
      <c r="T598" s="196"/>
      <c r="U598" s="197"/>
      <c r="V598" s="198">
        <v>0</v>
      </c>
      <c r="W598" s="199">
        <v>2515231</v>
      </c>
      <c r="X598" s="200">
        <v>0</v>
      </c>
      <c r="Y598" s="193"/>
      <c r="Z598" s="199"/>
      <c r="AA598" s="172">
        <f t="shared" si="27"/>
        <v>2515231</v>
      </c>
      <c r="AB598" s="201">
        <v>2515231</v>
      </c>
      <c r="AC598" s="210"/>
      <c r="AD598" s="210"/>
      <c r="AE598" s="210"/>
      <c r="AF598" s="192"/>
      <c r="AG598" s="105"/>
      <c r="AH598" s="203"/>
      <c r="AI598" s="204"/>
      <c r="AJ598" s="105"/>
      <c r="AK598" s="205"/>
      <c r="AL598" s="206"/>
      <c r="AM598" s="193"/>
      <c r="AN598" s="112">
        <f t="shared" si="28"/>
        <v>1</v>
      </c>
    </row>
    <row r="599" spans="1:40" ht="18" customHeight="1" x14ac:dyDescent="0.25">
      <c r="A599" s="184">
        <v>202207</v>
      </c>
      <c r="B599" s="184">
        <v>2022</v>
      </c>
      <c r="C599" s="192"/>
      <c r="D599" s="104"/>
      <c r="E599" s="184" t="s">
        <v>63</v>
      </c>
      <c r="F599" s="184" t="s">
        <v>39</v>
      </c>
      <c r="G599" s="187" t="s">
        <v>70</v>
      </c>
      <c r="H599" s="188" t="s">
        <v>897</v>
      </c>
      <c r="I599" s="189" t="s">
        <v>45</v>
      </c>
      <c r="J599" s="190" t="s">
        <v>194</v>
      </c>
      <c r="K599" s="184" t="s">
        <v>70</v>
      </c>
      <c r="L599" s="191" t="str">
        <f>IF(ISERROR(VLOOKUP(K599,[1]Proposito_programa!$C$2:$E$59,2,FALSE))," ",VLOOKUP(K599,[1]Proposito_programa!$C$2:$E$59,2,FALSE))</f>
        <v xml:space="preserve"> </v>
      </c>
      <c r="M599" s="191" t="str">
        <f>IF(ISERROR(VLOOKUP(K599,[1]Proposito_programa!$C$2:$E$59,3,FALSE))," ",VLOOKUP(K599,[1]Proposito_programa!$C$2:$E$59,3,FALSE))</f>
        <v xml:space="preserve"> </v>
      </c>
      <c r="N599" s="192">
        <v>0</v>
      </c>
      <c r="O599" s="193"/>
      <c r="P599" s="194">
        <v>79717403</v>
      </c>
      <c r="Q599" s="195" t="s">
        <v>429</v>
      </c>
      <c r="R599" s="190" t="s">
        <v>174</v>
      </c>
      <c r="S599" s="195"/>
      <c r="T599" s="196"/>
      <c r="U599" s="197"/>
      <c r="V599" s="198">
        <v>0</v>
      </c>
      <c r="W599" s="199">
        <v>57358329</v>
      </c>
      <c r="X599" s="200">
        <v>0</v>
      </c>
      <c r="Y599" s="193"/>
      <c r="Z599" s="199"/>
      <c r="AA599" s="172">
        <f t="shared" si="27"/>
        <v>57358329</v>
      </c>
      <c r="AB599" s="201">
        <v>57358329</v>
      </c>
      <c r="AC599" s="210"/>
      <c r="AD599" s="210"/>
      <c r="AE599" s="210"/>
      <c r="AF599" s="192"/>
      <c r="AG599" s="105"/>
      <c r="AH599" s="203"/>
      <c r="AI599" s="204"/>
      <c r="AJ599" s="105"/>
      <c r="AK599" s="205"/>
      <c r="AL599" s="206"/>
      <c r="AM599" s="193"/>
      <c r="AN599" s="112">
        <f t="shared" si="28"/>
        <v>1</v>
      </c>
    </row>
    <row r="600" spans="1:40" ht="18" customHeight="1" x14ac:dyDescent="0.25">
      <c r="A600" s="184">
        <v>202207</v>
      </c>
      <c r="B600" s="184">
        <v>2022</v>
      </c>
      <c r="C600" s="192"/>
      <c r="D600" s="104"/>
      <c r="E600" s="184" t="s">
        <v>63</v>
      </c>
      <c r="F600" s="184" t="s">
        <v>39</v>
      </c>
      <c r="G600" s="187" t="s">
        <v>70</v>
      </c>
      <c r="H600" s="188" t="s">
        <v>908</v>
      </c>
      <c r="I600" s="189" t="s">
        <v>45</v>
      </c>
      <c r="J600" s="190" t="s">
        <v>194</v>
      </c>
      <c r="K600" s="184" t="s">
        <v>70</v>
      </c>
      <c r="L600" s="191" t="str">
        <f>IF(ISERROR(VLOOKUP(K600,[1]Proposito_programa!$C$2:$E$59,2,FALSE))," ",VLOOKUP(K600,[1]Proposito_programa!$C$2:$E$59,2,FALSE))</f>
        <v xml:space="preserve"> </v>
      </c>
      <c r="M600" s="191" t="str">
        <f>IF(ISERROR(VLOOKUP(K600,[1]Proposito_programa!$C$2:$E$59,3,FALSE))," ",VLOOKUP(K600,[1]Proposito_programa!$C$2:$E$59,3,FALSE))</f>
        <v xml:space="preserve"> </v>
      </c>
      <c r="N600" s="192">
        <v>0</v>
      </c>
      <c r="O600" s="193"/>
      <c r="P600" s="194">
        <v>79502886</v>
      </c>
      <c r="Q600" s="195" t="s">
        <v>297</v>
      </c>
      <c r="R600" s="190" t="s">
        <v>174</v>
      </c>
      <c r="S600" s="195"/>
      <c r="T600" s="196"/>
      <c r="U600" s="197"/>
      <c r="V600" s="198">
        <v>0</v>
      </c>
      <c r="W600" s="199">
        <v>38455005</v>
      </c>
      <c r="X600" s="200">
        <v>0</v>
      </c>
      <c r="Y600" s="193"/>
      <c r="Z600" s="199"/>
      <c r="AA600" s="172">
        <f t="shared" si="27"/>
        <v>38455005</v>
      </c>
      <c r="AB600" s="201">
        <v>38455005</v>
      </c>
      <c r="AC600" s="210"/>
      <c r="AD600" s="210"/>
      <c r="AE600" s="210"/>
      <c r="AF600" s="192"/>
      <c r="AG600" s="105"/>
      <c r="AH600" s="203"/>
      <c r="AI600" s="204"/>
      <c r="AJ600" s="105"/>
      <c r="AK600" s="205"/>
      <c r="AL600" s="206"/>
      <c r="AM600" s="193"/>
      <c r="AN600" s="112">
        <f t="shared" si="28"/>
        <v>1</v>
      </c>
    </row>
    <row r="601" spans="1:40" ht="18" customHeight="1" x14ac:dyDescent="0.25">
      <c r="A601" s="184">
        <v>202207</v>
      </c>
      <c r="B601" s="184">
        <v>2022</v>
      </c>
      <c r="C601" s="192"/>
      <c r="D601" s="104"/>
      <c r="E601" s="184" t="s">
        <v>63</v>
      </c>
      <c r="F601" s="184" t="s">
        <v>39</v>
      </c>
      <c r="G601" s="187" t="s">
        <v>70</v>
      </c>
      <c r="H601" s="188" t="s">
        <v>897</v>
      </c>
      <c r="I601" s="189" t="s">
        <v>45</v>
      </c>
      <c r="J601" s="190" t="s">
        <v>194</v>
      </c>
      <c r="K601" s="184" t="s">
        <v>70</v>
      </c>
      <c r="L601" s="191" t="str">
        <f>IF(ISERROR(VLOOKUP(K601,[1]Proposito_programa!$C$2:$E$59,2,FALSE))," ",VLOOKUP(K601,[1]Proposito_programa!$C$2:$E$59,2,FALSE))</f>
        <v xml:space="preserve"> </v>
      </c>
      <c r="M601" s="191" t="str">
        <f>IF(ISERROR(VLOOKUP(K601,[1]Proposito_programa!$C$2:$E$59,3,FALSE))," ",VLOOKUP(K601,[1]Proposito_programa!$C$2:$E$59,3,FALSE))</f>
        <v xml:space="preserve"> </v>
      </c>
      <c r="N601" s="192">
        <v>0</v>
      </c>
      <c r="O601" s="193"/>
      <c r="P601" s="194">
        <v>79502886</v>
      </c>
      <c r="Q601" s="195" t="s">
        <v>297</v>
      </c>
      <c r="R601" s="190" t="s">
        <v>174</v>
      </c>
      <c r="S601" s="195"/>
      <c r="T601" s="196"/>
      <c r="U601" s="197"/>
      <c r="V601" s="198">
        <v>0</v>
      </c>
      <c r="W601" s="199">
        <v>2515230</v>
      </c>
      <c r="X601" s="200">
        <v>0</v>
      </c>
      <c r="Y601" s="193"/>
      <c r="Z601" s="199"/>
      <c r="AA601" s="172">
        <f t="shared" si="27"/>
        <v>2515230</v>
      </c>
      <c r="AB601" s="201">
        <v>2515230</v>
      </c>
      <c r="AC601" s="210"/>
      <c r="AD601" s="210"/>
      <c r="AE601" s="210"/>
      <c r="AF601" s="192"/>
      <c r="AG601" s="105"/>
      <c r="AH601" s="203"/>
      <c r="AI601" s="204"/>
      <c r="AJ601" s="105"/>
      <c r="AK601" s="205"/>
      <c r="AL601" s="206"/>
      <c r="AM601" s="193"/>
      <c r="AN601" s="112">
        <f t="shared" si="28"/>
        <v>1</v>
      </c>
    </row>
    <row r="602" spans="1:40" ht="18" customHeight="1" x14ac:dyDescent="0.25">
      <c r="A602" s="184">
        <v>202208</v>
      </c>
      <c r="B602" s="184">
        <v>2022</v>
      </c>
      <c r="C602" s="192"/>
      <c r="D602" s="104"/>
      <c r="E602" s="184" t="s">
        <v>63</v>
      </c>
      <c r="F602" s="184" t="s">
        <v>39</v>
      </c>
      <c r="G602" s="187" t="s">
        <v>70</v>
      </c>
      <c r="H602" s="188" t="s">
        <v>897</v>
      </c>
      <c r="I602" s="189" t="s">
        <v>45</v>
      </c>
      <c r="J602" s="190" t="s">
        <v>194</v>
      </c>
      <c r="K602" s="184" t="s">
        <v>70</v>
      </c>
      <c r="L602" s="191" t="str">
        <f>IF(ISERROR(VLOOKUP(K602,[1]Proposito_programa!$C$2:$E$59,2,FALSE))," ",VLOOKUP(K602,[1]Proposito_programa!$C$2:$E$59,2,FALSE))</f>
        <v xml:space="preserve"> </v>
      </c>
      <c r="M602" s="191" t="str">
        <f>IF(ISERROR(VLOOKUP(K602,[1]Proposito_programa!$C$2:$E$59,3,FALSE))," ",VLOOKUP(K602,[1]Proposito_programa!$C$2:$E$59,3,FALSE))</f>
        <v xml:space="preserve"> </v>
      </c>
      <c r="N602" s="192">
        <v>0</v>
      </c>
      <c r="O602" s="193"/>
      <c r="P602" s="194">
        <v>79569530</v>
      </c>
      <c r="Q602" s="195" t="s">
        <v>430</v>
      </c>
      <c r="R602" s="190" t="s">
        <v>174</v>
      </c>
      <c r="S602" s="195"/>
      <c r="T602" s="196"/>
      <c r="U602" s="197"/>
      <c r="V602" s="198">
        <v>0</v>
      </c>
      <c r="W602" s="199">
        <v>95813334</v>
      </c>
      <c r="X602" s="200">
        <v>0</v>
      </c>
      <c r="Y602" s="193"/>
      <c r="Z602" s="199"/>
      <c r="AA602" s="172">
        <f t="shared" si="27"/>
        <v>95813334</v>
      </c>
      <c r="AB602" s="201">
        <v>95813334</v>
      </c>
      <c r="AC602" s="210"/>
      <c r="AD602" s="210"/>
      <c r="AE602" s="210"/>
      <c r="AF602" s="192"/>
      <c r="AG602" s="105"/>
      <c r="AH602" s="203"/>
      <c r="AI602" s="204"/>
      <c r="AJ602" s="105"/>
      <c r="AK602" s="205"/>
      <c r="AL602" s="206"/>
      <c r="AM602" s="193"/>
      <c r="AN602" s="112">
        <f t="shared" si="28"/>
        <v>1</v>
      </c>
    </row>
    <row r="603" spans="1:40" ht="18" customHeight="1" x14ac:dyDescent="0.25">
      <c r="A603" s="184">
        <v>202208</v>
      </c>
      <c r="B603" s="184">
        <v>2022</v>
      </c>
      <c r="C603" s="192"/>
      <c r="D603" s="104"/>
      <c r="E603" s="184" t="s">
        <v>63</v>
      </c>
      <c r="F603" s="184" t="s">
        <v>39</v>
      </c>
      <c r="G603" s="187" t="s">
        <v>70</v>
      </c>
      <c r="H603" s="188" t="s">
        <v>897</v>
      </c>
      <c r="I603" s="189" t="s">
        <v>45</v>
      </c>
      <c r="J603" s="190" t="s">
        <v>194</v>
      </c>
      <c r="K603" s="184" t="s">
        <v>70</v>
      </c>
      <c r="L603" s="191" t="str">
        <f>IF(ISERROR(VLOOKUP(K603,[1]Proposito_programa!$C$2:$E$59,2,FALSE))," ",VLOOKUP(K603,[1]Proposito_programa!$C$2:$E$59,2,FALSE))</f>
        <v xml:space="preserve"> </v>
      </c>
      <c r="M603" s="191" t="str">
        <f>IF(ISERROR(VLOOKUP(K603,[1]Proposito_programa!$C$2:$E$59,3,FALSE))," ",VLOOKUP(K603,[1]Proposito_programa!$C$2:$E$59,3,FALSE))</f>
        <v xml:space="preserve"> </v>
      </c>
      <c r="N603" s="192">
        <v>0</v>
      </c>
      <c r="O603" s="193"/>
      <c r="P603" s="194">
        <v>79569530</v>
      </c>
      <c r="Q603" s="195" t="s">
        <v>430</v>
      </c>
      <c r="R603" s="190" t="s">
        <v>174</v>
      </c>
      <c r="S603" s="195"/>
      <c r="T603" s="196"/>
      <c r="U603" s="197"/>
      <c r="V603" s="198">
        <v>0</v>
      </c>
      <c r="W603" s="199">
        <v>2515230</v>
      </c>
      <c r="X603" s="200">
        <v>0</v>
      </c>
      <c r="Y603" s="193"/>
      <c r="Z603" s="199"/>
      <c r="AA603" s="172">
        <f t="shared" si="27"/>
        <v>2515230</v>
      </c>
      <c r="AB603" s="201">
        <v>2515230</v>
      </c>
      <c r="AC603" s="210"/>
      <c r="AD603" s="210"/>
      <c r="AE603" s="210"/>
      <c r="AF603" s="192"/>
      <c r="AG603" s="105"/>
      <c r="AH603" s="203"/>
      <c r="AI603" s="204"/>
      <c r="AJ603" s="105"/>
      <c r="AK603" s="205"/>
      <c r="AL603" s="206"/>
      <c r="AM603" s="193"/>
      <c r="AN603" s="112">
        <f t="shared" si="28"/>
        <v>1</v>
      </c>
    </row>
    <row r="604" spans="1:40" ht="18" customHeight="1" x14ac:dyDescent="0.25">
      <c r="A604" s="184">
        <v>202209</v>
      </c>
      <c r="B604" s="184">
        <v>2022</v>
      </c>
      <c r="C604" s="192"/>
      <c r="D604" s="104"/>
      <c r="E604" s="184" t="s">
        <v>63</v>
      </c>
      <c r="F604" s="184" t="s">
        <v>39</v>
      </c>
      <c r="G604" s="187" t="s">
        <v>70</v>
      </c>
      <c r="H604" s="188" t="s">
        <v>897</v>
      </c>
      <c r="I604" s="189" t="s">
        <v>45</v>
      </c>
      <c r="J604" s="190" t="s">
        <v>194</v>
      </c>
      <c r="K604" s="184" t="s">
        <v>70</v>
      </c>
      <c r="L604" s="191" t="str">
        <f>IF(ISERROR(VLOOKUP(K604,[1]Proposito_programa!$C$2:$E$59,2,FALSE))," ",VLOOKUP(K604,[1]Proposito_programa!$C$2:$E$59,2,FALSE))</f>
        <v xml:space="preserve"> </v>
      </c>
      <c r="M604" s="191" t="str">
        <f>IF(ISERROR(VLOOKUP(K604,[1]Proposito_programa!$C$2:$E$59,3,FALSE))," ",VLOOKUP(K604,[1]Proposito_programa!$C$2:$E$59,3,FALSE))</f>
        <v xml:space="preserve"> </v>
      </c>
      <c r="N604" s="192">
        <v>0</v>
      </c>
      <c r="O604" s="193"/>
      <c r="P604" s="194">
        <v>41714391</v>
      </c>
      <c r="Q604" s="195" t="s">
        <v>431</v>
      </c>
      <c r="R604" s="190" t="s">
        <v>174</v>
      </c>
      <c r="S604" s="195"/>
      <c r="T604" s="196"/>
      <c r="U604" s="197"/>
      <c r="V604" s="198">
        <v>0</v>
      </c>
      <c r="W604" s="199">
        <v>95813334</v>
      </c>
      <c r="X604" s="200">
        <v>0</v>
      </c>
      <c r="Y604" s="193"/>
      <c r="Z604" s="199"/>
      <c r="AA604" s="172">
        <f t="shared" si="27"/>
        <v>95813334</v>
      </c>
      <c r="AB604" s="201">
        <v>95813334</v>
      </c>
      <c r="AC604" s="210"/>
      <c r="AD604" s="210"/>
      <c r="AE604" s="210"/>
      <c r="AF604" s="192"/>
      <c r="AG604" s="105"/>
      <c r="AH604" s="203"/>
      <c r="AI604" s="204"/>
      <c r="AJ604" s="105"/>
      <c r="AK604" s="205"/>
      <c r="AL604" s="206"/>
      <c r="AM604" s="193"/>
      <c r="AN604" s="112">
        <f t="shared" si="28"/>
        <v>1</v>
      </c>
    </row>
    <row r="605" spans="1:40" ht="18" customHeight="1" x14ac:dyDescent="0.25">
      <c r="A605" s="184">
        <v>202209</v>
      </c>
      <c r="B605" s="184">
        <v>2022</v>
      </c>
      <c r="C605" s="192"/>
      <c r="D605" s="104"/>
      <c r="E605" s="184" t="s">
        <v>63</v>
      </c>
      <c r="F605" s="184" t="s">
        <v>39</v>
      </c>
      <c r="G605" s="187" t="s">
        <v>70</v>
      </c>
      <c r="H605" s="188" t="s">
        <v>897</v>
      </c>
      <c r="I605" s="189" t="s">
        <v>45</v>
      </c>
      <c r="J605" s="190" t="s">
        <v>194</v>
      </c>
      <c r="K605" s="184" t="s">
        <v>70</v>
      </c>
      <c r="L605" s="191" t="str">
        <f>IF(ISERROR(VLOOKUP(K605,[1]Proposito_programa!$C$2:$E$59,2,FALSE))," ",VLOOKUP(K605,[1]Proposito_programa!$C$2:$E$59,2,FALSE))</f>
        <v xml:space="preserve"> </v>
      </c>
      <c r="M605" s="191" t="str">
        <f>IF(ISERROR(VLOOKUP(K605,[1]Proposito_programa!$C$2:$E$59,3,FALSE))," ",VLOOKUP(K605,[1]Proposito_programa!$C$2:$E$59,3,FALSE))</f>
        <v xml:space="preserve"> </v>
      </c>
      <c r="N605" s="192">
        <v>0</v>
      </c>
      <c r="O605" s="193"/>
      <c r="P605" s="194">
        <v>41714391</v>
      </c>
      <c r="Q605" s="195" t="s">
        <v>431</v>
      </c>
      <c r="R605" s="190" t="s">
        <v>174</v>
      </c>
      <c r="S605" s="195"/>
      <c r="T605" s="196"/>
      <c r="U605" s="197"/>
      <c r="V605" s="198">
        <v>0</v>
      </c>
      <c r="W605" s="199">
        <v>2515230</v>
      </c>
      <c r="X605" s="200">
        <v>0</v>
      </c>
      <c r="Y605" s="193"/>
      <c r="Z605" s="199"/>
      <c r="AA605" s="172">
        <f t="shared" si="27"/>
        <v>2515230</v>
      </c>
      <c r="AB605" s="201">
        <v>2515230</v>
      </c>
      <c r="AC605" s="210"/>
      <c r="AD605" s="210"/>
      <c r="AE605" s="210"/>
      <c r="AF605" s="192"/>
      <c r="AG605" s="105"/>
      <c r="AH605" s="203"/>
      <c r="AI605" s="204"/>
      <c r="AJ605" s="105"/>
      <c r="AK605" s="205"/>
      <c r="AL605" s="206"/>
      <c r="AM605" s="193"/>
      <c r="AN605" s="112">
        <f t="shared" si="28"/>
        <v>1</v>
      </c>
    </row>
    <row r="606" spans="1:40" ht="18" customHeight="1" x14ac:dyDescent="0.25">
      <c r="A606" s="184">
        <v>202210</v>
      </c>
      <c r="B606" s="184">
        <v>2022</v>
      </c>
      <c r="C606" s="192"/>
      <c r="D606" s="104"/>
      <c r="E606" s="184" t="s">
        <v>63</v>
      </c>
      <c r="F606" s="184" t="s">
        <v>39</v>
      </c>
      <c r="G606" s="187" t="s">
        <v>70</v>
      </c>
      <c r="H606" s="188" t="s">
        <v>909</v>
      </c>
      <c r="I606" s="189" t="s">
        <v>45</v>
      </c>
      <c r="J606" s="190" t="s">
        <v>194</v>
      </c>
      <c r="K606" s="184" t="s">
        <v>70</v>
      </c>
      <c r="L606" s="191" t="str">
        <f>IF(ISERROR(VLOOKUP(K606,[1]Proposito_programa!$C$2:$E$59,2,FALSE))," ",VLOOKUP(K606,[1]Proposito_programa!$C$2:$E$59,2,FALSE))</f>
        <v xml:space="preserve"> </v>
      </c>
      <c r="M606" s="191" t="str">
        <f>IF(ISERROR(VLOOKUP(K606,[1]Proposito_programa!$C$2:$E$59,3,FALSE))," ",VLOOKUP(K606,[1]Proposito_programa!$C$2:$E$59,3,FALSE))</f>
        <v xml:space="preserve"> </v>
      </c>
      <c r="N606" s="192">
        <v>0</v>
      </c>
      <c r="O606" s="193"/>
      <c r="P606" s="194">
        <v>83220851</v>
      </c>
      <c r="Q606" s="195" t="s">
        <v>432</v>
      </c>
      <c r="R606" s="190" t="s">
        <v>174</v>
      </c>
      <c r="S606" s="195"/>
      <c r="T606" s="196"/>
      <c r="U606" s="197"/>
      <c r="V606" s="198">
        <v>0</v>
      </c>
      <c r="W606" s="199">
        <v>22804038</v>
      </c>
      <c r="X606" s="200">
        <v>0</v>
      </c>
      <c r="Y606" s="193"/>
      <c r="Z606" s="199"/>
      <c r="AA606" s="172">
        <f t="shared" si="27"/>
        <v>22804038</v>
      </c>
      <c r="AB606" s="201">
        <v>22804038</v>
      </c>
      <c r="AC606" s="210"/>
      <c r="AD606" s="210"/>
      <c r="AE606" s="210"/>
      <c r="AF606" s="192"/>
      <c r="AG606" s="105"/>
      <c r="AH606" s="203"/>
      <c r="AI606" s="204"/>
      <c r="AJ606" s="105"/>
      <c r="AK606" s="205"/>
      <c r="AL606" s="206"/>
      <c r="AM606" s="193"/>
      <c r="AN606" s="112">
        <f t="shared" si="28"/>
        <v>1</v>
      </c>
    </row>
    <row r="607" spans="1:40" ht="18" customHeight="1" x14ac:dyDescent="0.25">
      <c r="A607" s="184">
        <v>202210</v>
      </c>
      <c r="B607" s="184">
        <v>2022</v>
      </c>
      <c r="C607" s="192"/>
      <c r="D607" s="104"/>
      <c r="E607" s="184" t="s">
        <v>63</v>
      </c>
      <c r="F607" s="184" t="s">
        <v>39</v>
      </c>
      <c r="G607" s="187" t="s">
        <v>70</v>
      </c>
      <c r="H607" s="188" t="s">
        <v>910</v>
      </c>
      <c r="I607" s="189" t="s">
        <v>45</v>
      </c>
      <c r="J607" s="190" t="s">
        <v>194</v>
      </c>
      <c r="K607" s="184" t="s">
        <v>70</v>
      </c>
      <c r="L607" s="191" t="str">
        <f>IF(ISERROR(VLOOKUP(K607,[1]Proposito_programa!$C$2:$E$59,2,FALSE))," ",VLOOKUP(K607,[1]Proposito_programa!$C$2:$E$59,2,FALSE))</f>
        <v xml:space="preserve"> </v>
      </c>
      <c r="M607" s="191" t="str">
        <f>IF(ISERROR(VLOOKUP(K607,[1]Proposito_programa!$C$2:$E$59,3,FALSE))," ",VLOOKUP(K607,[1]Proposito_programa!$C$2:$E$59,3,FALSE))</f>
        <v xml:space="preserve"> </v>
      </c>
      <c r="N607" s="192">
        <v>0</v>
      </c>
      <c r="O607" s="193"/>
      <c r="P607" s="194">
        <v>83220851</v>
      </c>
      <c r="Q607" s="195" t="s">
        <v>432</v>
      </c>
      <c r="R607" s="190" t="s">
        <v>174</v>
      </c>
      <c r="S607" s="195"/>
      <c r="T607" s="196"/>
      <c r="U607" s="197"/>
      <c r="V607" s="198">
        <v>0</v>
      </c>
      <c r="W607" s="199">
        <v>2597508</v>
      </c>
      <c r="X607" s="200">
        <v>0</v>
      </c>
      <c r="Y607" s="193"/>
      <c r="Z607" s="199"/>
      <c r="AA607" s="172">
        <f t="shared" si="27"/>
        <v>2597508</v>
      </c>
      <c r="AB607" s="201">
        <v>2597508</v>
      </c>
      <c r="AC607" s="210"/>
      <c r="AD607" s="210"/>
      <c r="AE607" s="210"/>
      <c r="AF607" s="192"/>
      <c r="AG607" s="105"/>
      <c r="AH607" s="203"/>
      <c r="AI607" s="204"/>
      <c r="AJ607" s="105"/>
      <c r="AK607" s="205"/>
      <c r="AL607" s="206"/>
      <c r="AM607" s="193"/>
      <c r="AN607" s="112">
        <f t="shared" si="28"/>
        <v>1</v>
      </c>
    </row>
    <row r="608" spans="1:40" ht="18" customHeight="1" x14ac:dyDescent="0.25">
      <c r="A608" s="184">
        <v>4755031</v>
      </c>
      <c r="B608" s="184">
        <v>2022</v>
      </c>
      <c r="C608" s="192"/>
      <c r="D608" s="104"/>
      <c r="E608" s="184" t="s">
        <v>63</v>
      </c>
      <c r="F608" s="184" t="s">
        <v>39</v>
      </c>
      <c r="G608" s="187" t="s">
        <v>70</v>
      </c>
      <c r="H608" s="188" t="s">
        <v>923</v>
      </c>
      <c r="I608" s="189" t="s">
        <v>45</v>
      </c>
      <c r="J608" s="190" t="s">
        <v>194</v>
      </c>
      <c r="K608" s="184" t="s">
        <v>70</v>
      </c>
      <c r="L608" s="191" t="str">
        <f>IF(ISERROR(VLOOKUP(K608,[1]Proposito_programa!$C$2:$E$59,2,FALSE))," ",VLOOKUP(K608,[1]Proposito_programa!$C$2:$E$59,2,FALSE))</f>
        <v xml:space="preserve"> </v>
      </c>
      <c r="M608" s="191" t="str">
        <f>IF(ISERROR(VLOOKUP(K608,[1]Proposito_programa!$C$2:$E$59,3,FALSE))," ",VLOOKUP(K608,[1]Proposito_programa!$C$2:$E$59,3,FALSE))</f>
        <v xml:space="preserve"> </v>
      </c>
      <c r="N608" s="192">
        <v>0</v>
      </c>
      <c r="O608" s="193"/>
      <c r="P608" s="194">
        <v>830037248</v>
      </c>
      <c r="Q608" s="195" t="s">
        <v>434</v>
      </c>
      <c r="R608" s="190" t="s">
        <v>175</v>
      </c>
      <c r="S608" s="195"/>
      <c r="T608" s="196"/>
      <c r="U608" s="197"/>
      <c r="V608" s="198">
        <v>0</v>
      </c>
      <c r="W608" s="199">
        <v>362500</v>
      </c>
      <c r="X608" s="200">
        <v>0</v>
      </c>
      <c r="Y608" s="193"/>
      <c r="Z608" s="199"/>
      <c r="AA608" s="172">
        <f t="shared" si="26"/>
        <v>362500</v>
      </c>
      <c r="AB608" s="201">
        <v>362500</v>
      </c>
      <c r="AC608" s="210"/>
      <c r="AD608" s="210"/>
      <c r="AE608" s="210"/>
      <c r="AF608" s="192"/>
      <c r="AG608" s="105"/>
      <c r="AH608" s="203"/>
      <c r="AI608" s="204"/>
      <c r="AJ608" s="105"/>
      <c r="AK608" s="205"/>
      <c r="AL608" s="206"/>
      <c r="AM608" s="193"/>
      <c r="AN608" s="112">
        <f t="shared" si="25"/>
        <v>1</v>
      </c>
    </row>
    <row r="609" spans="1:40" ht="18" customHeight="1" x14ac:dyDescent="0.25">
      <c r="A609" s="184">
        <v>4755031</v>
      </c>
      <c r="B609" s="184">
        <v>2022</v>
      </c>
      <c r="C609" s="192"/>
      <c r="D609" s="104"/>
      <c r="E609" s="184" t="s">
        <v>63</v>
      </c>
      <c r="F609" s="184" t="s">
        <v>39</v>
      </c>
      <c r="G609" s="187" t="s">
        <v>70</v>
      </c>
      <c r="H609" s="188" t="s">
        <v>924</v>
      </c>
      <c r="I609" s="189" t="s">
        <v>45</v>
      </c>
      <c r="J609" s="190" t="s">
        <v>194</v>
      </c>
      <c r="K609" s="184" t="s">
        <v>70</v>
      </c>
      <c r="L609" s="191" t="str">
        <f>IF(ISERROR(VLOOKUP(K609,[1]Proposito_programa!$C$2:$E$59,2,FALSE))," ",VLOOKUP(K609,[1]Proposito_programa!$C$2:$E$59,2,FALSE))</f>
        <v xml:space="preserve"> </v>
      </c>
      <c r="M609" s="191" t="str">
        <f>IF(ISERROR(VLOOKUP(K609,[1]Proposito_programa!$C$2:$E$59,3,FALSE))," ",VLOOKUP(K609,[1]Proposito_programa!$C$2:$E$59,3,FALSE))</f>
        <v xml:space="preserve"> </v>
      </c>
      <c r="N609" s="192">
        <v>0</v>
      </c>
      <c r="O609" s="193"/>
      <c r="P609" s="194">
        <v>830037248</v>
      </c>
      <c r="Q609" s="195" t="s">
        <v>434</v>
      </c>
      <c r="R609" s="190" t="s">
        <v>175</v>
      </c>
      <c r="S609" s="195"/>
      <c r="T609" s="196"/>
      <c r="U609" s="197"/>
      <c r="V609" s="198">
        <v>0</v>
      </c>
      <c r="W609" s="199">
        <v>258070</v>
      </c>
      <c r="X609" s="200">
        <v>0</v>
      </c>
      <c r="Y609" s="193"/>
      <c r="Z609" s="199"/>
      <c r="AA609" s="172">
        <f t="shared" si="26"/>
        <v>258070</v>
      </c>
      <c r="AB609" s="201">
        <v>258070</v>
      </c>
      <c r="AC609" s="210"/>
      <c r="AD609" s="210"/>
      <c r="AE609" s="210"/>
      <c r="AF609" s="192"/>
      <c r="AG609" s="105"/>
      <c r="AH609" s="203"/>
      <c r="AI609" s="204"/>
      <c r="AJ609" s="105"/>
      <c r="AK609" s="205"/>
      <c r="AL609" s="206"/>
      <c r="AM609" s="193"/>
      <c r="AN609" s="112">
        <f t="shared" si="25"/>
        <v>1</v>
      </c>
    </row>
    <row r="610" spans="1:40" ht="18" customHeight="1" x14ac:dyDescent="0.25">
      <c r="A610" s="184">
        <v>4755031</v>
      </c>
      <c r="B610" s="184">
        <v>2022</v>
      </c>
      <c r="C610" s="192"/>
      <c r="D610" s="104"/>
      <c r="E610" s="184" t="s">
        <v>63</v>
      </c>
      <c r="F610" s="184" t="s">
        <v>39</v>
      </c>
      <c r="G610" s="187" t="s">
        <v>70</v>
      </c>
      <c r="H610" s="188" t="s">
        <v>925</v>
      </c>
      <c r="I610" s="189" t="s">
        <v>45</v>
      </c>
      <c r="J610" s="190" t="s">
        <v>194</v>
      </c>
      <c r="K610" s="184" t="s">
        <v>70</v>
      </c>
      <c r="L610" s="191" t="str">
        <f>IF(ISERROR(VLOOKUP(K610,[1]Proposito_programa!$C$2:$E$59,2,FALSE))," ",VLOOKUP(K610,[1]Proposito_programa!$C$2:$E$59,2,FALSE))</f>
        <v xml:space="preserve"> </v>
      </c>
      <c r="M610" s="191" t="str">
        <f>IF(ISERROR(VLOOKUP(K610,[1]Proposito_programa!$C$2:$E$59,3,FALSE))," ",VLOOKUP(K610,[1]Proposito_programa!$C$2:$E$59,3,FALSE))</f>
        <v xml:space="preserve"> </v>
      </c>
      <c r="N610" s="192">
        <v>0</v>
      </c>
      <c r="O610" s="193"/>
      <c r="P610" s="194">
        <v>860063875</v>
      </c>
      <c r="Q610" s="195" t="s">
        <v>435</v>
      </c>
      <c r="R610" s="190" t="s">
        <v>175</v>
      </c>
      <c r="S610" s="195"/>
      <c r="T610" s="196"/>
      <c r="U610" s="197"/>
      <c r="V610" s="198">
        <v>0</v>
      </c>
      <c r="W610" s="199">
        <v>305090</v>
      </c>
      <c r="X610" s="200">
        <v>0</v>
      </c>
      <c r="Y610" s="193"/>
      <c r="Z610" s="199"/>
      <c r="AA610" s="172">
        <f t="shared" si="26"/>
        <v>305090</v>
      </c>
      <c r="AB610" s="201">
        <v>305090</v>
      </c>
      <c r="AC610" s="210"/>
      <c r="AD610" s="210"/>
      <c r="AE610" s="210"/>
      <c r="AF610" s="192"/>
      <c r="AG610" s="105"/>
      <c r="AH610" s="203"/>
      <c r="AI610" s="204"/>
      <c r="AJ610" s="105"/>
      <c r="AK610" s="205"/>
      <c r="AL610" s="206"/>
      <c r="AM610" s="193"/>
      <c r="AN610" s="112">
        <f t="shared" si="25"/>
        <v>1</v>
      </c>
    </row>
    <row r="611" spans="1:40" ht="18" customHeight="1" x14ac:dyDescent="0.25">
      <c r="A611" s="184">
        <v>4755031</v>
      </c>
      <c r="B611" s="184">
        <v>2022</v>
      </c>
      <c r="C611" s="192"/>
      <c r="D611" s="104"/>
      <c r="E611" s="184" t="s">
        <v>63</v>
      </c>
      <c r="F611" s="184" t="s">
        <v>39</v>
      </c>
      <c r="G611" s="187" t="s">
        <v>70</v>
      </c>
      <c r="H611" s="188" t="s">
        <v>926</v>
      </c>
      <c r="I611" s="189" t="s">
        <v>45</v>
      </c>
      <c r="J611" s="190" t="s">
        <v>194</v>
      </c>
      <c r="K611" s="184" t="s">
        <v>70</v>
      </c>
      <c r="L611" s="191" t="str">
        <f>IF(ISERROR(VLOOKUP(K611,[1]Proposito_programa!$C$2:$E$59,2,FALSE))," ",VLOOKUP(K611,[1]Proposito_programa!$C$2:$E$59,2,FALSE))</f>
        <v xml:space="preserve"> </v>
      </c>
      <c r="M611" s="191" t="str">
        <f>IF(ISERROR(VLOOKUP(K611,[1]Proposito_programa!$C$2:$E$59,3,FALSE))," ",VLOOKUP(K611,[1]Proposito_programa!$C$2:$E$59,3,FALSE))</f>
        <v xml:space="preserve"> </v>
      </c>
      <c r="N611" s="192">
        <v>0</v>
      </c>
      <c r="O611" s="193"/>
      <c r="P611" s="194">
        <v>860063875</v>
      </c>
      <c r="Q611" s="195" t="s">
        <v>435</v>
      </c>
      <c r="R611" s="190" t="s">
        <v>175</v>
      </c>
      <c r="S611" s="195"/>
      <c r="T611" s="196"/>
      <c r="U611" s="197"/>
      <c r="V611" s="198">
        <v>0</v>
      </c>
      <c r="W611" s="199">
        <v>313720</v>
      </c>
      <c r="X611" s="200">
        <v>0</v>
      </c>
      <c r="Y611" s="193"/>
      <c r="Z611" s="199"/>
      <c r="AA611" s="172">
        <f t="shared" si="26"/>
        <v>313720</v>
      </c>
      <c r="AB611" s="201">
        <v>313720</v>
      </c>
      <c r="AC611" s="210"/>
      <c r="AD611" s="210"/>
      <c r="AE611" s="210"/>
      <c r="AF611" s="192"/>
      <c r="AG611" s="105"/>
      <c r="AH611" s="203"/>
      <c r="AI611" s="204"/>
      <c r="AJ611" s="105"/>
      <c r="AK611" s="205"/>
      <c r="AL611" s="206"/>
      <c r="AM611" s="193"/>
      <c r="AN611" s="112">
        <f t="shared" si="25"/>
        <v>1</v>
      </c>
    </row>
    <row r="612" spans="1:40" ht="18" customHeight="1" x14ac:dyDescent="0.25">
      <c r="A612" s="184">
        <v>4755031</v>
      </c>
      <c r="B612" s="184">
        <v>2022</v>
      </c>
      <c r="C612" s="192"/>
      <c r="D612" s="104"/>
      <c r="E612" s="184" t="s">
        <v>63</v>
      </c>
      <c r="F612" s="184" t="s">
        <v>39</v>
      </c>
      <c r="G612" s="187" t="s">
        <v>70</v>
      </c>
      <c r="H612" s="188" t="s">
        <v>927</v>
      </c>
      <c r="I612" s="189" t="s">
        <v>45</v>
      </c>
      <c r="J612" s="190" t="s">
        <v>194</v>
      </c>
      <c r="K612" s="184" t="s">
        <v>70</v>
      </c>
      <c r="L612" s="191" t="str">
        <f>IF(ISERROR(VLOOKUP(K612,[1]Proposito_programa!$C$2:$E$59,2,FALSE))," ",VLOOKUP(K612,[1]Proposito_programa!$C$2:$E$59,2,FALSE))</f>
        <v xml:space="preserve"> </v>
      </c>
      <c r="M612" s="191" t="str">
        <f>IF(ISERROR(VLOOKUP(K612,[1]Proposito_programa!$C$2:$E$59,3,FALSE))," ",VLOOKUP(K612,[1]Proposito_programa!$C$2:$E$59,3,FALSE))</f>
        <v xml:space="preserve"> </v>
      </c>
      <c r="N612" s="192">
        <v>0</v>
      </c>
      <c r="O612" s="193"/>
      <c r="P612" s="194">
        <v>860063875</v>
      </c>
      <c r="Q612" s="195" t="s">
        <v>435</v>
      </c>
      <c r="R612" s="190" t="s">
        <v>175</v>
      </c>
      <c r="S612" s="195"/>
      <c r="T612" s="196"/>
      <c r="U612" s="197"/>
      <c r="V612" s="198">
        <v>0</v>
      </c>
      <c r="W612" s="199">
        <v>326550</v>
      </c>
      <c r="X612" s="200">
        <v>0</v>
      </c>
      <c r="Y612" s="193"/>
      <c r="Z612" s="199"/>
      <c r="AA612" s="172">
        <f t="shared" si="26"/>
        <v>326550</v>
      </c>
      <c r="AB612" s="201">
        <v>326550</v>
      </c>
      <c r="AC612" s="210"/>
      <c r="AD612" s="210"/>
      <c r="AE612" s="210"/>
      <c r="AF612" s="192"/>
      <c r="AG612" s="105"/>
      <c r="AH612" s="203"/>
      <c r="AI612" s="204"/>
      <c r="AJ612" s="105"/>
      <c r="AK612" s="205"/>
      <c r="AL612" s="206"/>
      <c r="AM612" s="193"/>
      <c r="AN612" s="112">
        <f t="shared" si="25"/>
        <v>1</v>
      </c>
    </row>
    <row r="613" spans="1:40" ht="18" customHeight="1" x14ac:dyDescent="0.25">
      <c r="A613" s="184">
        <v>4755031</v>
      </c>
      <c r="B613" s="184">
        <v>2022</v>
      </c>
      <c r="C613" s="192"/>
      <c r="D613" s="104"/>
      <c r="E613" s="184" t="s">
        <v>63</v>
      </c>
      <c r="F613" s="184" t="s">
        <v>39</v>
      </c>
      <c r="G613" s="187" t="s">
        <v>70</v>
      </c>
      <c r="H613" s="188" t="s">
        <v>928</v>
      </c>
      <c r="I613" s="189" t="s">
        <v>45</v>
      </c>
      <c r="J613" s="190" t="s">
        <v>194</v>
      </c>
      <c r="K613" s="184" t="s">
        <v>70</v>
      </c>
      <c r="L613" s="191" t="str">
        <f>IF(ISERROR(VLOOKUP(K613,[1]Proposito_programa!$C$2:$E$59,2,FALSE))," ",VLOOKUP(K613,[1]Proposito_programa!$C$2:$E$59,2,FALSE))</f>
        <v xml:space="preserve"> </v>
      </c>
      <c r="M613" s="191" t="str">
        <f>IF(ISERROR(VLOOKUP(K613,[1]Proposito_programa!$C$2:$E$59,3,FALSE))," ",VLOOKUP(K613,[1]Proposito_programa!$C$2:$E$59,3,FALSE))</f>
        <v xml:space="preserve"> </v>
      </c>
      <c r="N613" s="192">
        <v>0</v>
      </c>
      <c r="O613" s="193"/>
      <c r="P613" s="194">
        <v>860063875</v>
      </c>
      <c r="Q613" s="195" t="s">
        <v>435</v>
      </c>
      <c r="R613" s="190" t="s">
        <v>175</v>
      </c>
      <c r="S613" s="195"/>
      <c r="T613" s="196"/>
      <c r="U613" s="197"/>
      <c r="V613" s="198">
        <v>0</v>
      </c>
      <c r="W613" s="199">
        <v>346240</v>
      </c>
      <c r="X613" s="200">
        <v>0</v>
      </c>
      <c r="Y613" s="193"/>
      <c r="Z613" s="199"/>
      <c r="AA613" s="172">
        <f t="shared" si="26"/>
        <v>346240</v>
      </c>
      <c r="AB613" s="201">
        <v>346240</v>
      </c>
      <c r="AC613" s="210"/>
      <c r="AD613" s="210"/>
      <c r="AE613" s="210"/>
      <c r="AF613" s="192"/>
      <c r="AG613" s="105"/>
      <c r="AH613" s="203"/>
      <c r="AI613" s="204"/>
      <c r="AJ613" s="105"/>
      <c r="AK613" s="205"/>
      <c r="AL613" s="206"/>
      <c r="AM613" s="193"/>
      <c r="AN613" s="112">
        <f t="shared" si="25"/>
        <v>1</v>
      </c>
    </row>
    <row r="614" spans="1:40" ht="18" customHeight="1" x14ac:dyDescent="0.25">
      <c r="A614" s="184">
        <v>4755031</v>
      </c>
      <c r="B614" s="184">
        <v>2022</v>
      </c>
      <c r="C614" s="192"/>
      <c r="D614" s="104"/>
      <c r="E614" s="184" t="s">
        <v>63</v>
      </c>
      <c r="F614" s="184" t="s">
        <v>39</v>
      </c>
      <c r="G614" s="187" t="s">
        <v>70</v>
      </c>
      <c r="H614" s="188" t="s">
        <v>929</v>
      </c>
      <c r="I614" s="189" t="s">
        <v>45</v>
      </c>
      <c r="J614" s="190" t="s">
        <v>194</v>
      </c>
      <c r="K614" s="184" t="s">
        <v>70</v>
      </c>
      <c r="L614" s="191" t="str">
        <f>IF(ISERROR(VLOOKUP(K614,[1]Proposito_programa!$C$2:$E$59,2,FALSE))," ",VLOOKUP(K614,[1]Proposito_programa!$C$2:$E$59,2,FALSE))</f>
        <v xml:space="preserve"> </v>
      </c>
      <c r="M614" s="191" t="str">
        <f>IF(ISERROR(VLOOKUP(K614,[1]Proposito_programa!$C$2:$E$59,3,FALSE))," ",VLOOKUP(K614,[1]Proposito_programa!$C$2:$E$59,3,FALSE))</f>
        <v xml:space="preserve"> </v>
      </c>
      <c r="N614" s="192">
        <v>0</v>
      </c>
      <c r="O614" s="193"/>
      <c r="P614" s="194">
        <v>860063875</v>
      </c>
      <c r="Q614" s="195" t="s">
        <v>435</v>
      </c>
      <c r="R614" s="190" t="s">
        <v>175</v>
      </c>
      <c r="S614" s="195"/>
      <c r="T614" s="196"/>
      <c r="U614" s="197"/>
      <c r="V614" s="198">
        <v>0</v>
      </c>
      <c r="W614" s="199">
        <v>340650</v>
      </c>
      <c r="X614" s="200">
        <v>0</v>
      </c>
      <c r="Y614" s="193"/>
      <c r="Z614" s="199"/>
      <c r="AA614" s="172">
        <f t="shared" si="26"/>
        <v>340650</v>
      </c>
      <c r="AB614" s="201">
        <v>340650</v>
      </c>
      <c r="AC614" s="210"/>
      <c r="AD614" s="210"/>
      <c r="AE614" s="210"/>
      <c r="AF614" s="192"/>
      <c r="AG614" s="105"/>
      <c r="AH614" s="203"/>
      <c r="AI614" s="204"/>
      <c r="AJ614" s="105"/>
      <c r="AK614" s="205"/>
      <c r="AL614" s="206"/>
      <c r="AM614" s="193"/>
      <c r="AN614" s="112">
        <f t="shared" si="25"/>
        <v>1</v>
      </c>
    </row>
    <row r="615" spans="1:40" ht="18" customHeight="1" x14ac:dyDescent="0.25">
      <c r="A615" s="184">
        <v>4755031</v>
      </c>
      <c r="B615" s="184">
        <v>2022</v>
      </c>
      <c r="C615" s="192"/>
      <c r="D615" s="104"/>
      <c r="E615" s="184" t="s">
        <v>63</v>
      </c>
      <c r="F615" s="184" t="s">
        <v>39</v>
      </c>
      <c r="G615" s="187" t="s">
        <v>70</v>
      </c>
      <c r="H615" s="188" t="s">
        <v>930</v>
      </c>
      <c r="I615" s="189" t="s">
        <v>45</v>
      </c>
      <c r="J615" s="190" t="s">
        <v>194</v>
      </c>
      <c r="K615" s="184" t="s">
        <v>70</v>
      </c>
      <c r="L615" s="191" t="str">
        <f>IF(ISERROR(VLOOKUP(K615,[1]Proposito_programa!$C$2:$E$59,2,FALSE))," ",VLOOKUP(K615,[1]Proposito_programa!$C$2:$E$59,2,FALSE))</f>
        <v xml:space="preserve"> </v>
      </c>
      <c r="M615" s="191" t="str">
        <f>IF(ISERROR(VLOOKUP(K615,[1]Proposito_programa!$C$2:$E$59,3,FALSE))," ",VLOOKUP(K615,[1]Proposito_programa!$C$2:$E$59,3,FALSE))</f>
        <v xml:space="preserve"> </v>
      </c>
      <c r="N615" s="192">
        <v>0</v>
      </c>
      <c r="O615" s="193"/>
      <c r="P615" s="194">
        <v>860063875</v>
      </c>
      <c r="Q615" s="195" t="s">
        <v>435</v>
      </c>
      <c r="R615" s="190" t="s">
        <v>175</v>
      </c>
      <c r="S615" s="195"/>
      <c r="T615" s="196"/>
      <c r="U615" s="197"/>
      <c r="V615" s="198">
        <v>0</v>
      </c>
      <c r="W615" s="199">
        <v>314570</v>
      </c>
      <c r="X615" s="200">
        <v>0</v>
      </c>
      <c r="Y615" s="193"/>
      <c r="Z615" s="199"/>
      <c r="AA615" s="172">
        <f t="shared" si="26"/>
        <v>314570</v>
      </c>
      <c r="AB615" s="201">
        <v>314570</v>
      </c>
      <c r="AC615" s="210"/>
      <c r="AD615" s="210"/>
      <c r="AE615" s="210"/>
      <c r="AF615" s="192"/>
      <c r="AG615" s="105"/>
      <c r="AH615" s="203"/>
      <c r="AI615" s="204"/>
      <c r="AJ615" s="105"/>
      <c r="AK615" s="205"/>
      <c r="AL615" s="206"/>
      <c r="AM615" s="193"/>
      <c r="AN615" s="112">
        <f t="shared" si="25"/>
        <v>1</v>
      </c>
    </row>
    <row r="616" spans="1:40" ht="18" customHeight="1" x14ac:dyDescent="0.25">
      <c r="A616" s="184">
        <v>4755031</v>
      </c>
      <c r="B616" s="184">
        <v>2022</v>
      </c>
      <c r="C616" s="192"/>
      <c r="D616" s="104"/>
      <c r="E616" s="184" t="s">
        <v>63</v>
      </c>
      <c r="F616" s="184" t="s">
        <v>39</v>
      </c>
      <c r="G616" s="187" t="s">
        <v>70</v>
      </c>
      <c r="H616" s="188" t="s">
        <v>931</v>
      </c>
      <c r="I616" s="189" t="s">
        <v>45</v>
      </c>
      <c r="J616" s="190" t="s">
        <v>194</v>
      </c>
      <c r="K616" s="184" t="s">
        <v>70</v>
      </c>
      <c r="L616" s="191" t="str">
        <f>IF(ISERROR(VLOOKUP(K616,[1]Proposito_programa!$C$2:$E$59,2,FALSE))," ",VLOOKUP(K616,[1]Proposito_programa!$C$2:$E$59,2,FALSE))</f>
        <v xml:space="preserve"> </v>
      </c>
      <c r="M616" s="191" t="str">
        <f>IF(ISERROR(VLOOKUP(K616,[1]Proposito_programa!$C$2:$E$59,3,FALSE))," ",VLOOKUP(K616,[1]Proposito_programa!$C$2:$E$59,3,FALSE))</f>
        <v xml:space="preserve"> </v>
      </c>
      <c r="N616" s="192">
        <v>0</v>
      </c>
      <c r="O616" s="193"/>
      <c r="P616" s="194">
        <v>860063875</v>
      </c>
      <c r="Q616" s="195" t="s">
        <v>435</v>
      </c>
      <c r="R616" s="190" t="s">
        <v>175</v>
      </c>
      <c r="S616" s="195"/>
      <c r="T616" s="196"/>
      <c r="U616" s="197"/>
      <c r="V616" s="198">
        <v>0</v>
      </c>
      <c r="W616" s="199">
        <v>302750</v>
      </c>
      <c r="X616" s="200">
        <v>0</v>
      </c>
      <c r="Y616" s="193"/>
      <c r="Z616" s="199"/>
      <c r="AA616" s="172">
        <f t="shared" si="26"/>
        <v>302750</v>
      </c>
      <c r="AB616" s="201">
        <v>302750</v>
      </c>
      <c r="AC616" s="210"/>
      <c r="AD616" s="210"/>
      <c r="AE616" s="210"/>
      <c r="AF616" s="192"/>
      <c r="AG616" s="105"/>
      <c r="AH616" s="203"/>
      <c r="AI616" s="204"/>
      <c r="AJ616" s="105"/>
      <c r="AK616" s="205"/>
      <c r="AL616" s="206"/>
      <c r="AM616" s="193"/>
      <c r="AN616" s="112">
        <f t="shared" si="25"/>
        <v>1</v>
      </c>
    </row>
    <row r="617" spans="1:40" ht="18" customHeight="1" x14ac:dyDescent="0.25">
      <c r="A617" s="184">
        <v>4755031</v>
      </c>
      <c r="B617" s="184">
        <v>2022</v>
      </c>
      <c r="C617" s="192"/>
      <c r="D617" s="104"/>
      <c r="E617" s="184" t="s">
        <v>63</v>
      </c>
      <c r="F617" s="184" t="s">
        <v>39</v>
      </c>
      <c r="G617" s="187" t="s">
        <v>70</v>
      </c>
      <c r="H617" s="188" t="s">
        <v>932</v>
      </c>
      <c r="I617" s="189" t="s">
        <v>45</v>
      </c>
      <c r="J617" s="190" t="s">
        <v>194</v>
      </c>
      <c r="K617" s="184" t="s">
        <v>70</v>
      </c>
      <c r="L617" s="191" t="str">
        <f>IF(ISERROR(VLOOKUP(K617,[1]Proposito_programa!$C$2:$E$59,2,FALSE))," ",VLOOKUP(K617,[1]Proposito_programa!$C$2:$E$59,2,FALSE))</f>
        <v xml:space="preserve"> </v>
      </c>
      <c r="M617" s="191" t="str">
        <f>IF(ISERROR(VLOOKUP(K617,[1]Proposito_programa!$C$2:$E$59,3,FALSE))," ",VLOOKUP(K617,[1]Proposito_programa!$C$2:$E$59,3,FALSE))</f>
        <v xml:space="preserve"> </v>
      </c>
      <c r="N617" s="192">
        <v>0</v>
      </c>
      <c r="O617" s="193"/>
      <c r="P617" s="194">
        <v>860063875</v>
      </c>
      <c r="Q617" s="195" t="s">
        <v>435</v>
      </c>
      <c r="R617" s="190" t="s">
        <v>175</v>
      </c>
      <c r="S617" s="195"/>
      <c r="T617" s="196"/>
      <c r="U617" s="197"/>
      <c r="V617" s="198">
        <v>0</v>
      </c>
      <c r="W617" s="199">
        <v>312030</v>
      </c>
      <c r="X617" s="200">
        <v>0</v>
      </c>
      <c r="Y617" s="193"/>
      <c r="Z617" s="199"/>
      <c r="AA617" s="172">
        <f t="shared" si="26"/>
        <v>312030</v>
      </c>
      <c r="AB617" s="201">
        <v>312030</v>
      </c>
      <c r="AC617" s="210"/>
      <c r="AD617" s="210"/>
      <c r="AE617" s="210"/>
      <c r="AF617" s="192"/>
      <c r="AG617" s="105"/>
      <c r="AH617" s="203"/>
      <c r="AI617" s="204"/>
      <c r="AJ617" s="105"/>
      <c r="AK617" s="205"/>
      <c r="AL617" s="206"/>
      <c r="AM617" s="193"/>
      <c r="AN617" s="112">
        <f t="shared" si="25"/>
        <v>1</v>
      </c>
    </row>
    <row r="618" spans="1:40" ht="18" customHeight="1" x14ac:dyDescent="0.25">
      <c r="A618" s="184">
        <v>4755031</v>
      </c>
      <c r="B618" s="184">
        <v>2022</v>
      </c>
      <c r="C618" s="192"/>
      <c r="D618" s="104"/>
      <c r="E618" s="184" t="s">
        <v>63</v>
      </c>
      <c r="F618" s="184" t="s">
        <v>39</v>
      </c>
      <c r="G618" s="187" t="s">
        <v>70</v>
      </c>
      <c r="H618" s="188" t="s">
        <v>933</v>
      </c>
      <c r="I618" s="189" t="s">
        <v>45</v>
      </c>
      <c r="J618" s="190" t="s">
        <v>194</v>
      </c>
      <c r="K618" s="184" t="s">
        <v>70</v>
      </c>
      <c r="L618" s="191" t="str">
        <f>IF(ISERROR(VLOOKUP(K618,[1]Proposito_programa!$C$2:$E$59,2,FALSE))," ",VLOOKUP(K618,[1]Proposito_programa!$C$2:$E$59,2,FALSE))</f>
        <v xml:space="preserve"> </v>
      </c>
      <c r="M618" s="191" t="str">
        <f>IF(ISERROR(VLOOKUP(K618,[1]Proposito_programa!$C$2:$E$59,3,FALSE))," ",VLOOKUP(K618,[1]Proposito_programa!$C$2:$E$59,3,FALSE))</f>
        <v xml:space="preserve"> </v>
      </c>
      <c r="N618" s="192">
        <v>0</v>
      </c>
      <c r="O618" s="193"/>
      <c r="P618" s="194">
        <v>860063875</v>
      </c>
      <c r="Q618" s="195" t="s">
        <v>435</v>
      </c>
      <c r="R618" s="190" t="s">
        <v>175</v>
      </c>
      <c r="S618" s="195"/>
      <c r="T618" s="196"/>
      <c r="U618" s="197"/>
      <c r="V618" s="198">
        <v>0</v>
      </c>
      <c r="W618" s="199">
        <v>337540</v>
      </c>
      <c r="X618" s="200">
        <v>0</v>
      </c>
      <c r="Y618" s="193"/>
      <c r="Z618" s="199"/>
      <c r="AA618" s="172">
        <f t="shared" si="26"/>
        <v>337540</v>
      </c>
      <c r="AB618" s="201">
        <v>337540</v>
      </c>
      <c r="AC618" s="210"/>
      <c r="AD618" s="210"/>
      <c r="AE618" s="210"/>
      <c r="AF618" s="192"/>
      <c r="AG618" s="105"/>
      <c r="AH618" s="203"/>
      <c r="AI618" s="204"/>
      <c r="AJ618" s="105"/>
      <c r="AK618" s="205"/>
      <c r="AL618" s="206"/>
      <c r="AM618" s="193"/>
      <c r="AN618" s="112">
        <f t="shared" si="25"/>
        <v>1</v>
      </c>
    </row>
    <row r="619" spans="1:40" ht="18" customHeight="1" x14ac:dyDescent="0.25">
      <c r="A619" s="184">
        <v>4755031</v>
      </c>
      <c r="B619" s="184">
        <v>2022</v>
      </c>
      <c r="C619" s="192"/>
      <c r="D619" s="104"/>
      <c r="E619" s="184" t="s">
        <v>63</v>
      </c>
      <c r="F619" s="184" t="s">
        <v>39</v>
      </c>
      <c r="G619" s="187" t="s">
        <v>70</v>
      </c>
      <c r="H619" s="188" t="s">
        <v>934</v>
      </c>
      <c r="I619" s="189" t="s">
        <v>45</v>
      </c>
      <c r="J619" s="190" t="s">
        <v>194</v>
      </c>
      <c r="K619" s="184" t="s">
        <v>70</v>
      </c>
      <c r="L619" s="191" t="str">
        <f>IF(ISERROR(VLOOKUP(K619,[1]Proposito_programa!$C$2:$E$59,2,FALSE))," ",VLOOKUP(K619,[1]Proposito_programa!$C$2:$E$59,2,FALSE))</f>
        <v xml:space="preserve"> </v>
      </c>
      <c r="M619" s="191" t="str">
        <f>IF(ISERROR(VLOOKUP(K619,[1]Proposito_programa!$C$2:$E$59,3,FALSE))," ",VLOOKUP(K619,[1]Proposito_programa!$C$2:$E$59,3,FALSE))</f>
        <v xml:space="preserve"> </v>
      </c>
      <c r="N619" s="192">
        <v>0</v>
      </c>
      <c r="O619" s="193"/>
      <c r="P619" s="194">
        <v>860063875</v>
      </c>
      <c r="Q619" s="195" t="s">
        <v>435</v>
      </c>
      <c r="R619" s="190" t="s">
        <v>175</v>
      </c>
      <c r="S619" s="195"/>
      <c r="T619" s="196"/>
      <c r="U619" s="197"/>
      <c r="V619" s="198">
        <v>0</v>
      </c>
      <c r="W619" s="199">
        <v>426040</v>
      </c>
      <c r="X619" s="200">
        <v>0</v>
      </c>
      <c r="Y619" s="193"/>
      <c r="Z619" s="199"/>
      <c r="AA619" s="172">
        <f t="shared" si="26"/>
        <v>426040</v>
      </c>
      <c r="AB619" s="201">
        <v>426040</v>
      </c>
      <c r="AC619" s="210"/>
      <c r="AD619" s="210"/>
      <c r="AE619" s="210"/>
      <c r="AF619" s="192"/>
      <c r="AG619" s="105"/>
      <c r="AH619" s="203"/>
      <c r="AI619" s="204"/>
      <c r="AJ619" s="105"/>
      <c r="AK619" s="205"/>
      <c r="AL619" s="206"/>
      <c r="AM619" s="193"/>
      <c r="AN619" s="112">
        <f t="shared" si="25"/>
        <v>1</v>
      </c>
    </row>
    <row r="620" spans="1:40" ht="18" customHeight="1" x14ac:dyDescent="0.25">
      <c r="A620" s="184">
        <v>5383138</v>
      </c>
      <c r="B620" s="184">
        <v>2022</v>
      </c>
      <c r="C620" s="192"/>
      <c r="D620" s="104"/>
      <c r="E620" s="184" t="s">
        <v>63</v>
      </c>
      <c r="F620" s="184" t="s">
        <v>39</v>
      </c>
      <c r="G620" s="187" t="s">
        <v>70</v>
      </c>
      <c r="H620" s="188" t="s">
        <v>935</v>
      </c>
      <c r="I620" s="189" t="s">
        <v>45</v>
      </c>
      <c r="J620" s="190" t="s">
        <v>194</v>
      </c>
      <c r="K620" s="184" t="s">
        <v>70</v>
      </c>
      <c r="L620" s="191" t="str">
        <f>IF(ISERROR(VLOOKUP(K620,[1]Proposito_programa!$C$2:$E$59,2,FALSE))," ",VLOOKUP(K620,[1]Proposito_programa!$C$2:$E$59,2,FALSE))</f>
        <v xml:space="preserve"> </v>
      </c>
      <c r="M620" s="191" t="str">
        <f>IF(ISERROR(VLOOKUP(K620,[1]Proposito_programa!$C$2:$E$59,3,FALSE))," ",VLOOKUP(K620,[1]Proposito_programa!$C$2:$E$59,3,FALSE))</f>
        <v xml:space="preserve"> </v>
      </c>
      <c r="N620" s="192">
        <v>0</v>
      </c>
      <c r="O620" s="193"/>
      <c r="P620" s="194">
        <v>830037248</v>
      </c>
      <c r="Q620" s="195" t="s">
        <v>434</v>
      </c>
      <c r="R620" s="190" t="s">
        <v>175</v>
      </c>
      <c r="S620" s="195"/>
      <c r="T620" s="196"/>
      <c r="U620" s="197"/>
      <c r="V620" s="198">
        <v>0</v>
      </c>
      <c r="W620" s="199">
        <v>858040</v>
      </c>
      <c r="X620" s="200">
        <v>0</v>
      </c>
      <c r="Y620" s="193"/>
      <c r="Z620" s="199"/>
      <c r="AA620" s="172">
        <f t="shared" si="26"/>
        <v>858040</v>
      </c>
      <c r="AB620" s="201">
        <v>858040</v>
      </c>
      <c r="AC620" s="210"/>
      <c r="AD620" s="210"/>
      <c r="AE620" s="210"/>
      <c r="AF620" s="192"/>
      <c r="AG620" s="105"/>
      <c r="AH620" s="203"/>
      <c r="AI620" s="204"/>
      <c r="AJ620" s="105"/>
      <c r="AK620" s="205"/>
      <c r="AL620" s="206"/>
      <c r="AM620" s="193"/>
      <c r="AN620" s="112">
        <f t="shared" si="25"/>
        <v>1</v>
      </c>
    </row>
    <row r="621" spans="1:40" ht="18" customHeight="1" x14ac:dyDescent="0.25">
      <c r="A621" s="184">
        <v>5383138</v>
      </c>
      <c r="B621" s="184">
        <v>2022</v>
      </c>
      <c r="C621" s="192"/>
      <c r="D621" s="104"/>
      <c r="E621" s="184" t="s">
        <v>63</v>
      </c>
      <c r="F621" s="184" t="s">
        <v>39</v>
      </c>
      <c r="G621" s="187" t="s">
        <v>70</v>
      </c>
      <c r="H621" s="188" t="s">
        <v>936</v>
      </c>
      <c r="I621" s="189" t="s">
        <v>45</v>
      </c>
      <c r="J621" s="190" t="s">
        <v>194</v>
      </c>
      <c r="K621" s="184" t="s">
        <v>70</v>
      </c>
      <c r="L621" s="191" t="str">
        <f>IF(ISERROR(VLOOKUP(K621,[1]Proposito_programa!$C$2:$E$59,2,FALSE))," ",VLOOKUP(K621,[1]Proposito_programa!$C$2:$E$59,2,FALSE))</f>
        <v xml:space="preserve"> </v>
      </c>
      <c r="M621" s="191" t="str">
        <f>IF(ISERROR(VLOOKUP(K621,[1]Proposito_programa!$C$2:$E$59,3,FALSE))," ",VLOOKUP(K621,[1]Proposito_programa!$C$2:$E$59,3,FALSE))</f>
        <v xml:space="preserve"> </v>
      </c>
      <c r="N621" s="192">
        <v>0</v>
      </c>
      <c r="O621" s="193"/>
      <c r="P621" s="194">
        <v>830037248</v>
      </c>
      <c r="Q621" s="195" t="s">
        <v>434</v>
      </c>
      <c r="R621" s="190" t="s">
        <v>175</v>
      </c>
      <c r="S621" s="195"/>
      <c r="T621" s="196"/>
      <c r="U621" s="197"/>
      <c r="V621" s="198">
        <v>0</v>
      </c>
      <c r="W621" s="199">
        <v>1462300</v>
      </c>
      <c r="X621" s="200">
        <v>0</v>
      </c>
      <c r="Y621" s="193"/>
      <c r="Z621" s="199"/>
      <c r="AA621" s="172">
        <f t="shared" si="26"/>
        <v>1462300</v>
      </c>
      <c r="AB621" s="201">
        <v>1462300</v>
      </c>
      <c r="AC621" s="210"/>
      <c r="AD621" s="210"/>
      <c r="AE621" s="210"/>
      <c r="AF621" s="192"/>
      <c r="AG621" s="105"/>
      <c r="AH621" s="203"/>
      <c r="AI621" s="204"/>
      <c r="AJ621" s="105"/>
      <c r="AK621" s="205"/>
      <c r="AL621" s="206"/>
      <c r="AM621" s="193"/>
      <c r="AN621" s="112">
        <f t="shared" si="25"/>
        <v>1</v>
      </c>
    </row>
    <row r="622" spans="1:40" ht="18" customHeight="1" x14ac:dyDescent="0.25">
      <c r="A622" s="184">
        <v>5383138</v>
      </c>
      <c r="B622" s="184">
        <v>2022</v>
      </c>
      <c r="C622" s="192"/>
      <c r="D622" s="104"/>
      <c r="E622" s="184" t="s">
        <v>63</v>
      </c>
      <c r="F622" s="184" t="s">
        <v>39</v>
      </c>
      <c r="G622" s="187" t="s">
        <v>70</v>
      </c>
      <c r="H622" s="188" t="s">
        <v>937</v>
      </c>
      <c r="I622" s="189" t="s">
        <v>45</v>
      </c>
      <c r="J622" s="190" t="s">
        <v>194</v>
      </c>
      <c r="K622" s="184" t="s">
        <v>70</v>
      </c>
      <c r="L622" s="191" t="str">
        <f>IF(ISERROR(VLOOKUP(K622,[1]Proposito_programa!$C$2:$E$59,2,FALSE))," ",VLOOKUP(K622,[1]Proposito_programa!$C$2:$E$59,2,FALSE))</f>
        <v xml:space="preserve"> </v>
      </c>
      <c r="M622" s="191" t="str">
        <f>IF(ISERROR(VLOOKUP(K622,[1]Proposito_programa!$C$2:$E$59,3,FALSE))," ",VLOOKUP(K622,[1]Proposito_programa!$C$2:$E$59,3,FALSE))</f>
        <v xml:space="preserve"> </v>
      </c>
      <c r="N622" s="192">
        <v>0</v>
      </c>
      <c r="O622" s="193"/>
      <c r="P622" s="194">
        <v>860063875</v>
      </c>
      <c r="Q622" s="195" t="s">
        <v>435</v>
      </c>
      <c r="R622" s="190" t="s">
        <v>175</v>
      </c>
      <c r="S622" s="195"/>
      <c r="T622" s="196"/>
      <c r="U622" s="197"/>
      <c r="V622" s="198">
        <v>0</v>
      </c>
      <c r="W622" s="199">
        <v>1688230</v>
      </c>
      <c r="X622" s="200">
        <v>0</v>
      </c>
      <c r="Y622" s="193"/>
      <c r="Z622" s="199"/>
      <c r="AA622" s="172">
        <f t="shared" si="26"/>
        <v>1688230</v>
      </c>
      <c r="AB622" s="201">
        <v>1688230</v>
      </c>
      <c r="AC622" s="210"/>
      <c r="AD622" s="210"/>
      <c r="AE622" s="210"/>
      <c r="AF622" s="192"/>
      <c r="AG622" s="105"/>
      <c r="AH622" s="203"/>
      <c r="AI622" s="204"/>
      <c r="AJ622" s="105"/>
      <c r="AK622" s="205"/>
      <c r="AL622" s="206"/>
      <c r="AM622" s="193"/>
      <c r="AN622" s="112">
        <f t="shared" si="25"/>
        <v>1</v>
      </c>
    </row>
    <row r="623" spans="1:40" ht="18" customHeight="1" x14ac:dyDescent="0.25">
      <c r="A623" s="184">
        <v>5383138</v>
      </c>
      <c r="B623" s="184">
        <v>2022</v>
      </c>
      <c r="C623" s="192"/>
      <c r="D623" s="104"/>
      <c r="E623" s="184" t="s">
        <v>63</v>
      </c>
      <c r="F623" s="184" t="s">
        <v>39</v>
      </c>
      <c r="G623" s="187" t="s">
        <v>70</v>
      </c>
      <c r="H623" s="188" t="s">
        <v>938</v>
      </c>
      <c r="I623" s="189" t="s">
        <v>45</v>
      </c>
      <c r="J623" s="190" t="s">
        <v>194</v>
      </c>
      <c r="K623" s="184" t="s">
        <v>70</v>
      </c>
      <c r="L623" s="191" t="str">
        <f>IF(ISERROR(VLOOKUP(K623,[1]Proposito_programa!$C$2:$E$59,2,FALSE))," ",VLOOKUP(K623,[1]Proposito_programa!$C$2:$E$59,2,FALSE))</f>
        <v xml:space="preserve"> </v>
      </c>
      <c r="M623" s="191" t="str">
        <f>IF(ISERROR(VLOOKUP(K623,[1]Proposito_programa!$C$2:$E$59,3,FALSE))," ",VLOOKUP(K623,[1]Proposito_programa!$C$2:$E$59,3,FALSE))</f>
        <v xml:space="preserve"> </v>
      </c>
      <c r="N623" s="192">
        <v>0</v>
      </c>
      <c r="O623" s="193"/>
      <c r="P623" s="194">
        <v>860063875</v>
      </c>
      <c r="Q623" s="195" t="s">
        <v>435</v>
      </c>
      <c r="R623" s="190" t="s">
        <v>175</v>
      </c>
      <c r="S623" s="195"/>
      <c r="T623" s="196"/>
      <c r="U623" s="197"/>
      <c r="V623" s="198">
        <v>0</v>
      </c>
      <c r="W623" s="199">
        <v>1626010</v>
      </c>
      <c r="X623" s="200">
        <v>0</v>
      </c>
      <c r="Y623" s="193"/>
      <c r="Z623" s="199"/>
      <c r="AA623" s="172">
        <f t="shared" si="26"/>
        <v>1626010</v>
      </c>
      <c r="AB623" s="201">
        <v>1626010</v>
      </c>
      <c r="AC623" s="210"/>
      <c r="AD623" s="210"/>
      <c r="AE623" s="210"/>
      <c r="AF623" s="192"/>
      <c r="AG623" s="105"/>
      <c r="AH623" s="203"/>
      <c r="AI623" s="204"/>
      <c r="AJ623" s="105"/>
      <c r="AK623" s="205"/>
      <c r="AL623" s="206"/>
      <c r="AM623" s="193"/>
      <c r="AN623" s="112">
        <f t="shared" si="25"/>
        <v>1</v>
      </c>
    </row>
    <row r="624" spans="1:40" ht="18" customHeight="1" x14ac:dyDescent="0.25">
      <c r="A624" s="184">
        <v>5383138</v>
      </c>
      <c r="B624" s="184">
        <v>2022</v>
      </c>
      <c r="C624" s="192"/>
      <c r="D624" s="104"/>
      <c r="E624" s="184" t="s">
        <v>63</v>
      </c>
      <c r="F624" s="184" t="s">
        <v>39</v>
      </c>
      <c r="G624" s="187" t="s">
        <v>70</v>
      </c>
      <c r="H624" s="188" t="s">
        <v>939</v>
      </c>
      <c r="I624" s="189" t="s">
        <v>45</v>
      </c>
      <c r="J624" s="190" t="s">
        <v>194</v>
      </c>
      <c r="K624" s="184" t="s">
        <v>70</v>
      </c>
      <c r="L624" s="191" t="str">
        <f>IF(ISERROR(VLOOKUP(K624,[1]Proposito_programa!$C$2:$E$59,2,FALSE))," ",VLOOKUP(K624,[1]Proposito_programa!$C$2:$E$59,2,FALSE))</f>
        <v xml:space="preserve"> </v>
      </c>
      <c r="M624" s="191" t="str">
        <f>IF(ISERROR(VLOOKUP(K624,[1]Proposito_programa!$C$2:$E$59,3,FALSE))," ",VLOOKUP(K624,[1]Proposito_programa!$C$2:$E$59,3,FALSE))</f>
        <v xml:space="preserve"> </v>
      </c>
      <c r="N624" s="192">
        <v>0</v>
      </c>
      <c r="O624" s="193"/>
      <c r="P624" s="194">
        <v>860063875</v>
      </c>
      <c r="Q624" s="195" t="s">
        <v>435</v>
      </c>
      <c r="R624" s="190" t="s">
        <v>175</v>
      </c>
      <c r="S624" s="195"/>
      <c r="T624" s="196"/>
      <c r="U624" s="197"/>
      <c r="V624" s="198">
        <v>0</v>
      </c>
      <c r="W624" s="199">
        <v>1043250</v>
      </c>
      <c r="X624" s="200">
        <v>0</v>
      </c>
      <c r="Y624" s="193"/>
      <c r="Z624" s="199"/>
      <c r="AA624" s="172">
        <f t="shared" si="26"/>
        <v>1043250</v>
      </c>
      <c r="AB624" s="201">
        <v>1043250</v>
      </c>
      <c r="AC624" s="210"/>
      <c r="AD624" s="210"/>
      <c r="AE624" s="210"/>
      <c r="AF624" s="192"/>
      <c r="AG624" s="105"/>
      <c r="AH624" s="203"/>
      <c r="AI624" s="204"/>
      <c r="AJ624" s="105"/>
      <c r="AK624" s="205"/>
      <c r="AL624" s="206"/>
      <c r="AM624" s="193"/>
      <c r="AN624" s="112">
        <f t="shared" si="25"/>
        <v>1</v>
      </c>
    </row>
    <row r="625" spans="1:40" ht="18" customHeight="1" x14ac:dyDescent="0.25">
      <c r="A625" s="184">
        <v>5383138</v>
      </c>
      <c r="B625" s="184">
        <v>2022</v>
      </c>
      <c r="C625" s="192"/>
      <c r="D625" s="104"/>
      <c r="E625" s="184" t="s">
        <v>63</v>
      </c>
      <c r="F625" s="184" t="s">
        <v>39</v>
      </c>
      <c r="G625" s="187" t="s">
        <v>70</v>
      </c>
      <c r="H625" s="188" t="s">
        <v>940</v>
      </c>
      <c r="I625" s="189" t="s">
        <v>45</v>
      </c>
      <c r="J625" s="190" t="s">
        <v>194</v>
      </c>
      <c r="K625" s="184" t="s">
        <v>70</v>
      </c>
      <c r="L625" s="191" t="str">
        <f>IF(ISERROR(VLOOKUP(K625,[1]Proposito_programa!$C$2:$E$59,2,FALSE))," ",VLOOKUP(K625,[1]Proposito_programa!$C$2:$E$59,2,FALSE))</f>
        <v xml:space="preserve"> </v>
      </c>
      <c r="M625" s="191" t="str">
        <f>IF(ISERROR(VLOOKUP(K625,[1]Proposito_programa!$C$2:$E$59,3,FALSE))," ",VLOOKUP(K625,[1]Proposito_programa!$C$2:$E$59,3,FALSE))</f>
        <v xml:space="preserve"> </v>
      </c>
      <c r="N625" s="192">
        <v>0</v>
      </c>
      <c r="O625" s="193"/>
      <c r="P625" s="194">
        <v>860063875</v>
      </c>
      <c r="Q625" s="195" t="s">
        <v>435</v>
      </c>
      <c r="R625" s="190" t="s">
        <v>175</v>
      </c>
      <c r="S625" s="195"/>
      <c r="T625" s="196"/>
      <c r="U625" s="197"/>
      <c r="V625" s="198">
        <v>0</v>
      </c>
      <c r="W625" s="199">
        <v>1060670</v>
      </c>
      <c r="X625" s="200">
        <v>0</v>
      </c>
      <c r="Y625" s="193"/>
      <c r="Z625" s="199"/>
      <c r="AA625" s="172">
        <f t="shared" si="26"/>
        <v>1060670</v>
      </c>
      <c r="AB625" s="201">
        <v>1060670</v>
      </c>
      <c r="AC625" s="210"/>
      <c r="AD625" s="210"/>
      <c r="AE625" s="210"/>
      <c r="AF625" s="192"/>
      <c r="AG625" s="105"/>
      <c r="AH625" s="203"/>
      <c r="AI625" s="204"/>
      <c r="AJ625" s="105"/>
      <c r="AK625" s="205"/>
      <c r="AL625" s="206"/>
      <c r="AM625" s="193"/>
      <c r="AN625" s="112">
        <f t="shared" ref="AN625:AN688" si="29">IF(ISERROR(AB625/AA625),"-",(AB625/AA625))</f>
        <v>1</v>
      </c>
    </row>
    <row r="626" spans="1:40" ht="18" customHeight="1" x14ac:dyDescent="0.25">
      <c r="A626" s="184">
        <v>5383138</v>
      </c>
      <c r="B626" s="184">
        <v>2022</v>
      </c>
      <c r="C626" s="192"/>
      <c r="D626" s="104"/>
      <c r="E626" s="184" t="s">
        <v>63</v>
      </c>
      <c r="F626" s="184" t="s">
        <v>39</v>
      </c>
      <c r="G626" s="187" t="s">
        <v>70</v>
      </c>
      <c r="H626" s="188" t="s">
        <v>941</v>
      </c>
      <c r="I626" s="189" t="s">
        <v>45</v>
      </c>
      <c r="J626" s="190" t="s">
        <v>194</v>
      </c>
      <c r="K626" s="184" t="s">
        <v>70</v>
      </c>
      <c r="L626" s="191" t="str">
        <f>IF(ISERROR(VLOOKUP(K626,[1]Proposito_programa!$C$2:$E$59,2,FALSE))," ",VLOOKUP(K626,[1]Proposito_programa!$C$2:$E$59,2,FALSE))</f>
        <v xml:space="preserve"> </v>
      </c>
      <c r="M626" s="191" t="str">
        <f>IF(ISERROR(VLOOKUP(K626,[1]Proposito_programa!$C$2:$E$59,3,FALSE))," ",VLOOKUP(K626,[1]Proposito_programa!$C$2:$E$59,3,FALSE))</f>
        <v xml:space="preserve"> </v>
      </c>
      <c r="N626" s="192">
        <v>0</v>
      </c>
      <c r="O626" s="193"/>
      <c r="P626" s="194">
        <v>860063875</v>
      </c>
      <c r="Q626" s="195" t="s">
        <v>435</v>
      </c>
      <c r="R626" s="190" t="s">
        <v>175</v>
      </c>
      <c r="S626" s="195"/>
      <c r="T626" s="196"/>
      <c r="U626" s="197"/>
      <c r="V626" s="198">
        <v>0</v>
      </c>
      <c r="W626" s="199">
        <v>1167990</v>
      </c>
      <c r="X626" s="200">
        <v>0</v>
      </c>
      <c r="Y626" s="193"/>
      <c r="Z626" s="199"/>
      <c r="AA626" s="172">
        <f t="shared" si="26"/>
        <v>1167990</v>
      </c>
      <c r="AB626" s="201">
        <v>1167990</v>
      </c>
      <c r="AC626" s="210"/>
      <c r="AD626" s="210"/>
      <c r="AE626" s="210"/>
      <c r="AF626" s="192"/>
      <c r="AG626" s="105"/>
      <c r="AH626" s="203"/>
      <c r="AI626" s="204"/>
      <c r="AJ626" s="105"/>
      <c r="AK626" s="205"/>
      <c r="AL626" s="206"/>
      <c r="AM626" s="193"/>
      <c r="AN626" s="112">
        <f t="shared" si="29"/>
        <v>1</v>
      </c>
    </row>
    <row r="627" spans="1:40" ht="18" customHeight="1" x14ac:dyDescent="0.25">
      <c r="A627" s="184">
        <v>5383138</v>
      </c>
      <c r="B627" s="184">
        <v>2022</v>
      </c>
      <c r="C627" s="192"/>
      <c r="D627" s="104"/>
      <c r="E627" s="184" t="s">
        <v>63</v>
      </c>
      <c r="F627" s="184" t="s">
        <v>39</v>
      </c>
      <c r="G627" s="187" t="s">
        <v>70</v>
      </c>
      <c r="H627" s="188" t="s">
        <v>942</v>
      </c>
      <c r="I627" s="189" t="s">
        <v>45</v>
      </c>
      <c r="J627" s="190" t="s">
        <v>194</v>
      </c>
      <c r="K627" s="184" t="s">
        <v>70</v>
      </c>
      <c r="L627" s="191" t="str">
        <f>IF(ISERROR(VLOOKUP(K627,[1]Proposito_programa!$C$2:$E$59,2,FALSE))," ",VLOOKUP(K627,[1]Proposito_programa!$C$2:$E$59,2,FALSE))</f>
        <v xml:space="preserve"> </v>
      </c>
      <c r="M627" s="191" t="str">
        <f>IF(ISERROR(VLOOKUP(K627,[1]Proposito_programa!$C$2:$E$59,3,FALSE))," ",VLOOKUP(K627,[1]Proposito_programa!$C$2:$E$59,3,FALSE))</f>
        <v xml:space="preserve"> </v>
      </c>
      <c r="N627" s="192">
        <v>0</v>
      </c>
      <c r="O627" s="193"/>
      <c r="P627" s="194">
        <v>860063875</v>
      </c>
      <c r="Q627" s="195" t="s">
        <v>435</v>
      </c>
      <c r="R627" s="190" t="s">
        <v>175</v>
      </c>
      <c r="S627" s="195"/>
      <c r="T627" s="196"/>
      <c r="U627" s="197"/>
      <c r="V627" s="198">
        <v>0</v>
      </c>
      <c r="W627" s="199">
        <v>1160600</v>
      </c>
      <c r="X627" s="200">
        <v>0</v>
      </c>
      <c r="Y627" s="193"/>
      <c r="Z627" s="199"/>
      <c r="AA627" s="172">
        <f t="shared" si="26"/>
        <v>1160600</v>
      </c>
      <c r="AB627" s="201">
        <v>1160600</v>
      </c>
      <c r="AC627" s="210"/>
      <c r="AD627" s="210"/>
      <c r="AE627" s="210"/>
      <c r="AF627" s="192"/>
      <c r="AG627" s="105"/>
      <c r="AH627" s="203"/>
      <c r="AI627" s="204"/>
      <c r="AJ627" s="105"/>
      <c r="AK627" s="205"/>
      <c r="AL627" s="206"/>
      <c r="AM627" s="193"/>
      <c r="AN627" s="112">
        <f t="shared" si="29"/>
        <v>1</v>
      </c>
    </row>
    <row r="628" spans="1:40" ht="18" customHeight="1" x14ac:dyDescent="0.25">
      <c r="A628" s="184">
        <v>5383138</v>
      </c>
      <c r="B628" s="184">
        <v>2022</v>
      </c>
      <c r="C628" s="192"/>
      <c r="D628" s="104"/>
      <c r="E628" s="184" t="s">
        <v>63</v>
      </c>
      <c r="F628" s="184" t="s">
        <v>39</v>
      </c>
      <c r="G628" s="187" t="s">
        <v>70</v>
      </c>
      <c r="H628" s="188" t="s">
        <v>943</v>
      </c>
      <c r="I628" s="189" t="s">
        <v>45</v>
      </c>
      <c r="J628" s="190" t="s">
        <v>194</v>
      </c>
      <c r="K628" s="184" t="s">
        <v>70</v>
      </c>
      <c r="L628" s="191" t="str">
        <f>IF(ISERROR(VLOOKUP(K628,[1]Proposito_programa!$C$2:$E$59,2,FALSE))," ",VLOOKUP(K628,[1]Proposito_programa!$C$2:$E$59,2,FALSE))</f>
        <v xml:space="preserve"> </v>
      </c>
      <c r="M628" s="191" t="str">
        <f>IF(ISERROR(VLOOKUP(K628,[1]Proposito_programa!$C$2:$E$59,3,FALSE))," ",VLOOKUP(K628,[1]Proposito_programa!$C$2:$E$59,3,FALSE))</f>
        <v xml:space="preserve"> </v>
      </c>
      <c r="N628" s="192">
        <v>0</v>
      </c>
      <c r="O628" s="193"/>
      <c r="P628" s="194">
        <v>860063875</v>
      </c>
      <c r="Q628" s="195" t="s">
        <v>435</v>
      </c>
      <c r="R628" s="190" t="s">
        <v>175</v>
      </c>
      <c r="S628" s="195"/>
      <c r="T628" s="196"/>
      <c r="U628" s="197"/>
      <c r="V628" s="198">
        <v>0</v>
      </c>
      <c r="W628" s="199">
        <v>999350</v>
      </c>
      <c r="X628" s="200">
        <v>0</v>
      </c>
      <c r="Y628" s="193"/>
      <c r="Z628" s="199"/>
      <c r="AA628" s="172">
        <f t="shared" si="26"/>
        <v>999350</v>
      </c>
      <c r="AB628" s="201">
        <v>999350</v>
      </c>
      <c r="AC628" s="210"/>
      <c r="AD628" s="210"/>
      <c r="AE628" s="210"/>
      <c r="AF628" s="192"/>
      <c r="AG628" s="105"/>
      <c r="AH628" s="203"/>
      <c r="AI628" s="204"/>
      <c r="AJ628" s="105"/>
      <c r="AK628" s="205"/>
      <c r="AL628" s="206"/>
      <c r="AM628" s="193"/>
      <c r="AN628" s="112">
        <f t="shared" si="29"/>
        <v>1</v>
      </c>
    </row>
    <row r="629" spans="1:40" ht="18" customHeight="1" x14ac:dyDescent="0.25">
      <c r="A629" s="184">
        <v>5383138</v>
      </c>
      <c r="B629" s="184">
        <v>2022</v>
      </c>
      <c r="C629" s="192"/>
      <c r="D629" s="104"/>
      <c r="E629" s="184" t="s">
        <v>63</v>
      </c>
      <c r="F629" s="184" t="s">
        <v>39</v>
      </c>
      <c r="G629" s="187" t="s">
        <v>70</v>
      </c>
      <c r="H629" s="188" t="s">
        <v>944</v>
      </c>
      <c r="I629" s="189" t="s">
        <v>45</v>
      </c>
      <c r="J629" s="190" t="s">
        <v>194</v>
      </c>
      <c r="K629" s="184" t="s">
        <v>70</v>
      </c>
      <c r="L629" s="191" t="str">
        <f>IF(ISERROR(VLOOKUP(K629,[1]Proposito_programa!$C$2:$E$59,2,FALSE))," ",VLOOKUP(K629,[1]Proposito_programa!$C$2:$E$59,2,FALSE))</f>
        <v xml:space="preserve"> </v>
      </c>
      <c r="M629" s="191" t="str">
        <f>IF(ISERROR(VLOOKUP(K629,[1]Proposito_programa!$C$2:$E$59,3,FALSE))," ",VLOOKUP(K629,[1]Proposito_programa!$C$2:$E$59,3,FALSE))</f>
        <v xml:space="preserve"> </v>
      </c>
      <c r="N629" s="192">
        <v>0</v>
      </c>
      <c r="O629" s="193"/>
      <c r="P629" s="194">
        <v>860063875</v>
      </c>
      <c r="Q629" s="195" t="s">
        <v>435</v>
      </c>
      <c r="R629" s="190" t="s">
        <v>175</v>
      </c>
      <c r="S629" s="195"/>
      <c r="T629" s="196"/>
      <c r="U629" s="197"/>
      <c r="V629" s="198">
        <v>0</v>
      </c>
      <c r="W629" s="199">
        <v>1163620</v>
      </c>
      <c r="X629" s="200">
        <v>0</v>
      </c>
      <c r="Y629" s="193"/>
      <c r="Z629" s="199"/>
      <c r="AA629" s="172">
        <f t="shared" si="26"/>
        <v>1163620</v>
      </c>
      <c r="AB629" s="201">
        <v>1163620</v>
      </c>
      <c r="AC629" s="210"/>
      <c r="AD629" s="210"/>
      <c r="AE629" s="210"/>
      <c r="AF629" s="192"/>
      <c r="AG629" s="105"/>
      <c r="AH629" s="203"/>
      <c r="AI629" s="204"/>
      <c r="AJ629" s="105"/>
      <c r="AK629" s="205"/>
      <c r="AL629" s="206"/>
      <c r="AM629" s="193"/>
      <c r="AN629" s="112">
        <f t="shared" si="29"/>
        <v>1</v>
      </c>
    </row>
    <row r="630" spans="1:40" ht="18" customHeight="1" x14ac:dyDescent="0.25">
      <c r="A630" s="184">
        <v>5383138</v>
      </c>
      <c r="B630" s="184">
        <v>2022</v>
      </c>
      <c r="C630" s="192"/>
      <c r="D630" s="104"/>
      <c r="E630" s="184" t="s">
        <v>63</v>
      </c>
      <c r="F630" s="184" t="s">
        <v>39</v>
      </c>
      <c r="G630" s="187" t="s">
        <v>70</v>
      </c>
      <c r="H630" s="188" t="s">
        <v>945</v>
      </c>
      <c r="I630" s="189" t="s">
        <v>45</v>
      </c>
      <c r="J630" s="190" t="s">
        <v>194</v>
      </c>
      <c r="K630" s="184" t="s">
        <v>70</v>
      </c>
      <c r="L630" s="191" t="str">
        <f>IF(ISERROR(VLOOKUP(K630,[1]Proposito_programa!$C$2:$E$59,2,FALSE))," ",VLOOKUP(K630,[1]Proposito_programa!$C$2:$E$59,2,FALSE))</f>
        <v xml:space="preserve"> </v>
      </c>
      <c r="M630" s="191" t="str">
        <f>IF(ISERROR(VLOOKUP(K630,[1]Proposito_programa!$C$2:$E$59,3,FALSE))," ",VLOOKUP(K630,[1]Proposito_programa!$C$2:$E$59,3,FALSE))</f>
        <v xml:space="preserve"> </v>
      </c>
      <c r="N630" s="192">
        <v>0</v>
      </c>
      <c r="O630" s="193"/>
      <c r="P630" s="194">
        <v>860063875</v>
      </c>
      <c r="Q630" s="195" t="s">
        <v>435</v>
      </c>
      <c r="R630" s="190" t="s">
        <v>175</v>
      </c>
      <c r="S630" s="195"/>
      <c r="T630" s="196"/>
      <c r="U630" s="197"/>
      <c r="V630" s="198">
        <v>0</v>
      </c>
      <c r="W630" s="199">
        <v>1186910</v>
      </c>
      <c r="X630" s="200">
        <v>0</v>
      </c>
      <c r="Y630" s="193"/>
      <c r="Z630" s="199"/>
      <c r="AA630" s="172">
        <f t="shared" si="26"/>
        <v>1186910</v>
      </c>
      <c r="AB630" s="201">
        <v>1186910</v>
      </c>
      <c r="AC630" s="210"/>
      <c r="AD630" s="210"/>
      <c r="AE630" s="210"/>
      <c r="AF630" s="192"/>
      <c r="AG630" s="105"/>
      <c r="AH630" s="203"/>
      <c r="AI630" s="204"/>
      <c r="AJ630" s="105"/>
      <c r="AK630" s="205"/>
      <c r="AL630" s="206"/>
      <c r="AM630" s="193"/>
      <c r="AN630" s="112">
        <f t="shared" si="29"/>
        <v>1</v>
      </c>
    </row>
    <row r="631" spans="1:40" ht="18" customHeight="1" x14ac:dyDescent="0.25">
      <c r="A631" s="184">
        <v>5383138</v>
      </c>
      <c r="B631" s="184">
        <v>2022</v>
      </c>
      <c r="C631" s="192"/>
      <c r="D631" s="104"/>
      <c r="E631" s="184" t="s">
        <v>63</v>
      </c>
      <c r="F631" s="184" t="s">
        <v>39</v>
      </c>
      <c r="G631" s="187" t="s">
        <v>70</v>
      </c>
      <c r="H631" s="188" t="s">
        <v>946</v>
      </c>
      <c r="I631" s="189" t="s">
        <v>45</v>
      </c>
      <c r="J631" s="190" t="s">
        <v>194</v>
      </c>
      <c r="K631" s="184" t="s">
        <v>70</v>
      </c>
      <c r="L631" s="191" t="str">
        <f>IF(ISERROR(VLOOKUP(K631,[1]Proposito_programa!$C$2:$E$59,2,FALSE))," ",VLOOKUP(K631,[1]Proposito_programa!$C$2:$E$59,2,FALSE))</f>
        <v xml:space="preserve"> </v>
      </c>
      <c r="M631" s="191" t="str">
        <f>IF(ISERROR(VLOOKUP(K631,[1]Proposito_programa!$C$2:$E$59,3,FALSE))," ",VLOOKUP(K631,[1]Proposito_programa!$C$2:$E$59,3,FALSE))</f>
        <v xml:space="preserve"> </v>
      </c>
      <c r="N631" s="192">
        <v>0</v>
      </c>
      <c r="O631" s="193"/>
      <c r="P631" s="194">
        <v>860063875</v>
      </c>
      <c r="Q631" s="195" t="s">
        <v>435</v>
      </c>
      <c r="R631" s="190" t="s">
        <v>175</v>
      </c>
      <c r="S631" s="195"/>
      <c r="T631" s="196"/>
      <c r="U631" s="197"/>
      <c r="V631" s="198">
        <v>0</v>
      </c>
      <c r="W631" s="199">
        <v>1077930</v>
      </c>
      <c r="X631" s="200">
        <v>0</v>
      </c>
      <c r="Y631" s="193"/>
      <c r="Z631" s="199"/>
      <c r="AA631" s="172">
        <f t="shared" si="26"/>
        <v>1077930</v>
      </c>
      <c r="AB631" s="201">
        <v>1077930</v>
      </c>
      <c r="AC631" s="210"/>
      <c r="AD631" s="210"/>
      <c r="AE631" s="210"/>
      <c r="AF631" s="192"/>
      <c r="AG631" s="105"/>
      <c r="AH631" s="203"/>
      <c r="AI631" s="204"/>
      <c r="AJ631" s="105"/>
      <c r="AK631" s="205"/>
      <c r="AL631" s="206"/>
      <c r="AM631" s="193"/>
      <c r="AN631" s="112">
        <f t="shared" si="29"/>
        <v>1</v>
      </c>
    </row>
    <row r="632" spans="1:40" ht="18" customHeight="1" x14ac:dyDescent="0.25">
      <c r="A632" s="184">
        <v>7623994</v>
      </c>
      <c r="B632" s="184">
        <v>2022</v>
      </c>
      <c r="C632" s="192"/>
      <c r="D632" s="104"/>
      <c r="E632" s="184" t="s">
        <v>63</v>
      </c>
      <c r="F632" s="184" t="s">
        <v>39</v>
      </c>
      <c r="G632" s="187" t="s">
        <v>70</v>
      </c>
      <c r="H632" s="188" t="s">
        <v>947</v>
      </c>
      <c r="I632" s="189" t="s">
        <v>45</v>
      </c>
      <c r="J632" s="190" t="s">
        <v>194</v>
      </c>
      <c r="K632" s="184" t="s">
        <v>70</v>
      </c>
      <c r="L632" s="191" t="str">
        <f>IF(ISERROR(VLOOKUP(K632,[1]Proposito_programa!$C$2:$E$59,2,FALSE))," ",VLOOKUP(K632,[1]Proposito_programa!$C$2:$E$59,2,FALSE))</f>
        <v xml:space="preserve"> </v>
      </c>
      <c r="M632" s="191" t="str">
        <f>IF(ISERROR(VLOOKUP(K632,[1]Proposito_programa!$C$2:$E$59,3,FALSE))," ",VLOOKUP(K632,[1]Proposito_programa!$C$2:$E$59,3,FALSE))</f>
        <v xml:space="preserve"> </v>
      </c>
      <c r="N632" s="192">
        <v>0</v>
      </c>
      <c r="O632" s="193"/>
      <c r="P632" s="194">
        <v>830037248</v>
      </c>
      <c r="Q632" s="195" t="s">
        <v>434</v>
      </c>
      <c r="R632" s="190" t="s">
        <v>175</v>
      </c>
      <c r="S632" s="195"/>
      <c r="T632" s="196"/>
      <c r="U632" s="197"/>
      <c r="V632" s="198">
        <v>0</v>
      </c>
      <c r="W632" s="199">
        <v>2355500</v>
      </c>
      <c r="X632" s="200">
        <v>0</v>
      </c>
      <c r="Y632" s="193"/>
      <c r="Z632" s="199"/>
      <c r="AA632" s="172">
        <f t="shared" si="26"/>
        <v>2355500</v>
      </c>
      <c r="AB632" s="201">
        <v>2355500</v>
      </c>
      <c r="AC632" s="210"/>
      <c r="AD632" s="210"/>
      <c r="AE632" s="210"/>
      <c r="AF632" s="192"/>
      <c r="AG632" s="105"/>
      <c r="AH632" s="203"/>
      <c r="AI632" s="204"/>
      <c r="AJ632" s="105"/>
      <c r="AK632" s="205"/>
      <c r="AL632" s="206"/>
      <c r="AM632" s="193"/>
      <c r="AN632" s="112">
        <f t="shared" si="29"/>
        <v>1</v>
      </c>
    </row>
    <row r="633" spans="1:40" ht="18" customHeight="1" x14ac:dyDescent="0.25">
      <c r="A633" s="184">
        <v>7623994</v>
      </c>
      <c r="B633" s="184">
        <v>2022</v>
      </c>
      <c r="C633" s="192"/>
      <c r="D633" s="104"/>
      <c r="E633" s="184" t="s">
        <v>63</v>
      </c>
      <c r="F633" s="184" t="s">
        <v>39</v>
      </c>
      <c r="G633" s="187" t="s">
        <v>70</v>
      </c>
      <c r="H633" s="188" t="s">
        <v>948</v>
      </c>
      <c r="I633" s="189" t="s">
        <v>45</v>
      </c>
      <c r="J633" s="190" t="s">
        <v>194</v>
      </c>
      <c r="K633" s="184" t="s">
        <v>70</v>
      </c>
      <c r="L633" s="191" t="str">
        <f>IF(ISERROR(VLOOKUP(K633,[1]Proposito_programa!$C$2:$E$59,2,FALSE))," ",VLOOKUP(K633,[1]Proposito_programa!$C$2:$E$59,2,FALSE))</f>
        <v xml:space="preserve"> </v>
      </c>
      <c r="M633" s="191" t="str">
        <f>IF(ISERROR(VLOOKUP(K633,[1]Proposito_programa!$C$2:$E$59,3,FALSE))," ",VLOOKUP(K633,[1]Proposito_programa!$C$2:$E$59,3,FALSE))</f>
        <v xml:space="preserve"> </v>
      </c>
      <c r="N633" s="192">
        <v>0</v>
      </c>
      <c r="O633" s="193"/>
      <c r="P633" s="194">
        <v>830037248</v>
      </c>
      <c r="Q633" s="195" t="s">
        <v>434</v>
      </c>
      <c r="R633" s="190" t="s">
        <v>175</v>
      </c>
      <c r="S633" s="195"/>
      <c r="T633" s="196"/>
      <c r="U633" s="197"/>
      <c r="V633" s="198">
        <v>0</v>
      </c>
      <c r="W633" s="199">
        <v>2150600</v>
      </c>
      <c r="X633" s="200">
        <v>0</v>
      </c>
      <c r="Y633" s="193"/>
      <c r="Z633" s="199"/>
      <c r="AA633" s="172">
        <f t="shared" si="26"/>
        <v>2150600</v>
      </c>
      <c r="AB633" s="201">
        <v>2150600</v>
      </c>
      <c r="AC633" s="210"/>
      <c r="AD633" s="210"/>
      <c r="AE633" s="210"/>
      <c r="AF633" s="192"/>
      <c r="AG633" s="105"/>
      <c r="AH633" s="203"/>
      <c r="AI633" s="204"/>
      <c r="AJ633" s="105"/>
      <c r="AK633" s="205"/>
      <c r="AL633" s="206"/>
      <c r="AM633" s="193"/>
      <c r="AN633" s="112">
        <f t="shared" si="29"/>
        <v>1</v>
      </c>
    </row>
    <row r="634" spans="1:40" ht="18" customHeight="1" x14ac:dyDescent="0.25">
      <c r="A634" s="184">
        <v>7623994</v>
      </c>
      <c r="B634" s="184">
        <v>2022</v>
      </c>
      <c r="C634" s="192"/>
      <c r="D634" s="104"/>
      <c r="E634" s="184" t="s">
        <v>63</v>
      </c>
      <c r="F634" s="184" t="s">
        <v>39</v>
      </c>
      <c r="G634" s="187" t="s">
        <v>70</v>
      </c>
      <c r="H634" s="188" t="s">
        <v>949</v>
      </c>
      <c r="I634" s="189" t="s">
        <v>45</v>
      </c>
      <c r="J634" s="190" t="s">
        <v>194</v>
      </c>
      <c r="K634" s="184" t="s">
        <v>70</v>
      </c>
      <c r="L634" s="191" t="str">
        <f>IF(ISERROR(VLOOKUP(K634,[1]Proposito_programa!$C$2:$E$59,2,FALSE))," ",VLOOKUP(K634,[1]Proposito_programa!$C$2:$E$59,2,FALSE))</f>
        <v xml:space="preserve"> </v>
      </c>
      <c r="M634" s="191" t="str">
        <f>IF(ISERROR(VLOOKUP(K634,[1]Proposito_programa!$C$2:$E$59,3,FALSE))," ",VLOOKUP(K634,[1]Proposito_programa!$C$2:$E$59,3,FALSE))</f>
        <v xml:space="preserve"> </v>
      </c>
      <c r="N634" s="192">
        <v>0</v>
      </c>
      <c r="O634" s="193"/>
      <c r="P634" s="194">
        <v>860063875</v>
      </c>
      <c r="Q634" s="195" t="s">
        <v>435</v>
      </c>
      <c r="R634" s="190" t="s">
        <v>175</v>
      </c>
      <c r="S634" s="195"/>
      <c r="T634" s="196"/>
      <c r="U634" s="197"/>
      <c r="V634" s="198">
        <v>0</v>
      </c>
      <c r="W634" s="199">
        <v>2516700</v>
      </c>
      <c r="X634" s="200">
        <v>0</v>
      </c>
      <c r="Y634" s="193"/>
      <c r="Z634" s="199"/>
      <c r="AA634" s="172">
        <f t="shared" si="26"/>
        <v>2516700</v>
      </c>
      <c r="AB634" s="201">
        <v>2516700</v>
      </c>
      <c r="AC634" s="210"/>
      <c r="AD634" s="210"/>
      <c r="AE634" s="210"/>
      <c r="AF634" s="192"/>
      <c r="AG634" s="105"/>
      <c r="AH634" s="203"/>
      <c r="AI634" s="204"/>
      <c r="AJ634" s="105"/>
      <c r="AK634" s="205"/>
      <c r="AL634" s="206"/>
      <c r="AM634" s="193"/>
      <c r="AN634" s="112">
        <f t="shared" si="29"/>
        <v>1</v>
      </c>
    </row>
    <row r="635" spans="1:40" ht="18" customHeight="1" x14ac:dyDescent="0.25">
      <c r="A635" s="184">
        <v>7623994</v>
      </c>
      <c r="B635" s="184">
        <v>2022</v>
      </c>
      <c r="C635" s="192"/>
      <c r="D635" s="104"/>
      <c r="E635" s="184" t="s">
        <v>63</v>
      </c>
      <c r="F635" s="184" t="s">
        <v>39</v>
      </c>
      <c r="G635" s="187" t="s">
        <v>70</v>
      </c>
      <c r="H635" s="188" t="s">
        <v>950</v>
      </c>
      <c r="I635" s="189" t="s">
        <v>45</v>
      </c>
      <c r="J635" s="190" t="s">
        <v>194</v>
      </c>
      <c r="K635" s="184" t="s">
        <v>70</v>
      </c>
      <c r="L635" s="191" t="str">
        <f>IF(ISERROR(VLOOKUP(K635,[1]Proposito_programa!$C$2:$E$59,2,FALSE))," ",VLOOKUP(K635,[1]Proposito_programa!$C$2:$E$59,2,FALSE))</f>
        <v xml:space="preserve"> </v>
      </c>
      <c r="M635" s="191" t="str">
        <f>IF(ISERROR(VLOOKUP(K635,[1]Proposito_programa!$C$2:$E$59,3,FALSE))," ",VLOOKUP(K635,[1]Proposito_programa!$C$2:$E$59,3,FALSE))</f>
        <v xml:space="preserve"> </v>
      </c>
      <c r="N635" s="192">
        <v>0</v>
      </c>
      <c r="O635" s="193"/>
      <c r="P635" s="194">
        <v>860063875</v>
      </c>
      <c r="Q635" s="195" t="s">
        <v>435</v>
      </c>
      <c r="R635" s="190" t="s">
        <v>175</v>
      </c>
      <c r="S635" s="195"/>
      <c r="T635" s="196"/>
      <c r="U635" s="197"/>
      <c r="V635" s="198">
        <v>0</v>
      </c>
      <c r="W635" s="199">
        <v>1425130</v>
      </c>
      <c r="X635" s="200">
        <v>0</v>
      </c>
      <c r="Y635" s="193"/>
      <c r="Z635" s="199"/>
      <c r="AA635" s="172">
        <f t="shared" si="26"/>
        <v>1425130</v>
      </c>
      <c r="AB635" s="201">
        <v>1425130</v>
      </c>
      <c r="AC635" s="210"/>
      <c r="AD635" s="210"/>
      <c r="AE635" s="210"/>
      <c r="AF635" s="192"/>
      <c r="AG635" s="105"/>
      <c r="AH635" s="203"/>
      <c r="AI635" s="204"/>
      <c r="AJ635" s="105"/>
      <c r="AK635" s="205"/>
      <c r="AL635" s="206"/>
      <c r="AM635" s="193"/>
      <c r="AN635" s="112">
        <f t="shared" si="29"/>
        <v>1</v>
      </c>
    </row>
    <row r="636" spans="1:40" ht="18" customHeight="1" x14ac:dyDescent="0.25">
      <c r="A636" s="184">
        <v>7623994</v>
      </c>
      <c r="B636" s="184">
        <v>2022</v>
      </c>
      <c r="C636" s="192"/>
      <c r="D636" s="104"/>
      <c r="E636" s="184" t="s">
        <v>63</v>
      </c>
      <c r="F636" s="184" t="s">
        <v>39</v>
      </c>
      <c r="G636" s="187" t="s">
        <v>70</v>
      </c>
      <c r="H636" s="188" t="s">
        <v>951</v>
      </c>
      <c r="I636" s="189" t="s">
        <v>45</v>
      </c>
      <c r="J636" s="190" t="s">
        <v>194</v>
      </c>
      <c r="K636" s="184" t="s">
        <v>70</v>
      </c>
      <c r="L636" s="191" t="str">
        <f>IF(ISERROR(VLOOKUP(K636,[1]Proposito_programa!$C$2:$E$59,2,FALSE))," ",VLOOKUP(K636,[1]Proposito_programa!$C$2:$E$59,2,FALSE))</f>
        <v xml:space="preserve"> </v>
      </c>
      <c r="M636" s="191" t="str">
        <f>IF(ISERROR(VLOOKUP(K636,[1]Proposito_programa!$C$2:$E$59,3,FALSE))," ",VLOOKUP(K636,[1]Proposito_programa!$C$2:$E$59,3,FALSE))</f>
        <v xml:space="preserve"> </v>
      </c>
      <c r="N636" s="192">
        <v>0</v>
      </c>
      <c r="O636" s="193"/>
      <c r="P636" s="194">
        <v>860063875</v>
      </c>
      <c r="Q636" s="195" t="s">
        <v>435</v>
      </c>
      <c r="R636" s="190" t="s">
        <v>175</v>
      </c>
      <c r="S636" s="195"/>
      <c r="T636" s="196"/>
      <c r="U636" s="197"/>
      <c r="V636" s="198">
        <v>0</v>
      </c>
      <c r="W636" s="199">
        <v>2709250</v>
      </c>
      <c r="X636" s="200">
        <v>0</v>
      </c>
      <c r="Y636" s="193"/>
      <c r="Z636" s="199"/>
      <c r="AA636" s="172">
        <f t="shared" si="26"/>
        <v>2709250</v>
      </c>
      <c r="AB636" s="201">
        <v>2709250</v>
      </c>
      <c r="AC636" s="210"/>
      <c r="AD636" s="210"/>
      <c r="AE636" s="210"/>
      <c r="AF636" s="192"/>
      <c r="AG636" s="105"/>
      <c r="AH636" s="203"/>
      <c r="AI636" s="204"/>
      <c r="AJ636" s="105"/>
      <c r="AK636" s="205"/>
      <c r="AL636" s="206"/>
      <c r="AM636" s="193"/>
      <c r="AN636" s="112">
        <f t="shared" si="29"/>
        <v>1</v>
      </c>
    </row>
    <row r="637" spans="1:40" ht="18" customHeight="1" x14ac:dyDescent="0.25">
      <c r="A637" s="184">
        <v>7623994</v>
      </c>
      <c r="B637" s="184">
        <v>2022</v>
      </c>
      <c r="C637" s="192"/>
      <c r="D637" s="104"/>
      <c r="E637" s="184" t="s">
        <v>63</v>
      </c>
      <c r="F637" s="184" t="s">
        <v>39</v>
      </c>
      <c r="G637" s="187" t="s">
        <v>70</v>
      </c>
      <c r="H637" s="188" t="s">
        <v>952</v>
      </c>
      <c r="I637" s="189" t="s">
        <v>45</v>
      </c>
      <c r="J637" s="190" t="s">
        <v>194</v>
      </c>
      <c r="K637" s="184" t="s">
        <v>70</v>
      </c>
      <c r="L637" s="191" t="str">
        <f>IF(ISERROR(VLOOKUP(K637,[1]Proposito_programa!$C$2:$E$59,2,FALSE))," ",VLOOKUP(K637,[1]Proposito_programa!$C$2:$E$59,2,FALSE))</f>
        <v xml:space="preserve"> </v>
      </c>
      <c r="M637" s="191" t="str">
        <f>IF(ISERROR(VLOOKUP(K637,[1]Proposito_programa!$C$2:$E$59,3,FALSE))," ",VLOOKUP(K637,[1]Proposito_programa!$C$2:$E$59,3,FALSE))</f>
        <v xml:space="preserve"> </v>
      </c>
      <c r="N637" s="192">
        <v>0</v>
      </c>
      <c r="O637" s="193"/>
      <c r="P637" s="194">
        <v>860063875</v>
      </c>
      <c r="Q637" s="195" t="s">
        <v>435</v>
      </c>
      <c r="R637" s="190" t="s">
        <v>175</v>
      </c>
      <c r="S637" s="195"/>
      <c r="T637" s="196"/>
      <c r="U637" s="197"/>
      <c r="V637" s="198">
        <v>0</v>
      </c>
      <c r="W637" s="199">
        <v>2818700</v>
      </c>
      <c r="X637" s="200">
        <v>0</v>
      </c>
      <c r="Y637" s="193"/>
      <c r="Z637" s="199"/>
      <c r="AA637" s="172">
        <f t="shared" si="26"/>
        <v>2818700</v>
      </c>
      <c r="AB637" s="201">
        <v>2818700</v>
      </c>
      <c r="AC637" s="210"/>
      <c r="AD637" s="210"/>
      <c r="AE637" s="210"/>
      <c r="AF637" s="192"/>
      <c r="AG637" s="105"/>
      <c r="AH637" s="203"/>
      <c r="AI637" s="204"/>
      <c r="AJ637" s="105"/>
      <c r="AK637" s="205"/>
      <c r="AL637" s="206"/>
      <c r="AM637" s="193"/>
      <c r="AN637" s="112">
        <f t="shared" si="29"/>
        <v>1</v>
      </c>
    </row>
    <row r="638" spans="1:40" ht="18" customHeight="1" x14ac:dyDescent="0.25">
      <c r="A638" s="184">
        <v>7623994</v>
      </c>
      <c r="B638" s="184">
        <v>2022</v>
      </c>
      <c r="C638" s="192"/>
      <c r="D638" s="104"/>
      <c r="E638" s="184" t="s">
        <v>63</v>
      </c>
      <c r="F638" s="184" t="s">
        <v>39</v>
      </c>
      <c r="G638" s="187" t="s">
        <v>70</v>
      </c>
      <c r="H638" s="188" t="s">
        <v>953</v>
      </c>
      <c r="I638" s="189" t="s">
        <v>45</v>
      </c>
      <c r="J638" s="190" t="s">
        <v>194</v>
      </c>
      <c r="K638" s="184" t="s">
        <v>70</v>
      </c>
      <c r="L638" s="191" t="str">
        <f>IF(ISERROR(VLOOKUP(K638,[1]Proposito_programa!$C$2:$E$59,2,FALSE))," ",VLOOKUP(K638,[1]Proposito_programa!$C$2:$E$59,2,FALSE))</f>
        <v xml:space="preserve"> </v>
      </c>
      <c r="M638" s="191" t="str">
        <f>IF(ISERROR(VLOOKUP(K638,[1]Proposito_programa!$C$2:$E$59,3,FALSE))," ",VLOOKUP(K638,[1]Proposito_programa!$C$2:$E$59,3,FALSE))</f>
        <v xml:space="preserve"> </v>
      </c>
      <c r="N638" s="192">
        <v>0</v>
      </c>
      <c r="O638" s="193"/>
      <c r="P638" s="194">
        <v>860063875</v>
      </c>
      <c r="Q638" s="195" t="s">
        <v>435</v>
      </c>
      <c r="R638" s="190" t="s">
        <v>175</v>
      </c>
      <c r="S638" s="195"/>
      <c r="T638" s="196"/>
      <c r="U638" s="197"/>
      <c r="V638" s="198">
        <v>0</v>
      </c>
      <c r="W638" s="199">
        <v>3128760</v>
      </c>
      <c r="X638" s="200">
        <v>0</v>
      </c>
      <c r="Y638" s="193"/>
      <c r="Z638" s="199"/>
      <c r="AA638" s="172">
        <f t="shared" si="26"/>
        <v>3128760</v>
      </c>
      <c r="AB638" s="201">
        <v>3128760</v>
      </c>
      <c r="AC638" s="210"/>
      <c r="AD638" s="210"/>
      <c r="AE638" s="210"/>
      <c r="AF638" s="192"/>
      <c r="AG638" s="105"/>
      <c r="AH638" s="203"/>
      <c r="AI638" s="204"/>
      <c r="AJ638" s="105"/>
      <c r="AK638" s="205"/>
      <c r="AL638" s="206"/>
      <c r="AM638" s="193"/>
      <c r="AN638" s="112">
        <f t="shared" si="29"/>
        <v>1</v>
      </c>
    </row>
    <row r="639" spans="1:40" ht="18" customHeight="1" x14ac:dyDescent="0.25">
      <c r="A639" s="184">
        <v>7623994</v>
      </c>
      <c r="B639" s="184">
        <v>2022</v>
      </c>
      <c r="C639" s="192"/>
      <c r="D639" s="104"/>
      <c r="E639" s="184" t="s">
        <v>63</v>
      </c>
      <c r="F639" s="184" t="s">
        <v>39</v>
      </c>
      <c r="G639" s="187" t="s">
        <v>70</v>
      </c>
      <c r="H639" s="188" t="s">
        <v>954</v>
      </c>
      <c r="I639" s="189" t="s">
        <v>45</v>
      </c>
      <c r="J639" s="190" t="s">
        <v>194</v>
      </c>
      <c r="K639" s="184" t="s">
        <v>70</v>
      </c>
      <c r="L639" s="191" t="str">
        <f>IF(ISERROR(VLOOKUP(K639,[1]Proposito_programa!$C$2:$E$59,2,FALSE))," ",VLOOKUP(K639,[1]Proposito_programa!$C$2:$E$59,2,FALSE))</f>
        <v xml:space="preserve"> </v>
      </c>
      <c r="M639" s="191" t="str">
        <f>IF(ISERROR(VLOOKUP(K639,[1]Proposito_programa!$C$2:$E$59,3,FALSE))," ",VLOOKUP(K639,[1]Proposito_programa!$C$2:$E$59,3,FALSE))</f>
        <v xml:space="preserve"> </v>
      </c>
      <c r="N639" s="192">
        <v>0</v>
      </c>
      <c r="O639" s="193"/>
      <c r="P639" s="194">
        <v>860063875</v>
      </c>
      <c r="Q639" s="195" t="s">
        <v>435</v>
      </c>
      <c r="R639" s="190" t="s">
        <v>175</v>
      </c>
      <c r="S639" s="195"/>
      <c r="T639" s="196"/>
      <c r="U639" s="197"/>
      <c r="V639" s="198">
        <v>0</v>
      </c>
      <c r="W639" s="199">
        <v>2760070</v>
      </c>
      <c r="X639" s="200">
        <v>0</v>
      </c>
      <c r="Y639" s="193"/>
      <c r="Z639" s="199"/>
      <c r="AA639" s="172">
        <f t="shared" si="26"/>
        <v>2760070</v>
      </c>
      <c r="AB639" s="201">
        <v>2760070</v>
      </c>
      <c r="AC639" s="210"/>
      <c r="AD639" s="210"/>
      <c r="AE639" s="210"/>
      <c r="AF639" s="192"/>
      <c r="AG639" s="105"/>
      <c r="AH639" s="203"/>
      <c r="AI639" s="204"/>
      <c r="AJ639" s="105"/>
      <c r="AK639" s="205"/>
      <c r="AL639" s="206"/>
      <c r="AM639" s="193"/>
      <c r="AN639" s="112">
        <f t="shared" si="29"/>
        <v>1</v>
      </c>
    </row>
    <row r="640" spans="1:40" ht="18" customHeight="1" x14ac:dyDescent="0.25">
      <c r="A640" s="184">
        <v>7623994</v>
      </c>
      <c r="B640" s="184">
        <v>2022</v>
      </c>
      <c r="C640" s="192"/>
      <c r="D640" s="104"/>
      <c r="E640" s="184" t="s">
        <v>63</v>
      </c>
      <c r="F640" s="184" t="s">
        <v>39</v>
      </c>
      <c r="G640" s="187" t="s">
        <v>70</v>
      </c>
      <c r="H640" s="188" t="s">
        <v>955</v>
      </c>
      <c r="I640" s="189" t="s">
        <v>45</v>
      </c>
      <c r="J640" s="190" t="s">
        <v>194</v>
      </c>
      <c r="K640" s="184" t="s">
        <v>70</v>
      </c>
      <c r="L640" s="191" t="str">
        <f>IF(ISERROR(VLOOKUP(K640,[1]Proposito_programa!$C$2:$E$59,2,FALSE))," ",VLOOKUP(K640,[1]Proposito_programa!$C$2:$E$59,2,FALSE))</f>
        <v xml:space="preserve"> </v>
      </c>
      <c r="M640" s="191" t="str">
        <f>IF(ISERROR(VLOOKUP(K640,[1]Proposito_programa!$C$2:$E$59,3,FALSE))," ",VLOOKUP(K640,[1]Proposito_programa!$C$2:$E$59,3,FALSE))</f>
        <v xml:space="preserve"> </v>
      </c>
      <c r="N640" s="192">
        <v>0</v>
      </c>
      <c r="O640" s="193"/>
      <c r="P640" s="194">
        <v>860063875</v>
      </c>
      <c r="Q640" s="195" t="s">
        <v>435</v>
      </c>
      <c r="R640" s="190" t="s">
        <v>175</v>
      </c>
      <c r="S640" s="195"/>
      <c r="T640" s="196"/>
      <c r="U640" s="197"/>
      <c r="V640" s="198">
        <v>0</v>
      </c>
      <c r="W640" s="199">
        <v>2423710</v>
      </c>
      <c r="X640" s="200">
        <v>0</v>
      </c>
      <c r="Y640" s="193"/>
      <c r="Z640" s="199"/>
      <c r="AA640" s="172">
        <f t="shared" si="26"/>
        <v>2423710</v>
      </c>
      <c r="AB640" s="201">
        <v>2423710</v>
      </c>
      <c r="AC640" s="210"/>
      <c r="AD640" s="210"/>
      <c r="AE640" s="210"/>
      <c r="AF640" s="192"/>
      <c r="AG640" s="105"/>
      <c r="AH640" s="203"/>
      <c r="AI640" s="204"/>
      <c r="AJ640" s="105"/>
      <c r="AK640" s="205"/>
      <c r="AL640" s="206"/>
      <c r="AM640" s="193"/>
      <c r="AN640" s="112">
        <f t="shared" si="29"/>
        <v>1</v>
      </c>
    </row>
    <row r="641" spans="1:40" ht="18" customHeight="1" x14ac:dyDescent="0.25">
      <c r="A641" s="184">
        <v>7623994</v>
      </c>
      <c r="B641" s="184">
        <v>2022</v>
      </c>
      <c r="C641" s="192"/>
      <c r="D641" s="104"/>
      <c r="E641" s="184" t="s">
        <v>63</v>
      </c>
      <c r="F641" s="184" t="s">
        <v>39</v>
      </c>
      <c r="G641" s="187" t="s">
        <v>70</v>
      </c>
      <c r="H641" s="188" t="s">
        <v>955</v>
      </c>
      <c r="I641" s="189" t="s">
        <v>45</v>
      </c>
      <c r="J641" s="190" t="s">
        <v>194</v>
      </c>
      <c r="K641" s="184" t="s">
        <v>70</v>
      </c>
      <c r="L641" s="191" t="str">
        <f>IF(ISERROR(VLOOKUP(K641,[1]Proposito_programa!$C$2:$E$59,2,FALSE))," ",VLOOKUP(K641,[1]Proposito_programa!$C$2:$E$59,2,FALSE))</f>
        <v xml:space="preserve"> </v>
      </c>
      <c r="M641" s="191" t="str">
        <f>IF(ISERROR(VLOOKUP(K641,[1]Proposito_programa!$C$2:$E$59,3,FALSE))," ",VLOOKUP(K641,[1]Proposito_programa!$C$2:$E$59,3,FALSE))</f>
        <v xml:space="preserve"> </v>
      </c>
      <c r="N641" s="192">
        <v>0</v>
      </c>
      <c r="O641" s="193"/>
      <c r="P641" s="194">
        <v>860063875</v>
      </c>
      <c r="Q641" s="195" t="s">
        <v>435</v>
      </c>
      <c r="R641" s="190" t="s">
        <v>175</v>
      </c>
      <c r="S641" s="195"/>
      <c r="T641" s="196"/>
      <c r="U641" s="197"/>
      <c r="V641" s="198">
        <v>0</v>
      </c>
      <c r="W641" s="199">
        <v>548230</v>
      </c>
      <c r="X641" s="200">
        <v>0</v>
      </c>
      <c r="Y641" s="193"/>
      <c r="Z641" s="199"/>
      <c r="AA641" s="172">
        <f t="shared" si="26"/>
        <v>548230</v>
      </c>
      <c r="AB641" s="201">
        <v>548230</v>
      </c>
      <c r="AC641" s="210"/>
      <c r="AD641" s="210"/>
      <c r="AE641" s="210"/>
      <c r="AF641" s="192"/>
      <c r="AG641" s="105"/>
      <c r="AH641" s="203"/>
      <c r="AI641" s="204"/>
      <c r="AJ641" s="105"/>
      <c r="AK641" s="205"/>
      <c r="AL641" s="206"/>
      <c r="AM641" s="193"/>
      <c r="AN641" s="112">
        <f t="shared" si="29"/>
        <v>1</v>
      </c>
    </row>
    <row r="642" spans="1:40" ht="18" customHeight="1" x14ac:dyDescent="0.25">
      <c r="A642" s="184">
        <v>7623994</v>
      </c>
      <c r="B642" s="184">
        <v>2022</v>
      </c>
      <c r="C642" s="192"/>
      <c r="D642" s="104"/>
      <c r="E642" s="184" t="s">
        <v>63</v>
      </c>
      <c r="F642" s="184" t="s">
        <v>39</v>
      </c>
      <c r="G642" s="187" t="s">
        <v>70</v>
      </c>
      <c r="H642" s="188" t="s">
        <v>956</v>
      </c>
      <c r="I642" s="189" t="s">
        <v>45</v>
      </c>
      <c r="J642" s="190" t="s">
        <v>194</v>
      </c>
      <c r="K642" s="184" t="s">
        <v>70</v>
      </c>
      <c r="L642" s="191" t="str">
        <f>IF(ISERROR(VLOOKUP(K642,[1]Proposito_programa!$C$2:$E$59,2,FALSE))," ",VLOOKUP(K642,[1]Proposito_programa!$C$2:$E$59,2,FALSE))</f>
        <v xml:space="preserve"> </v>
      </c>
      <c r="M642" s="191" t="str">
        <f>IF(ISERROR(VLOOKUP(K642,[1]Proposito_programa!$C$2:$E$59,3,FALSE))," ",VLOOKUP(K642,[1]Proposito_programa!$C$2:$E$59,3,FALSE))</f>
        <v xml:space="preserve"> </v>
      </c>
      <c r="N642" s="192">
        <v>0</v>
      </c>
      <c r="O642" s="193"/>
      <c r="P642" s="194">
        <v>860063875</v>
      </c>
      <c r="Q642" s="195" t="s">
        <v>435</v>
      </c>
      <c r="R642" s="190" t="s">
        <v>175</v>
      </c>
      <c r="S642" s="195"/>
      <c r="T642" s="196"/>
      <c r="U642" s="197"/>
      <c r="V642" s="198">
        <v>0</v>
      </c>
      <c r="W642" s="199">
        <v>2950170</v>
      </c>
      <c r="X642" s="200">
        <v>0</v>
      </c>
      <c r="Y642" s="193"/>
      <c r="Z642" s="199"/>
      <c r="AA642" s="172">
        <f t="shared" si="26"/>
        <v>2950170</v>
      </c>
      <c r="AB642" s="201">
        <v>2950170</v>
      </c>
      <c r="AC642" s="210"/>
      <c r="AD642" s="210"/>
      <c r="AE642" s="210"/>
      <c r="AF642" s="192"/>
      <c r="AG642" s="105"/>
      <c r="AH642" s="203"/>
      <c r="AI642" s="204"/>
      <c r="AJ642" s="105"/>
      <c r="AK642" s="205"/>
      <c r="AL642" s="206"/>
      <c r="AM642" s="193"/>
      <c r="AN642" s="112">
        <f t="shared" si="29"/>
        <v>1</v>
      </c>
    </row>
    <row r="643" spans="1:40" ht="18" customHeight="1" x14ac:dyDescent="0.25">
      <c r="A643" s="184">
        <v>7623994</v>
      </c>
      <c r="B643" s="184">
        <v>2022</v>
      </c>
      <c r="C643" s="192"/>
      <c r="D643" s="104"/>
      <c r="E643" s="184" t="s">
        <v>63</v>
      </c>
      <c r="F643" s="184" t="s">
        <v>39</v>
      </c>
      <c r="G643" s="187" t="s">
        <v>70</v>
      </c>
      <c r="H643" s="188" t="s">
        <v>957</v>
      </c>
      <c r="I643" s="189" t="s">
        <v>45</v>
      </c>
      <c r="J643" s="190" t="s">
        <v>194</v>
      </c>
      <c r="K643" s="184" t="s">
        <v>70</v>
      </c>
      <c r="L643" s="191" t="str">
        <f>IF(ISERROR(VLOOKUP(K643,[1]Proposito_programa!$C$2:$E$59,2,FALSE))," ",VLOOKUP(K643,[1]Proposito_programa!$C$2:$E$59,2,FALSE))</f>
        <v xml:space="preserve"> </v>
      </c>
      <c r="M643" s="191" t="str">
        <f>IF(ISERROR(VLOOKUP(K643,[1]Proposito_programa!$C$2:$E$59,3,FALSE))," ",VLOOKUP(K643,[1]Proposito_programa!$C$2:$E$59,3,FALSE))</f>
        <v xml:space="preserve"> </v>
      </c>
      <c r="N643" s="192">
        <v>0</v>
      </c>
      <c r="O643" s="193"/>
      <c r="P643" s="194">
        <v>860063875</v>
      </c>
      <c r="Q643" s="195" t="s">
        <v>435</v>
      </c>
      <c r="R643" s="190" t="s">
        <v>175</v>
      </c>
      <c r="S643" s="195"/>
      <c r="T643" s="196"/>
      <c r="U643" s="197"/>
      <c r="V643" s="198">
        <v>0</v>
      </c>
      <c r="W643" s="199">
        <v>2863400</v>
      </c>
      <c r="X643" s="200">
        <v>0</v>
      </c>
      <c r="Y643" s="193"/>
      <c r="Z643" s="199"/>
      <c r="AA643" s="172">
        <f t="shared" si="26"/>
        <v>2863400</v>
      </c>
      <c r="AB643" s="201">
        <v>2863400</v>
      </c>
      <c r="AC643" s="210"/>
      <c r="AD643" s="210"/>
      <c r="AE643" s="210"/>
      <c r="AF643" s="192"/>
      <c r="AG643" s="105"/>
      <c r="AH643" s="203"/>
      <c r="AI643" s="204"/>
      <c r="AJ643" s="105"/>
      <c r="AK643" s="205"/>
      <c r="AL643" s="206"/>
      <c r="AM643" s="193"/>
      <c r="AN643" s="112">
        <f t="shared" si="29"/>
        <v>1</v>
      </c>
    </row>
    <row r="644" spans="1:40" ht="18" customHeight="1" x14ac:dyDescent="0.25">
      <c r="A644" s="184">
        <v>10039444</v>
      </c>
      <c r="B644" s="184">
        <v>2022</v>
      </c>
      <c r="C644" s="192"/>
      <c r="D644" s="104"/>
      <c r="E644" s="184" t="s">
        <v>63</v>
      </c>
      <c r="F644" s="184" t="s">
        <v>39</v>
      </c>
      <c r="G644" s="187" t="s">
        <v>70</v>
      </c>
      <c r="H644" s="188" t="s">
        <v>958</v>
      </c>
      <c r="I644" s="189" t="s">
        <v>45</v>
      </c>
      <c r="J644" s="190" t="s">
        <v>194</v>
      </c>
      <c r="K644" s="184" t="s">
        <v>70</v>
      </c>
      <c r="L644" s="191" t="str">
        <f>IF(ISERROR(VLOOKUP(K644,[1]Proposito_programa!$C$2:$E$59,2,FALSE))," ",VLOOKUP(K644,[1]Proposito_programa!$C$2:$E$59,2,FALSE))</f>
        <v xml:space="preserve"> </v>
      </c>
      <c r="M644" s="191" t="str">
        <f>IF(ISERROR(VLOOKUP(K644,[1]Proposito_programa!$C$2:$E$59,3,FALSE))," ",VLOOKUP(K644,[1]Proposito_programa!$C$2:$E$59,3,FALSE))</f>
        <v xml:space="preserve"> </v>
      </c>
      <c r="N644" s="192">
        <v>0</v>
      </c>
      <c r="O644" s="193"/>
      <c r="P644" s="194">
        <v>899999094</v>
      </c>
      <c r="Q644" s="195" t="s">
        <v>436</v>
      </c>
      <c r="R644" s="190" t="s">
        <v>175</v>
      </c>
      <c r="S644" s="195"/>
      <c r="T644" s="196"/>
      <c r="U644" s="197"/>
      <c r="V644" s="198">
        <v>0</v>
      </c>
      <c r="W644" s="199">
        <v>41685</v>
      </c>
      <c r="X644" s="200">
        <v>0</v>
      </c>
      <c r="Y644" s="193"/>
      <c r="Z644" s="199"/>
      <c r="AA644" s="172">
        <f t="shared" si="26"/>
        <v>41685</v>
      </c>
      <c r="AB644" s="201">
        <v>41685</v>
      </c>
      <c r="AC644" s="210"/>
      <c r="AD644" s="210"/>
      <c r="AE644" s="210"/>
      <c r="AF644" s="192"/>
      <c r="AG644" s="105"/>
      <c r="AH644" s="203"/>
      <c r="AI644" s="204"/>
      <c r="AJ644" s="105"/>
      <c r="AK644" s="205"/>
      <c r="AL644" s="206"/>
      <c r="AM644" s="193"/>
      <c r="AN644" s="112">
        <f t="shared" si="29"/>
        <v>1</v>
      </c>
    </row>
    <row r="645" spans="1:40" ht="18" customHeight="1" x14ac:dyDescent="0.25">
      <c r="A645" s="184">
        <v>10039444</v>
      </c>
      <c r="B645" s="184">
        <v>2022</v>
      </c>
      <c r="C645" s="192"/>
      <c r="D645" s="104"/>
      <c r="E645" s="184" t="s">
        <v>63</v>
      </c>
      <c r="F645" s="184" t="s">
        <v>39</v>
      </c>
      <c r="G645" s="187" t="s">
        <v>70</v>
      </c>
      <c r="H645" s="188" t="s">
        <v>958</v>
      </c>
      <c r="I645" s="189" t="s">
        <v>45</v>
      </c>
      <c r="J645" s="190" t="s">
        <v>194</v>
      </c>
      <c r="K645" s="184" t="s">
        <v>70</v>
      </c>
      <c r="L645" s="191" t="str">
        <f>IF(ISERROR(VLOOKUP(K645,[1]Proposito_programa!$C$2:$E$59,2,FALSE))," ",VLOOKUP(K645,[1]Proposito_programa!$C$2:$E$59,2,FALSE))</f>
        <v xml:space="preserve"> </v>
      </c>
      <c r="M645" s="191" t="str">
        <f>IF(ISERROR(VLOOKUP(K645,[1]Proposito_programa!$C$2:$E$59,3,FALSE))," ",VLOOKUP(K645,[1]Proposito_programa!$C$2:$E$59,3,FALSE))</f>
        <v xml:space="preserve"> </v>
      </c>
      <c r="N645" s="192">
        <v>0</v>
      </c>
      <c r="O645" s="193"/>
      <c r="P645" s="194">
        <v>899999094</v>
      </c>
      <c r="Q645" s="195" t="s">
        <v>436</v>
      </c>
      <c r="R645" s="190" t="s">
        <v>175</v>
      </c>
      <c r="S645" s="195"/>
      <c r="T645" s="196"/>
      <c r="U645" s="197"/>
      <c r="V645" s="198">
        <v>0</v>
      </c>
      <c r="W645" s="199">
        <v>36274</v>
      </c>
      <c r="X645" s="200">
        <v>0</v>
      </c>
      <c r="Y645" s="193"/>
      <c r="Z645" s="199"/>
      <c r="AA645" s="172">
        <f t="shared" si="26"/>
        <v>36274</v>
      </c>
      <c r="AB645" s="201">
        <v>36274</v>
      </c>
      <c r="AC645" s="210"/>
      <c r="AD645" s="210"/>
      <c r="AE645" s="210"/>
      <c r="AF645" s="192"/>
      <c r="AG645" s="105"/>
      <c r="AH645" s="203"/>
      <c r="AI645" s="204"/>
      <c r="AJ645" s="105"/>
      <c r="AK645" s="205"/>
      <c r="AL645" s="206"/>
      <c r="AM645" s="193"/>
      <c r="AN645" s="112">
        <f t="shared" si="29"/>
        <v>1</v>
      </c>
    </row>
    <row r="646" spans="1:40" ht="18" customHeight="1" x14ac:dyDescent="0.25">
      <c r="A646" s="184">
        <v>10039444</v>
      </c>
      <c r="B646" s="184">
        <v>2022</v>
      </c>
      <c r="C646" s="192"/>
      <c r="D646" s="104"/>
      <c r="E646" s="184" t="s">
        <v>63</v>
      </c>
      <c r="F646" s="184" t="s">
        <v>39</v>
      </c>
      <c r="G646" s="187" t="s">
        <v>70</v>
      </c>
      <c r="H646" s="188" t="s">
        <v>959</v>
      </c>
      <c r="I646" s="189" t="s">
        <v>45</v>
      </c>
      <c r="J646" s="190" t="s">
        <v>194</v>
      </c>
      <c r="K646" s="184" t="s">
        <v>70</v>
      </c>
      <c r="L646" s="191" t="str">
        <f>IF(ISERROR(VLOOKUP(K646,[1]Proposito_programa!$C$2:$E$59,2,FALSE))," ",VLOOKUP(K646,[1]Proposito_programa!$C$2:$E$59,2,FALSE))</f>
        <v xml:space="preserve"> </v>
      </c>
      <c r="M646" s="191" t="str">
        <f>IF(ISERROR(VLOOKUP(K646,[1]Proposito_programa!$C$2:$E$59,3,FALSE))," ",VLOOKUP(K646,[1]Proposito_programa!$C$2:$E$59,3,FALSE))</f>
        <v xml:space="preserve"> </v>
      </c>
      <c r="N646" s="192">
        <v>0</v>
      </c>
      <c r="O646" s="193"/>
      <c r="P646" s="194">
        <v>901144843</v>
      </c>
      <c r="Q646" s="195" t="s">
        <v>437</v>
      </c>
      <c r="R646" s="190" t="s">
        <v>175</v>
      </c>
      <c r="S646" s="195"/>
      <c r="T646" s="196"/>
      <c r="U646" s="197"/>
      <c r="V646" s="198">
        <v>0</v>
      </c>
      <c r="W646" s="199">
        <v>117050</v>
      </c>
      <c r="X646" s="200">
        <v>0</v>
      </c>
      <c r="Y646" s="193"/>
      <c r="Z646" s="199"/>
      <c r="AA646" s="172">
        <f t="shared" si="26"/>
        <v>117050</v>
      </c>
      <c r="AB646" s="201">
        <v>117050</v>
      </c>
      <c r="AC646" s="210"/>
      <c r="AD646" s="210"/>
      <c r="AE646" s="210"/>
      <c r="AF646" s="192"/>
      <c r="AG646" s="105"/>
      <c r="AH646" s="203"/>
      <c r="AI646" s="204"/>
      <c r="AJ646" s="105"/>
      <c r="AK646" s="205"/>
      <c r="AL646" s="206"/>
      <c r="AM646" s="193"/>
      <c r="AN646" s="112">
        <f t="shared" si="29"/>
        <v>1</v>
      </c>
    </row>
    <row r="647" spans="1:40" ht="18" customHeight="1" x14ac:dyDescent="0.25">
      <c r="A647" s="184">
        <v>10039444</v>
      </c>
      <c r="B647" s="184">
        <v>2022</v>
      </c>
      <c r="C647" s="192"/>
      <c r="D647" s="104"/>
      <c r="E647" s="184" t="s">
        <v>63</v>
      </c>
      <c r="F647" s="184" t="s">
        <v>39</v>
      </c>
      <c r="G647" s="187" t="s">
        <v>70</v>
      </c>
      <c r="H647" s="188" t="s">
        <v>960</v>
      </c>
      <c r="I647" s="189" t="s">
        <v>45</v>
      </c>
      <c r="J647" s="190" t="s">
        <v>194</v>
      </c>
      <c r="K647" s="184" t="s">
        <v>70</v>
      </c>
      <c r="L647" s="191" t="str">
        <f>IF(ISERROR(VLOOKUP(K647,[1]Proposito_programa!$C$2:$E$59,2,FALSE))," ",VLOOKUP(K647,[1]Proposito_programa!$C$2:$E$59,2,FALSE))</f>
        <v xml:space="preserve"> </v>
      </c>
      <c r="M647" s="191" t="str">
        <f>IF(ISERROR(VLOOKUP(K647,[1]Proposito_programa!$C$2:$E$59,3,FALSE))," ",VLOOKUP(K647,[1]Proposito_programa!$C$2:$E$59,3,FALSE))</f>
        <v xml:space="preserve"> </v>
      </c>
      <c r="N647" s="192">
        <v>0</v>
      </c>
      <c r="O647" s="193"/>
      <c r="P647" s="194">
        <v>899999094</v>
      </c>
      <c r="Q647" s="195" t="s">
        <v>436</v>
      </c>
      <c r="R647" s="190" t="s">
        <v>175</v>
      </c>
      <c r="S647" s="195"/>
      <c r="T647" s="196"/>
      <c r="U647" s="197"/>
      <c r="V647" s="198">
        <v>0</v>
      </c>
      <c r="W647" s="199">
        <v>36135</v>
      </c>
      <c r="X647" s="200">
        <v>0</v>
      </c>
      <c r="Y647" s="193"/>
      <c r="Z647" s="199"/>
      <c r="AA647" s="172">
        <f t="shared" si="26"/>
        <v>36135</v>
      </c>
      <c r="AB647" s="201">
        <v>36135</v>
      </c>
      <c r="AC647" s="210"/>
      <c r="AD647" s="210"/>
      <c r="AE647" s="210"/>
      <c r="AF647" s="192"/>
      <c r="AG647" s="105"/>
      <c r="AH647" s="203"/>
      <c r="AI647" s="204"/>
      <c r="AJ647" s="105"/>
      <c r="AK647" s="205"/>
      <c r="AL647" s="206"/>
      <c r="AM647" s="193"/>
      <c r="AN647" s="112">
        <f t="shared" si="29"/>
        <v>1</v>
      </c>
    </row>
    <row r="648" spans="1:40" ht="18" customHeight="1" x14ac:dyDescent="0.25">
      <c r="A648" s="184">
        <v>10039444</v>
      </c>
      <c r="B648" s="184">
        <v>2022</v>
      </c>
      <c r="C648" s="192"/>
      <c r="D648" s="104"/>
      <c r="E648" s="184" t="s">
        <v>63</v>
      </c>
      <c r="F648" s="184" t="s">
        <v>39</v>
      </c>
      <c r="G648" s="187" t="s">
        <v>70</v>
      </c>
      <c r="H648" s="188" t="s">
        <v>960</v>
      </c>
      <c r="I648" s="189" t="s">
        <v>45</v>
      </c>
      <c r="J648" s="190" t="s">
        <v>194</v>
      </c>
      <c r="K648" s="184" t="s">
        <v>70</v>
      </c>
      <c r="L648" s="191" t="str">
        <f>IF(ISERROR(VLOOKUP(K648,[1]Proposito_programa!$C$2:$E$59,2,FALSE))," ",VLOOKUP(K648,[1]Proposito_programa!$C$2:$E$59,2,FALSE))</f>
        <v xml:space="preserve"> </v>
      </c>
      <c r="M648" s="191" t="str">
        <f>IF(ISERROR(VLOOKUP(K648,[1]Proposito_programa!$C$2:$E$59,3,FALSE))," ",VLOOKUP(K648,[1]Proposito_programa!$C$2:$E$59,3,FALSE))</f>
        <v xml:space="preserve"> </v>
      </c>
      <c r="N648" s="192">
        <v>0</v>
      </c>
      <c r="O648" s="193"/>
      <c r="P648" s="194">
        <v>899999094</v>
      </c>
      <c r="Q648" s="195" t="s">
        <v>436</v>
      </c>
      <c r="R648" s="190" t="s">
        <v>175</v>
      </c>
      <c r="S648" s="195"/>
      <c r="T648" s="196"/>
      <c r="U648" s="197"/>
      <c r="V648" s="198">
        <v>0</v>
      </c>
      <c r="W648" s="199">
        <v>29955</v>
      </c>
      <c r="X648" s="200">
        <v>0</v>
      </c>
      <c r="Y648" s="193"/>
      <c r="Z648" s="199"/>
      <c r="AA648" s="172">
        <f t="shared" si="26"/>
        <v>29955</v>
      </c>
      <c r="AB648" s="201">
        <v>29955</v>
      </c>
      <c r="AC648" s="210"/>
      <c r="AD648" s="210"/>
      <c r="AE648" s="210"/>
      <c r="AF648" s="192"/>
      <c r="AG648" s="105"/>
      <c r="AH648" s="203"/>
      <c r="AI648" s="204"/>
      <c r="AJ648" s="105"/>
      <c r="AK648" s="205"/>
      <c r="AL648" s="206"/>
      <c r="AM648" s="193"/>
      <c r="AN648" s="112">
        <f t="shared" si="29"/>
        <v>1</v>
      </c>
    </row>
    <row r="649" spans="1:40" ht="18" customHeight="1" x14ac:dyDescent="0.25">
      <c r="A649" s="184">
        <v>10039444</v>
      </c>
      <c r="B649" s="184">
        <v>2022</v>
      </c>
      <c r="C649" s="192"/>
      <c r="D649" s="104"/>
      <c r="E649" s="184" t="s">
        <v>63</v>
      </c>
      <c r="F649" s="184" t="s">
        <v>39</v>
      </c>
      <c r="G649" s="187" t="s">
        <v>70</v>
      </c>
      <c r="H649" s="188" t="s">
        <v>961</v>
      </c>
      <c r="I649" s="189" t="s">
        <v>45</v>
      </c>
      <c r="J649" s="190" t="s">
        <v>194</v>
      </c>
      <c r="K649" s="184" t="s">
        <v>70</v>
      </c>
      <c r="L649" s="191" t="str">
        <f>IF(ISERROR(VLOOKUP(K649,[1]Proposito_programa!$C$2:$E$59,2,FALSE))," ",VLOOKUP(K649,[1]Proposito_programa!$C$2:$E$59,2,FALSE))</f>
        <v xml:space="preserve"> </v>
      </c>
      <c r="M649" s="191" t="str">
        <f>IF(ISERROR(VLOOKUP(K649,[1]Proposito_programa!$C$2:$E$59,3,FALSE))," ",VLOOKUP(K649,[1]Proposito_programa!$C$2:$E$59,3,FALSE))</f>
        <v xml:space="preserve"> </v>
      </c>
      <c r="N649" s="192">
        <v>0</v>
      </c>
      <c r="O649" s="193"/>
      <c r="P649" s="194">
        <v>899999094</v>
      </c>
      <c r="Q649" s="195" t="s">
        <v>436</v>
      </c>
      <c r="R649" s="190" t="s">
        <v>175</v>
      </c>
      <c r="S649" s="195"/>
      <c r="T649" s="196"/>
      <c r="U649" s="197"/>
      <c r="V649" s="198">
        <v>0</v>
      </c>
      <c r="W649" s="199">
        <v>20319</v>
      </c>
      <c r="X649" s="200">
        <v>0</v>
      </c>
      <c r="Y649" s="193"/>
      <c r="Z649" s="199"/>
      <c r="AA649" s="172">
        <f t="shared" si="26"/>
        <v>20319</v>
      </c>
      <c r="AB649" s="201">
        <v>20319</v>
      </c>
      <c r="AC649" s="210"/>
      <c r="AD649" s="210"/>
      <c r="AE649" s="210"/>
      <c r="AF649" s="192"/>
      <c r="AG649" s="105"/>
      <c r="AH649" s="203"/>
      <c r="AI649" s="204"/>
      <c r="AJ649" s="105"/>
      <c r="AK649" s="205"/>
      <c r="AL649" s="206"/>
      <c r="AM649" s="193"/>
      <c r="AN649" s="112">
        <f t="shared" si="29"/>
        <v>1</v>
      </c>
    </row>
    <row r="650" spans="1:40" ht="18" customHeight="1" x14ac:dyDescent="0.25">
      <c r="A650" s="184">
        <v>10039444</v>
      </c>
      <c r="B650" s="184">
        <v>2022</v>
      </c>
      <c r="C650" s="192"/>
      <c r="D650" s="104"/>
      <c r="E650" s="184" t="s">
        <v>63</v>
      </c>
      <c r="F650" s="184" t="s">
        <v>39</v>
      </c>
      <c r="G650" s="187" t="s">
        <v>70</v>
      </c>
      <c r="H650" s="188" t="s">
        <v>961</v>
      </c>
      <c r="I650" s="189" t="s">
        <v>45</v>
      </c>
      <c r="J650" s="190" t="s">
        <v>194</v>
      </c>
      <c r="K650" s="184" t="s">
        <v>70</v>
      </c>
      <c r="L650" s="191" t="str">
        <f>IF(ISERROR(VLOOKUP(K650,[1]Proposito_programa!$C$2:$E$59,2,FALSE))," ",VLOOKUP(K650,[1]Proposito_programa!$C$2:$E$59,2,FALSE))</f>
        <v xml:space="preserve"> </v>
      </c>
      <c r="M650" s="191" t="str">
        <f>IF(ISERROR(VLOOKUP(K650,[1]Proposito_programa!$C$2:$E$59,3,FALSE))," ",VLOOKUP(K650,[1]Proposito_programa!$C$2:$E$59,3,FALSE))</f>
        <v xml:space="preserve"> </v>
      </c>
      <c r="N650" s="192">
        <v>0</v>
      </c>
      <c r="O650" s="193"/>
      <c r="P650" s="194">
        <v>899999094</v>
      </c>
      <c r="Q650" s="195" t="s">
        <v>436</v>
      </c>
      <c r="R650" s="190" t="s">
        <v>175</v>
      </c>
      <c r="S650" s="195"/>
      <c r="T650" s="196"/>
      <c r="U650" s="197"/>
      <c r="V650" s="198">
        <v>0</v>
      </c>
      <c r="W650" s="199">
        <v>17910</v>
      </c>
      <c r="X650" s="200">
        <v>0</v>
      </c>
      <c r="Y650" s="193"/>
      <c r="Z650" s="199"/>
      <c r="AA650" s="172">
        <f t="shared" si="26"/>
        <v>17910</v>
      </c>
      <c r="AB650" s="201">
        <v>17910</v>
      </c>
      <c r="AC650" s="210"/>
      <c r="AD650" s="210"/>
      <c r="AE650" s="210"/>
      <c r="AF650" s="192"/>
      <c r="AG650" s="105"/>
      <c r="AH650" s="203"/>
      <c r="AI650" s="204"/>
      <c r="AJ650" s="105"/>
      <c r="AK650" s="205"/>
      <c r="AL650" s="206"/>
      <c r="AM650" s="193"/>
      <c r="AN650" s="112">
        <f t="shared" si="29"/>
        <v>1</v>
      </c>
    </row>
    <row r="651" spans="1:40" ht="18" customHeight="1" x14ac:dyDescent="0.25">
      <c r="A651" s="184">
        <v>10039444</v>
      </c>
      <c r="B651" s="184">
        <v>2022</v>
      </c>
      <c r="C651" s="192"/>
      <c r="D651" s="104"/>
      <c r="E651" s="184" t="s">
        <v>63</v>
      </c>
      <c r="F651" s="184" t="s">
        <v>39</v>
      </c>
      <c r="G651" s="187" t="s">
        <v>70</v>
      </c>
      <c r="H651" s="188" t="s">
        <v>962</v>
      </c>
      <c r="I651" s="189" t="s">
        <v>45</v>
      </c>
      <c r="J651" s="190" t="s">
        <v>194</v>
      </c>
      <c r="K651" s="184" t="s">
        <v>70</v>
      </c>
      <c r="L651" s="191" t="str">
        <f>IF(ISERROR(VLOOKUP(K651,[1]Proposito_programa!$C$2:$E$59,2,FALSE))," ",VLOOKUP(K651,[1]Proposito_programa!$C$2:$E$59,2,FALSE))</f>
        <v xml:space="preserve"> </v>
      </c>
      <c r="M651" s="191" t="str">
        <f>IF(ISERROR(VLOOKUP(K651,[1]Proposito_programa!$C$2:$E$59,3,FALSE))," ",VLOOKUP(K651,[1]Proposito_programa!$C$2:$E$59,3,FALSE))</f>
        <v xml:space="preserve"> </v>
      </c>
      <c r="N651" s="192">
        <v>0</v>
      </c>
      <c r="O651" s="193"/>
      <c r="P651" s="194">
        <v>899999094</v>
      </c>
      <c r="Q651" s="195" t="s">
        <v>436</v>
      </c>
      <c r="R651" s="190" t="s">
        <v>175</v>
      </c>
      <c r="S651" s="195"/>
      <c r="T651" s="196"/>
      <c r="U651" s="197"/>
      <c r="V651" s="198">
        <v>0</v>
      </c>
      <c r="W651" s="199">
        <v>18675</v>
      </c>
      <c r="X651" s="200">
        <v>0</v>
      </c>
      <c r="Y651" s="193"/>
      <c r="Z651" s="199"/>
      <c r="AA651" s="172">
        <f t="shared" si="26"/>
        <v>18675</v>
      </c>
      <c r="AB651" s="201">
        <v>18675</v>
      </c>
      <c r="AC651" s="210"/>
      <c r="AD651" s="210"/>
      <c r="AE651" s="210"/>
      <c r="AF651" s="192"/>
      <c r="AG651" s="105"/>
      <c r="AH651" s="203"/>
      <c r="AI651" s="204"/>
      <c r="AJ651" s="105"/>
      <c r="AK651" s="205"/>
      <c r="AL651" s="206"/>
      <c r="AM651" s="193"/>
      <c r="AN651" s="112">
        <f t="shared" si="29"/>
        <v>1</v>
      </c>
    </row>
    <row r="652" spans="1:40" ht="18" customHeight="1" x14ac:dyDescent="0.25">
      <c r="A652" s="184">
        <v>10039444</v>
      </c>
      <c r="B652" s="184">
        <v>2022</v>
      </c>
      <c r="C652" s="192"/>
      <c r="D652" s="104"/>
      <c r="E652" s="184" t="s">
        <v>63</v>
      </c>
      <c r="F652" s="184" t="s">
        <v>39</v>
      </c>
      <c r="G652" s="187" t="s">
        <v>70</v>
      </c>
      <c r="H652" s="188" t="s">
        <v>962</v>
      </c>
      <c r="I652" s="189" t="s">
        <v>45</v>
      </c>
      <c r="J652" s="190" t="s">
        <v>194</v>
      </c>
      <c r="K652" s="184" t="s">
        <v>70</v>
      </c>
      <c r="L652" s="191" t="str">
        <f>IF(ISERROR(VLOOKUP(K652,[1]Proposito_programa!$C$2:$E$59,2,FALSE))," ",VLOOKUP(K652,[1]Proposito_programa!$C$2:$E$59,2,FALSE))</f>
        <v xml:space="preserve"> </v>
      </c>
      <c r="M652" s="191" t="str">
        <f>IF(ISERROR(VLOOKUP(K652,[1]Proposito_programa!$C$2:$E$59,3,FALSE))," ",VLOOKUP(K652,[1]Proposito_programa!$C$2:$E$59,3,FALSE))</f>
        <v xml:space="preserve"> </v>
      </c>
      <c r="N652" s="192">
        <v>0</v>
      </c>
      <c r="O652" s="193"/>
      <c r="P652" s="194">
        <v>899999094</v>
      </c>
      <c r="Q652" s="195" t="s">
        <v>436</v>
      </c>
      <c r="R652" s="190" t="s">
        <v>175</v>
      </c>
      <c r="S652" s="195"/>
      <c r="T652" s="196"/>
      <c r="U652" s="197"/>
      <c r="V652" s="198">
        <v>0</v>
      </c>
      <c r="W652" s="199">
        <v>17124</v>
      </c>
      <c r="X652" s="200">
        <v>0</v>
      </c>
      <c r="Y652" s="193"/>
      <c r="Z652" s="199"/>
      <c r="AA652" s="172">
        <f t="shared" si="26"/>
        <v>17124</v>
      </c>
      <c r="AB652" s="201">
        <v>17124</v>
      </c>
      <c r="AC652" s="210"/>
      <c r="AD652" s="210"/>
      <c r="AE652" s="210"/>
      <c r="AF652" s="192"/>
      <c r="AG652" s="105"/>
      <c r="AH652" s="203"/>
      <c r="AI652" s="204"/>
      <c r="AJ652" s="105"/>
      <c r="AK652" s="205"/>
      <c r="AL652" s="206"/>
      <c r="AM652" s="193"/>
      <c r="AN652" s="112">
        <f t="shared" si="29"/>
        <v>1</v>
      </c>
    </row>
    <row r="653" spans="1:40" ht="18" customHeight="1" x14ac:dyDescent="0.25">
      <c r="A653" s="184">
        <v>10039444</v>
      </c>
      <c r="B653" s="184">
        <v>2022</v>
      </c>
      <c r="C653" s="192"/>
      <c r="D653" s="104"/>
      <c r="E653" s="184" t="s">
        <v>63</v>
      </c>
      <c r="F653" s="184" t="s">
        <v>39</v>
      </c>
      <c r="G653" s="187" t="s">
        <v>70</v>
      </c>
      <c r="H653" s="188" t="s">
        <v>963</v>
      </c>
      <c r="I653" s="189" t="s">
        <v>45</v>
      </c>
      <c r="J653" s="190" t="s">
        <v>194</v>
      </c>
      <c r="K653" s="184" t="s">
        <v>70</v>
      </c>
      <c r="L653" s="191" t="str">
        <f>IF(ISERROR(VLOOKUP(K653,[1]Proposito_programa!$C$2:$E$59,2,FALSE))," ",VLOOKUP(K653,[1]Proposito_programa!$C$2:$E$59,2,FALSE))</f>
        <v xml:space="preserve"> </v>
      </c>
      <c r="M653" s="191" t="str">
        <f>IF(ISERROR(VLOOKUP(K653,[1]Proposito_programa!$C$2:$E$59,3,FALSE))," ",VLOOKUP(K653,[1]Proposito_programa!$C$2:$E$59,3,FALSE))</f>
        <v xml:space="preserve"> </v>
      </c>
      <c r="N653" s="192">
        <v>0</v>
      </c>
      <c r="O653" s="193"/>
      <c r="P653" s="194">
        <v>899999094</v>
      </c>
      <c r="Q653" s="195" t="s">
        <v>436</v>
      </c>
      <c r="R653" s="190" t="s">
        <v>175</v>
      </c>
      <c r="S653" s="195"/>
      <c r="T653" s="196"/>
      <c r="U653" s="197"/>
      <c r="V653" s="198">
        <v>0</v>
      </c>
      <c r="W653" s="199">
        <v>24729</v>
      </c>
      <c r="X653" s="200">
        <v>0</v>
      </c>
      <c r="Y653" s="193"/>
      <c r="Z653" s="199"/>
      <c r="AA653" s="172">
        <f t="shared" si="26"/>
        <v>24729</v>
      </c>
      <c r="AB653" s="201">
        <v>24729</v>
      </c>
      <c r="AC653" s="210"/>
      <c r="AD653" s="210"/>
      <c r="AE653" s="210"/>
      <c r="AF653" s="192"/>
      <c r="AG653" s="105"/>
      <c r="AH653" s="203"/>
      <c r="AI653" s="204"/>
      <c r="AJ653" s="105"/>
      <c r="AK653" s="205"/>
      <c r="AL653" s="206"/>
      <c r="AM653" s="193"/>
      <c r="AN653" s="112">
        <f t="shared" si="29"/>
        <v>1</v>
      </c>
    </row>
    <row r="654" spans="1:40" ht="18" customHeight="1" x14ac:dyDescent="0.25">
      <c r="A654" s="184">
        <v>10039444</v>
      </c>
      <c r="B654" s="184">
        <v>2022</v>
      </c>
      <c r="C654" s="192"/>
      <c r="D654" s="104"/>
      <c r="E654" s="184" t="s">
        <v>63</v>
      </c>
      <c r="F654" s="184" t="s">
        <v>39</v>
      </c>
      <c r="G654" s="187" t="s">
        <v>70</v>
      </c>
      <c r="H654" s="188" t="s">
        <v>963</v>
      </c>
      <c r="I654" s="189" t="s">
        <v>45</v>
      </c>
      <c r="J654" s="190" t="s">
        <v>194</v>
      </c>
      <c r="K654" s="184" t="s">
        <v>70</v>
      </c>
      <c r="L654" s="191" t="str">
        <f>IF(ISERROR(VLOOKUP(K654,[1]Proposito_programa!$C$2:$E$59,2,FALSE))," ",VLOOKUP(K654,[1]Proposito_programa!$C$2:$E$59,2,FALSE))</f>
        <v xml:space="preserve"> </v>
      </c>
      <c r="M654" s="191" t="str">
        <f>IF(ISERROR(VLOOKUP(K654,[1]Proposito_programa!$C$2:$E$59,3,FALSE))," ",VLOOKUP(K654,[1]Proposito_programa!$C$2:$E$59,3,FALSE))</f>
        <v xml:space="preserve"> </v>
      </c>
      <c r="N654" s="192">
        <v>0</v>
      </c>
      <c r="O654" s="193"/>
      <c r="P654" s="194">
        <v>899999094</v>
      </c>
      <c r="Q654" s="195" t="s">
        <v>436</v>
      </c>
      <c r="R654" s="190" t="s">
        <v>175</v>
      </c>
      <c r="S654" s="195"/>
      <c r="T654" s="196"/>
      <c r="U654" s="197"/>
      <c r="V654" s="198">
        <v>0</v>
      </c>
      <c r="W654" s="199">
        <v>23705</v>
      </c>
      <c r="X654" s="200">
        <v>0</v>
      </c>
      <c r="Y654" s="193"/>
      <c r="Z654" s="199"/>
      <c r="AA654" s="172">
        <f t="shared" si="26"/>
        <v>23705</v>
      </c>
      <c r="AB654" s="201">
        <v>23705</v>
      </c>
      <c r="AC654" s="210"/>
      <c r="AD654" s="210"/>
      <c r="AE654" s="210"/>
      <c r="AF654" s="192"/>
      <c r="AG654" s="105"/>
      <c r="AH654" s="203"/>
      <c r="AI654" s="204"/>
      <c r="AJ654" s="105"/>
      <c r="AK654" s="205"/>
      <c r="AL654" s="206"/>
      <c r="AM654" s="193"/>
      <c r="AN654" s="112">
        <f t="shared" si="29"/>
        <v>1</v>
      </c>
    </row>
    <row r="655" spans="1:40" ht="18" customHeight="1" x14ac:dyDescent="0.25">
      <c r="A655" s="184">
        <v>10039444</v>
      </c>
      <c r="B655" s="184">
        <v>2022</v>
      </c>
      <c r="C655" s="192"/>
      <c r="D655" s="104"/>
      <c r="E655" s="184" t="s">
        <v>63</v>
      </c>
      <c r="F655" s="184" t="s">
        <v>39</v>
      </c>
      <c r="G655" s="187" t="s">
        <v>70</v>
      </c>
      <c r="H655" s="188" t="s">
        <v>964</v>
      </c>
      <c r="I655" s="189" t="s">
        <v>45</v>
      </c>
      <c r="J655" s="190" t="s">
        <v>194</v>
      </c>
      <c r="K655" s="184" t="s">
        <v>70</v>
      </c>
      <c r="L655" s="191" t="str">
        <f>IF(ISERROR(VLOOKUP(K655,[1]Proposito_programa!$C$2:$E$59,2,FALSE))," ",VLOOKUP(K655,[1]Proposito_programa!$C$2:$E$59,2,FALSE))</f>
        <v xml:space="preserve"> </v>
      </c>
      <c r="M655" s="191" t="str">
        <f>IF(ISERROR(VLOOKUP(K655,[1]Proposito_programa!$C$2:$E$59,3,FALSE))," ",VLOOKUP(K655,[1]Proposito_programa!$C$2:$E$59,3,FALSE))</f>
        <v xml:space="preserve"> </v>
      </c>
      <c r="N655" s="192">
        <v>0</v>
      </c>
      <c r="O655" s="193"/>
      <c r="P655" s="194">
        <v>899999094</v>
      </c>
      <c r="Q655" s="195" t="s">
        <v>436</v>
      </c>
      <c r="R655" s="190" t="s">
        <v>175</v>
      </c>
      <c r="S655" s="195"/>
      <c r="T655" s="196"/>
      <c r="U655" s="197"/>
      <c r="V655" s="198">
        <v>0</v>
      </c>
      <c r="W655" s="199">
        <v>45185</v>
      </c>
      <c r="X655" s="200">
        <v>0</v>
      </c>
      <c r="Y655" s="193"/>
      <c r="Z655" s="199"/>
      <c r="AA655" s="172">
        <f t="shared" si="26"/>
        <v>45185</v>
      </c>
      <c r="AB655" s="201">
        <v>45185</v>
      </c>
      <c r="AC655" s="210"/>
      <c r="AD655" s="210"/>
      <c r="AE655" s="210"/>
      <c r="AF655" s="192"/>
      <c r="AG655" s="105"/>
      <c r="AH655" s="203"/>
      <c r="AI655" s="204"/>
      <c r="AJ655" s="105"/>
      <c r="AK655" s="205"/>
      <c r="AL655" s="206"/>
      <c r="AM655" s="193"/>
      <c r="AN655" s="112">
        <f t="shared" si="29"/>
        <v>1</v>
      </c>
    </row>
    <row r="656" spans="1:40" ht="18" customHeight="1" x14ac:dyDescent="0.25">
      <c r="A656" s="184">
        <v>10039444</v>
      </c>
      <c r="B656" s="184">
        <v>2022</v>
      </c>
      <c r="C656" s="192"/>
      <c r="D656" s="104"/>
      <c r="E656" s="184" t="s">
        <v>63</v>
      </c>
      <c r="F656" s="184" t="s">
        <v>39</v>
      </c>
      <c r="G656" s="187" t="s">
        <v>70</v>
      </c>
      <c r="H656" s="188" t="s">
        <v>964</v>
      </c>
      <c r="I656" s="189" t="s">
        <v>45</v>
      </c>
      <c r="J656" s="190" t="s">
        <v>194</v>
      </c>
      <c r="K656" s="184" t="s">
        <v>70</v>
      </c>
      <c r="L656" s="191" t="str">
        <f>IF(ISERROR(VLOOKUP(K656,[1]Proposito_programa!$C$2:$E$59,2,FALSE))," ",VLOOKUP(K656,[1]Proposito_programa!$C$2:$E$59,2,FALSE))</f>
        <v xml:space="preserve"> </v>
      </c>
      <c r="M656" s="191" t="str">
        <f>IF(ISERROR(VLOOKUP(K656,[1]Proposito_programa!$C$2:$E$59,3,FALSE))," ",VLOOKUP(K656,[1]Proposito_programa!$C$2:$E$59,3,FALSE))</f>
        <v xml:space="preserve"> </v>
      </c>
      <c r="N656" s="192">
        <v>0</v>
      </c>
      <c r="O656" s="193"/>
      <c r="P656" s="194">
        <v>899999094</v>
      </c>
      <c r="Q656" s="195" t="s">
        <v>436</v>
      </c>
      <c r="R656" s="190" t="s">
        <v>175</v>
      </c>
      <c r="S656" s="195"/>
      <c r="T656" s="196"/>
      <c r="U656" s="197"/>
      <c r="V656" s="198">
        <v>0</v>
      </c>
      <c r="W656" s="199">
        <v>39565</v>
      </c>
      <c r="X656" s="200">
        <v>0</v>
      </c>
      <c r="Y656" s="193"/>
      <c r="Z656" s="199"/>
      <c r="AA656" s="172">
        <f t="shared" si="26"/>
        <v>39565</v>
      </c>
      <c r="AB656" s="201">
        <v>39565</v>
      </c>
      <c r="AC656" s="210"/>
      <c r="AD656" s="210"/>
      <c r="AE656" s="210"/>
      <c r="AF656" s="192"/>
      <c r="AG656" s="105"/>
      <c r="AH656" s="203"/>
      <c r="AI656" s="204"/>
      <c r="AJ656" s="105"/>
      <c r="AK656" s="205"/>
      <c r="AL656" s="206"/>
      <c r="AM656" s="193"/>
      <c r="AN656" s="112">
        <f t="shared" si="29"/>
        <v>1</v>
      </c>
    </row>
    <row r="657" spans="1:40" ht="18" customHeight="1" x14ac:dyDescent="0.25">
      <c r="A657" s="184">
        <v>10039444</v>
      </c>
      <c r="B657" s="184">
        <v>2022</v>
      </c>
      <c r="C657" s="192"/>
      <c r="D657" s="104"/>
      <c r="E657" s="184" t="s">
        <v>63</v>
      </c>
      <c r="F657" s="184" t="s">
        <v>39</v>
      </c>
      <c r="G657" s="187" t="s">
        <v>70</v>
      </c>
      <c r="H657" s="188" t="s">
        <v>965</v>
      </c>
      <c r="I657" s="189" t="s">
        <v>45</v>
      </c>
      <c r="J657" s="190" t="s">
        <v>194</v>
      </c>
      <c r="K657" s="184" t="s">
        <v>70</v>
      </c>
      <c r="L657" s="191" t="str">
        <f>IF(ISERROR(VLOOKUP(K657,[1]Proposito_programa!$C$2:$E$59,2,FALSE))," ",VLOOKUP(K657,[1]Proposito_programa!$C$2:$E$59,2,FALSE))</f>
        <v xml:space="preserve"> </v>
      </c>
      <c r="M657" s="191" t="str">
        <f>IF(ISERROR(VLOOKUP(K657,[1]Proposito_programa!$C$2:$E$59,3,FALSE))," ",VLOOKUP(K657,[1]Proposito_programa!$C$2:$E$59,3,FALSE))</f>
        <v xml:space="preserve"> </v>
      </c>
      <c r="N657" s="192">
        <v>0</v>
      </c>
      <c r="O657" s="193"/>
      <c r="P657" s="194">
        <v>901144843</v>
      </c>
      <c r="Q657" s="195" t="s">
        <v>437</v>
      </c>
      <c r="R657" s="190" t="s">
        <v>175</v>
      </c>
      <c r="S657" s="195"/>
      <c r="T657" s="196"/>
      <c r="U657" s="197"/>
      <c r="V657" s="198">
        <v>0</v>
      </c>
      <c r="W657" s="199">
        <v>370780</v>
      </c>
      <c r="X657" s="200">
        <v>0</v>
      </c>
      <c r="Y657" s="193"/>
      <c r="Z657" s="199"/>
      <c r="AA657" s="172">
        <f t="shared" si="26"/>
        <v>370780</v>
      </c>
      <c r="AB657" s="201">
        <v>370780</v>
      </c>
      <c r="AC657" s="210"/>
      <c r="AD657" s="210"/>
      <c r="AE657" s="210"/>
      <c r="AF657" s="192"/>
      <c r="AG657" s="105"/>
      <c r="AH657" s="203"/>
      <c r="AI657" s="204"/>
      <c r="AJ657" s="105"/>
      <c r="AK657" s="205"/>
      <c r="AL657" s="206"/>
      <c r="AM657" s="193"/>
      <c r="AN657" s="112">
        <f t="shared" si="29"/>
        <v>1</v>
      </c>
    </row>
    <row r="658" spans="1:40" ht="18" customHeight="1" x14ac:dyDescent="0.25">
      <c r="A658" s="184">
        <v>10039444</v>
      </c>
      <c r="B658" s="184">
        <v>2022</v>
      </c>
      <c r="C658" s="192"/>
      <c r="D658" s="104"/>
      <c r="E658" s="184" t="s">
        <v>63</v>
      </c>
      <c r="F658" s="184" t="s">
        <v>39</v>
      </c>
      <c r="G658" s="187" t="s">
        <v>70</v>
      </c>
      <c r="H658" s="188" t="s">
        <v>966</v>
      </c>
      <c r="I658" s="189" t="s">
        <v>45</v>
      </c>
      <c r="J658" s="190" t="s">
        <v>194</v>
      </c>
      <c r="K658" s="184" t="s">
        <v>70</v>
      </c>
      <c r="L658" s="191" t="str">
        <f>IF(ISERROR(VLOOKUP(K658,[1]Proposito_programa!$C$2:$E$59,2,FALSE))," ",VLOOKUP(K658,[1]Proposito_programa!$C$2:$E$59,2,FALSE))</f>
        <v xml:space="preserve"> </v>
      </c>
      <c r="M658" s="191" t="str">
        <f>IF(ISERROR(VLOOKUP(K658,[1]Proposito_programa!$C$2:$E$59,3,FALSE))," ",VLOOKUP(K658,[1]Proposito_programa!$C$2:$E$59,3,FALSE))</f>
        <v xml:space="preserve"> </v>
      </c>
      <c r="N658" s="192">
        <v>0</v>
      </c>
      <c r="O658" s="193"/>
      <c r="P658" s="194">
        <v>899999094</v>
      </c>
      <c r="Q658" s="195" t="s">
        <v>436</v>
      </c>
      <c r="R658" s="190" t="s">
        <v>175</v>
      </c>
      <c r="S658" s="195"/>
      <c r="T658" s="196"/>
      <c r="U658" s="197"/>
      <c r="V658" s="198">
        <v>0</v>
      </c>
      <c r="W658" s="199">
        <v>28375</v>
      </c>
      <c r="X658" s="200">
        <v>0</v>
      </c>
      <c r="Y658" s="193"/>
      <c r="Z658" s="199"/>
      <c r="AA658" s="172">
        <f t="shared" si="26"/>
        <v>28375</v>
      </c>
      <c r="AB658" s="201">
        <v>28375</v>
      </c>
      <c r="AC658" s="210"/>
      <c r="AD658" s="210"/>
      <c r="AE658" s="210"/>
      <c r="AF658" s="192"/>
      <c r="AG658" s="105"/>
      <c r="AH658" s="203"/>
      <c r="AI658" s="204"/>
      <c r="AJ658" s="105"/>
      <c r="AK658" s="205"/>
      <c r="AL658" s="206"/>
      <c r="AM658" s="193"/>
      <c r="AN658" s="112">
        <f t="shared" si="29"/>
        <v>1</v>
      </c>
    </row>
    <row r="659" spans="1:40" ht="18" customHeight="1" x14ac:dyDescent="0.25">
      <c r="A659" s="184">
        <v>10039444</v>
      </c>
      <c r="B659" s="184">
        <v>2022</v>
      </c>
      <c r="C659" s="192"/>
      <c r="D659" s="104"/>
      <c r="E659" s="184" t="s">
        <v>63</v>
      </c>
      <c r="F659" s="184" t="s">
        <v>39</v>
      </c>
      <c r="G659" s="187" t="s">
        <v>70</v>
      </c>
      <c r="H659" s="188" t="s">
        <v>966</v>
      </c>
      <c r="I659" s="189" t="s">
        <v>45</v>
      </c>
      <c r="J659" s="190" t="s">
        <v>194</v>
      </c>
      <c r="K659" s="184" t="s">
        <v>70</v>
      </c>
      <c r="L659" s="191" t="str">
        <f>IF(ISERROR(VLOOKUP(K659,[1]Proposito_programa!$C$2:$E$59,2,FALSE))," ",VLOOKUP(K659,[1]Proposito_programa!$C$2:$E$59,2,FALSE))</f>
        <v xml:space="preserve"> </v>
      </c>
      <c r="M659" s="191" t="str">
        <f>IF(ISERROR(VLOOKUP(K659,[1]Proposito_programa!$C$2:$E$59,3,FALSE))," ",VLOOKUP(K659,[1]Proposito_programa!$C$2:$E$59,3,FALSE))</f>
        <v xml:space="preserve"> </v>
      </c>
      <c r="N659" s="192">
        <v>0</v>
      </c>
      <c r="O659" s="193"/>
      <c r="P659" s="194">
        <v>899999094</v>
      </c>
      <c r="Q659" s="195" t="s">
        <v>436</v>
      </c>
      <c r="R659" s="190" t="s">
        <v>175</v>
      </c>
      <c r="S659" s="195"/>
      <c r="T659" s="196"/>
      <c r="U659" s="197"/>
      <c r="V659" s="198">
        <v>0</v>
      </c>
      <c r="W659" s="199">
        <v>26865</v>
      </c>
      <c r="X659" s="200">
        <v>0</v>
      </c>
      <c r="Y659" s="193"/>
      <c r="Z659" s="199"/>
      <c r="AA659" s="172">
        <f t="shared" si="26"/>
        <v>26865</v>
      </c>
      <c r="AB659" s="201">
        <v>26865</v>
      </c>
      <c r="AC659" s="210"/>
      <c r="AD659" s="210"/>
      <c r="AE659" s="210"/>
      <c r="AF659" s="192"/>
      <c r="AG659" s="105"/>
      <c r="AH659" s="203"/>
      <c r="AI659" s="204"/>
      <c r="AJ659" s="105"/>
      <c r="AK659" s="205"/>
      <c r="AL659" s="206"/>
      <c r="AM659" s="193"/>
      <c r="AN659" s="112">
        <f t="shared" si="29"/>
        <v>1</v>
      </c>
    </row>
    <row r="660" spans="1:40" ht="18" customHeight="1" x14ac:dyDescent="0.25">
      <c r="A660" s="184">
        <v>10039444</v>
      </c>
      <c r="B660" s="184">
        <v>2022</v>
      </c>
      <c r="C660" s="192"/>
      <c r="D660" s="104"/>
      <c r="E660" s="184" t="s">
        <v>63</v>
      </c>
      <c r="F660" s="184" t="s">
        <v>39</v>
      </c>
      <c r="G660" s="187" t="s">
        <v>70</v>
      </c>
      <c r="H660" s="188" t="s">
        <v>967</v>
      </c>
      <c r="I660" s="189" t="s">
        <v>45</v>
      </c>
      <c r="J660" s="190" t="s">
        <v>194</v>
      </c>
      <c r="K660" s="184" t="s">
        <v>70</v>
      </c>
      <c r="L660" s="191" t="str">
        <f>IF(ISERROR(VLOOKUP(K660,[1]Proposito_programa!$C$2:$E$59,2,FALSE))," ",VLOOKUP(K660,[1]Proposito_programa!$C$2:$E$59,2,FALSE))</f>
        <v xml:space="preserve"> </v>
      </c>
      <c r="M660" s="191" t="str">
        <f>IF(ISERROR(VLOOKUP(K660,[1]Proposito_programa!$C$2:$E$59,3,FALSE))," ",VLOOKUP(K660,[1]Proposito_programa!$C$2:$E$59,3,FALSE))</f>
        <v xml:space="preserve"> </v>
      </c>
      <c r="N660" s="192">
        <v>0</v>
      </c>
      <c r="O660" s="193"/>
      <c r="P660" s="194">
        <v>899999094</v>
      </c>
      <c r="Q660" s="195" t="s">
        <v>436</v>
      </c>
      <c r="R660" s="190" t="s">
        <v>175</v>
      </c>
      <c r="S660" s="195"/>
      <c r="T660" s="196"/>
      <c r="U660" s="197"/>
      <c r="V660" s="198">
        <v>0</v>
      </c>
      <c r="W660" s="199">
        <v>25910</v>
      </c>
      <c r="X660" s="200">
        <v>0</v>
      </c>
      <c r="Y660" s="193"/>
      <c r="Z660" s="199"/>
      <c r="AA660" s="172">
        <f t="shared" si="26"/>
        <v>25910</v>
      </c>
      <c r="AB660" s="201">
        <v>25910</v>
      </c>
      <c r="AC660" s="210"/>
      <c r="AD660" s="210"/>
      <c r="AE660" s="210"/>
      <c r="AF660" s="192"/>
      <c r="AG660" s="105"/>
      <c r="AH660" s="203"/>
      <c r="AI660" s="204"/>
      <c r="AJ660" s="105"/>
      <c r="AK660" s="205"/>
      <c r="AL660" s="206"/>
      <c r="AM660" s="193"/>
      <c r="AN660" s="112">
        <f t="shared" si="29"/>
        <v>1</v>
      </c>
    </row>
    <row r="661" spans="1:40" ht="18" customHeight="1" x14ac:dyDescent="0.25">
      <c r="A661" s="184">
        <v>10039444</v>
      </c>
      <c r="B661" s="184">
        <v>2022</v>
      </c>
      <c r="C661" s="192"/>
      <c r="D661" s="104"/>
      <c r="E661" s="184" t="s">
        <v>63</v>
      </c>
      <c r="F661" s="184" t="s">
        <v>39</v>
      </c>
      <c r="G661" s="187" t="s">
        <v>70</v>
      </c>
      <c r="H661" s="188" t="s">
        <v>967</v>
      </c>
      <c r="I661" s="189" t="s">
        <v>45</v>
      </c>
      <c r="J661" s="190" t="s">
        <v>194</v>
      </c>
      <c r="K661" s="184" t="s">
        <v>70</v>
      </c>
      <c r="L661" s="191" t="str">
        <f>IF(ISERROR(VLOOKUP(K661,[1]Proposito_programa!$C$2:$E$59,2,FALSE))," ",VLOOKUP(K661,[1]Proposito_programa!$C$2:$E$59,2,FALSE))</f>
        <v xml:space="preserve"> </v>
      </c>
      <c r="M661" s="191" t="str">
        <f>IF(ISERROR(VLOOKUP(K661,[1]Proposito_programa!$C$2:$E$59,3,FALSE))," ",VLOOKUP(K661,[1]Proposito_programa!$C$2:$E$59,3,FALSE))</f>
        <v xml:space="preserve"> </v>
      </c>
      <c r="N661" s="192">
        <v>0</v>
      </c>
      <c r="O661" s="193"/>
      <c r="P661" s="194">
        <v>899999094</v>
      </c>
      <c r="Q661" s="195" t="s">
        <v>436</v>
      </c>
      <c r="R661" s="190" t="s">
        <v>175</v>
      </c>
      <c r="S661" s="195"/>
      <c r="T661" s="196"/>
      <c r="U661" s="197"/>
      <c r="V661" s="198">
        <v>0</v>
      </c>
      <c r="W661" s="199">
        <v>23490</v>
      </c>
      <c r="X661" s="200">
        <v>0</v>
      </c>
      <c r="Y661" s="193"/>
      <c r="Z661" s="199"/>
      <c r="AA661" s="172">
        <f t="shared" si="26"/>
        <v>23490</v>
      </c>
      <c r="AB661" s="201">
        <v>23490</v>
      </c>
      <c r="AC661" s="210"/>
      <c r="AD661" s="210"/>
      <c r="AE661" s="210"/>
      <c r="AF661" s="192"/>
      <c r="AG661" s="105"/>
      <c r="AH661" s="203"/>
      <c r="AI661" s="204"/>
      <c r="AJ661" s="105"/>
      <c r="AK661" s="205"/>
      <c r="AL661" s="206"/>
      <c r="AM661" s="193"/>
      <c r="AN661" s="112">
        <f t="shared" si="29"/>
        <v>1</v>
      </c>
    </row>
    <row r="662" spans="1:40" ht="18" customHeight="1" x14ac:dyDescent="0.25">
      <c r="A662" s="184">
        <v>10039444</v>
      </c>
      <c r="B662" s="184">
        <v>2022</v>
      </c>
      <c r="C662" s="192"/>
      <c r="D662" s="104"/>
      <c r="E662" s="184" t="s">
        <v>63</v>
      </c>
      <c r="F662" s="184" t="s">
        <v>39</v>
      </c>
      <c r="G662" s="187" t="s">
        <v>70</v>
      </c>
      <c r="H662" s="188" t="s">
        <v>968</v>
      </c>
      <c r="I662" s="189" t="s">
        <v>45</v>
      </c>
      <c r="J662" s="190" t="s">
        <v>194</v>
      </c>
      <c r="K662" s="184" t="s">
        <v>70</v>
      </c>
      <c r="L662" s="191" t="str">
        <f>IF(ISERROR(VLOOKUP(K662,[1]Proposito_programa!$C$2:$E$59,2,FALSE))," ",VLOOKUP(K662,[1]Proposito_programa!$C$2:$E$59,2,FALSE))</f>
        <v xml:space="preserve"> </v>
      </c>
      <c r="M662" s="191" t="str">
        <f>IF(ISERROR(VLOOKUP(K662,[1]Proposito_programa!$C$2:$E$59,3,FALSE))," ",VLOOKUP(K662,[1]Proposito_programa!$C$2:$E$59,3,FALSE))</f>
        <v xml:space="preserve"> </v>
      </c>
      <c r="N662" s="192">
        <v>0</v>
      </c>
      <c r="O662" s="193"/>
      <c r="P662" s="194">
        <v>899999094</v>
      </c>
      <c r="Q662" s="195" t="s">
        <v>436</v>
      </c>
      <c r="R662" s="190" t="s">
        <v>175</v>
      </c>
      <c r="S662" s="195"/>
      <c r="T662" s="196"/>
      <c r="U662" s="197"/>
      <c r="V662" s="198">
        <v>0</v>
      </c>
      <c r="W662" s="199">
        <v>13780</v>
      </c>
      <c r="X662" s="200">
        <v>0</v>
      </c>
      <c r="Y662" s="193"/>
      <c r="Z662" s="199"/>
      <c r="AA662" s="172">
        <f t="shared" si="26"/>
        <v>13780</v>
      </c>
      <c r="AB662" s="201">
        <v>13780</v>
      </c>
      <c r="AC662" s="210"/>
      <c r="AD662" s="210"/>
      <c r="AE662" s="210"/>
      <c r="AF662" s="192"/>
      <c r="AG662" s="105"/>
      <c r="AH662" s="203"/>
      <c r="AI662" s="204"/>
      <c r="AJ662" s="105"/>
      <c r="AK662" s="205"/>
      <c r="AL662" s="206"/>
      <c r="AM662" s="193"/>
      <c r="AN662" s="112">
        <f t="shared" si="29"/>
        <v>1</v>
      </c>
    </row>
    <row r="663" spans="1:40" ht="18" customHeight="1" x14ac:dyDescent="0.25">
      <c r="A663" s="184">
        <v>10039444</v>
      </c>
      <c r="B663" s="184">
        <v>2022</v>
      </c>
      <c r="C663" s="192"/>
      <c r="D663" s="104"/>
      <c r="E663" s="184" t="s">
        <v>63</v>
      </c>
      <c r="F663" s="184" t="s">
        <v>39</v>
      </c>
      <c r="G663" s="187" t="s">
        <v>70</v>
      </c>
      <c r="H663" s="188" t="s">
        <v>968</v>
      </c>
      <c r="I663" s="189" t="s">
        <v>45</v>
      </c>
      <c r="J663" s="190" t="s">
        <v>194</v>
      </c>
      <c r="K663" s="184" t="s">
        <v>70</v>
      </c>
      <c r="L663" s="191" t="str">
        <f>IF(ISERROR(VLOOKUP(K663,[1]Proposito_programa!$C$2:$E$59,2,FALSE))," ",VLOOKUP(K663,[1]Proposito_programa!$C$2:$E$59,2,FALSE))</f>
        <v xml:space="preserve"> </v>
      </c>
      <c r="M663" s="191" t="str">
        <f>IF(ISERROR(VLOOKUP(K663,[1]Proposito_programa!$C$2:$E$59,3,FALSE))," ",VLOOKUP(K663,[1]Proposito_programa!$C$2:$E$59,3,FALSE))</f>
        <v xml:space="preserve"> </v>
      </c>
      <c r="N663" s="192">
        <v>0</v>
      </c>
      <c r="O663" s="193"/>
      <c r="P663" s="194">
        <v>899999094</v>
      </c>
      <c r="Q663" s="195" t="s">
        <v>436</v>
      </c>
      <c r="R663" s="190" t="s">
        <v>175</v>
      </c>
      <c r="S663" s="195"/>
      <c r="T663" s="196"/>
      <c r="U663" s="197"/>
      <c r="V663" s="198">
        <v>0</v>
      </c>
      <c r="W663" s="199">
        <v>10280</v>
      </c>
      <c r="X663" s="200">
        <v>0</v>
      </c>
      <c r="Y663" s="193"/>
      <c r="Z663" s="199"/>
      <c r="AA663" s="172">
        <f t="shared" si="26"/>
        <v>10280</v>
      </c>
      <c r="AB663" s="201">
        <v>10280</v>
      </c>
      <c r="AC663" s="210"/>
      <c r="AD663" s="210"/>
      <c r="AE663" s="210"/>
      <c r="AF663" s="192"/>
      <c r="AG663" s="105"/>
      <c r="AH663" s="203"/>
      <c r="AI663" s="204"/>
      <c r="AJ663" s="105"/>
      <c r="AK663" s="205"/>
      <c r="AL663" s="206"/>
      <c r="AM663" s="193"/>
      <c r="AN663" s="112">
        <f t="shared" si="29"/>
        <v>1</v>
      </c>
    </row>
    <row r="664" spans="1:40" ht="18" customHeight="1" x14ac:dyDescent="0.25">
      <c r="A664" s="184">
        <v>10039444</v>
      </c>
      <c r="B664" s="184">
        <v>2022</v>
      </c>
      <c r="C664" s="192"/>
      <c r="D664" s="104"/>
      <c r="E664" s="184" t="s">
        <v>63</v>
      </c>
      <c r="F664" s="184" t="s">
        <v>39</v>
      </c>
      <c r="G664" s="187" t="s">
        <v>70</v>
      </c>
      <c r="H664" s="188" t="s">
        <v>969</v>
      </c>
      <c r="I664" s="189" t="s">
        <v>45</v>
      </c>
      <c r="J664" s="190" t="s">
        <v>194</v>
      </c>
      <c r="K664" s="184" t="s">
        <v>70</v>
      </c>
      <c r="L664" s="191" t="str">
        <f>IF(ISERROR(VLOOKUP(K664,[1]Proposito_programa!$C$2:$E$59,2,FALSE))," ",VLOOKUP(K664,[1]Proposito_programa!$C$2:$E$59,2,FALSE))</f>
        <v xml:space="preserve"> </v>
      </c>
      <c r="M664" s="191" t="str">
        <f>IF(ISERROR(VLOOKUP(K664,[1]Proposito_programa!$C$2:$E$59,3,FALSE))," ",VLOOKUP(K664,[1]Proposito_programa!$C$2:$E$59,3,FALSE))</f>
        <v xml:space="preserve"> </v>
      </c>
      <c r="N664" s="192">
        <v>0</v>
      </c>
      <c r="O664" s="193"/>
      <c r="P664" s="194">
        <v>901144843</v>
      </c>
      <c r="Q664" s="195" t="s">
        <v>437</v>
      </c>
      <c r="R664" s="190" t="s">
        <v>175</v>
      </c>
      <c r="S664" s="195"/>
      <c r="T664" s="196"/>
      <c r="U664" s="197"/>
      <c r="V664" s="198">
        <v>0</v>
      </c>
      <c r="W664" s="199">
        <v>214550</v>
      </c>
      <c r="X664" s="200">
        <v>0</v>
      </c>
      <c r="Y664" s="193"/>
      <c r="Z664" s="199"/>
      <c r="AA664" s="172">
        <f t="shared" si="26"/>
        <v>214550</v>
      </c>
      <c r="AB664" s="201">
        <v>214550</v>
      </c>
      <c r="AC664" s="210"/>
      <c r="AD664" s="210"/>
      <c r="AE664" s="210"/>
      <c r="AF664" s="192"/>
      <c r="AG664" s="105"/>
      <c r="AH664" s="203"/>
      <c r="AI664" s="204"/>
      <c r="AJ664" s="105"/>
      <c r="AK664" s="205"/>
      <c r="AL664" s="206"/>
      <c r="AM664" s="193"/>
      <c r="AN664" s="112">
        <f t="shared" si="29"/>
        <v>1</v>
      </c>
    </row>
    <row r="665" spans="1:40" ht="18" customHeight="1" x14ac:dyDescent="0.25">
      <c r="A665" s="184">
        <v>10039444</v>
      </c>
      <c r="B665" s="184">
        <v>2022</v>
      </c>
      <c r="C665" s="192"/>
      <c r="D665" s="104"/>
      <c r="E665" s="184" t="s">
        <v>63</v>
      </c>
      <c r="F665" s="184" t="s">
        <v>39</v>
      </c>
      <c r="G665" s="187" t="s">
        <v>70</v>
      </c>
      <c r="H665" s="188" t="s">
        <v>970</v>
      </c>
      <c r="I665" s="189" t="s">
        <v>45</v>
      </c>
      <c r="J665" s="190" t="s">
        <v>194</v>
      </c>
      <c r="K665" s="184" t="s">
        <v>70</v>
      </c>
      <c r="L665" s="191" t="str">
        <f>IF(ISERROR(VLOOKUP(K665,[1]Proposito_programa!$C$2:$E$59,2,FALSE))," ",VLOOKUP(K665,[1]Proposito_programa!$C$2:$E$59,2,FALSE))</f>
        <v xml:space="preserve"> </v>
      </c>
      <c r="M665" s="191" t="str">
        <f>IF(ISERROR(VLOOKUP(K665,[1]Proposito_programa!$C$2:$E$59,3,FALSE))," ",VLOOKUP(K665,[1]Proposito_programa!$C$2:$E$59,3,FALSE))</f>
        <v xml:space="preserve"> </v>
      </c>
      <c r="N665" s="192">
        <v>0</v>
      </c>
      <c r="O665" s="193"/>
      <c r="P665" s="194">
        <v>899999094</v>
      </c>
      <c r="Q665" s="195" t="s">
        <v>436</v>
      </c>
      <c r="R665" s="190" t="s">
        <v>175</v>
      </c>
      <c r="S665" s="195"/>
      <c r="T665" s="196"/>
      <c r="U665" s="197"/>
      <c r="V665" s="198">
        <v>0</v>
      </c>
      <c r="W665" s="199">
        <v>28943</v>
      </c>
      <c r="X665" s="200">
        <v>0</v>
      </c>
      <c r="Y665" s="193"/>
      <c r="Z665" s="199"/>
      <c r="AA665" s="172">
        <f t="shared" si="26"/>
        <v>28943</v>
      </c>
      <c r="AB665" s="201">
        <v>28943</v>
      </c>
      <c r="AC665" s="210"/>
      <c r="AD665" s="210"/>
      <c r="AE665" s="210"/>
      <c r="AF665" s="192"/>
      <c r="AG665" s="105"/>
      <c r="AH665" s="203"/>
      <c r="AI665" s="204"/>
      <c r="AJ665" s="105"/>
      <c r="AK665" s="205"/>
      <c r="AL665" s="206"/>
      <c r="AM665" s="193"/>
      <c r="AN665" s="112">
        <f t="shared" si="29"/>
        <v>1</v>
      </c>
    </row>
    <row r="666" spans="1:40" ht="18" customHeight="1" x14ac:dyDescent="0.25">
      <c r="A666" s="184">
        <v>10039444</v>
      </c>
      <c r="B666" s="184">
        <v>2022</v>
      </c>
      <c r="C666" s="192"/>
      <c r="D666" s="104"/>
      <c r="E666" s="184" t="s">
        <v>63</v>
      </c>
      <c r="F666" s="184" t="s">
        <v>39</v>
      </c>
      <c r="G666" s="187" t="s">
        <v>70</v>
      </c>
      <c r="H666" s="188" t="s">
        <v>970</v>
      </c>
      <c r="I666" s="189" t="s">
        <v>45</v>
      </c>
      <c r="J666" s="190" t="s">
        <v>194</v>
      </c>
      <c r="K666" s="184" t="s">
        <v>70</v>
      </c>
      <c r="L666" s="191" t="str">
        <f>IF(ISERROR(VLOOKUP(K666,[1]Proposito_programa!$C$2:$E$59,2,FALSE))," ",VLOOKUP(K666,[1]Proposito_programa!$C$2:$E$59,2,FALSE))</f>
        <v xml:space="preserve"> </v>
      </c>
      <c r="M666" s="191" t="str">
        <f>IF(ISERROR(VLOOKUP(K666,[1]Proposito_programa!$C$2:$E$59,3,FALSE))," ",VLOOKUP(K666,[1]Proposito_programa!$C$2:$E$59,3,FALSE))</f>
        <v xml:space="preserve"> </v>
      </c>
      <c r="N666" s="192">
        <v>0</v>
      </c>
      <c r="O666" s="193"/>
      <c r="P666" s="194">
        <v>899999094</v>
      </c>
      <c r="Q666" s="195" t="s">
        <v>436</v>
      </c>
      <c r="R666" s="190" t="s">
        <v>175</v>
      </c>
      <c r="S666" s="195"/>
      <c r="T666" s="196"/>
      <c r="U666" s="197"/>
      <c r="V666" s="198">
        <v>0</v>
      </c>
      <c r="W666" s="199">
        <v>26797</v>
      </c>
      <c r="X666" s="200">
        <v>0</v>
      </c>
      <c r="Y666" s="193"/>
      <c r="Z666" s="199"/>
      <c r="AA666" s="172">
        <f t="shared" ref="AA666:AA729" si="30">+W666+X666+Z666</f>
        <v>26797</v>
      </c>
      <c r="AB666" s="201">
        <v>26797</v>
      </c>
      <c r="AC666" s="210"/>
      <c r="AD666" s="210"/>
      <c r="AE666" s="210"/>
      <c r="AF666" s="192"/>
      <c r="AG666" s="105"/>
      <c r="AH666" s="203"/>
      <c r="AI666" s="204"/>
      <c r="AJ666" s="105"/>
      <c r="AK666" s="205"/>
      <c r="AL666" s="206"/>
      <c r="AM666" s="193"/>
      <c r="AN666" s="112">
        <f t="shared" si="29"/>
        <v>1</v>
      </c>
    </row>
    <row r="667" spans="1:40" ht="18" customHeight="1" x14ac:dyDescent="0.25">
      <c r="A667" s="184">
        <v>10039444</v>
      </c>
      <c r="B667" s="184">
        <v>2022</v>
      </c>
      <c r="C667" s="192"/>
      <c r="D667" s="104"/>
      <c r="E667" s="184" t="s">
        <v>63</v>
      </c>
      <c r="F667" s="184" t="s">
        <v>39</v>
      </c>
      <c r="G667" s="187" t="s">
        <v>70</v>
      </c>
      <c r="H667" s="188" t="s">
        <v>971</v>
      </c>
      <c r="I667" s="189" t="s">
        <v>45</v>
      </c>
      <c r="J667" s="190" t="s">
        <v>194</v>
      </c>
      <c r="K667" s="184" t="s">
        <v>70</v>
      </c>
      <c r="L667" s="191" t="str">
        <f>IF(ISERROR(VLOOKUP(K667,[1]Proposito_programa!$C$2:$E$59,2,FALSE))," ",VLOOKUP(K667,[1]Proposito_programa!$C$2:$E$59,2,FALSE))</f>
        <v xml:space="preserve"> </v>
      </c>
      <c r="M667" s="191" t="str">
        <f>IF(ISERROR(VLOOKUP(K667,[1]Proposito_programa!$C$2:$E$59,3,FALSE))," ",VLOOKUP(K667,[1]Proposito_programa!$C$2:$E$59,3,FALSE))</f>
        <v xml:space="preserve"> </v>
      </c>
      <c r="N667" s="192">
        <v>0</v>
      </c>
      <c r="O667" s="193"/>
      <c r="P667" s="194">
        <v>899999094</v>
      </c>
      <c r="Q667" s="195" t="s">
        <v>436</v>
      </c>
      <c r="R667" s="190" t="s">
        <v>175</v>
      </c>
      <c r="S667" s="195"/>
      <c r="T667" s="196"/>
      <c r="U667" s="197"/>
      <c r="V667" s="198">
        <v>0</v>
      </c>
      <c r="W667" s="199">
        <v>35000</v>
      </c>
      <c r="X667" s="200">
        <v>0</v>
      </c>
      <c r="Y667" s="193"/>
      <c r="Z667" s="199"/>
      <c r="AA667" s="172">
        <f t="shared" si="30"/>
        <v>35000</v>
      </c>
      <c r="AB667" s="201">
        <v>0</v>
      </c>
      <c r="AC667" s="210"/>
      <c r="AD667" s="210"/>
      <c r="AE667" s="210"/>
      <c r="AF667" s="192"/>
      <c r="AG667" s="105"/>
      <c r="AH667" s="203"/>
      <c r="AI667" s="204"/>
      <c r="AJ667" s="105"/>
      <c r="AK667" s="205"/>
      <c r="AL667" s="206"/>
      <c r="AM667" s="193"/>
      <c r="AN667" s="112">
        <f t="shared" si="29"/>
        <v>0</v>
      </c>
    </row>
    <row r="668" spans="1:40" ht="18" customHeight="1" x14ac:dyDescent="0.25">
      <c r="A668" s="184">
        <v>10039444</v>
      </c>
      <c r="B668" s="184">
        <v>2022</v>
      </c>
      <c r="C668" s="192"/>
      <c r="D668" s="104"/>
      <c r="E668" s="184" t="s">
        <v>63</v>
      </c>
      <c r="F668" s="184" t="s">
        <v>39</v>
      </c>
      <c r="G668" s="187" t="s">
        <v>70</v>
      </c>
      <c r="H668" s="188" t="s">
        <v>971</v>
      </c>
      <c r="I668" s="189" t="s">
        <v>45</v>
      </c>
      <c r="J668" s="190" t="s">
        <v>194</v>
      </c>
      <c r="K668" s="184" t="s">
        <v>70</v>
      </c>
      <c r="L668" s="191" t="str">
        <f>IF(ISERROR(VLOOKUP(K668,[1]Proposito_programa!$C$2:$E$59,2,FALSE))," ",VLOOKUP(K668,[1]Proposito_programa!$C$2:$E$59,2,FALSE))</f>
        <v xml:space="preserve"> </v>
      </c>
      <c r="M668" s="191" t="str">
        <f>IF(ISERROR(VLOOKUP(K668,[1]Proposito_programa!$C$2:$E$59,3,FALSE))," ",VLOOKUP(K668,[1]Proposito_programa!$C$2:$E$59,3,FALSE))</f>
        <v xml:space="preserve"> </v>
      </c>
      <c r="N668" s="192">
        <v>0</v>
      </c>
      <c r="O668" s="193"/>
      <c r="P668" s="194">
        <v>899999094</v>
      </c>
      <c r="Q668" s="195" t="s">
        <v>436</v>
      </c>
      <c r="R668" s="190" t="s">
        <v>175</v>
      </c>
      <c r="S668" s="195"/>
      <c r="T668" s="196"/>
      <c r="U668" s="197"/>
      <c r="V668" s="198">
        <v>0</v>
      </c>
      <c r="W668" s="199">
        <v>35000</v>
      </c>
      <c r="X668" s="200">
        <v>0</v>
      </c>
      <c r="Y668" s="193"/>
      <c r="Z668" s="199"/>
      <c r="AA668" s="172">
        <f t="shared" si="30"/>
        <v>35000</v>
      </c>
      <c r="AB668" s="201">
        <v>0</v>
      </c>
      <c r="AC668" s="210"/>
      <c r="AD668" s="210"/>
      <c r="AE668" s="210"/>
      <c r="AF668" s="192"/>
      <c r="AG668" s="105"/>
      <c r="AH668" s="203"/>
      <c r="AI668" s="204"/>
      <c r="AJ668" s="105"/>
      <c r="AK668" s="205"/>
      <c r="AL668" s="206"/>
      <c r="AM668" s="193"/>
      <c r="AN668" s="112">
        <f t="shared" si="29"/>
        <v>0</v>
      </c>
    </row>
    <row r="669" spans="1:40" ht="18" customHeight="1" x14ac:dyDescent="0.25">
      <c r="A669" s="184">
        <v>11441555</v>
      </c>
      <c r="B669" s="184">
        <v>2022</v>
      </c>
      <c r="C669" s="192"/>
      <c r="D669" s="104"/>
      <c r="E669" s="184" t="s">
        <v>63</v>
      </c>
      <c r="F669" s="184" t="s">
        <v>39</v>
      </c>
      <c r="G669" s="187" t="s">
        <v>70</v>
      </c>
      <c r="H669" s="188" t="s">
        <v>972</v>
      </c>
      <c r="I669" s="189" t="s">
        <v>45</v>
      </c>
      <c r="J669" s="190" t="s">
        <v>194</v>
      </c>
      <c r="K669" s="184" t="s">
        <v>70</v>
      </c>
      <c r="L669" s="191" t="str">
        <f>IF(ISERROR(VLOOKUP(K669,[1]Proposito_programa!$C$2:$E$59,2,FALSE))," ",VLOOKUP(K669,[1]Proposito_programa!$C$2:$E$59,2,FALSE))</f>
        <v xml:space="preserve"> </v>
      </c>
      <c r="M669" s="191" t="str">
        <f>IF(ISERROR(VLOOKUP(K669,[1]Proposito_programa!$C$2:$E$59,3,FALSE))," ",VLOOKUP(K669,[1]Proposito_programa!$C$2:$E$59,3,FALSE))</f>
        <v xml:space="preserve"> </v>
      </c>
      <c r="N669" s="192">
        <v>0</v>
      </c>
      <c r="O669" s="193"/>
      <c r="P669" s="194">
        <v>899999094</v>
      </c>
      <c r="Q669" s="195" t="s">
        <v>436</v>
      </c>
      <c r="R669" s="190" t="s">
        <v>175</v>
      </c>
      <c r="S669" s="195"/>
      <c r="T669" s="196"/>
      <c r="U669" s="197"/>
      <c r="V669" s="198">
        <v>0</v>
      </c>
      <c r="W669" s="199">
        <v>171769</v>
      </c>
      <c r="X669" s="200">
        <v>0</v>
      </c>
      <c r="Y669" s="193"/>
      <c r="Z669" s="199"/>
      <c r="AA669" s="172">
        <f t="shared" si="30"/>
        <v>171769</v>
      </c>
      <c r="AB669" s="201">
        <v>171769</v>
      </c>
      <c r="AC669" s="210"/>
      <c r="AD669" s="210"/>
      <c r="AE669" s="210"/>
      <c r="AF669" s="192"/>
      <c r="AG669" s="105"/>
      <c r="AH669" s="203"/>
      <c r="AI669" s="204"/>
      <c r="AJ669" s="105"/>
      <c r="AK669" s="205"/>
      <c r="AL669" s="206"/>
      <c r="AM669" s="193"/>
      <c r="AN669" s="112">
        <f t="shared" si="29"/>
        <v>1</v>
      </c>
    </row>
    <row r="670" spans="1:40" ht="18" customHeight="1" x14ac:dyDescent="0.25">
      <c r="A670" s="184">
        <v>11441555</v>
      </c>
      <c r="B670" s="184">
        <v>2022</v>
      </c>
      <c r="C670" s="192"/>
      <c r="D670" s="104"/>
      <c r="E670" s="184" t="s">
        <v>63</v>
      </c>
      <c r="F670" s="184" t="s">
        <v>39</v>
      </c>
      <c r="G670" s="187" t="s">
        <v>70</v>
      </c>
      <c r="H670" s="188" t="s">
        <v>972</v>
      </c>
      <c r="I670" s="189" t="s">
        <v>45</v>
      </c>
      <c r="J670" s="190" t="s">
        <v>194</v>
      </c>
      <c r="K670" s="184" t="s">
        <v>70</v>
      </c>
      <c r="L670" s="191" t="str">
        <f>IF(ISERROR(VLOOKUP(K670,[1]Proposito_programa!$C$2:$E$59,2,FALSE))," ",VLOOKUP(K670,[1]Proposito_programa!$C$2:$E$59,2,FALSE))</f>
        <v xml:space="preserve"> </v>
      </c>
      <c r="M670" s="191" t="str">
        <f>IF(ISERROR(VLOOKUP(K670,[1]Proposito_programa!$C$2:$E$59,3,FALSE))," ",VLOOKUP(K670,[1]Proposito_programa!$C$2:$E$59,3,FALSE))</f>
        <v xml:space="preserve"> </v>
      </c>
      <c r="N670" s="192">
        <v>0</v>
      </c>
      <c r="O670" s="193"/>
      <c r="P670" s="194">
        <v>899999094</v>
      </c>
      <c r="Q670" s="195" t="s">
        <v>436</v>
      </c>
      <c r="R670" s="190" t="s">
        <v>175</v>
      </c>
      <c r="S670" s="195"/>
      <c r="T670" s="196"/>
      <c r="U670" s="197"/>
      <c r="V670" s="198">
        <v>0</v>
      </c>
      <c r="W670" s="199">
        <v>169031</v>
      </c>
      <c r="X670" s="200">
        <v>0</v>
      </c>
      <c r="Y670" s="193"/>
      <c r="Z670" s="199"/>
      <c r="AA670" s="172">
        <f t="shared" si="30"/>
        <v>169031</v>
      </c>
      <c r="AB670" s="201">
        <v>169031</v>
      </c>
      <c r="AC670" s="210"/>
      <c r="AD670" s="210"/>
      <c r="AE670" s="210"/>
      <c r="AF670" s="192"/>
      <c r="AG670" s="105"/>
      <c r="AH670" s="203"/>
      <c r="AI670" s="204"/>
      <c r="AJ670" s="105"/>
      <c r="AK670" s="205"/>
      <c r="AL670" s="206"/>
      <c r="AM670" s="193"/>
      <c r="AN670" s="112">
        <f t="shared" si="29"/>
        <v>1</v>
      </c>
    </row>
    <row r="671" spans="1:40" ht="18" customHeight="1" x14ac:dyDescent="0.25">
      <c r="A671" s="184">
        <v>11441555</v>
      </c>
      <c r="B671" s="184">
        <v>2022</v>
      </c>
      <c r="C671" s="192"/>
      <c r="D671" s="104"/>
      <c r="E671" s="184" t="s">
        <v>63</v>
      </c>
      <c r="F671" s="184" t="s">
        <v>39</v>
      </c>
      <c r="G671" s="187" t="s">
        <v>70</v>
      </c>
      <c r="H671" s="188" t="s">
        <v>973</v>
      </c>
      <c r="I671" s="189" t="s">
        <v>45</v>
      </c>
      <c r="J671" s="190" t="s">
        <v>194</v>
      </c>
      <c r="K671" s="184" t="s">
        <v>70</v>
      </c>
      <c r="L671" s="191" t="str">
        <f>IF(ISERROR(VLOOKUP(K671,[1]Proposito_programa!$C$2:$E$59,2,FALSE))," ",VLOOKUP(K671,[1]Proposito_programa!$C$2:$E$59,2,FALSE))</f>
        <v xml:space="preserve"> </v>
      </c>
      <c r="M671" s="191" t="str">
        <f>IF(ISERROR(VLOOKUP(K671,[1]Proposito_programa!$C$2:$E$59,3,FALSE))," ",VLOOKUP(K671,[1]Proposito_programa!$C$2:$E$59,3,FALSE))</f>
        <v xml:space="preserve"> </v>
      </c>
      <c r="N671" s="192">
        <v>0</v>
      </c>
      <c r="O671" s="193"/>
      <c r="P671" s="194">
        <v>899999094</v>
      </c>
      <c r="Q671" s="195" t="s">
        <v>436</v>
      </c>
      <c r="R671" s="190" t="s">
        <v>175</v>
      </c>
      <c r="S671" s="195"/>
      <c r="T671" s="196"/>
      <c r="U671" s="197"/>
      <c r="V671" s="198">
        <v>0</v>
      </c>
      <c r="W671" s="199">
        <v>146772</v>
      </c>
      <c r="X671" s="200">
        <v>0</v>
      </c>
      <c r="Y671" s="193"/>
      <c r="Z671" s="199"/>
      <c r="AA671" s="172">
        <f t="shared" si="30"/>
        <v>146772</v>
      </c>
      <c r="AB671" s="201">
        <v>146772</v>
      </c>
      <c r="AC671" s="210"/>
      <c r="AD671" s="210"/>
      <c r="AE671" s="210"/>
      <c r="AF671" s="192"/>
      <c r="AG671" s="105"/>
      <c r="AH671" s="203"/>
      <c r="AI671" s="204"/>
      <c r="AJ671" s="105"/>
      <c r="AK671" s="205"/>
      <c r="AL671" s="206"/>
      <c r="AM671" s="193"/>
      <c r="AN671" s="112">
        <f t="shared" si="29"/>
        <v>1</v>
      </c>
    </row>
    <row r="672" spans="1:40" ht="18" customHeight="1" x14ac:dyDescent="0.25">
      <c r="A672" s="184">
        <v>11441555</v>
      </c>
      <c r="B672" s="184">
        <v>2022</v>
      </c>
      <c r="C672" s="192"/>
      <c r="D672" s="104"/>
      <c r="E672" s="184" t="s">
        <v>63</v>
      </c>
      <c r="F672" s="184" t="s">
        <v>39</v>
      </c>
      <c r="G672" s="187" t="s">
        <v>70</v>
      </c>
      <c r="H672" s="188" t="s">
        <v>973</v>
      </c>
      <c r="I672" s="189" t="s">
        <v>45</v>
      </c>
      <c r="J672" s="190" t="s">
        <v>194</v>
      </c>
      <c r="K672" s="184" t="s">
        <v>70</v>
      </c>
      <c r="L672" s="191" t="str">
        <f>IF(ISERROR(VLOOKUP(K672,[1]Proposito_programa!$C$2:$E$59,2,FALSE))," ",VLOOKUP(K672,[1]Proposito_programa!$C$2:$E$59,2,FALSE))</f>
        <v xml:space="preserve"> </v>
      </c>
      <c r="M672" s="191" t="str">
        <f>IF(ISERROR(VLOOKUP(K672,[1]Proposito_programa!$C$2:$E$59,3,FALSE))," ",VLOOKUP(K672,[1]Proposito_programa!$C$2:$E$59,3,FALSE))</f>
        <v xml:space="preserve"> </v>
      </c>
      <c r="N672" s="192">
        <v>0</v>
      </c>
      <c r="O672" s="193"/>
      <c r="P672" s="194">
        <v>899999094</v>
      </c>
      <c r="Q672" s="195" t="s">
        <v>436</v>
      </c>
      <c r="R672" s="190" t="s">
        <v>175</v>
      </c>
      <c r="S672" s="195"/>
      <c r="T672" s="196"/>
      <c r="U672" s="197"/>
      <c r="V672" s="198">
        <v>0</v>
      </c>
      <c r="W672" s="199">
        <v>146428</v>
      </c>
      <c r="X672" s="200">
        <v>0</v>
      </c>
      <c r="Y672" s="193"/>
      <c r="Z672" s="199"/>
      <c r="AA672" s="172">
        <f t="shared" si="30"/>
        <v>146428</v>
      </c>
      <c r="AB672" s="201">
        <v>146428</v>
      </c>
      <c r="AC672" s="210"/>
      <c r="AD672" s="210"/>
      <c r="AE672" s="210"/>
      <c r="AF672" s="192"/>
      <c r="AG672" s="105"/>
      <c r="AH672" s="203"/>
      <c r="AI672" s="204"/>
      <c r="AJ672" s="105"/>
      <c r="AK672" s="205"/>
      <c r="AL672" s="206"/>
      <c r="AM672" s="193"/>
      <c r="AN672" s="112">
        <f t="shared" si="29"/>
        <v>1</v>
      </c>
    </row>
    <row r="673" spans="1:40" ht="18" customHeight="1" x14ac:dyDescent="0.25">
      <c r="A673" s="184">
        <v>11441555</v>
      </c>
      <c r="B673" s="184">
        <v>2022</v>
      </c>
      <c r="C673" s="192"/>
      <c r="D673" s="104"/>
      <c r="E673" s="184" t="s">
        <v>63</v>
      </c>
      <c r="F673" s="184" t="s">
        <v>39</v>
      </c>
      <c r="G673" s="187" t="s">
        <v>70</v>
      </c>
      <c r="H673" s="188" t="s">
        <v>974</v>
      </c>
      <c r="I673" s="189" t="s">
        <v>45</v>
      </c>
      <c r="J673" s="190" t="s">
        <v>194</v>
      </c>
      <c r="K673" s="184" t="s">
        <v>70</v>
      </c>
      <c r="L673" s="191" t="str">
        <f>IF(ISERROR(VLOOKUP(K673,[1]Proposito_programa!$C$2:$E$59,2,FALSE))," ",VLOOKUP(K673,[1]Proposito_programa!$C$2:$E$59,2,FALSE))</f>
        <v xml:space="preserve"> </v>
      </c>
      <c r="M673" s="191" t="str">
        <f>IF(ISERROR(VLOOKUP(K673,[1]Proposito_programa!$C$2:$E$59,3,FALSE))," ",VLOOKUP(K673,[1]Proposito_programa!$C$2:$E$59,3,FALSE))</f>
        <v xml:space="preserve"> </v>
      </c>
      <c r="N673" s="192">
        <v>0</v>
      </c>
      <c r="O673" s="193"/>
      <c r="P673" s="194">
        <v>899999094</v>
      </c>
      <c r="Q673" s="195" t="s">
        <v>436</v>
      </c>
      <c r="R673" s="190" t="s">
        <v>175</v>
      </c>
      <c r="S673" s="195"/>
      <c r="T673" s="196"/>
      <c r="U673" s="197"/>
      <c r="V673" s="198">
        <v>0</v>
      </c>
      <c r="W673" s="199">
        <v>53086</v>
      </c>
      <c r="X673" s="200">
        <v>0</v>
      </c>
      <c r="Y673" s="193"/>
      <c r="Z673" s="199"/>
      <c r="AA673" s="172">
        <f t="shared" si="30"/>
        <v>53086</v>
      </c>
      <c r="AB673" s="201">
        <v>53086</v>
      </c>
      <c r="AC673" s="210"/>
      <c r="AD673" s="210"/>
      <c r="AE673" s="210"/>
      <c r="AF673" s="192"/>
      <c r="AG673" s="105"/>
      <c r="AH673" s="203"/>
      <c r="AI673" s="204"/>
      <c r="AJ673" s="105"/>
      <c r="AK673" s="205"/>
      <c r="AL673" s="206"/>
      <c r="AM673" s="193"/>
      <c r="AN673" s="112">
        <f t="shared" si="29"/>
        <v>1</v>
      </c>
    </row>
    <row r="674" spans="1:40" ht="18" customHeight="1" x14ac:dyDescent="0.25">
      <c r="A674" s="184">
        <v>11441555</v>
      </c>
      <c r="B674" s="184">
        <v>2022</v>
      </c>
      <c r="C674" s="192"/>
      <c r="D674" s="104"/>
      <c r="E674" s="184" t="s">
        <v>63</v>
      </c>
      <c r="F674" s="184" t="s">
        <v>39</v>
      </c>
      <c r="G674" s="187" t="s">
        <v>70</v>
      </c>
      <c r="H674" s="188" t="s">
        <v>974</v>
      </c>
      <c r="I674" s="189" t="s">
        <v>45</v>
      </c>
      <c r="J674" s="190" t="s">
        <v>194</v>
      </c>
      <c r="K674" s="184" t="s">
        <v>70</v>
      </c>
      <c r="L674" s="191" t="str">
        <f>IF(ISERROR(VLOOKUP(K674,[1]Proposito_programa!$C$2:$E$59,2,FALSE))," ",VLOOKUP(K674,[1]Proposito_programa!$C$2:$E$59,2,FALSE))</f>
        <v xml:space="preserve"> </v>
      </c>
      <c r="M674" s="191" t="str">
        <f>IF(ISERROR(VLOOKUP(K674,[1]Proposito_programa!$C$2:$E$59,3,FALSE))," ",VLOOKUP(K674,[1]Proposito_programa!$C$2:$E$59,3,FALSE))</f>
        <v xml:space="preserve"> </v>
      </c>
      <c r="N674" s="192">
        <v>0</v>
      </c>
      <c r="O674" s="193"/>
      <c r="P674" s="194">
        <v>899999094</v>
      </c>
      <c r="Q674" s="195" t="s">
        <v>436</v>
      </c>
      <c r="R674" s="190" t="s">
        <v>175</v>
      </c>
      <c r="S674" s="195"/>
      <c r="T674" s="196"/>
      <c r="U674" s="197"/>
      <c r="V674" s="198">
        <v>0</v>
      </c>
      <c r="W674" s="199">
        <v>55174</v>
      </c>
      <c r="X674" s="200">
        <v>0</v>
      </c>
      <c r="Y674" s="193"/>
      <c r="Z674" s="199"/>
      <c r="AA674" s="172">
        <f t="shared" si="30"/>
        <v>55174</v>
      </c>
      <c r="AB674" s="201">
        <v>55174</v>
      </c>
      <c r="AC674" s="210"/>
      <c r="AD674" s="210"/>
      <c r="AE674" s="210"/>
      <c r="AF674" s="192"/>
      <c r="AG674" s="105"/>
      <c r="AH674" s="203"/>
      <c r="AI674" s="204"/>
      <c r="AJ674" s="105"/>
      <c r="AK674" s="205"/>
      <c r="AL674" s="206"/>
      <c r="AM674" s="193"/>
      <c r="AN674" s="112">
        <f t="shared" si="29"/>
        <v>1</v>
      </c>
    </row>
    <row r="675" spans="1:40" ht="18" customHeight="1" x14ac:dyDescent="0.25">
      <c r="A675" s="184">
        <v>11441555</v>
      </c>
      <c r="B675" s="184">
        <v>2022</v>
      </c>
      <c r="C675" s="192"/>
      <c r="D675" s="104"/>
      <c r="E675" s="184" t="s">
        <v>63</v>
      </c>
      <c r="F675" s="184" t="s">
        <v>39</v>
      </c>
      <c r="G675" s="187" t="s">
        <v>70</v>
      </c>
      <c r="H675" s="188" t="s">
        <v>975</v>
      </c>
      <c r="I675" s="189" t="s">
        <v>45</v>
      </c>
      <c r="J675" s="190" t="s">
        <v>194</v>
      </c>
      <c r="K675" s="184" t="s">
        <v>70</v>
      </c>
      <c r="L675" s="191" t="str">
        <f>IF(ISERROR(VLOOKUP(K675,[1]Proposito_programa!$C$2:$E$59,2,FALSE))," ",VLOOKUP(K675,[1]Proposito_programa!$C$2:$E$59,2,FALSE))</f>
        <v xml:space="preserve"> </v>
      </c>
      <c r="M675" s="191" t="str">
        <f>IF(ISERROR(VLOOKUP(K675,[1]Proposito_programa!$C$2:$E$59,3,FALSE))," ",VLOOKUP(K675,[1]Proposito_programa!$C$2:$E$59,3,FALSE))</f>
        <v xml:space="preserve"> </v>
      </c>
      <c r="N675" s="192">
        <v>0</v>
      </c>
      <c r="O675" s="193"/>
      <c r="P675" s="194">
        <v>899999094</v>
      </c>
      <c r="Q675" s="195" t="s">
        <v>436</v>
      </c>
      <c r="R675" s="190" t="s">
        <v>175</v>
      </c>
      <c r="S675" s="195"/>
      <c r="T675" s="196"/>
      <c r="U675" s="197"/>
      <c r="V675" s="198">
        <v>0</v>
      </c>
      <c r="W675" s="199">
        <v>75843</v>
      </c>
      <c r="X675" s="200">
        <v>0</v>
      </c>
      <c r="Y675" s="193"/>
      <c r="Z675" s="199"/>
      <c r="AA675" s="172">
        <f t="shared" si="30"/>
        <v>75843</v>
      </c>
      <c r="AB675" s="201">
        <v>75843</v>
      </c>
      <c r="AC675" s="210"/>
      <c r="AD675" s="210"/>
      <c r="AE675" s="210"/>
      <c r="AF675" s="192"/>
      <c r="AG675" s="105"/>
      <c r="AH675" s="203"/>
      <c r="AI675" s="204"/>
      <c r="AJ675" s="105"/>
      <c r="AK675" s="205"/>
      <c r="AL675" s="206"/>
      <c r="AM675" s="193"/>
      <c r="AN675" s="112">
        <f t="shared" si="29"/>
        <v>1</v>
      </c>
    </row>
    <row r="676" spans="1:40" ht="18" customHeight="1" x14ac:dyDescent="0.25">
      <c r="A676" s="184">
        <v>11441555</v>
      </c>
      <c r="B676" s="184">
        <v>2022</v>
      </c>
      <c r="C676" s="192"/>
      <c r="D676" s="104"/>
      <c r="E676" s="184" t="s">
        <v>63</v>
      </c>
      <c r="F676" s="184" t="s">
        <v>39</v>
      </c>
      <c r="G676" s="187" t="s">
        <v>70</v>
      </c>
      <c r="H676" s="188" t="s">
        <v>975</v>
      </c>
      <c r="I676" s="189" t="s">
        <v>45</v>
      </c>
      <c r="J676" s="190" t="s">
        <v>194</v>
      </c>
      <c r="K676" s="184" t="s">
        <v>70</v>
      </c>
      <c r="L676" s="191" t="str">
        <f>IF(ISERROR(VLOOKUP(K676,[1]Proposito_programa!$C$2:$E$59,2,FALSE))," ",VLOOKUP(K676,[1]Proposito_programa!$C$2:$E$59,2,FALSE))</f>
        <v xml:space="preserve"> </v>
      </c>
      <c r="M676" s="191" t="str">
        <f>IF(ISERROR(VLOOKUP(K676,[1]Proposito_programa!$C$2:$E$59,3,FALSE))," ",VLOOKUP(K676,[1]Proposito_programa!$C$2:$E$59,3,FALSE))</f>
        <v xml:space="preserve"> </v>
      </c>
      <c r="N676" s="192">
        <v>0</v>
      </c>
      <c r="O676" s="193"/>
      <c r="P676" s="194">
        <v>899999094</v>
      </c>
      <c r="Q676" s="195" t="s">
        <v>436</v>
      </c>
      <c r="R676" s="190" t="s">
        <v>175</v>
      </c>
      <c r="S676" s="195"/>
      <c r="T676" s="196"/>
      <c r="U676" s="197"/>
      <c r="V676" s="198">
        <v>0</v>
      </c>
      <c r="W676" s="199">
        <v>78767</v>
      </c>
      <c r="X676" s="200">
        <v>0</v>
      </c>
      <c r="Y676" s="193"/>
      <c r="Z676" s="199"/>
      <c r="AA676" s="172">
        <f t="shared" si="30"/>
        <v>78767</v>
      </c>
      <c r="AB676" s="201">
        <v>78767</v>
      </c>
      <c r="AC676" s="210"/>
      <c r="AD676" s="210"/>
      <c r="AE676" s="210"/>
      <c r="AF676" s="192"/>
      <c r="AG676" s="105"/>
      <c r="AH676" s="203"/>
      <c r="AI676" s="204"/>
      <c r="AJ676" s="105"/>
      <c r="AK676" s="205"/>
      <c r="AL676" s="206"/>
      <c r="AM676" s="193"/>
      <c r="AN676" s="112">
        <f t="shared" si="29"/>
        <v>1</v>
      </c>
    </row>
    <row r="677" spans="1:40" ht="18" customHeight="1" x14ac:dyDescent="0.25">
      <c r="A677" s="184">
        <v>11441555</v>
      </c>
      <c r="B677" s="184">
        <v>2022</v>
      </c>
      <c r="C677" s="192"/>
      <c r="D677" s="104"/>
      <c r="E677" s="184" t="s">
        <v>63</v>
      </c>
      <c r="F677" s="184" t="s">
        <v>39</v>
      </c>
      <c r="G677" s="187" t="s">
        <v>70</v>
      </c>
      <c r="H677" s="188" t="s">
        <v>976</v>
      </c>
      <c r="I677" s="189" t="s">
        <v>45</v>
      </c>
      <c r="J677" s="190" t="s">
        <v>194</v>
      </c>
      <c r="K677" s="184" t="s">
        <v>70</v>
      </c>
      <c r="L677" s="191" t="str">
        <f>IF(ISERROR(VLOOKUP(K677,[1]Proposito_programa!$C$2:$E$59,2,FALSE))," ",VLOOKUP(K677,[1]Proposito_programa!$C$2:$E$59,2,FALSE))</f>
        <v xml:space="preserve"> </v>
      </c>
      <c r="M677" s="191" t="str">
        <f>IF(ISERROR(VLOOKUP(K677,[1]Proposito_programa!$C$2:$E$59,3,FALSE))," ",VLOOKUP(K677,[1]Proposito_programa!$C$2:$E$59,3,FALSE))</f>
        <v xml:space="preserve"> </v>
      </c>
      <c r="N677" s="192">
        <v>0</v>
      </c>
      <c r="O677" s="193"/>
      <c r="P677" s="194">
        <v>899999094</v>
      </c>
      <c r="Q677" s="195" t="s">
        <v>436</v>
      </c>
      <c r="R677" s="190" t="s">
        <v>175</v>
      </c>
      <c r="S677" s="195"/>
      <c r="T677" s="196"/>
      <c r="U677" s="197"/>
      <c r="V677" s="198">
        <v>0</v>
      </c>
      <c r="W677" s="199">
        <v>10459</v>
      </c>
      <c r="X677" s="200">
        <v>0</v>
      </c>
      <c r="Y677" s="193"/>
      <c r="Z677" s="199"/>
      <c r="AA677" s="172">
        <f t="shared" si="30"/>
        <v>10459</v>
      </c>
      <c r="AB677" s="201">
        <v>10459</v>
      </c>
      <c r="AC677" s="210"/>
      <c r="AD677" s="210"/>
      <c r="AE677" s="210"/>
      <c r="AF677" s="192"/>
      <c r="AG677" s="105"/>
      <c r="AH677" s="203"/>
      <c r="AI677" s="204"/>
      <c r="AJ677" s="105"/>
      <c r="AK677" s="205"/>
      <c r="AL677" s="206"/>
      <c r="AM677" s="193"/>
      <c r="AN677" s="112">
        <f t="shared" si="29"/>
        <v>1</v>
      </c>
    </row>
    <row r="678" spans="1:40" ht="18" customHeight="1" x14ac:dyDescent="0.25">
      <c r="A678" s="184">
        <v>11441555</v>
      </c>
      <c r="B678" s="184">
        <v>2022</v>
      </c>
      <c r="C678" s="192"/>
      <c r="D678" s="104"/>
      <c r="E678" s="184" t="s">
        <v>63</v>
      </c>
      <c r="F678" s="184" t="s">
        <v>39</v>
      </c>
      <c r="G678" s="187" t="s">
        <v>70</v>
      </c>
      <c r="H678" s="188" t="s">
        <v>976</v>
      </c>
      <c r="I678" s="189" t="s">
        <v>45</v>
      </c>
      <c r="J678" s="190" t="s">
        <v>194</v>
      </c>
      <c r="K678" s="184" t="s">
        <v>70</v>
      </c>
      <c r="L678" s="191" t="str">
        <f>IF(ISERROR(VLOOKUP(K678,[1]Proposito_programa!$C$2:$E$59,2,FALSE))," ",VLOOKUP(K678,[1]Proposito_programa!$C$2:$E$59,2,FALSE))</f>
        <v xml:space="preserve"> </v>
      </c>
      <c r="M678" s="191" t="str">
        <f>IF(ISERROR(VLOOKUP(K678,[1]Proposito_programa!$C$2:$E$59,3,FALSE))," ",VLOOKUP(K678,[1]Proposito_programa!$C$2:$E$59,3,FALSE))</f>
        <v xml:space="preserve"> </v>
      </c>
      <c r="N678" s="192">
        <v>0</v>
      </c>
      <c r="O678" s="193"/>
      <c r="P678" s="194">
        <v>899999094</v>
      </c>
      <c r="Q678" s="195" t="s">
        <v>436</v>
      </c>
      <c r="R678" s="190" t="s">
        <v>175</v>
      </c>
      <c r="S678" s="195"/>
      <c r="T678" s="196"/>
      <c r="U678" s="197"/>
      <c r="V678" s="198">
        <v>0</v>
      </c>
      <c r="W678" s="199">
        <v>10049</v>
      </c>
      <c r="X678" s="200">
        <v>0</v>
      </c>
      <c r="Y678" s="193"/>
      <c r="Z678" s="199"/>
      <c r="AA678" s="172">
        <f t="shared" si="30"/>
        <v>10049</v>
      </c>
      <c r="AB678" s="201">
        <v>10049</v>
      </c>
      <c r="AC678" s="210"/>
      <c r="AD678" s="210"/>
      <c r="AE678" s="210"/>
      <c r="AF678" s="192"/>
      <c r="AG678" s="105"/>
      <c r="AH678" s="203"/>
      <c r="AI678" s="204"/>
      <c r="AJ678" s="105"/>
      <c r="AK678" s="205"/>
      <c r="AL678" s="206"/>
      <c r="AM678" s="193"/>
      <c r="AN678" s="112">
        <f t="shared" si="29"/>
        <v>1</v>
      </c>
    </row>
    <row r="679" spans="1:40" ht="18" customHeight="1" x14ac:dyDescent="0.25">
      <c r="A679" s="184">
        <v>11441555</v>
      </c>
      <c r="B679" s="184">
        <v>2022</v>
      </c>
      <c r="C679" s="192"/>
      <c r="D679" s="104"/>
      <c r="E679" s="184" t="s">
        <v>63</v>
      </c>
      <c r="F679" s="184" t="s">
        <v>39</v>
      </c>
      <c r="G679" s="187" t="s">
        <v>70</v>
      </c>
      <c r="H679" s="188" t="s">
        <v>977</v>
      </c>
      <c r="I679" s="189" t="s">
        <v>45</v>
      </c>
      <c r="J679" s="190" t="s">
        <v>194</v>
      </c>
      <c r="K679" s="184" t="s">
        <v>70</v>
      </c>
      <c r="L679" s="191" t="str">
        <f>IF(ISERROR(VLOOKUP(K679,[1]Proposito_programa!$C$2:$E$59,2,FALSE))," ",VLOOKUP(K679,[1]Proposito_programa!$C$2:$E$59,2,FALSE))</f>
        <v xml:space="preserve"> </v>
      </c>
      <c r="M679" s="191" t="str">
        <f>IF(ISERROR(VLOOKUP(K679,[1]Proposito_programa!$C$2:$E$59,3,FALSE))," ",VLOOKUP(K679,[1]Proposito_programa!$C$2:$E$59,3,FALSE))</f>
        <v xml:space="preserve"> </v>
      </c>
      <c r="N679" s="192">
        <v>0</v>
      </c>
      <c r="O679" s="193"/>
      <c r="P679" s="194">
        <v>899999094</v>
      </c>
      <c r="Q679" s="195" t="s">
        <v>436</v>
      </c>
      <c r="R679" s="190" t="s">
        <v>175</v>
      </c>
      <c r="S679" s="195"/>
      <c r="T679" s="196"/>
      <c r="U679" s="197"/>
      <c r="V679" s="198">
        <v>0</v>
      </c>
      <c r="W679" s="199">
        <v>90021</v>
      </c>
      <c r="X679" s="200">
        <v>0</v>
      </c>
      <c r="Y679" s="193"/>
      <c r="Z679" s="199"/>
      <c r="AA679" s="172">
        <f t="shared" si="30"/>
        <v>90021</v>
      </c>
      <c r="AB679" s="201">
        <v>90021</v>
      </c>
      <c r="AC679" s="210"/>
      <c r="AD679" s="210"/>
      <c r="AE679" s="210"/>
      <c r="AF679" s="192"/>
      <c r="AG679" s="105"/>
      <c r="AH679" s="203"/>
      <c r="AI679" s="204"/>
      <c r="AJ679" s="105"/>
      <c r="AK679" s="205"/>
      <c r="AL679" s="206"/>
      <c r="AM679" s="193"/>
      <c r="AN679" s="112">
        <f t="shared" si="29"/>
        <v>1</v>
      </c>
    </row>
    <row r="680" spans="1:40" ht="18" customHeight="1" x14ac:dyDescent="0.25">
      <c r="A680" s="184">
        <v>11441555</v>
      </c>
      <c r="B680" s="184">
        <v>2022</v>
      </c>
      <c r="C680" s="192"/>
      <c r="D680" s="104"/>
      <c r="E680" s="184" t="s">
        <v>63</v>
      </c>
      <c r="F680" s="184" t="s">
        <v>39</v>
      </c>
      <c r="G680" s="187" t="s">
        <v>70</v>
      </c>
      <c r="H680" s="188" t="s">
        <v>977</v>
      </c>
      <c r="I680" s="189" t="s">
        <v>45</v>
      </c>
      <c r="J680" s="190" t="s">
        <v>194</v>
      </c>
      <c r="K680" s="184" t="s">
        <v>70</v>
      </c>
      <c r="L680" s="191" t="str">
        <f>IF(ISERROR(VLOOKUP(K680,[1]Proposito_programa!$C$2:$E$59,2,FALSE))," ",VLOOKUP(K680,[1]Proposito_programa!$C$2:$E$59,2,FALSE))</f>
        <v xml:space="preserve"> </v>
      </c>
      <c r="M680" s="191" t="str">
        <f>IF(ISERROR(VLOOKUP(K680,[1]Proposito_programa!$C$2:$E$59,3,FALSE))," ",VLOOKUP(K680,[1]Proposito_programa!$C$2:$E$59,3,FALSE))</f>
        <v xml:space="preserve"> </v>
      </c>
      <c r="N680" s="192">
        <v>0</v>
      </c>
      <c r="O680" s="193"/>
      <c r="P680" s="194">
        <v>899999094</v>
      </c>
      <c r="Q680" s="195" t="s">
        <v>436</v>
      </c>
      <c r="R680" s="190" t="s">
        <v>175</v>
      </c>
      <c r="S680" s="195"/>
      <c r="T680" s="196"/>
      <c r="U680" s="197"/>
      <c r="V680" s="198">
        <v>0</v>
      </c>
      <c r="W680" s="199">
        <v>89419</v>
      </c>
      <c r="X680" s="200">
        <v>0</v>
      </c>
      <c r="Y680" s="193"/>
      <c r="Z680" s="199"/>
      <c r="AA680" s="172">
        <f t="shared" si="30"/>
        <v>89419</v>
      </c>
      <c r="AB680" s="201">
        <v>89419</v>
      </c>
      <c r="AC680" s="210"/>
      <c r="AD680" s="210"/>
      <c r="AE680" s="210"/>
      <c r="AF680" s="192"/>
      <c r="AG680" s="105"/>
      <c r="AH680" s="203"/>
      <c r="AI680" s="204"/>
      <c r="AJ680" s="105"/>
      <c r="AK680" s="205"/>
      <c r="AL680" s="206"/>
      <c r="AM680" s="193"/>
      <c r="AN680" s="112">
        <f t="shared" si="29"/>
        <v>1</v>
      </c>
    </row>
    <row r="681" spans="1:40" ht="18" customHeight="1" x14ac:dyDescent="0.25">
      <c r="A681" s="184">
        <v>11441555</v>
      </c>
      <c r="B681" s="184">
        <v>2022</v>
      </c>
      <c r="C681" s="192"/>
      <c r="D681" s="104"/>
      <c r="E681" s="184" t="s">
        <v>63</v>
      </c>
      <c r="F681" s="184" t="s">
        <v>39</v>
      </c>
      <c r="G681" s="187" t="s">
        <v>70</v>
      </c>
      <c r="H681" s="188" t="s">
        <v>978</v>
      </c>
      <c r="I681" s="189" t="s">
        <v>45</v>
      </c>
      <c r="J681" s="190" t="s">
        <v>194</v>
      </c>
      <c r="K681" s="184" t="s">
        <v>70</v>
      </c>
      <c r="L681" s="191" t="str">
        <f>IF(ISERROR(VLOOKUP(K681,[1]Proposito_programa!$C$2:$E$59,2,FALSE))," ",VLOOKUP(K681,[1]Proposito_programa!$C$2:$E$59,2,FALSE))</f>
        <v xml:space="preserve"> </v>
      </c>
      <c r="M681" s="191" t="str">
        <f>IF(ISERROR(VLOOKUP(K681,[1]Proposito_programa!$C$2:$E$59,3,FALSE))," ",VLOOKUP(K681,[1]Proposito_programa!$C$2:$E$59,3,FALSE))</f>
        <v xml:space="preserve"> </v>
      </c>
      <c r="N681" s="192">
        <v>0</v>
      </c>
      <c r="O681" s="193"/>
      <c r="P681" s="194">
        <v>899999094</v>
      </c>
      <c r="Q681" s="195" t="s">
        <v>436</v>
      </c>
      <c r="R681" s="190" t="s">
        <v>175</v>
      </c>
      <c r="S681" s="195"/>
      <c r="T681" s="196"/>
      <c r="U681" s="197"/>
      <c r="V681" s="198">
        <v>0</v>
      </c>
      <c r="W681" s="199">
        <v>49187</v>
      </c>
      <c r="X681" s="200">
        <v>0</v>
      </c>
      <c r="Y681" s="193"/>
      <c r="Z681" s="199"/>
      <c r="AA681" s="172">
        <f t="shared" si="30"/>
        <v>49187</v>
      </c>
      <c r="AB681" s="201">
        <v>49187</v>
      </c>
      <c r="AC681" s="210"/>
      <c r="AD681" s="210"/>
      <c r="AE681" s="210"/>
      <c r="AF681" s="192"/>
      <c r="AG681" s="105"/>
      <c r="AH681" s="203"/>
      <c r="AI681" s="204"/>
      <c r="AJ681" s="105"/>
      <c r="AK681" s="205"/>
      <c r="AL681" s="206"/>
      <c r="AM681" s="193"/>
      <c r="AN681" s="112">
        <f t="shared" si="29"/>
        <v>1</v>
      </c>
    </row>
    <row r="682" spans="1:40" ht="18" customHeight="1" x14ac:dyDescent="0.25">
      <c r="A682" s="184">
        <v>11441555</v>
      </c>
      <c r="B682" s="184">
        <v>2022</v>
      </c>
      <c r="C682" s="192"/>
      <c r="D682" s="104"/>
      <c r="E682" s="184" t="s">
        <v>63</v>
      </c>
      <c r="F682" s="184" t="s">
        <v>39</v>
      </c>
      <c r="G682" s="187" t="s">
        <v>70</v>
      </c>
      <c r="H682" s="188" t="s">
        <v>978</v>
      </c>
      <c r="I682" s="189" t="s">
        <v>45</v>
      </c>
      <c r="J682" s="190" t="s">
        <v>194</v>
      </c>
      <c r="K682" s="184" t="s">
        <v>70</v>
      </c>
      <c r="L682" s="191" t="str">
        <f>IF(ISERROR(VLOOKUP(K682,[1]Proposito_programa!$C$2:$E$59,2,FALSE))," ",VLOOKUP(K682,[1]Proposito_programa!$C$2:$E$59,2,FALSE))</f>
        <v xml:space="preserve"> </v>
      </c>
      <c r="M682" s="191" t="str">
        <f>IF(ISERROR(VLOOKUP(K682,[1]Proposito_programa!$C$2:$E$59,3,FALSE))," ",VLOOKUP(K682,[1]Proposito_programa!$C$2:$E$59,3,FALSE))</f>
        <v xml:space="preserve"> </v>
      </c>
      <c r="N682" s="192">
        <v>0</v>
      </c>
      <c r="O682" s="193"/>
      <c r="P682" s="194">
        <v>899999094</v>
      </c>
      <c r="Q682" s="195" t="s">
        <v>436</v>
      </c>
      <c r="R682" s="190" t="s">
        <v>175</v>
      </c>
      <c r="S682" s="195"/>
      <c r="T682" s="196"/>
      <c r="U682" s="197"/>
      <c r="V682" s="198">
        <v>0</v>
      </c>
      <c r="W682" s="199">
        <v>50003</v>
      </c>
      <c r="X682" s="200">
        <v>0</v>
      </c>
      <c r="Y682" s="193"/>
      <c r="Z682" s="199"/>
      <c r="AA682" s="172">
        <f t="shared" si="30"/>
        <v>50003</v>
      </c>
      <c r="AB682" s="201">
        <v>50003</v>
      </c>
      <c r="AC682" s="210"/>
      <c r="AD682" s="210"/>
      <c r="AE682" s="210"/>
      <c r="AF682" s="192"/>
      <c r="AG682" s="105"/>
      <c r="AH682" s="203"/>
      <c r="AI682" s="204"/>
      <c r="AJ682" s="105"/>
      <c r="AK682" s="205"/>
      <c r="AL682" s="206"/>
      <c r="AM682" s="193"/>
      <c r="AN682" s="112">
        <f t="shared" si="29"/>
        <v>1</v>
      </c>
    </row>
    <row r="683" spans="1:40" ht="18" customHeight="1" x14ac:dyDescent="0.25">
      <c r="A683" s="184">
        <v>11441555</v>
      </c>
      <c r="B683" s="184">
        <v>2022</v>
      </c>
      <c r="C683" s="192"/>
      <c r="D683" s="104"/>
      <c r="E683" s="184" t="s">
        <v>63</v>
      </c>
      <c r="F683" s="184" t="s">
        <v>39</v>
      </c>
      <c r="G683" s="187" t="s">
        <v>70</v>
      </c>
      <c r="H683" s="188" t="s">
        <v>979</v>
      </c>
      <c r="I683" s="189" t="s">
        <v>45</v>
      </c>
      <c r="J683" s="190" t="s">
        <v>194</v>
      </c>
      <c r="K683" s="184" t="s">
        <v>70</v>
      </c>
      <c r="L683" s="191" t="str">
        <f>IF(ISERROR(VLOOKUP(K683,[1]Proposito_programa!$C$2:$E$59,2,FALSE))," ",VLOOKUP(K683,[1]Proposito_programa!$C$2:$E$59,2,FALSE))</f>
        <v xml:space="preserve"> </v>
      </c>
      <c r="M683" s="191" t="str">
        <f>IF(ISERROR(VLOOKUP(K683,[1]Proposito_programa!$C$2:$E$59,3,FALSE))," ",VLOOKUP(K683,[1]Proposito_programa!$C$2:$E$59,3,FALSE))</f>
        <v xml:space="preserve"> </v>
      </c>
      <c r="N683" s="192">
        <v>0</v>
      </c>
      <c r="O683" s="193"/>
      <c r="P683" s="194">
        <v>899999094</v>
      </c>
      <c r="Q683" s="195" t="s">
        <v>436</v>
      </c>
      <c r="R683" s="190" t="s">
        <v>175</v>
      </c>
      <c r="S683" s="195"/>
      <c r="T683" s="196"/>
      <c r="U683" s="197"/>
      <c r="V683" s="198">
        <v>0</v>
      </c>
      <c r="W683" s="199">
        <v>0</v>
      </c>
      <c r="X683" s="200">
        <v>0</v>
      </c>
      <c r="Y683" s="193"/>
      <c r="Z683" s="199"/>
      <c r="AA683" s="172">
        <f t="shared" si="30"/>
        <v>0</v>
      </c>
      <c r="AB683" s="201">
        <v>0</v>
      </c>
      <c r="AC683" s="210"/>
      <c r="AD683" s="210"/>
      <c r="AE683" s="210"/>
      <c r="AF683" s="192"/>
      <c r="AG683" s="105"/>
      <c r="AH683" s="203"/>
      <c r="AI683" s="204"/>
      <c r="AJ683" s="105"/>
      <c r="AK683" s="205"/>
      <c r="AL683" s="206"/>
      <c r="AM683" s="193"/>
      <c r="AN683" s="112" t="str">
        <f t="shared" si="29"/>
        <v>-</v>
      </c>
    </row>
    <row r="684" spans="1:40" ht="18" customHeight="1" x14ac:dyDescent="0.25">
      <c r="A684" s="184">
        <v>11441555</v>
      </c>
      <c r="B684" s="184">
        <v>2022</v>
      </c>
      <c r="C684" s="192"/>
      <c r="D684" s="104"/>
      <c r="E684" s="184" t="s">
        <v>63</v>
      </c>
      <c r="F684" s="184" t="s">
        <v>39</v>
      </c>
      <c r="G684" s="187" t="s">
        <v>70</v>
      </c>
      <c r="H684" s="188" t="s">
        <v>979</v>
      </c>
      <c r="I684" s="189" t="s">
        <v>45</v>
      </c>
      <c r="J684" s="190" t="s">
        <v>194</v>
      </c>
      <c r="K684" s="184" t="s">
        <v>70</v>
      </c>
      <c r="L684" s="191" t="str">
        <f>IF(ISERROR(VLOOKUP(K684,[1]Proposito_programa!$C$2:$E$59,2,FALSE))," ",VLOOKUP(K684,[1]Proposito_programa!$C$2:$E$59,2,FALSE))</f>
        <v xml:space="preserve"> </v>
      </c>
      <c r="M684" s="191" t="str">
        <f>IF(ISERROR(VLOOKUP(K684,[1]Proposito_programa!$C$2:$E$59,3,FALSE))," ",VLOOKUP(K684,[1]Proposito_programa!$C$2:$E$59,3,FALSE))</f>
        <v xml:space="preserve"> </v>
      </c>
      <c r="N684" s="192">
        <v>0</v>
      </c>
      <c r="O684" s="193"/>
      <c r="P684" s="194">
        <v>899999094</v>
      </c>
      <c r="Q684" s="195" t="s">
        <v>436</v>
      </c>
      <c r="R684" s="190" t="s">
        <v>175</v>
      </c>
      <c r="S684" s="195"/>
      <c r="T684" s="196"/>
      <c r="U684" s="197"/>
      <c r="V684" s="198">
        <v>0</v>
      </c>
      <c r="W684" s="199">
        <v>0</v>
      </c>
      <c r="X684" s="200">
        <v>0</v>
      </c>
      <c r="Y684" s="193"/>
      <c r="Z684" s="199"/>
      <c r="AA684" s="172">
        <f t="shared" si="30"/>
        <v>0</v>
      </c>
      <c r="AB684" s="201">
        <v>0</v>
      </c>
      <c r="AC684" s="210"/>
      <c r="AD684" s="210"/>
      <c r="AE684" s="210"/>
      <c r="AF684" s="192"/>
      <c r="AG684" s="105"/>
      <c r="AH684" s="203"/>
      <c r="AI684" s="204"/>
      <c r="AJ684" s="105"/>
      <c r="AK684" s="205"/>
      <c r="AL684" s="206"/>
      <c r="AM684" s="193"/>
      <c r="AN684" s="112" t="str">
        <f t="shared" si="29"/>
        <v>-</v>
      </c>
    </row>
    <row r="685" spans="1:40" ht="18" customHeight="1" x14ac:dyDescent="0.25">
      <c r="A685" s="184">
        <v>11441555</v>
      </c>
      <c r="B685" s="184">
        <v>2022</v>
      </c>
      <c r="C685" s="192"/>
      <c r="D685" s="104"/>
      <c r="E685" s="184" t="s">
        <v>63</v>
      </c>
      <c r="F685" s="184" t="s">
        <v>39</v>
      </c>
      <c r="G685" s="187" t="s">
        <v>70</v>
      </c>
      <c r="H685" s="188" t="s">
        <v>979</v>
      </c>
      <c r="I685" s="189" t="s">
        <v>45</v>
      </c>
      <c r="J685" s="190" t="s">
        <v>194</v>
      </c>
      <c r="K685" s="184" t="s">
        <v>70</v>
      </c>
      <c r="L685" s="191" t="str">
        <f>IF(ISERROR(VLOOKUP(K685,[1]Proposito_programa!$C$2:$E$59,2,FALSE))," ",VLOOKUP(K685,[1]Proposito_programa!$C$2:$E$59,2,FALSE))</f>
        <v xml:space="preserve"> </v>
      </c>
      <c r="M685" s="191" t="str">
        <f>IF(ISERROR(VLOOKUP(K685,[1]Proposito_programa!$C$2:$E$59,3,FALSE))," ",VLOOKUP(K685,[1]Proposito_programa!$C$2:$E$59,3,FALSE))</f>
        <v xml:space="preserve"> </v>
      </c>
      <c r="N685" s="192">
        <v>0</v>
      </c>
      <c r="O685" s="193"/>
      <c r="P685" s="194">
        <v>899999094</v>
      </c>
      <c r="Q685" s="195" t="s">
        <v>436</v>
      </c>
      <c r="R685" s="190" t="s">
        <v>175</v>
      </c>
      <c r="S685" s="195"/>
      <c r="T685" s="196"/>
      <c r="U685" s="197"/>
      <c r="V685" s="198">
        <v>0</v>
      </c>
      <c r="W685" s="199">
        <v>164696</v>
      </c>
      <c r="X685" s="200">
        <v>0</v>
      </c>
      <c r="Y685" s="193"/>
      <c r="Z685" s="199"/>
      <c r="AA685" s="172">
        <f t="shared" si="30"/>
        <v>164696</v>
      </c>
      <c r="AB685" s="201">
        <v>164696</v>
      </c>
      <c r="AC685" s="210"/>
      <c r="AD685" s="210"/>
      <c r="AE685" s="210"/>
      <c r="AF685" s="192"/>
      <c r="AG685" s="105"/>
      <c r="AH685" s="203"/>
      <c r="AI685" s="204"/>
      <c r="AJ685" s="105"/>
      <c r="AK685" s="205"/>
      <c r="AL685" s="206"/>
      <c r="AM685" s="193"/>
      <c r="AN685" s="112">
        <f t="shared" si="29"/>
        <v>1</v>
      </c>
    </row>
    <row r="686" spans="1:40" ht="18" customHeight="1" x14ac:dyDescent="0.25">
      <c r="A686" s="184">
        <v>11441555</v>
      </c>
      <c r="B686" s="184">
        <v>2022</v>
      </c>
      <c r="C686" s="192"/>
      <c r="D686" s="104"/>
      <c r="E686" s="184" t="s">
        <v>63</v>
      </c>
      <c r="F686" s="184" t="s">
        <v>39</v>
      </c>
      <c r="G686" s="187" t="s">
        <v>70</v>
      </c>
      <c r="H686" s="188" t="s">
        <v>979</v>
      </c>
      <c r="I686" s="189" t="s">
        <v>45</v>
      </c>
      <c r="J686" s="190" t="s">
        <v>194</v>
      </c>
      <c r="K686" s="184" t="s">
        <v>70</v>
      </c>
      <c r="L686" s="191" t="str">
        <f>IF(ISERROR(VLOOKUP(K686,[1]Proposito_programa!$C$2:$E$59,2,FALSE))," ",VLOOKUP(K686,[1]Proposito_programa!$C$2:$E$59,2,FALSE))</f>
        <v xml:space="preserve"> </v>
      </c>
      <c r="M686" s="191" t="str">
        <f>IF(ISERROR(VLOOKUP(K686,[1]Proposito_programa!$C$2:$E$59,3,FALSE))," ",VLOOKUP(K686,[1]Proposito_programa!$C$2:$E$59,3,FALSE))</f>
        <v xml:space="preserve"> </v>
      </c>
      <c r="N686" s="192">
        <v>0</v>
      </c>
      <c r="O686" s="193"/>
      <c r="P686" s="194">
        <v>899999094</v>
      </c>
      <c r="Q686" s="195" t="s">
        <v>436</v>
      </c>
      <c r="R686" s="190" t="s">
        <v>175</v>
      </c>
      <c r="S686" s="195"/>
      <c r="T686" s="196"/>
      <c r="U686" s="197"/>
      <c r="V686" s="198">
        <v>0</v>
      </c>
      <c r="W686" s="199">
        <v>164724</v>
      </c>
      <c r="X686" s="200">
        <v>0</v>
      </c>
      <c r="Y686" s="193"/>
      <c r="Z686" s="199"/>
      <c r="AA686" s="172">
        <f t="shared" si="30"/>
        <v>164724</v>
      </c>
      <c r="AB686" s="201">
        <v>164724</v>
      </c>
      <c r="AC686" s="210"/>
      <c r="AD686" s="210"/>
      <c r="AE686" s="210"/>
      <c r="AF686" s="192"/>
      <c r="AG686" s="105"/>
      <c r="AH686" s="203"/>
      <c r="AI686" s="204"/>
      <c r="AJ686" s="105"/>
      <c r="AK686" s="205"/>
      <c r="AL686" s="206"/>
      <c r="AM686" s="193"/>
      <c r="AN686" s="112">
        <f t="shared" si="29"/>
        <v>1</v>
      </c>
    </row>
    <row r="687" spans="1:40" ht="18" customHeight="1" x14ac:dyDescent="0.25">
      <c r="A687" s="184">
        <v>11441555</v>
      </c>
      <c r="B687" s="184">
        <v>2022</v>
      </c>
      <c r="C687" s="192"/>
      <c r="D687" s="104"/>
      <c r="E687" s="184" t="s">
        <v>63</v>
      </c>
      <c r="F687" s="184" t="s">
        <v>39</v>
      </c>
      <c r="G687" s="187" t="s">
        <v>70</v>
      </c>
      <c r="H687" s="188" t="s">
        <v>980</v>
      </c>
      <c r="I687" s="189" t="s">
        <v>45</v>
      </c>
      <c r="J687" s="190" t="s">
        <v>194</v>
      </c>
      <c r="K687" s="184" t="s">
        <v>70</v>
      </c>
      <c r="L687" s="191" t="str">
        <f>IF(ISERROR(VLOOKUP(K687,[1]Proposito_programa!$C$2:$E$59,2,FALSE))," ",VLOOKUP(K687,[1]Proposito_programa!$C$2:$E$59,2,FALSE))</f>
        <v xml:space="preserve"> </v>
      </c>
      <c r="M687" s="191" t="str">
        <f>IF(ISERROR(VLOOKUP(K687,[1]Proposito_programa!$C$2:$E$59,3,FALSE))," ",VLOOKUP(K687,[1]Proposito_programa!$C$2:$E$59,3,FALSE))</f>
        <v xml:space="preserve"> </v>
      </c>
      <c r="N687" s="192">
        <v>0</v>
      </c>
      <c r="O687" s="193"/>
      <c r="P687" s="194">
        <v>899999094</v>
      </c>
      <c r="Q687" s="195" t="s">
        <v>436</v>
      </c>
      <c r="R687" s="190" t="s">
        <v>175</v>
      </c>
      <c r="S687" s="195"/>
      <c r="T687" s="196"/>
      <c r="U687" s="197"/>
      <c r="V687" s="198">
        <v>0</v>
      </c>
      <c r="W687" s="199">
        <v>53203</v>
      </c>
      <c r="X687" s="200">
        <v>0</v>
      </c>
      <c r="Y687" s="193"/>
      <c r="Z687" s="199"/>
      <c r="AA687" s="172">
        <f t="shared" si="30"/>
        <v>53203</v>
      </c>
      <c r="AB687" s="201">
        <v>53203</v>
      </c>
      <c r="AC687" s="210"/>
      <c r="AD687" s="210"/>
      <c r="AE687" s="210"/>
      <c r="AF687" s="192"/>
      <c r="AG687" s="105"/>
      <c r="AH687" s="203"/>
      <c r="AI687" s="204"/>
      <c r="AJ687" s="105"/>
      <c r="AK687" s="205"/>
      <c r="AL687" s="206"/>
      <c r="AM687" s="193"/>
      <c r="AN687" s="112">
        <f t="shared" si="29"/>
        <v>1</v>
      </c>
    </row>
    <row r="688" spans="1:40" ht="18" customHeight="1" x14ac:dyDescent="0.25">
      <c r="A688" s="184">
        <v>11441555</v>
      </c>
      <c r="B688" s="184">
        <v>2022</v>
      </c>
      <c r="C688" s="192"/>
      <c r="D688" s="104"/>
      <c r="E688" s="184" t="s">
        <v>63</v>
      </c>
      <c r="F688" s="184" t="s">
        <v>39</v>
      </c>
      <c r="G688" s="187" t="s">
        <v>70</v>
      </c>
      <c r="H688" s="188" t="s">
        <v>980</v>
      </c>
      <c r="I688" s="189" t="s">
        <v>45</v>
      </c>
      <c r="J688" s="190" t="s">
        <v>194</v>
      </c>
      <c r="K688" s="184" t="s">
        <v>70</v>
      </c>
      <c r="L688" s="191" t="str">
        <f>IF(ISERROR(VLOOKUP(K688,[1]Proposito_programa!$C$2:$E$59,2,FALSE))," ",VLOOKUP(K688,[1]Proposito_programa!$C$2:$E$59,2,FALSE))</f>
        <v xml:space="preserve"> </v>
      </c>
      <c r="M688" s="191" t="str">
        <f>IF(ISERROR(VLOOKUP(K688,[1]Proposito_programa!$C$2:$E$59,3,FALSE))," ",VLOOKUP(K688,[1]Proposito_programa!$C$2:$E$59,3,FALSE))</f>
        <v xml:space="preserve"> </v>
      </c>
      <c r="N688" s="192">
        <v>0</v>
      </c>
      <c r="O688" s="193"/>
      <c r="P688" s="194">
        <v>899999094</v>
      </c>
      <c r="Q688" s="195" t="s">
        <v>436</v>
      </c>
      <c r="R688" s="190" t="s">
        <v>175</v>
      </c>
      <c r="S688" s="195"/>
      <c r="T688" s="196"/>
      <c r="U688" s="197"/>
      <c r="V688" s="198">
        <v>0</v>
      </c>
      <c r="W688" s="199">
        <v>53707</v>
      </c>
      <c r="X688" s="200">
        <v>0</v>
      </c>
      <c r="Y688" s="193"/>
      <c r="Z688" s="199"/>
      <c r="AA688" s="172">
        <f t="shared" si="30"/>
        <v>53707</v>
      </c>
      <c r="AB688" s="201">
        <v>53707</v>
      </c>
      <c r="AC688" s="210"/>
      <c r="AD688" s="210"/>
      <c r="AE688" s="210"/>
      <c r="AF688" s="192"/>
      <c r="AG688" s="105"/>
      <c r="AH688" s="203"/>
      <c r="AI688" s="204"/>
      <c r="AJ688" s="105"/>
      <c r="AK688" s="205"/>
      <c r="AL688" s="206"/>
      <c r="AM688" s="193"/>
      <c r="AN688" s="112">
        <f t="shared" si="29"/>
        <v>1</v>
      </c>
    </row>
    <row r="689" spans="1:40" ht="18" customHeight="1" x14ac:dyDescent="0.25">
      <c r="A689" s="184">
        <v>11441555</v>
      </c>
      <c r="B689" s="184">
        <v>2022</v>
      </c>
      <c r="C689" s="192"/>
      <c r="D689" s="104"/>
      <c r="E689" s="184" t="s">
        <v>63</v>
      </c>
      <c r="F689" s="184" t="s">
        <v>39</v>
      </c>
      <c r="G689" s="187" t="s">
        <v>70</v>
      </c>
      <c r="H689" s="188" t="s">
        <v>981</v>
      </c>
      <c r="I689" s="189" t="s">
        <v>45</v>
      </c>
      <c r="J689" s="190" t="s">
        <v>194</v>
      </c>
      <c r="K689" s="184" t="s">
        <v>70</v>
      </c>
      <c r="L689" s="191" t="str">
        <f>IF(ISERROR(VLOOKUP(K689,[1]Proposito_programa!$C$2:$E$59,2,FALSE))," ",VLOOKUP(K689,[1]Proposito_programa!$C$2:$E$59,2,FALSE))</f>
        <v xml:space="preserve"> </v>
      </c>
      <c r="M689" s="191" t="str">
        <f>IF(ISERROR(VLOOKUP(K689,[1]Proposito_programa!$C$2:$E$59,3,FALSE))," ",VLOOKUP(K689,[1]Proposito_programa!$C$2:$E$59,3,FALSE))</f>
        <v xml:space="preserve"> </v>
      </c>
      <c r="N689" s="192">
        <v>0</v>
      </c>
      <c r="O689" s="193"/>
      <c r="P689" s="194">
        <v>899999094</v>
      </c>
      <c r="Q689" s="195" t="s">
        <v>436</v>
      </c>
      <c r="R689" s="190" t="s">
        <v>175</v>
      </c>
      <c r="S689" s="195"/>
      <c r="T689" s="196"/>
      <c r="U689" s="197"/>
      <c r="V689" s="198">
        <v>0</v>
      </c>
      <c r="W689" s="199">
        <v>53200</v>
      </c>
      <c r="X689" s="200">
        <v>0</v>
      </c>
      <c r="Y689" s="193"/>
      <c r="Z689" s="199"/>
      <c r="AA689" s="172">
        <f t="shared" si="30"/>
        <v>53200</v>
      </c>
      <c r="AB689" s="201">
        <v>53200</v>
      </c>
      <c r="AC689" s="210"/>
      <c r="AD689" s="210"/>
      <c r="AE689" s="210"/>
      <c r="AF689" s="192"/>
      <c r="AG689" s="105"/>
      <c r="AH689" s="203"/>
      <c r="AI689" s="204"/>
      <c r="AJ689" s="105"/>
      <c r="AK689" s="205"/>
      <c r="AL689" s="206"/>
      <c r="AM689" s="193"/>
      <c r="AN689" s="112">
        <f t="shared" ref="AN689:AN752" si="31">IF(ISERROR(AB689/AA689),"-",(AB689/AA689))</f>
        <v>1</v>
      </c>
    </row>
    <row r="690" spans="1:40" ht="18" customHeight="1" x14ac:dyDescent="0.25">
      <c r="A690" s="184">
        <v>11441555</v>
      </c>
      <c r="B690" s="184">
        <v>2022</v>
      </c>
      <c r="C690" s="192"/>
      <c r="D690" s="104"/>
      <c r="E690" s="184" t="s">
        <v>63</v>
      </c>
      <c r="F690" s="184" t="s">
        <v>39</v>
      </c>
      <c r="G690" s="187" t="s">
        <v>70</v>
      </c>
      <c r="H690" s="188" t="s">
        <v>981</v>
      </c>
      <c r="I690" s="189" t="s">
        <v>45</v>
      </c>
      <c r="J690" s="190" t="s">
        <v>194</v>
      </c>
      <c r="K690" s="184" t="s">
        <v>70</v>
      </c>
      <c r="L690" s="191" t="str">
        <f>IF(ISERROR(VLOOKUP(K690,[1]Proposito_programa!$C$2:$E$59,2,FALSE))," ",VLOOKUP(K690,[1]Proposito_programa!$C$2:$E$59,2,FALSE))</f>
        <v xml:space="preserve"> </v>
      </c>
      <c r="M690" s="191" t="str">
        <f>IF(ISERROR(VLOOKUP(K690,[1]Proposito_programa!$C$2:$E$59,3,FALSE))," ",VLOOKUP(K690,[1]Proposito_programa!$C$2:$E$59,3,FALSE))</f>
        <v xml:space="preserve"> </v>
      </c>
      <c r="N690" s="192">
        <v>0</v>
      </c>
      <c r="O690" s="193"/>
      <c r="P690" s="194">
        <v>899999094</v>
      </c>
      <c r="Q690" s="195" t="s">
        <v>436</v>
      </c>
      <c r="R690" s="190" t="s">
        <v>175</v>
      </c>
      <c r="S690" s="195"/>
      <c r="T690" s="196"/>
      <c r="U690" s="197"/>
      <c r="V690" s="198">
        <v>0</v>
      </c>
      <c r="W690" s="199">
        <v>53230</v>
      </c>
      <c r="X690" s="200">
        <v>0</v>
      </c>
      <c r="Y690" s="193"/>
      <c r="Z690" s="199"/>
      <c r="AA690" s="172">
        <f t="shared" si="30"/>
        <v>53230</v>
      </c>
      <c r="AB690" s="201">
        <v>53230</v>
      </c>
      <c r="AC690" s="210"/>
      <c r="AD690" s="210"/>
      <c r="AE690" s="210"/>
      <c r="AF690" s="192"/>
      <c r="AG690" s="105"/>
      <c r="AH690" s="203"/>
      <c r="AI690" s="204"/>
      <c r="AJ690" s="105"/>
      <c r="AK690" s="205"/>
      <c r="AL690" s="206"/>
      <c r="AM690" s="193"/>
      <c r="AN690" s="112">
        <f t="shared" si="31"/>
        <v>1</v>
      </c>
    </row>
    <row r="691" spans="1:40" ht="18" customHeight="1" x14ac:dyDescent="0.25">
      <c r="A691" s="184">
        <v>11441555</v>
      </c>
      <c r="B691" s="184">
        <v>2022</v>
      </c>
      <c r="C691" s="192"/>
      <c r="D691" s="104"/>
      <c r="E691" s="184" t="s">
        <v>63</v>
      </c>
      <c r="F691" s="184" t="s">
        <v>39</v>
      </c>
      <c r="G691" s="187" t="s">
        <v>70</v>
      </c>
      <c r="H691" s="188" t="s">
        <v>982</v>
      </c>
      <c r="I691" s="189" t="s">
        <v>45</v>
      </c>
      <c r="J691" s="190" t="s">
        <v>194</v>
      </c>
      <c r="K691" s="184" t="s">
        <v>70</v>
      </c>
      <c r="L691" s="191" t="str">
        <f>IF(ISERROR(VLOOKUP(K691,[1]Proposito_programa!$C$2:$E$59,2,FALSE))," ",VLOOKUP(K691,[1]Proposito_programa!$C$2:$E$59,2,FALSE))</f>
        <v xml:space="preserve"> </v>
      </c>
      <c r="M691" s="191" t="str">
        <f>IF(ISERROR(VLOOKUP(K691,[1]Proposito_programa!$C$2:$E$59,3,FALSE))," ",VLOOKUP(K691,[1]Proposito_programa!$C$2:$E$59,3,FALSE))</f>
        <v xml:space="preserve"> </v>
      </c>
      <c r="N691" s="192">
        <v>0</v>
      </c>
      <c r="O691" s="193"/>
      <c r="P691" s="194">
        <v>899999094</v>
      </c>
      <c r="Q691" s="195" t="s">
        <v>436</v>
      </c>
      <c r="R691" s="190" t="s">
        <v>175</v>
      </c>
      <c r="S691" s="195"/>
      <c r="T691" s="196"/>
      <c r="U691" s="197"/>
      <c r="V691" s="198">
        <v>0</v>
      </c>
      <c r="W691" s="199">
        <v>55000</v>
      </c>
      <c r="X691" s="200">
        <v>0</v>
      </c>
      <c r="Y691" s="193"/>
      <c r="Z691" s="199"/>
      <c r="AA691" s="172">
        <f t="shared" si="30"/>
        <v>55000</v>
      </c>
      <c r="AB691" s="201">
        <v>0</v>
      </c>
      <c r="AC691" s="210"/>
      <c r="AD691" s="210"/>
      <c r="AE691" s="210"/>
      <c r="AF691" s="192"/>
      <c r="AG691" s="105"/>
      <c r="AH691" s="203"/>
      <c r="AI691" s="204"/>
      <c r="AJ691" s="105"/>
      <c r="AK691" s="205"/>
      <c r="AL691" s="206"/>
      <c r="AM691" s="193"/>
      <c r="AN691" s="112">
        <f t="shared" si="31"/>
        <v>0</v>
      </c>
    </row>
    <row r="692" spans="1:40" ht="18" customHeight="1" x14ac:dyDescent="0.25">
      <c r="A692" s="184">
        <v>11441555</v>
      </c>
      <c r="B692" s="184">
        <v>2022</v>
      </c>
      <c r="C692" s="192"/>
      <c r="D692" s="104"/>
      <c r="E692" s="184" t="s">
        <v>63</v>
      </c>
      <c r="F692" s="184" t="s">
        <v>39</v>
      </c>
      <c r="G692" s="187" t="s">
        <v>70</v>
      </c>
      <c r="H692" s="188" t="s">
        <v>982</v>
      </c>
      <c r="I692" s="189" t="s">
        <v>45</v>
      </c>
      <c r="J692" s="190" t="s">
        <v>194</v>
      </c>
      <c r="K692" s="184" t="s">
        <v>70</v>
      </c>
      <c r="L692" s="191" t="str">
        <f>IF(ISERROR(VLOOKUP(K692,[1]Proposito_programa!$C$2:$E$59,2,FALSE))," ",VLOOKUP(K692,[1]Proposito_programa!$C$2:$E$59,2,FALSE))</f>
        <v xml:space="preserve"> </v>
      </c>
      <c r="M692" s="191" t="str">
        <f>IF(ISERROR(VLOOKUP(K692,[1]Proposito_programa!$C$2:$E$59,3,FALSE))," ",VLOOKUP(K692,[1]Proposito_programa!$C$2:$E$59,3,FALSE))</f>
        <v xml:space="preserve"> </v>
      </c>
      <c r="N692" s="192">
        <v>0</v>
      </c>
      <c r="O692" s="193"/>
      <c r="P692" s="194">
        <v>899999094</v>
      </c>
      <c r="Q692" s="195" t="s">
        <v>436</v>
      </c>
      <c r="R692" s="190" t="s">
        <v>175</v>
      </c>
      <c r="S692" s="195"/>
      <c r="T692" s="196"/>
      <c r="U692" s="197"/>
      <c r="V692" s="198">
        <v>0</v>
      </c>
      <c r="W692" s="199">
        <v>55000</v>
      </c>
      <c r="X692" s="200">
        <v>0</v>
      </c>
      <c r="Y692" s="193"/>
      <c r="Z692" s="199"/>
      <c r="AA692" s="172">
        <f t="shared" si="30"/>
        <v>55000</v>
      </c>
      <c r="AB692" s="201">
        <v>0</v>
      </c>
      <c r="AC692" s="210"/>
      <c r="AD692" s="210"/>
      <c r="AE692" s="210"/>
      <c r="AF692" s="192"/>
      <c r="AG692" s="105"/>
      <c r="AH692" s="203"/>
      <c r="AI692" s="204"/>
      <c r="AJ692" s="105"/>
      <c r="AK692" s="205"/>
      <c r="AL692" s="206"/>
      <c r="AM692" s="193"/>
      <c r="AN692" s="112">
        <f t="shared" si="31"/>
        <v>0</v>
      </c>
    </row>
    <row r="693" spans="1:40" ht="18" customHeight="1" x14ac:dyDescent="0.25">
      <c r="A693" s="184">
        <v>11614871</v>
      </c>
      <c r="B693" s="184">
        <v>2022</v>
      </c>
      <c r="C693" s="192"/>
      <c r="D693" s="104"/>
      <c r="E693" s="184" t="s">
        <v>63</v>
      </c>
      <c r="F693" s="184" t="s">
        <v>39</v>
      </c>
      <c r="G693" s="187" t="s">
        <v>70</v>
      </c>
      <c r="H693" s="188" t="s">
        <v>983</v>
      </c>
      <c r="I693" s="189" t="s">
        <v>45</v>
      </c>
      <c r="J693" s="190" t="s">
        <v>194</v>
      </c>
      <c r="K693" s="184" t="s">
        <v>70</v>
      </c>
      <c r="L693" s="191" t="str">
        <f>IF(ISERROR(VLOOKUP(K693,[1]Proposito_programa!$C$2:$E$59,2,FALSE))," ",VLOOKUP(K693,[1]Proposito_programa!$C$2:$E$59,2,FALSE))</f>
        <v xml:space="preserve"> </v>
      </c>
      <c r="M693" s="191" t="str">
        <f>IF(ISERROR(VLOOKUP(K693,[1]Proposito_programa!$C$2:$E$59,3,FALSE))," ",VLOOKUP(K693,[1]Proposito_programa!$C$2:$E$59,3,FALSE))</f>
        <v xml:space="preserve"> </v>
      </c>
      <c r="N693" s="192">
        <v>0</v>
      </c>
      <c r="O693" s="193"/>
      <c r="P693" s="194">
        <v>899999094</v>
      </c>
      <c r="Q693" s="195" t="s">
        <v>436</v>
      </c>
      <c r="R693" s="190" t="s">
        <v>175</v>
      </c>
      <c r="S693" s="195"/>
      <c r="T693" s="196"/>
      <c r="U693" s="197"/>
      <c r="V693" s="198">
        <v>0</v>
      </c>
      <c r="W693" s="199">
        <v>0</v>
      </c>
      <c r="X693" s="200">
        <v>0</v>
      </c>
      <c r="Y693" s="193"/>
      <c r="Z693" s="199"/>
      <c r="AA693" s="172">
        <f t="shared" si="30"/>
        <v>0</v>
      </c>
      <c r="AB693" s="201">
        <v>0</v>
      </c>
      <c r="AC693" s="210"/>
      <c r="AD693" s="210"/>
      <c r="AE693" s="210"/>
      <c r="AF693" s="192"/>
      <c r="AG693" s="105"/>
      <c r="AH693" s="203"/>
      <c r="AI693" s="204"/>
      <c r="AJ693" s="105"/>
      <c r="AK693" s="205"/>
      <c r="AL693" s="206"/>
      <c r="AM693" s="193"/>
      <c r="AN693" s="112" t="str">
        <f t="shared" si="31"/>
        <v>-</v>
      </c>
    </row>
    <row r="694" spans="1:40" ht="18" customHeight="1" x14ac:dyDescent="0.25">
      <c r="A694" s="184">
        <v>11614871</v>
      </c>
      <c r="B694" s="184">
        <v>2022</v>
      </c>
      <c r="C694" s="192"/>
      <c r="D694" s="104"/>
      <c r="E694" s="184" t="s">
        <v>63</v>
      </c>
      <c r="F694" s="184" t="s">
        <v>39</v>
      </c>
      <c r="G694" s="187" t="s">
        <v>70</v>
      </c>
      <c r="H694" s="188" t="s">
        <v>983</v>
      </c>
      <c r="I694" s="189" t="s">
        <v>45</v>
      </c>
      <c r="J694" s="190" t="s">
        <v>194</v>
      </c>
      <c r="K694" s="184" t="s">
        <v>70</v>
      </c>
      <c r="L694" s="191" t="str">
        <f>IF(ISERROR(VLOOKUP(K694,[1]Proposito_programa!$C$2:$E$59,2,FALSE))," ",VLOOKUP(K694,[1]Proposito_programa!$C$2:$E$59,2,FALSE))</f>
        <v xml:space="preserve"> </v>
      </c>
      <c r="M694" s="191" t="str">
        <f>IF(ISERROR(VLOOKUP(K694,[1]Proposito_programa!$C$2:$E$59,3,FALSE))," ",VLOOKUP(K694,[1]Proposito_programa!$C$2:$E$59,3,FALSE))</f>
        <v xml:space="preserve"> </v>
      </c>
      <c r="N694" s="192">
        <v>0</v>
      </c>
      <c r="O694" s="193"/>
      <c r="P694" s="194">
        <v>899999094</v>
      </c>
      <c r="Q694" s="195" t="s">
        <v>436</v>
      </c>
      <c r="R694" s="190" t="s">
        <v>175</v>
      </c>
      <c r="S694" s="195"/>
      <c r="T694" s="196"/>
      <c r="U694" s="197"/>
      <c r="V694" s="198">
        <v>0</v>
      </c>
      <c r="W694" s="199">
        <v>0</v>
      </c>
      <c r="X694" s="200">
        <v>0</v>
      </c>
      <c r="Y694" s="193"/>
      <c r="Z694" s="199"/>
      <c r="AA694" s="172">
        <f t="shared" si="30"/>
        <v>0</v>
      </c>
      <c r="AB694" s="201">
        <v>0</v>
      </c>
      <c r="AC694" s="210"/>
      <c r="AD694" s="210"/>
      <c r="AE694" s="210"/>
      <c r="AF694" s="192"/>
      <c r="AG694" s="105"/>
      <c r="AH694" s="203"/>
      <c r="AI694" s="204"/>
      <c r="AJ694" s="105"/>
      <c r="AK694" s="205"/>
      <c r="AL694" s="206"/>
      <c r="AM694" s="193"/>
      <c r="AN694" s="112" t="str">
        <f t="shared" si="31"/>
        <v>-</v>
      </c>
    </row>
    <row r="695" spans="1:40" ht="18" customHeight="1" x14ac:dyDescent="0.25">
      <c r="A695" s="184">
        <v>11614871</v>
      </c>
      <c r="B695" s="184">
        <v>2022</v>
      </c>
      <c r="C695" s="192"/>
      <c r="D695" s="104"/>
      <c r="E695" s="184" t="s">
        <v>63</v>
      </c>
      <c r="F695" s="184" t="s">
        <v>39</v>
      </c>
      <c r="G695" s="187" t="s">
        <v>70</v>
      </c>
      <c r="H695" s="188" t="s">
        <v>983</v>
      </c>
      <c r="I695" s="189" t="s">
        <v>45</v>
      </c>
      <c r="J695" s="190" t="s">
        <v>194</v>
      </c>
      <c r="K695" s="184" t="s">
        <v>70</v>
      </c>
      <c r="L695" s="191" t="str">
        <f>IF(ISERROR(VLOOKUP(K695,[1]Proposito_programa!$C$2:$E$59,2,FALSE))," ",VLOOKUP(K695,[1]Proposito_programa!$C$2:$E$59,2,FALSE))</f>
        <v xml:space="preserve"> </v>
      </c>
      <c r="M695" s="191" t="str">
        <f>IF(ISERROR(VLOOKUP(K695,[1]Proposito_programa!$C$2:$E$59,3,FALSE))," ",VLOOKUP(K695,[1]Proposito_programa!$C$2:$E$59,3,FALSE))</f>
        <v xml:space="preserve"> </v>
      </c>
      <c r="N695" s="192">
        <v>0</v>
      </c>
      <c r="O695" s="193"/>
      <c r="P695" s="194">
        <v>899999094</v>
      </c>
      <c r="Q695" s="195" t="s">
        <v>436</v>
      </c>
      <c r="R695" s="190" t="s">
        <v>175</v>
      </c>
      <c r="S695" s="195"/>
      <c r="T695" s="196"/>
      <c r="U695" s="197"/>
      <c r="V695" s="198">
        <v>0</v>
      </c>
      <c r="W695" s="199">
        <v>268784</v>
      </c>
      <c r="X695" s="200">
        <v>0</v>
      </c>
      <c r="Y695" s="193"/>
      <c r="Z695" s="199"/>
      <c r="AA695" s="172">
        <f t="shared" si="30"/>
        <v>268784</v>
      </c>
      <c r="AB695" s="201">
        <v>268784</v>
      </c>
      <c r="AC695" s="210"/>
      <c r="AD695" s="210"/>
      <c r="AE695" s="210"/>
      <c r="AF695" s="192"/>
      <c r="AG695" s="105"/>
      <c r="AH695" s="203"/>
      <c r="AI695" s="204"/>
      <c r="AJ695" s="105"/>
      <c r="AK695" s="205"/>
      <c r="AL695" s="206"/>
      <c r="AM695" s="193"/>
      <c r="AN695" s="112">
        <f t="shared" si="31"/>
        <v>1</v>
      </c>
    </row>
    <row r="696" spans="1:40" ht="18" customHeight="1" x14ac:dyDescent="0.25">
      <c r="A696" s="184">
        <v>11614871</v>
      </c>
      <c r="B696" s="184">
        <v>2022</v>
      </c>
      <c r="C696" s="192"/>
      <c r="D696" s="104"/>
      <c r="E696" s="184" t="s">
        <v>63</v>
      </c>
      <c r="F696" s="184" t="s">
        <v>39</v>
      </c>
      <c r="G696" s="187" t="s">
        <v>70</v>
      </c>
      <c r="H696" s="188" t="s">
        <v>983</v>
      </c>
      <c r="I696" s="189" t="s">
        <v>45</v>
      </c>
      <c r="J696" s="190" t="s">
        <v>194</v>
      </c>
      <c r="K696" s="184" t="s">
        <v>70</v>
      </c>
      <c r="L696" s="191" t="str">
        <f>IF(ISERROR(VLOOKUP(K696,[1]Proposito_programa!$C$2:$E$59,2,FALSE))," ",VLOOKUP(K696,[1]Proposito_programa!$C$2:$E$59,2,FALSE))</f>
        <v xml:space="preserve"> </v>
      </c>
      <c r="M696" s="191" t="str">
        <f>IF(ISERROR(VLOOKUP(K696,[1]Proposito_programa!$C$2:$E$59,3,FALSE))," ",VLOOKUP(K696,[1]Proposito_programa!$C$2:$E$59,3,FALSE))</f>
        <v xml:space="preserve"> </v>
      </c>
      <c r="N696" s="192">
        <v>0</v>
      </c>
      <c r="O696" s="193"/>
      <c r="P696" s="194">
        <v>899999094</v>
      </c>
      <c r="Q696" s="195" t="s">
        <v>436</v>
      </c>
      <c r="R696" s="190" t="s">
        <v>175</v>
      </c>
      <c r="S696" s="195"/>
      <c r="T696" s="196"/>
      <c r="U696" s="197"/>
      <c r="V696" s="198">
        <v>0</v>
      </c>
      <c r="W696" s="199">
        <v>263028</v>
      </c>
      <c r="X696" s="200">
        <v>0</v>
      </c>
      <c r="Y696" s="193"/>
      <c r="Z696" s="199"/>
      <c r="AA696" s="172">
        <f t="shared" si="30"/>
        <v>263028</v>
      </c>
      <c r="AB696" s="201">
        <v>263028</v>
      </c>
      <c r="AC696" s="210"/>
      <c r="AD696" s="210"/>
      <c r="AE696" s="210"/>
      <c r="AF696" s="192"/>
      <c r="AG696" s="105"/>
      <c r="AH696" s="203"/>
      <c r="AI696" s="204"/>
      <c r="AJ696" s="105"/>
      <c r="AK696" s="205"/>
      <c r="AL696" s="206"/>
      <c r="AM696" s="193"/>
      <c r="AN696" s="112">
        <f t="shared" si="31"/>
        <v>1</v>
      </c>
    </row>
    <row r="697" spans="1:40" ht="18" customHeight="1" x14ac:dyDescent="0.25">
      <c r="A697" s="184">
        <v>11614871</v>
      </c>
      <c r="B697" s="184">
        <v>2022</v>
      </c>
      <c r="C697" s="192"/>
      <c r="D697" s="104"/>
      <c r="E697" s="184" t="s">
        <v>63</v>
      </c>
      <c r="F697" s="184" t="s">
        <v>39</v>
      </c>
      <c r="G697" s="187" t="s">
        <v>70</v>
      </c>
      <c r="H697" s="188" t="s">
        <v>984</v>
      </c>
      <c r="I697" s="189" t="s">
        <v>45</v>
      </c>
      <c r="J697" s="190" t="s">
        <v>194</v>
      </c>
      <c r="K697" s="184" t="s">
        <v>70</v>
      </c>
      <c r="L697" s="191" t="str">
        <f>IF(ISERROR(VLOOKUP(K697,[1]Proposito_programa!$C$2:$E$59,2,FALSE))," ",VLOOKUP(K697,[1]Proposito_programa!$C$2:$E$59,2,FALSE))</f>
        <v xml:space="preserve"> </v>
      </c>
      <c r="M697" s="191" t="str">
        <f>IF(ISERROR(VLOOKUP(K697,[1]Proposito_programa!$C$2:$E$59,3,FALSE))," ",VLOOKUP(K697,[1]Proposito_programa!$C$2:$E$59,3,FALSE))</f>
        <v xml:space="preserve"> </v>
      </c>
      <c r="N697" s="192">
        <v>0</v>
      </c>
      <c r="O697" s="193"/>
      <c r="P697" s="194">
        <v>899999094</v>
      </c>
      <c r="Q697" s="195" t="s">
        <v>436</v>
      </c>
      <c r="R697" s="190" t="s">
        <v>175</v>
      </c>
      <c r="S697" s="195"/>
      <c r="T697" s="196"/>
      <c r="U697" s="197"/>
      <c r="V697" s="198">
        <v>0</v>
      </c>
      <c r="W697" s="199">
        <v>135708</v>
      </c>
      <c r="X697" s="200">
        <v>0</v>
      </c>
      <c r="Y697" s="193"/>
      <c r="Z697" s="199"/>
      <c r="AA697" s="172">
        <f t="shared" si="30"/>
        <v>135708</v>
      </c>
      <c r="AB697" s="201">
        <v>135708</v>
      </c>
      <c r="AC697" s="210"/>
      <c r="AD697" s="210"/>
      <c r="AE697" s="210"/>
      <c r="AF697" s="192"/>
      <c r="AG697" s="105"/>
      <c r="AH697" s="203"/>
      <c r="AI697" s="204"/>
      <c r="AJ697" s="105"/>
      <c r="AK697" s="205"/>
      <c r="AL697" s="206"/>
      <c r="AM697" s="193"/>
      <c r="AN697" s="112">
        <f t="shared" si="31"/>
        <v>1</v>
      </c>
    </row>
    <row r="698" spans="1:40" ht="18" customHeight="1" x14ac:dyDescent="0.25">
      <c r="A698" s="184">
        <v>11614871</v>
      </c>
      <c r="B698" s="184">
        <v>2022</v>
      </c>
      <c r="C698" s="192"/>
      <c r="D698" s="104"/>
      <c r="E698" s="184" t="s">
        <v>63</v>
      </c>
      <c r="F698" s="184" t="s">
        <v>39</v>
      </c>
      <c r="G698" s="187" t="s">
        <v>70</v>
      </c>
      <c r="H698" s="188" t="s">
        <v>984</v>
      </c>
      <c r="I698" s="189" t="s">
        <v>45</v>
      </c>
      <c r="J698" s="190" t="s">
        <v>194</v>
      </c>
      <c r="K698" s="184" t="s">
        <v>70</v>
      </c>
      <c r="L698" s="191" t="str">
        <f>IF(ISERROR(VLOOKUP(K698,[1]Proposito_programa!$C$2:$E$59,2,FALSE))," ",VLOOKUP(K698,[1]Proposito_programa!$C$2:$E$59,2,FALSE))</f>
        <v xml:space="preserve"> </v>
      </c>
      <c r="M698" s="191" t="str">
        <f>IF(ISERROR(VLOOKUP(K698,[1]Proposito_programa!$C$2:$E$59,3,FALSE))," ",VLOOKUP(K698,[1]Proposito_programa!$C$2:$E$59,3,FALSE))</f>
        <v xml:space="preserve"> </v>
      </c>
      <c r="N698" s="192">
        <v>0</v>
      </c>
      <c r="O698" s="193"/>
      <c r="P698" s="194">
        <v>899999094</v>
      </c>
      <c r="Q698" s="195" t="s">
        <v>436</v>
      </c>
      <c r="R698" s="190" t="s">
        <v>175</v>
      </c>
      <c r="S698" s="195"/>
      <c r="T698" s="196"/>
      <c r="U698" s="197"/>
      <c r="V698" s="198">
        <v>0</v>
      </c>
      <c r="W698" s="199">
        <v>134782</v>
      </c>
      <c r="X698" s="200">
        <v>0</v>
      </c>
      <c r="Y698" s="193"/>
      <c r="Z698" s="199"/>
      <c r="AA698" s="172">
        <f t="shared" si="30"/>
        <v>134782</v>
      </c>
      <c r="AB698" s="201">
        <v>134782</v>
      </c>
      <c r="AC698" s="210"/>
      <c r="AD698" s="210"/>
      <c r="AE698" s="210"/>
      <c r="AF698" s="192"/>
      <c r="AG698" s="105"/>
      <c r="AH698" s="203"/>
      <c r="AI698" s="204"/>
      <c r="AJ698" s="105"/>
      <c r="AK698" s="205"/>
      <c r="AL698" s="206"/>
      <c r="AM698" s="193"/>
      <c r="AN698" s="112">
        <f t="shared" si="31"/>
        <v>1</v>
      </c>
    </row>
    <row r="699" spans="1:40" ht="18" customHeight="1" x14ac:dyDescent="0.25">
      <c r="A699" s="184">
        <v>11614871</v>
      </c>
      <c r="B699" s="184">
        <v>2022</v>
      </c>
      <c r="C699" s="192"/>
      <c r="D699" s="104"/>
      <c r="E699" s="184" t="s">
        <v>63</v>
      </c>
      <c r="F699" s="184" t="s">
        <v>39</v>
      </c>
      <c r="G699" s="187" t="s">
        <v>70</v>
      </c>
      <c r="H699" s="188" t="s">
        <v>985</v>
      </c>
      <c r="I699" s="189" t="s">
        <v>45</v>
      </c>
      <c r="J699" s="190" t="s">
        <v>194</v>
      </c>
      <c r="K699" s="184" t="s">
        <v>70</v>
      </c>
      <c r="L699" s="191" t="str">
        <f>IF(ISERROR(VLOOKUP(K699,[1]Proposito_programa!$C$2:$E$59,2,FALSE))," ",VLOOKUP(K699,[1]Proposito_programa!$C$2:$E$59,2,FALSE))</f>
        <v xml:space="preserve"> </v>
      </c>
      <c r="M699" s="191" t="str">
        <f>IF(ISERROR(VLOOKUP(K699,[1]Proposito_programa!$C$2:$E$59,3,FALSE))," ",VLOOKUP(K699,[1]Proposito_programa!$C$2:$E$59,3,FALSE))</f>
        <v xml:space="preserve"> </v>
      </c>
      <c r="N699" s="192">
        <v>0</v>
      </c>
      <c r="O699" s="193"/>
      <c r="P699" s="194">
        <v>899999094</v>
      </c>
      <c r="Q699" s="195" t="s">
        <v>436</v>
      </c>
      <c r="R699" s="190" t="s">
        <v>175</v>
      </c>
      <c r="S699" s="195"/>
      <c r="T699" s="196"/>
      <c r="U699" s="197"/>
      <c r="V699" s="198">
        <v>0</v>
      </c>
      <c r="W699" s="199">
        <v>58958</v>
      </c>
      <c r="X699" s="200">
        <v>0</v>
      </c>
      <c r="Y699" s="193"/>
      <c r="Z699" s="199"/>
      <c r="AA699" s="172">
        <f t="shared" si="30"/>
        <v>58958</v>
      </c>
      <c r="AB699" s="201">
        <v>58958</v>
      </c>
      <c r="AC699" s="210"/>
      <c r="AD699" s="210"/>
      <c r="AE699" s="210"/>
      <c r="AF699" s="192"/>
      <c r="AG699" s="105"/>
      <c r="AH699" s="203"/>
      <c r="AI699" s="204"/>
      <c r="AJ699" s="105"/>
      <c r="AK699" s="205"/>
      <c r="AL699" s="206"/>
      <c r="AM699" s="193"/>
      <c r="AN699" s="112">
        <f t="shared" si="31"/>
        <v>1</v>
      </c>
    </row>
    <row r="700" spans="1:40" ht="18" customHeight="1" x14ac:dyDescent="0.25">
      <c r="A700" s="184">
        <v>11614871</v>
      </c>
      <c r="B700" s="184">
        <v>2022</v>
      </c>
      <c r="C700" s="192"/>
      <c r="D700" s="104"/>
      <c r="E700" s="184" t="s">
        <v>63</v>
      </c>
      <c r="F700" s="184" t="s">
        <v>39</v>
      </c>
      <c r="G700" s="187" t="s">
        <v>70</v>
      </c>
      <c r="H700" s="188" t="s">
        <v>985</v>
      </c>
      <c r="I700" s="189" t="s">
        <v>45</v>
      </c>
      <c r="J700" s="190" t="s">
        <v>194</v>
      </c>
      <c r="K700" s="184" t="s">
        <v>70</v>
      </c>
      <c r="L700" s="191" t="str">
        <f>IF(ISERROR(VLOOKUP(K700,[1]Proposito_programa!$C$2:$E$59,2,FALSE))," ",VLOOKUP(K700,[1]Proposito_programa!$C$2:$E$59,2,FALSE))</f>
        <v xml:space="preserve"> </v>
      </c>
      <c r="M700" s="191" t="str">
        <f>IF(ISERROR(VLOOKUP(K700,[1]Proposito_programa!$C$2:$E$59,3,FALSE))," ",VLOOKUP(K700,[1]Proposito_programa!$C$2:$E$59,3,FALSE))</f>
        <v xml:space="preserve"> </v>
      </c>
      <c r="N700" s="192">
        <v>0</v>
      </c>
      <c r="O700" s="193"/>
      <c r="P700" s="194">
        <v>899999094</v>
      </c>
      <c r="Q700" s="195" t="s">
        <v>436</v>
      </c>
      <c r="R700" s="190" t="s">
        <v>175</v>
      </c>
      <c r="S700" s="195"/>
      <c r="T700" s="196"/>
      <c r="U700" s="197"/>
      <c r="V700" s="198">
        <v>0</v>
      </c>
      <c r="W700" s="199">
        <v>55174</v>
      </c>
      <c r="X700" s="200">
        <v>0</v>
      </c>
      <c r="Y700" s="193"/>
      <c r="Z700" s="199"/>
      <c r="AA700" s="172">
        <f t="shared" si="30"/>
        <v>55174</v>
      </c>
      <c r="AB700" s="201">
        <v>55174</v>
      </c>
      <c r="AC700" s="210"/>
      <c r="AD700" s="210"/>
      <c r="AE700" s="210"/>
      <c r="AF700" s="192"/>
      <c r="AG700" s="105"/>
      <c r="AH700" s="203"/>
      <c r="AI700" s="204"/>
      <c r="AJ700" s="105"/>
      <c r="AK700" s="205"/>
      <c r="AL700" s="206"/>
      <c r="AM700" s="193"/>
      <c r="AN700" s="112">
        <f t="shared" si="31"/>
        <v>1</v>
      </c>
    </row>
    <row r="701" spans="1:40" ht="18" customHeight="1" x14ac:dyDescent="0.25">
      <c r="A701" s="184">
        <v>11614871</v>
      </c>
      <c r="B701" s="184">
        <v>2022</v>
      </c>
      <c r="C701" s="192"/>
      <c r="D701" s="104"/>
      <c r="E701" s="184" t="s">
        <v>63</v>
      </c>
      <c r="F701" s="184" t="s">
        <v>39</v>
      </c>
      <c r="G701" s="187" t="s">
        <v>70</v>
      </c>
      <c r="H701" s="188" t="s">
        <v>986</v>
      </c>
      <c r="I701" s="189" t="s">
        <v>45</v>
      </c>
      <c r="J701" s="190" t="s">
        <v>194</v>
      </c>
      <c r="K701" s="184" t="s">
        <v>70</v>
      </c>
      <c r="L701" s="191" t="str">
        <f>IF(ISERROR(VLOOKUP(K701,[1]Proposito_programa!$C$2:$E$59,2,FALSE))," ",VLOOKUP(K701,[1]Proposito_programa!$C$2:$E$59,2,FALSE))</f>
        <v xml:space="preserve"> </v>
      </c>
      <c r="M701" s="191" t="str">
        <f>IF(ISERROR(VLOOKUP(K701,[1]Proposito_programa!$C$2:$E$59,3,FALSE))," ",VLOOKUP(K701,[1]Proposito_programa!$C$2:$E$59,3,FALSE))</f>
        <v xml:space="preserve"> </v>
      </c>
      <c r="N701" s="192">
        <v>0</v>
      </c>
      <c r="O701" s="193"/>
      <c r="P701" s="194">
        <v>899999094</v>
      </c>
      <c r="Q701" s="195" t="s">
        <v>436</v>
      </c>
      <c r="R701" s="190" t="s">
        <v>175</v>
      </c>
      <c r="S701" s="195"/>
      <c r="T701" s="196"/>
      <c r="U701" s="197"/>
      <c r="V701" s="198">
        <v>0</v>
      </c>
      <c r="W701" s="199">
        <v>72947</v>
      </c>
      <c r="X701" s="200">
        <v>0</v>
      </c>
      <c r="Y701" s="193"/>
      <c r="Z701" s="199"/>
      <c r="AA701" s="172">
        <f t="shared" si="30"/>
        <v>72947</v>
      </c>
      <c r="AB701" s="201">
        <v>72947</v>
      </c>
      <c r="AC701" s="210"/>
      <c r="AD701" s="210"/>
      <c r="AE701" s="210"/>
      <c r="AF701" s="192"/>
      <c r="AG701" s="105"/>
      <c r="AH701" s="203"/>
      <c r="AI701" s="204"/>
      <c r="AJ701" s="105"/>
      <c r="AK701" s="205"/>
      <c r="AL701" s="206"/>
      <c r="AM701" s="193"/>
      <c r="AN701" s="112">
        <f t="shared" si="31"/>
        <v>1</v>
      </c>
    </row>
    <row r="702" spans="1:40" ht="18" customHeight="1" x14ac:dyDescent="0.25">
      <c r="A702" s="184">
        <v>11614871</v>
      </c>
      <c r="B702" s="184">
        <v>2022</v>
      </c>
      <c r="C702" s="192"/>
      <c r="D702" s="104"/>
      <c r="E702" s="184" t="s">
        <v>63</v>
      </c>
      <c r="F702" s="184" t="s">
        <v>39</v>
      </c>
      <c r="G702" s="187" t="s">
        <v>70</v>
      </c>
      <c r="H702" s="188" t="s">
        <v>986</v>
      </c>
      <c r="I702" s="189" t="s">
        <v>45</v>
      </c>
      <c r="J702" s="190" t="s">
        <v>194</v>
      </c>
      <c r="K702" s="184" t="s">
        <v>70</v>
      </c>
      <c r="L702" s="191" t="str">
        <f>IF(ISERROR(VLOOKUP(K702,[1]Proposito_programa!$C$2:$E$59,2,FALSE))," ",VLOOKUP(K702,[1]Proposito_programa!$C$2:$E$59,2,FALSE))</f>
        <v xml:space="preserve"> </v>
      </c>
      <c r="M702" s="191" t="str">
        <f>IF(ISERROR(VLOOKUP(K702,[1]Proposito_programa!$C$2:$E$59,3,FALSE))," ",VLOOKUP(K702,[1]Proposito_programa!$C$2:$E$59,3,FALSE))</f>
        <v xml:space="preserve"> </v>
      </c>
      <c r="N702" s="192">
        <v>0</v>
      </c>
      <c r="O702" s="193"/>
      <c r="P702" s="194">
        <v>899999094</v>
      </c>
      <c r="Q702" s="195" t="s">
        <v>436</v>
      </c>
      <c r="R702" s="190" t="s">
        <v>175</v>
      </c>
      <c r="S702" s="195"/>
      <c r="T702" s="196"/>
      <c r="U702" s="197"/>
      <c r="V702" s="198">
        <v>0</v>
      </c>
      <c r="W702" s="199">
        <v>69355</v>
      </c>
      <c r="X702" s="200">
        <v>0</v>
      </c>
      <c r="Y702" s="193"/>
      <c r="Z702" s="199"/>
      <c r="AA702" s="172">
        <f t="shared" si="30"/>
        <v>69355</v>
      </c>
      <c r="AB702" s="201">
        <v>69355</v>
      </c>
      <c r="AC702" s="210"/>
      <c r="AD702" s="210"/>
      <c r="AE702" s="210"/>
      <c r="AF702" s="192"/>
      <c r="AG702" s="105"/>
      <c r="AH702" s="203"/>
      <c r="AI702" s="204"/>
      <c r="AJ702" s="105"/>
      <c r="AK702" s="205"/>
      <c r="AL702" s="206"/>
      <c r="AM702" s="193"/>
      <c r="AN702" s="112">
        <f t="shared" si="31"/>
        <v>1</v>
      </c>
    </row>
    <row r="703" spans="1:40" ht="18" customHeight="1" x14ac:dyDescent="0.25">
      <c r="A703" s="184">
        <v>11614871</v>
      </c>
      <c r="B703" s="184">
        <v>2022</v>
      </c>
      <c r="C703" s="192"/>
      <c r="D703" s="104"/>
      <c r="E703" s="184" t="s">
        <v>63</v>
      </c>
      <c r="F703" s="184" t="s">
        <v>39</v>
      </c>
      <c r="G703" s="187" t="s">
        <v>70</v>
      </c>
      <c r="H703" s="188" t="s">
        <v>987</v>
      </c>
      <c r="I703" s="189" t="s">
        <v>45</v>
      </c>
      <c r="J703" s="190" t="s">
        <v>194</v>
      </c>
      <c r="K703" s="184" t="s">
        <v>70</v>
      </c>
      <c r="L703" s="191" t="str">
        <f>IF(ISERROR(VLOOKUP(K703,[1]Proposito_programa!$C$2:$E$59,2,FALSE))," ",VLOOKUP(K703,[1]Proposito_programa!$C$2:$E$59,2,FALSE))</f>
        <v xml:space="preserve"> </v>
      </c>
      <c r="M703" s="191" t="str">
        <f>IF(ISERROR(VLOOKUP(K703,[1]Proposito_programa!$C$2:$E$59,3,FALSE))," ",VLOOKUP(K703,[1]Proposito_programa!$C$2:$E$59,3,FALSE))</f>
        <v xml:space="preserve"> </v>
      </c>
      <c r="N703" s="192">
        <v>0</v>
      </c>
      <c r="O703" s="193"/>
      <c r="P703" s="194">
        <v>899999094</v>
      </c>
      <c r="Q703" s="195" t="s">
        <v>436</v>
      </c>
      <c r="R703" s="190" t="s">
        <v>175</v>
      </c>
      <c r="S703" s="195"/>
      <c r="T703" s="196"/>
      <c r="U703" s="197"/>
      <c r="V703" s="198">
        <v>0</v>
      </c>
      <c r="W703" s="199">
        <v>135531</v>
      </c>
      <c r="X703" s="200">
        <v>0</v>
      </c>
      <c r="Y703" s="193"/>
      <c r="Z703" s="199"/>
      <c r="AA703" s="172">
        <f t="shared" si="30"/>
        <v>135531</v>
      </c>
      <c r="AB703" s="201">
        <v>135531</v>
      </c>
      <c r="AC703" s="210"/>
      <c r="AD703" s="210"/>
      <c r="AE703" s="210"/>
      <c r="AF703" s="192"/>
      <c r="AG703" s="105"/>
      <c r="AH703" s="203"/>
      <c r="AI703" s="204"/>
      <c r="AJ703" s="105"/>
      <c r="AK703" s="205"/>
      <c r="AL703" s="206"/>
      <c r="AM703" s="193"/>
      <c r="AN703" s="112">
        <f t="shared" si="31"/>
        <v>1</v>
      </c>
    </row>
    <row r="704" spans="1:40" ht="18" customHeight="1" x14ac:dyDescent="0.25">
      <c r="A704" s="184">
        <v>11614871</v>
      </c>
      <c r="B704" s="184">
        <v>2022</v>
      </c>
      <c r="C704" s="192"/>
      <c r="D704" s="104"/>
      <c r="E704" s="184" t="s">
        <v>63</v>
      </c>
      <c r="F704" s="184" t="s">
        <v>39</v>
      </c>
      <c r="G704" s="187" t="s">
        <v>70</v>
      </c>
      <c r="H704" s="188" t="s">
        <v>987</v>
      </c>
      <c r="I704" s="189" t="s">
        <v>45</v>
      </c>
      <c r="J704" s="190" t="s">
        <v>194</v>
      </c>
      <c r="K704" s="184" t="s">
        <v>70</v>
      </c>
      <c r="L704" s="191" t="str">
        <f>IF(ISERROR(VLOOKUP(K704,[1]Proposito_programa!$C$2:$E$59,2,FALSE))," ",VLOOKUP(K704,[1]Proposito_programa!$C$2:$E$59,2,FALSE))</f>
        <v xml:space="preserve"> </v>
      </c>
      <c r="M704" s="191" t="str">
        <f>IF(ISERROR(VLOOKUP(K704,[1]Proposito_programa!$C$2:$E$59,3,FALSE))," ",VLOOKUP(K704,[1]Proposito_programa!$C$2:$E$59,3,FALSE))</f>
        <v xml:space="preserve"> </v>
      </c>
      <c r="N704" s="192">
        <v>0</v>
      </c>
      <c r="O704" s="193"/>
      <c r="P704" s="194">
        <v>899999094</v>
      </c>
      <c r="Q704" s="195" t="s">
        <v>436</v>
      </c>
      <c r="R704" s="190" t="s">
        <v>175</v>
      </c>
      <c r="S704" s="195"/>
      <c r="T704" s="196"/>
      <c r="U704" s="197"/>
      <c r="V704" s="198">
        <v>0</v>
      </c>
      <c r="W704" s="199">
        <v>126925</v>
      </c>
      <c r="X704" s="200">
        <v>0</v>
      </c>
      <c r="Y704" s="193"/>
      <c r="Z704" s="199"/>
      <c r="AA704" s="172">
        <f t="shared" si="30"/>
        <v>126925</v>
      </c>
      <c r="AB704" s="201">
        <v>126925</v>
      </c>
      <c r="AC704" s="210"/>
      <c r="AD704" s="210"/>
      <c r="AE704" s="210"/>
      <c r="AF704" s="192"/>
      <c r="AG704" s="105"/>
      <c r="AH704" s="203"/>
      <c r="AI704" s="204"/>
      <c r="AJ704" s="105"/>
      <c r="AK704" s="205"/>
      <c r="AL704" s="206"/>
      <c r="AM704" s="193"/>
      <c r="AN704" s="112">
        <f t="shared" si="31"/>
        <v>1</v>
      </c>
    </row>
    <row r="705" spans="1:40" ht="18" customHeight="1" x14ac:dyDescent="0.25">
      <c r="A705" s="184">
        <v>11614871</v>
      </c>
      <c r="B705" s="184">
        <v>2022</v>
      </c>
      <c r="C705" s="192"/>
      <c r="D705" s="104"/>
      <c r="E705" s="184" t="s">
        <v>63</v>
      </c>
      <c r="F705" s="184" t="s">
        <v>39</v>
      </c>
      <c r="G705" s="187" t="s">
        <v>70</v>
      </c>
      <c r="H705" s="188" t="s">
        <v>988</v>
      </c>
      <c r="I705" s="189" t="s">
        <v>45</v>
      </c>
      <c r="J705" s="190" t="s">
        <v>194</v>
      </c>
      <c r="K705" s="184" t="s">
        <v>70</v>
      </c>
      <c r="L705" s="191" t="str">
        <f>IF(ISERROR(VLOOKUP(K705,[1]Proposito_programa!$C$2:$E$59,2,FALSE))," ",VLOOKUP(K705,[1]Proposito_programa!$C$2:$E$59,2,FALSE))</f>
        <v xml:space="preserve"> </v>
      </c>
      <c r="M705" s="191" t="str">
        <f>IF(ISERROR(VLOOKUP(K705,[1]Proposito_programa!$C$2:$E$59,3,FALSE))," ",VLOOKUP(K705,[1]Proposito_programa!$C$2:$E$59,3,FALSE))</f>
        <v xml:space="preserve"> </v>
      </c>
      <c r="N705" s="192">
        <v>0</v>
      </c>
      <c r="O705" s="193"/>
      <c r="P705" s="194">
        <v>899999094</v>
      </c>
      <c r="Q705" s="195" t="s">
        <v>436</v>
      </c>
      <c r="R705" s="190" t="s">
        <v>175</v>
      </c>
      <c r="S705" s="195"/>
      <c r="T705" s="196"/>
      <c r="U705" s="197"/>
      <c r="V705" s="198">
        <v>0</v>
      </c>
      <c r="W705" s="199">
        <v>173095</v>
      </c>
      <c r="X705" s="200">
        <v>0</v>
      </c>
      <c r="Y705" s="193"/>
      <c r="Z705" s="199"/>
      <c r="AA705" s="172">
        <f t="shared" si="30"/>
        <v>173095</v>
      </c>
      <c r="AB705" s="201">
        <v>173095</v>
      </c>
      <c r="AC705" s="210"/>
      <c r="AD705" s="210"/>
      <c r="AE705" s="210"/>
      <c r="AF705" s="192"/>
      <c r="AG705" s="105"/>
      <c r="AH705" s="203"/>
      <c r="AI705" s="204"/>
      <c r="AJ705" s="105"/>
      <c r="AK705" s="205"/>
      <c r="AL705" s="206"/>
      <c r="AM705" s="193"/>
      <c r="AN705" s="112">
        <f t="shared" si="31"/>
        <v>1</v>
      </c>
    </row>
    <row r="706" spans="1:40" ht="18" customHeight="1" x14ac:dyDescent="0.25">
      <c r="A706" s="184">
        <v>11614871</v>
      </c>
      <c r="B706" s="184">
        <v>2022</v>
      </c>
      <c r="C706" s="192"/>
      <c r="D706" s="104"/>
      <c r="E706" s="184" t="s">
        <v>63</v>
      </c>
      <c r="F706" s="184" t="s">
        <v>39</v>
      </c>
      <c r="G706" s="187" t="s">
        <v>70</v>
      </c>
      <c r="H706" s="188" t="s">
        <v>988</v>
      </c>
      <c r="I706" s="189" t="s">
        <v>45</v>
      </c>
      <c r="J706" s="190" t="s">
        <v>194</v>
      </c>
      <c r="K706" s="184" t="s">
        <v>70</v>
      </c>
      <c r="L706" s="191" t="str">
        <f>IF(ISERROR(VLOOKUP(K706,[1]Proposito_programa!$C$2:$E$59,2,FALSE))," ",VLOOKUP(K706,[1]Proposito_programa!$C$2:$E$59,2,FALSE))</f>
        <v xml:space="preserve"> </v>
      </c>
      <c r="M706" s="191" t="str">
        <f>IF(ISERROR(VLOOKUP(K706,[1]Proposito_programa!$C$2:$E$59,3,FALSE))," ",VLOOKUP(K706,[1]Proposito_programa!$C$2:$E$59,3,FALSE))</f>
        <v xml:space="preserve"> </v>
      </c>
      <c r="N706" s="192">
        <v>0</v>
      </c>
      <c r="O706" s="193"/>
      <c r="P706" s="194">
        <v>899999094</v>
      </c>
      <c r="Q706" s="195" t="s">
        <v>436</v>
      </c>
      <c r="R706" s="190" t="s">
        <v>175</v>
      </c>
      <c r="S706" s="195"/>
      <c r="T706" s="196"/>
      <c r="U706" s="197"/>
      <c r="V706" s="198">
        <v>0</v>
      </c>
      <c r="W706" s="199">
        <v>177515</v>
      </c>
      <c r="X706" s="200">
        <v>0</v>
      </c>
      <c r="Y706" s="193"/>
      <c r="Z706" s="199"/>
      <c r="AA706" s="172">
        <f t="shared" si="30"/>
        <v>177515</v>
      </c>
      <c r="AB706" s="201">
        <v>177515</v>
      </c>
      <c r="AC706" s="210"/>
      <c r="AD706" s="210"/>
      <c r="AE706" s="210"/>
      <c r="AF706" s="192"/>
      <c r="AG706" s="105"/>
      <c r="AH706" s="203"/>
      <c r="AI706" s="204"/>
      <c r="AJ706" s="105"/>
      <c r="AK706" s="205"/>
      <c r="AL706" s="206"/>
      <c r="AM706" s="193"/>
      <c r="AN706" s="112">
        <f t="shared" si="31"/>
        <v>1</v>
      </c>
    </row>
    <row r="707" spans="1:40" ht="18" customHeight="1" x14ac:dyDescent="0.25">
      <c r="A707" s="184">
        <v>11614871</v>
      </c>
      <c r="B707" s="184">
        <v>2022</v>
      </c>
      <c r="C707" s="192"/>
      <c r="D707" s="104"/>
      <c r="E707" s="184" t="s">
        <v>63</v>
      </c>
      <c r="F707" s="184" t="s">
        <v>39</v>
      </c>
      <c r="G707" s="187" t="s">
        <v>70</v>
      </c>
      <c r="H707" s="188" t="s">
        <v>989</v>
      </c>
      <c r="I707" s="189" t="s">
        <v>45</v>
      </c>
      <c r="J707" s="190" t="s">
        <v>194</v>
      </c>
      <c r="K707" s="184" t="s">
        <v>70</v>
      </c>
      <c r="L707" s="191" t="str">
        <f>IF(ISERROR(VLOOKUP(K707,[1]Proposito_programa!$C$2:$E$59,2,FALSE))," ",VLOOKUP(K707,[1]Proposito_programa!$C$2:$E$59,2,FALSE))</f>
        <v xml:space="preserve"> </v>
      </c>
      <c r="M707" s="191" t="str">
        <f>IF(ISERROR(VLOOKUP(K707,[1]Proposito_programa!$C$2:$E$59,3,FALSE))," ",VLOOKUP(K707,[1]Proposito_programa!$C$2:$E$59,3,FALSE))</f>
        <v xml:space="preserve"> </v>
      </c>
      <c r="N707" s="192">
        <v>0</v>
      </c>
      <c r="O707" s="193"/>
      <c r="P707" s="194">
        <v>899999094</v>
      </c>
      <c r="Q707" s="195" t="s">
        <v>436</v>
      </c>
      <c r="R707" s="190" t="s">
        <v>175</v>
      </c>
      <c r="S707" s="195"/>
      <c r="T707" s="196"/>
      <c r="U707" s="197"/>
      <c r="V707" s="198">
        <v>0</v>
      </c>
      <c r="W707" s="199">
        <v>87252</v>
      </c>
      <c r="X707" s="200">
        <v>0</v>
      </c>
      <c r="Y707" s="193"/>
      <c r="Z707" s="199"/>
      <c r="AA707" s="172">
        <f t="shared" si="30"/>
        <v>87252</v>
      </c>
      <c r="AB707" s="201">
        <v>87252</v>
      </c>
      <c r="AC707" s="210"/>
      <c r="AD707" s="210"/>
      <c r="AE707" s="210"/>
      <c r="AF707" s="192"/>
      <c r="AG707" s="105"/>
      <c r="AH707" s="203"/>
      <c r="AI707" s="204"/>
      <c r="AJ707" s="105"/>
      <c r="AK707" s="205"/>
      <c r="AL707" s="206"/>
      <c r="AM707" s="193"/>
      <c r="AN707" s="112">
        <f t="shared" si="31"/>
        <v>1</v>
      </c>
    </row>
    <row r="708" spans="1:40" ht="18" customHeight="1" x14ac:dyDescent="0.25">
      <c r="A708" s="184">
        <v>11614871</v>
      </c>
      <c r="B708" s="184">
        <v>2022</v>
      </c>
      <c r="C708" s="192"/>
      <c r="D708" s="104"/>
      <c r="E708" s="184" t="s">
        <v>63</v>
      </c>
      <c r="F708" s="184" t="s">
        <v>39</v>
      </c>
      <c r="G708" s="187" t="s">
        <v>70</v>
      </c>
      <c r="H708" s="188" t="s">
        <v>989</v>
      </c>
      <c r="I708" s="189" t="s">
        <v>45</v>
      </c>
      <c r="J708" s="190" t="s">
        <v>194</v>
      </c>
      <c r="K708" s="184" t="s">
        <v>70</v>
      </c>
      <c r="L708" s="191" t="str">
        <f>IF(ISERROR(VLOOKUP(K708,[1]Proposito_programa!$C$2:$E$59,2,FALSE))," ",VLOOKUP(K708,[1]Proposito_programa!$C$2:$E$59,2,FALSE))</f>
        <v xml:space="preserve"> </v>
      </c>
      <c r="M708" s="191" t="str">
        <f>IF(ISERROR(VLOOKUP(K708,[1]Proposito_programa!$C$2:$E$59,3,FALSE))," ",VLOOKUP(K708,[1]Proposito_programa!$C$2:$E$59,3,FALSE))</f>
        <v xml:space="preserve"> </v>
      </c>
      <c r="N708" s="192">
        <v>0</v>
      </c>
      <c r="O708" s="193"/>
      <c r="P708" s="194">
        <v>899999094</v>
      </c>
      <c r="Q708" s="195" t="s">
        <v>436</v>
      </c>
      <c r="R708" s="190" t="s">
        <v>175</v>
      </c>
      <c r="S708" s="195"/>
      <c r="T708" s="196"/>
      <c r="U708" s="197"/>
      <c r="V708" s="198">
        <v>0</v>
      </c>
      <c r="W708" s="199">
        <v>87848</v>
      </c>
      <c r="X708" s="200">
        <v>0</v>
      </c>
      <c r="Y708" s="193"/>
      <c r="Z708" s="199"/>
      <c r="AA708" s="172">
        <f t="shared" si="30"/>
        <v>87848</v>
      </c>
      <c r="AB708" s="201">
        <v>87848</v>
      </c>
      <c r="AC708" s="210"/>
      <c r="AD708" s="210"/>
      <c r="AE708" s="210"/>
      <c r="AF708" s="192"/>
      <c r="AG708" s="105"/>
      <c r="AH708" s="203"/>
      <c r="AI708" s="204"/>
      <c r="AJ708" s="105"/>
      <c r="AK708" s="205"/>
      <c r="AL708" s="206"/>
      <c r="AM708" s="193"/>
      <c r="AN708" s="112">
        <f t="shared" si="31"/>
        <v>1</v>
      </c>
    </row>
    <row r="709" spans="1:40" ht="18" customHeight="1" x14ac:dyDescent="0.25">
      <c r="A709" s="184">
        <v>11614871</v>
      </c>
      <c r="B709" s="184">
        <v>2022</v>
      </c>
      <c r="C709" s="192"/>
      <c r="D709" s="104"/>
      <c r="E709" s="184" t="s">
        <v>63</v>
      </c>
      <c r="F709" s="184" t="s">
        <v>39</v>
      </c>
      <c r="G709" s="187" t="s">
        <v>70</v>
      </c>
      <c r="H709" s="188" t="s">
        <v>990</v>
      </c>
      <c r="I709" s="189" t="s">
        <v>45</v>
      </c>
      <c r="J709" s="190" t="s">
        <v>194</v>
      </c>
      <c r="K709" s="184" t="s">
        <v>70</v>
      </c>
      <c r="L709" s="191" t="str">
        <f>IF(ISERROR(VLOOKUP(K709,[1]Proposito_programa!$C$2:$E$59,2,FALSE))," ",VLOOKUP(K709,[1]Proposito_programa!$C$2:$E$59,2,FALSE))</f>
        <v xml:space="preserve"> </v>
      </c>
      <c r="M709" s="191" t="str">
        <f>IF(ISERROR(VLOOKUP(K709,[1]Proposito_programa!$C$2:$E$59,3,FALSE))," ",VLOOKUP(K709,[1]Proposito_programa!$C$2:$E$59,3,FALSE))</f>
        <v xml:space="preserve"> </v>
      </c>
      <c r="N709" s="192">
        <v>0</v>
      </c>
      <c r="O709" s="193"/>
      <c r="P709" s="194">
        <v>899999094</v>
      </c>
      <c r="Q709" s="195" t="s">
        <v>436</v>
      </c>
      <c r="R709" s="190" t="s">
        <v>175</v>
      </c>
      <c r="S709" s="195"/>
      <c r="T709" s="196"/>
      <c r="U709" s="197"/>
      <c r="V709" s="198">
        <v>0</v>
      </c>
      <c r="W709" s="199">
        <v>98696</v>
      </c>
      <c r="X709" s="200">
        <v>0</v>
      </c>
      <c r="Y709" s="193"/>
      <c r="Z709" s="199"/>
      <c r="AA709" s="172">
        <f t="shared" si="30"/>
        <v>98696</v>
      </c>
      <c r="AB709" s="201">
        <v>98696</v>
      </c>
      <c r="AC709" s="210"/>
      <c r="AD709" s="210"/>
      <c r="AE709" s="210"/>
      <c r="AF709" s="192"/>
      <c r="AG709" s="105"/>
      <c r="AH709" s="203"/>
      <c r="AI709" s="204"/>
      <c r="AJ709" s="105"/>
      <c r="AK709" s="205"/>
      <c r="AL709" s="206"/>
      <c r="AM709" s="193"/>
      <c r="AN709" s="112">
        <f t="shared" si="31"/>
        <v>1</v>
      </c>
    </row>
    <row r="710" spans="1:40" ht="18" customHeight="1" x14ac:dyDescent="0.25">
      <c r="A710" s="184">
        <v>11614871</v>
      </c>
      <c r="B710" s="184">
        <v>2022</v>
      </c>
      <c r="C710" s="192"/>
      <c r="D710" s="104"/>
      <c r="E710" s="184" t="s">
        <v>63</v>
      </c>
      <c r="F710" s="184" t="s">
        <v>39</v>
      </c>
      <c r="G710" s="187" t="s">
        <v>70</v>
      </c>
      <c r="H710" s="188" t="s">
        <v>990</v>
      </c>
      <c r="I710" s="189" t="s">
        <v>45</v>
      </c>
      <c r="J710" s="190" t="s">
        <v>194</v>
      </c>
      <c r="K710" s="184" t="s">
        <v>70</v>
      </c>
      <c r="L710" s="191" t="str">
        <f>IF(ISERROR(VLOOKUP(K710,[1]Proposito_programa!$C$2:$E$59,2,FALSE))," ",VLOOKUP(K710,[1]Proposito_programa!$C$2:$E$59,2,FALSE))</f>
        <v xml:space="preserve"> </v>
      </c>
      <c r="M710" s="191" t="str">
        <f>IF(ISERROR(VLOOKUP(K710,[1]Proposito_programa!$C$2:$E$59,3,FALSE))," ",VLOOKUP(K710,[1]Proposito_programa!$C$2:$E$59,3,FALSE))</f>
        <v xml:space="preserve"> </v>
      </c>
      <c r="N710" s="192">
        <v>0</v>
      </c>
      <c r="O710" s="193"/>
      <c r="P710" s="194">
        <v>899999094</v>
      </c>
      <c r="Q710" s="195" t="s">
        <v>436</v>
      </c>
      <c r="R710" s="190" t="s">
        <v>175</v>
      </c>
      <c r="S710" s="195"/>
      <c r="T710" s="196"/>
      <c r="U710" s="197"/>
      <c r="V710" s="198">
        <v>0</v>
      </c>
      <c r="W710" s="199">
        <v>102794</v>
      </c>
      <c r="X710" s="200">
        <v>0</v>
      </c>
      <c r="Y710" s="193"/>
      <c r="Z710" s="199"/>
      <c r="AA710" s="172">
        <f t="shared" si="30"/>
        <v>102794</v>
      </c>
      <c r="AB710" s="201">
        <v>102794</v>
      </c>
      <c r="AC710" s="210"/>
      <c r="AD710" s="210"/>
      <c r="AE710" s="210"/>
      <c r="AF710" s="192"/>
      <c r="AG710" s="105"/>
      <c r="AH710" s="203"/>
      <c r="AI710" s="204"/>
      <c r="AJ710" s="105"/>
      <c r="AK710" s="205"/>
      <c r="AL710" s="206"/>
      <c r="AM710" s="193"/>
      <c r="AN710" s="112">
        <f t="shared" si="31"/>
        <v>1</v>
      </c>
    </row>
    <row r="711" spans="1:40" ht="18" customHeight="1" x14ac:dyDescent="0.25">
      <c r="A711" s="184">
        <v>11614871</v>
      </c>
      <c r="B711" s="184">
        <v>2022</v>
      </c>
      <c r="C711" s="192"/>
      <c r="D711" s="104"/>
      <c r="E711" s="184" t="s">
        <v>63</v>
      </c>
      <c r="F711" s="184" t="s">
        <v>39</v>
      </c>
      <c r="G711" s="187" t="s">
        <v>70</v>
      </c>
      <c r="H711" s="188" t="s">
        <v>991</v>
      </c>
      <c r="I711" s="189" t="s">
        <v>45</v>
      </c>
      <c r="J711" s="190" t="s">
        <v>194</v>
      </c>
      <c r="K711" s="184" t="s">
        <v>70</v>
      </c>
      <c r="L711" s="191" t="str">
        <f>IF(ISERROR(VLOOKUP(K711,[1]Proposito_programa!$C$2:$E$59,2,FALSE))," ",VLOOKUP(K711,[1]Proposito_programa!$C$2:$E$59,2,FALSE))</f>
        <v xml:space="preserve"> </v>
      </c>
      <c r="M711" s="191" t="str">
        <f>IF(ISERROR(VLOOKUP(K711,[1]Proposito_programa!$C$2:$E$59,3,FALSE))," ",VLOOKUP(K711,[1]Proposito_programa!$C$2:$E$59,3,FALSE))</f>
        <v xml:space="preserve"> </v>
      </c>
      <c r="N711" s="192">
        <v>0</v>
      </c>
      <c r="O711" s="193"/>
      <c r="P711" s="194">
        <v>899999094</v>
      </c>
      <c r="Q711" s="195" t="s">
        <v>436</v>
      </c>
      <c r="R711" s="190" t="s">
        <v>175</v>
      </c>
      <c r="S711" s="195"/>
      <c r="T711" s="196"/>
      <c r="U711" s="197"/>
      <c r="V711" s="198">
        <v>0</v>
      </c>
      <c r="W711" s="199">
        <v>107793</v>
      </c>
      <c r="X711" s="200">
        <v>0</v>
      </c>
      <c r="Y711" s="193"/>
      <c r="Z711" s="199"/>
      <c r="AA711" s="172">
        <f t="shared" si="30"/>
        <v>107793</v>
      </c>
      <c r="AB711" s="201">
        <v>107793</v>
      </c>
      <c r="AC711" s="210"/>
      <c r="AD711" s="210"/>
      <c r="AE711" s="210"/>
      <c r="AF711" s="192"/>
      <c r="AG711" s="105"/>
      <c r="AH711" s="203"/>
      <c r="AI711" s="204"/>
      <c r="AJ711" s="105"/>
      <c r="AK711" s="205"/>
      <c r="AL711" s="206"/>
      <c r="AM711" s="193"/>
      <c r="AN711" s="112">
        <f t="shared" si="31"/>
        <v>1</v>
      </c>
    </row>
    <row r="712" spans="1:40" ht="18" customHeight="1" x14ac:dyDescent="0.25">
      <c r="A712" s="184">
        <v>11614871</v>
      </c>
      <c r="B712" s="184">
        <v>2022</v>
      </c>
      <c r="C712" s="192"/>
      <c r="D712" s="104"/>
      <c r="E712" s="184" t="s">
        <v>63</v>
      </c>
      <c r="F712" s="184" t="s">
        <v>39</v>
      </c>
      <c r="G712" s="187" t="s">
        <v>70</v>
      </c>
      <c r="H712" s="188" t="s">
        <v>991</v>
      </c>
      <c r="I712" s="189" t="s">
        <v>45</v>
      </c>
      <c r="J712" s="190" t="s">
        <v>194</v>
      </c>
      <c r="K712" s="184" t="s">
        <v>70</v>
      </c>
      <c r="L712" s="191" t="str">
        <f>IF(ISERROR(VLOOKUP(K712,[1]Proposito_programa!$C$2:$E$59,2,FALSE))," ",VLOOKUP(K712,[1]Proposito_programa!$C$2:$E$59,2,FALSE))</f>
        <v xml:space="preserve"> </v>
      </c>
      <c r="M712" s="191" t="str">
        <f>IF(ISERROR(VLOOKUP(K712,[1]Proposito_programa!$C$2:$E$59,3,FALSE))," ",VLOOKUP(K712,[1]Proposito_programa!$C$2:$E$59,3,FALSE))</f>
        <v xml:space="preserve"> </v>
      </c>
      <c r="N712" s="192">
        <v>0</v>
      </c>
      <c r="O712" s="193"/>
      <c r="P712" s="194">
        <v>899999094</v>
      </c>
      <c r="Q712" s="195" t="s">
        <v>436</v>
      </c>
      <c r="R712" s="190" t="s">
        <v>175</v>
      </c>
      <c r="S712" s="195"/>
      <c r="T712" s="196"/>
      <c r="U712" s="197"/>
      <c r="V712" s="198">
        <v>0</v>
      </c>
      <c r="W712" s="199">
        <v>112707</v>
      </c>
      <c r="X712" s="200">
        <v>0</v>
      </c>
      <c r="Y712" s="193"/>
      <c r="Z712" s="199"/>
      <c r="AA712" s="172">
        <f t="shared" si="30"/>
        <v>112707</v>
      </c>
      <c r="AB712" s="201">
        <v>112707</v>
      </c>
      <c r="AC712" s="210"/>
      <c r="AD712" s="210"/>
      <c r="AE712" s="210"/>
      <c r="AF712" s="192"/>
      <c r="AG712" s="105"/>
      <c r="AH712" s="203"/>
      <c r="AI712" s="204"/>
      <c r="AJ712" s="105"/>
      <c r="AK712" s="205"/>
      <c r="AL712" s="206"/>
      <c r="AM712" s="193"/>
      <c r="AN712" s="112">
        <f t="shared" si="31"/>
        <v>1</v>
      </c>
    </row>
    <row r="713" spans="1:40" ht="18" customHeight="1" x14ac:dyDescent="0.25">
      <c r="A713" s="184">
        <v>11614871</v>
      </c>
      <c r="B713" s="184">
        <v>2022</v>
      </c>
      <c r="C713" s="192"/>
      <c r="D713" s="104"/>
      <c r="E713" s="184" t="s">
        <v>63</v>
      </c>
      <c r="F713" s="184" t="s">
        <v>39</v>
      </c>
      <c r="G713" s="187" t="s">
        <v>70</v>
      </c>
      <c r="H713" s="188" t="s">
        <v>992</v>
      </c>
      <c r="I713" s="189" t="s">
        <v>45</v>
      </c>
      <c r="J713" s="190" t="s">
        <v>194</v>
      </c>
      <c r="K713" s="184" t="s">
        <v>70</v>
      </c>
      <c r="L713" s="191" t="str">
        <f>IF(ISERROR(VLOOKUP(K713,[1]Proposito_programa!$C$2:$E$59,2,FALSE))," ",VLOOKUP(K713,[1]Proposito_programa!$C$2:$E$59,2,FALSE))</f>
        <v xml:space="preserve"> </v>
      </c>
      <c r="M713" s="191" t="str">
        <f>IF(ISERROR(VLOOKUP(K713,[1]Proposito_programa!$C$2:$E$59,3,FALSE))," ",VLOOKUP(K713,[1]Proposito_programa!$C$2:$E$59,3,FALSE))</f>
        <v xml:space="preserve"> </v>
      </c>
      <c r="N713" s="192">
        <v>0</v>
      </c>
      <c r="O713" s="193"/>
      <c r="P713" s="194">
        <v>899999094</v>
      </c>
      <c r="Q713" s="195" t="s">
        <v>436</v>
      </c>
      <c r="R713" s="190" t="s">
        <v>175</v>
      </c>
      <c r="S713" s="195"/>
      <c r="T713" s="196"/>
      <c r="U713" s="197"/>
      <c r="V713" s="198">
        <v>0</v>
      </c>
      <c r="W713" s="199">
        <v>150245</v>
      </c>
      <c r="X713" s="200">
        <v>0</v>
      </c>
      <c r="Y713" s="193"/>
      <c r="Z713" s="199"/>
      <c r="AA713" s="172">
        <f t="shared" si="30"/>
        <v>150245</v>
      </c>
      <c r="AB713" s="201">
        <v>150245</v>
      </c>
      <c r="AC713" s="210"/>
      <c r="AD713" s="210"/>
      <c r="AE713" s="210"/>
      <c r="AF713" s="192"/>
      <c r="AG713" s="105"/>
      <c r="AH713" s="203"/>
      <c r="AI713" s="204"/>
      <c r="AJ713" s="105"/>
      <c r="AK713" s="205"/>
      <c r="AL713" s="206"/>
      <c r="AM713" s="193"/>
      <c r="AN713" s="112">
        <f t="shared" si="31"/>
        <v>1</v>
      </c>
    </row>
    <row r="714" spans="1:40" ht="18" customHeight="1" x14ac:dyDescent="0.25">
      <c r="A714" s="184">
        <v>11614871</v>
      </c>
      <c r="B714" s="184">
        <v>2022</v>
      </c>
      <c r="C714" s="192"/>
      <c r="D714" s="104"/>
      <c r="E714" s="184" t="s">
        <v>63</v>
      </c>
      <c r="F714" s="184" t="s">
        <v>39</v>
      </c>
      <c r="G714" s="187" t="s">
        <v>70</v>
      </c>
      <c r="H714" s="188" t="s">
        <v>992</v>
      </c>
      <c r="I714" s="189" t="s">
        <v>45</v>
      </c>
      <c r="J714" s="190" t="s">
        <v>194</v>
      </c>
      <c r="K714" s="184" t="s">
        <v>70</v>
      </c>
      <c r="L714" s="191" t="str">
        <f>IF(ISERROR(VLOOKUP(K714,[1]Proposito_programa!$C$2:$E$59,2,FALSE))," ",VLOOKUP(K714,[1]Proposito_programa!$C$2:$E$59,2,FALSE))</f>
        <v xml:space="preserve"> </v>
      </c>
      <c r="M714" s="191" t="str">
        <f>IF(ISERROR(VLOOKUP(K714,[1]Proposito_programa!$C$2:$E$59,3,FALSE))," ",VLOOKUP(K714,[1]Proposito_programa!$C$2:$E$59,3,FALSE))</f>
        <v xml:space="preserve"> </v>
      </c>
      <c r="N714" s="192">
        <v>0</v>
      </c>
      <c r="O714" s="193"/>
      <c r="P714" s="194">
        <v>899999094</v>
      </c>
      <c r="Q714" s="195" t="s">
        <v>436</v>
      </c>
      <c r="R714" s="190" t="s">
        <v>175</v>
      </c>
      <c r="S714" s="195"/>
      <c r="T714" s="196"/>
      <c r="U714" s="197"/>
      <c r="V714" s="198">
        <v>0</v>
      </c>
      <c r="W714" s="199">
        <v>158965</v>
      </c>
      <c r="X714" s="200">
        <v>0</v>
      </c>
      <c r="Y714" s="193"/>
      <c r="Z714" s="199"/>
      <c r="AA714" s="172">
        <f t="shared" si="30"/>
        <v>158965</v>
      </c>
      <c r="AB714" s="201">
        <v>158965</v>
      </c>
      <c r="AC714" s="210"/>
      <c r="AD714" s="210"/>
      <c r="AE714" s="210"/>
      <c r="AF714" s="192"/>
      <c r="AG714" s="105"/>
      <c r="AH714" s="203"/>
      <c r="AI714" s="204"/>
      <c r="AJ714" s="105"/>
      <c r="AK714" s="205"/>
      <c r="AL714" s="206"/>
      <c r="AM714" s="193"/>
      <c r="AN714" s="112">
        <f t="shared" si="31"/>
        <v>1</v>
      </c>
    </row>
    <row r="715" spans="1:40" ht="18" customHeight="1" x14ac:dyDescent="0.25">
      <c r="A715" s="184">
        <v>11614871</v>
      </c>
      <c r="B715" s="184">
        <v>2022</v>
      </c>
      <c r="C715" s="192"/>
      <c r="D715" s="104"/>
      <c r="E715" s="184" t="s">
        <v>63</v>
      </c>
      <c r="F715" s="184" t="s">
        <v>39</v>
      </c>
      <c r="G715" s="187" t="s">
        <v>70</v>
      </c>
      <c r="H715" s="188" t="s">
        <v>993</v>
      </c>
      <c r="I715" s="189" t="s">
        <v>45</v>
      </c>
      <c r="J715" s="190" t="s">
        <v>194</v>
      </c>
      <c r="K715" s="184" t="s">
        <v>70</v>
      </c>
      <c r="L715" s="191" t="str">
        <f>IF(ISERROR(VLOOKUP(K715,[1]Proposito_programa!$C$2:$E$59,2,FALSE))," ",VLOOKUP(K715,[1]Proposito_programa!$C$2:$E$59,2,FALSE))</f>
        <v xml:space="preserve"> </v>
      </c>
      <c r="M715" s="191" t="str">
        <f>IF(ISERROR(VLOOKUP(K715,[1]Proposito_programa!$C$2:$E$59,3,FALSE))," ",VLOOKUP(K715,[1]Proposito_programa!$C$2:$E$59,3,FALSE))</f>
        <v xml:space="preserve"> </v>
      </c>
      <c r="N715" s="192">
        <v>0</v>
      </c>
      <c r="O715" s="193"/>
      <c r="P715" s="194">
        <v>899999094</v>
      </c>
      <c r="Q715" s="195" t="s">
        <v>436</v>
      </c>
      <c r="R715" s="190" t="s">
        <v>175</v>
      </c>
      <c r="S715" s="195"/>
      <c r="T715" s="196"/>
      <c r="U715" s="197"/>
      <c r="V715" s="198">
        <v>0</v>
      </c>
      <c r="W715" s="199">
        <v>155000</v>
      </c>
      <c r="X715" s="200">
        <v>0</v>
      </c>
      <c r="Y715" s="193"/>
      <c r="Z715" s="199"/>
      <c r="AA715" s="172">
        <f t="shared" si="30"/>
        <v>155000</v>
      </c>
      <c r="AB715" s="201">
        <v>0</v>
      </c>
      <c r="AC715" s="210"/>
      <c r="AD715" s="210"/>
      <c r="AE715" s="210"/>
      <c r="AF715" s="192"/>
      <c r="AG715" s="105"/>
      <c r="AH715" s="203"/>
      <c r="AI715" s="204"/>
      <c r="AJ715" s="105"/>
      <c r="AK715" s="205"/>
      <c r="AL715" s="206"/>
      <c r="AM715" s="193"/>
      <c r="AN715" s="112">
        <f t="shared" si="31"/>
        <v>0</v>
      </c>
    </row>
    <row r="716" spans="1:40" ht="18" customHeight="1" x14ac:dyDescent="0.25">
      <c r="A716" s="184">
        <v>11614871</v>
      </c>
      <c r="B716" s="184">
        <v>2022</v>
      </c>
      <c r="C716" s="192"/>
      <c r="D716" s="104"/>
      <c r="E716" s="184" t="s">
        <v>63</v>
      </c>
      <c r="F716" s="184" t="s">
        <v>39</v>
      </c>
      <c r="G716" s="187" t="s">
        <v>70</v>
      </c>
      <c r="H716" s="188" t="s">
        <v>993</v>
      </c>
      <c r="I716" s="189" t="s">
        <v>45</v>
      </c>
      <c r="J716" s="190" t="s">
        <v>194</v>
      </c>
      <c r="K716" s="184" t="s">
        <v>70</v>
      </c>
      <c r="L716" s="191" t="str">
        <f>IF(ISERROR(VLOOKUP(K716,[1]Proposito_programa!$C$2:$E$59,2,FALSE))," ",VLOOKUP(K716,[1]Proposito_programa!$C$2:$E$59,2,FALSE))</f>
        <v xml:space="preserve"> </v>
      </c>
      <c r="M716" s="191" t="str">
        <f>IF(ISERROR(VLOOKUP(K716,[1]Proposito_programa!$C$2:$E$59,3,FALSE))," ",VLOOKUP(K716,[1]Proposito_programa!$C$2:$E$59,3,FALSE))</f>
        <v xml:space="preserve"> </v>
      </c>
      <c r="N716" s="192">
        <v>0</v>
      </c>
      <c r="O716" s="193"/>
      <c r="P716" s="194">
        <v>899999094</v>
      </c>
      <c r="Q716" s="195" t="s">
        <v>436</v>
      </c>
      <c r="R716" s="190" t="s">
        <v>175</v>
      </c>
      <c r="S716" s="195"/>
      <c r="T716" s="196"/>
      <c r="U716" s="197"/>
      <c r="V716" s="198">
        <v>0</v>
      </c>
      <c r="W716" s="199">
        <v>155000</v>
      </c>
      <c r="X716" s="200">
        <v>0</v>
      </c>
      <c r="Y716" s="193"/>
      <c r="Z716" s="199"/>
      <c r="AA716" s="172">
        <f t="shared" si="30"/>
        <v>155000</v>
      </c>
      <c r="AB716" s="201">
        <v>0</v>
      </c>
      <c r="AC716" s="210"/>
      <c r="AD716" s="210"/>
      <c r="AE716" s="210"/>
      <c r="AF716" s="192"/>
      <c r="AG716" s="105"/>
      <c r="AH716" s="203"/>
      <c r="AI716" s="204"/>
      <c r="AJ716" s="105"/>
      <c r="AK716" s="205"/>
      <c r="AL716" s="206"/>
      <c r="AM716" s="193"/>
      <c r="AN716" s="112">
        <f t="shared" si="31"/>
        <v>0</v>
      </c>
    </row>
    <row r="717" spans="1:40" ht="18" customHeight="1" x14ac:dyDescent="0.25">
      <c r="A717" s="184">
        <v>12192753</v>
      </c>
      <c r="B717" s="184">
        <v>2022</v>
      </c>
      <c r="C717" s="192"/>
      <c r="D717" s="104"/>
      <c r="E717" s="184" t="s">
        <v>63</v>
      </c>
      <c r="F717" s="184" t="s">
        <v>39</v>
      </c>
      <c r="G717" s="187" t="s">
        <v>70</v>
      </c>
      <c r="H717" s="188" t="s">
        <v>994</v>
      </c>
      <c r="I717" s="189" t="s">
        <v>45</v>
      </c>
      <c r="J717" s="190" t="s">
        <v>194</v>
      </c>
      <c r="K717" s="184" t="s">
        <v>70</v>
      </c>
      <c r="L717" s="191" t="str">
        <f>IF(ISERROR(VLOOKUP(K717,[1]Proposito_programa!$C$2:$E$59,2,FALSE))," ",VLOOKUP(K717,[1]Proposito_programa!$C$2:$E$59,2,FALSE))</f>
        <v xml:space="preserve"> </v>
      </c>
      <c r="M717" s="191" t="str">
        <f>IF(ISERROR(VLOOKUP(K717,[1]Proposito_programa!$C$2:$E$59,3,FALSE))," ",VLOOKUP(K717,[1]Proposito_programa!$C$2:$E$59,3,FALSE))</f>
        <v xml:space="preserve"> </v>
      </c>
      <c r="N717" s="192">
        <v>0</v>
      </c>
      <c r="O717" s="193"/>
      <c r="P717" s="194">
        <v>901144843</v>
      </c>
      <c r="Q717" s="195" t="s">
        <v>437</v>
      </c>
      <c r="R717" s="190" t="s">
        <v>175</v>
      </c>
      <c r="S717" s="195"/>
      <c r="T717" s="196"/>
      <c r="U717" s="197"/>
      <c r="V717" s="198">
        <v>0</v>
      </c>
      <c r="W717" s="199">
        <v>79150</v>
      </c>
      <c r="X717" s="200">
        <v>0</v>
      </c>
      <c r="Y717" s="193"/>
      <c r="Z717" s="199"/>
      <c r="AA717" s="172">
        <f t="shared" si="30"/>
        <v>79150</v>
      </c>
      <c r="AB717" s="201">
        <v>79150</v>
      </c>
      <c r="AC717" s="210"/>
      <c r="AD717" s="210"/>
      <c r="AE717" s="210"/>
      <c r="AF717" s="192"/>
      <c r="AG717" s="105"/>
      <c r="AH717" s="203"/>
      <c r="AI717" s="204"/>
      <c r="AJ717" s="105"/>
      <c r="AK717" s="205"/>
      <c r="AL717" s="206"/>
      <c r="AM717" s="193"/>
      <c r="AN717" s="112">
        <f t="shared" si="31"/>
        <v>1</v>
      </c>
    </row>
    <row r="718" spans="1:40" ht="18" customHeight="1" x14ac:dyDescent="0.25">
      <c r="A718" s="184">
        <v>12192753</v>
      </c>
      <c r="B718" s="184">
        <v>2022</v>
      </c>
      <c r="C718" s="192"/>
      <c r="D718" s="104"/>
      <c r="E718" s="184" t="s">
        <v>63</v>
      </c>
      <c r="F718" s="184" t="s">
        <v>39</v>
      </c>
      <c r="G718" s="187" t="s">
        <v>70</v>
      </c>
      <c r="H718" s="188" t="s">
        <v>995</v>
      </c>
      <c r="I718" s="189" t="s">
        <v>45</v>
      </c>
      <c r="J718" s="190" t="s">
        <v>194</v>
      </c>
      <c r="K718" s="184" t="s">
        <v>70</v>
      </c>
      <c r="L718" s="191" t="str">
        <f>IF(ISERROR(VLOOKUP(K718,[1]Proposito_programa!$C$2:$E$59,2,FALSE))," ",VLOOKUP(K718,[1]Proposito_programa!$C$2:$E$59,2,FALSE))</f>
        <v xml:space="preserve"> </v>
      </c>
      <c r="M718" s="191" t="str">
        <f>IF(ISERROR(VLOOKUP(K718,[1]Proposito_programa!$C$2:$E$59,3,FALSE))," ",VLOOKUP(K718,[1]Proposito_programa!$C$2:$E$59,3,FALSE))</f>
        <v xml:space="preserve"> </v>
      </c>
      <c r="N718" s="192">
        <v>0</v>
      </c>
      <c r="O718" s="193"/>
      <c r="P718" s="194">
        <v>901144843</v>
      </c>
      <c r="Q718" s="195" t="s">
        <v>437</v>
      </c>
      <c r="R718" s="190" t="s">
        <v>175</v>
      </c>
      <c r="S718" s="195"/>
      <c r="T718" s="196"/>
      <c r="U718" s="197"/>
      <c r="V718" s="198">
        <v>0</v>
      </c>
      <c r="W718" s="199">
        <v>83730</v>
      </c>
      <c r="X718" s="200">
        <v>0</v>
      </c>
      <c r="Y718" s="193"/>
      <c r="Z718" s="199"/>
      <c r="AA718" s="172">
        <f t="shared" si="30"/>
        <v>83730</v>
      </c>
      <c r="AB718" s="201">
        <v>83730</v>
      </c>
      <c r="AC718" s="210"/>
      <c r="AD718" s="210"/>
      <c r="AE718" s="210"/>
      <c r="AF718" s="192"/>
      <c r="AG718" s="105"/>
      <c r="AH718" s="203"/>
      <c r="AI718" s="204"/>
      <c r="AJ718" s="105"/>
      <c r="AK718" s="205"/>
      <c r="AL718" s="206"/>
      <c r="AM718" s="193"/>
      <c r="AN718" s="112">
        <f t="shared" si="31"/>
        <v>1</v>
      </c>
    </row>
    <row r="719" spans="1:40" ht="18" customHeight="1" x14ac:dyDescent="0.25">
      <c r="A719" s="184">
        <v>12192753</v>
      </c>
      <c r="B719" s="184">
        <v>2022</v>
      </c>
      <c r="C719" s="192"/>
      <c r="D719" s="104"/>
      <c r="E719" s="184" t="s">
        <v>63</v>
      </c>
      <c r="F719" s="184" t="s">
        <v>39</v>
      </c>
      <c r="G719" s="187" t="s">
        <v>70</v>
      </c>
      <c r="H719" s="188" t="s">
        <v>996</v>
      </c>
      <c r="I719" s="189" t="s">
        <v>45</v>
      </c>
      <c r="J719" s="190" t="s">
        <v>194</v>
      </c>
      <c r="K719" s="184" t="s">
        <v>70</v>
      </c>
      <c r="L719" s="191" t="str">
        <f>IF(ISERROR(VLOOKUP(K719,[1]Proposito_programa!$C$2:$E$59,2,FALSE))," ",VLOOKUP(K719,[1]Proposito_programa!$C$2:$E$59,2,FALSE))</f>
        <v xml:space="preserve"> </v>
      </c>
      <c r="M719" s="191" t="str">
        <f>IF(ISERROR(VLOOKUP(K719,[1]Proposito_programa!$C$2:$E$59,3,FALSE))," ",VLOOKUP(K719,[1]Proposito_programa!$C$2:$E$59,3,FALSE))</f>
        <v xml:space="preserve"> </v>
      </c>
      <c r="N719" s="192">
        <v>0</v>
      </c>
      <c r="O719" s="193"/>
      <c r="P719" s="194">
        <v>901144843</v>
      </c>
      <c r="Q719" s="195" t="s">
        <v>437</v>
      </c>
      <c r="R719" s="190" t="s">
        <v>175</v>
      </c>
      <c r="S719" s="195"/>
      <c r="T719" s="196"/>
      <c r="U719" s="197"/>
      <c r="V719" s="198">
        <v>0</v>
      </c>
      <c r="W719" s="199">
        <v>157070</v>
      </c>
      <c r="X719" s="200">
        <v>0</v>
      </c>
      <c r="Y719" s="193"/>
      <c r="Z719" s="199"/>
      <c r="AA719" s="172">
        <f t="shared" si="30"/>
        <v>157070</v>
      </c>
      <c r="AB719" s="201">
        <v>157070</v>
      </c>
      <c r="AC719" s="210"/>
      <c r="AD719" s="210"/>
      <c r="AE719" s="210"/>
      <c r="AF719" s="192"/>
      <c r="AG719" s="105"/>
      <c r="AH719" s="203"/>
      <c r="AI719" s="204"/>
      <c r="AJ719" s="105"/>
      <c r="AK719" s="205"/>
      <c r="AL719" s="206"/>
      <c r="AM719" s="193"/>
      <c r="AN719" s="112">
        <f t="shared" si="31"/>
        <v>1</v>
      </c>
    </row>
    <row r="720" spans="1:40" ht="18" customHeight="1" x14ac:dyDescent="0.25">
      <c r="A720" s="184">
        <v>12192753</v>
      </c>
      <c r="B720" s="184">
        <v>2022</v>
      </c>
      <c r="C720" s="192"/>
      <c r="D720" s="104"/>
      <c r="E720" s="184" t="s">
        <v>63</v>
      </c>
      <c r="F720" s="184" t="s">
        <v>39</v>
      </c>
      <c r="G720" s="187" t="s">
        <v>70</v>
      </c>
      <c r="H720" s="188" t="s">
        <v>997</v>
      </c>
      <c r="I720" s="189" t="s">
        <v>45</v>
      </c>
      <c r="J720" s="190" t="s">
        <v>194</v>
      </c>
      <c r="K720" s="184" t="s">
        <v>70</v>
      </c>
      <c r="L720" s="191" t="str">
        <f>IF(ISERROR(VLOOKUP(K720,[1]Proposito_programa!$C$2:$E$59,2,FALSE))," ",VLOOKUP(K720,[1]Proposito_programa!$C$2:$E$59,2,FALSE))</f>
        <v xml:space="preserve"> </v>
      </c>
      <c r="M720" s="191" t="str">
        <f>IF(ISERROR(VLOOKUP(K720,[1]Proposito_programa!$C$2:$E$59,3,FALSE))," ",VLOOKUP(K720,[1]Proposito_programa!$C$2:$E$59,3,FALSE))</f>
        <v xml:space="preserve"> </v>
      </c>
      <c r="N720" s="192">
        <v>0</v>
      </c>
      <c r="O720" s="193"/>
      <c r="P720" s="194">
        <v>901144843</v>
      </c>
      <c r="Q720" s="195" t="s">
        <v>437</v>
      </c>
      <c r="R720" s="190" t="s">
        <v>175</v>
      </c>
      <c r="S720" s="195"/>
      <c r="T720" s="196"/>
      <c r="U720" s="197"/>
      <c r="V720" s="198">
        <v>0</v>
      </c>
      <c r="W720" s="199">
        <v>67170</v>
      </c>
      <c r="X720" s="200">
        <v>0</v>
      </c>
      <c r="Y720" s="193"/>
      <c r="Z720" s="199"/>
      <c r="AA720" s="172">
        <f t="shared" si="30"/>
        <v>67170</v>
      </c>
      <c r="AB720" s="201">
        <v>67170</v>
      </c>
      <c r="AC720" s="210"/>
      <c r="AD720" s="210"/>
      <c r="AE720" s="210"/>
      <c r="AF720" s="192"/>
      <c r="AG720" s="105"/>
      <c r="AH720" s="203"/>
      <c r="AI720" s="204"/>
      <c r="AJ720" s="105"/>
      <c r="AK720" s="205"/>
      <c r="AL720" s="206"/>
      <c r="AM720" s="193"/>
      <c r="AN720" s="112">
        <f t="shared" si="31"/>
        <v>1</v>
      </c>
    </row>
    <row r="721" spans="1:40" ht="18" customHeight="1" x14ac:dyDescent="0.25">
      <c r="A721" s="184">
        <v>12192753</v>
      </c>
      <c r="B721" s="184">
        <v>2022</v>
      </c>
      <c r="C721" s="192"/>
      <c r="D721" s="104"/>
      <c r="E721" s="184" t="s">
        <v>63</v>
      </c>
      <c r="F721" s="184" t="s">
        <v>39</v>
      </c>
      <c r="G721" s="187" t="s">
        <v>70</v>
      </c>
      <c r="H721" s="188" t="s">
        <v>998</v>
      </c>
      <c r="I721" s="189" t="s">
        <v>45</v>
      </c>
      <c r="J721" s="190" t="s">
        <v>194</v>
      </c>
      <c r="K721" s="184" t="s">
        <v>70</v>
      </c>
      <c r="L721" s="191" t="str">
        <f>IF(ISERROR(VLOOKUP(K721,[1]Proposito_programa!$C$2:$E$59,2,FALSE))," ",VLOOKUP(K721,[1]Proposito_programa!$C$2:$E$59,2,FALSE))</f>
        <v xml:space="preserve"> </v>
      </c>
      <c r="M721" s="191" t="str">
        <f>IF(ISERROR(VLOOKUP(K721,[1]Proposito_programa!$C$2:$E$59,3,FALSE))," ",VLOOKUP(K721,[1]Proposito_programa!$C$2:$E$59,3,FALSE))</f>
        <v xml:space="preserve"> </v>
      </c>
      <c r="N721" s="192">
        <v>0</v>
      </c>
      <c r="O721" s="193"/>
      <c r="P721" s="194">
        <v>901144843</v>
      </c>
      <c r="Q721" s="195" t="s">
        <v>437</v>
      </c>
      <c r="R721" s="190" t="s">
        <v>175</v>
      </c>
      <c r="S721" s="195"/>
      <c r="T721" s="196"/>
      <c r="U721" s="197"/>
      <c r="V721" s="198">
        <v>0</v>
      </c>
      <c r="W721" s="199">
        <v>75860</v>
      </c>
      <c r="X721" s="200">
        <v>0</v>
      </c>
      <c r="Y721" s="193"/>
      <c r="Z721" s="199"/>
      <c r="AA721" s="172">
        <f t="shared" si="30"/>
        <v>75860</v>
      </c>
      <c r="AB721" s="201">
        <v>75860</v>
      </c>
      <c r="AC721" s="210"/>
      <c r="AD721" s="210"/>
      <c r="AE721" s="210"/>
      <c r="AF721" s="192"/>
      <c r="AG721" s="105"/>
      <c r="AH721" s="203"/>
      <c r="AI721" s="204"/>
      <c r="AJ721" s="105"/>
      <c r="AK721" s="205"/>
      <c r="AL721" s="206"/>
      <c r="AM721" s="193"/>
      <c r="AN721" s="112">
        <f t="shared" si="31"/>
        <v>1</v>
      </c>
    </row>
    <row r="722" spans="1:40" ht="18" customHeight="1" x14ac:dyDescent="0.25">
      <c r="A722" s="184">
        <v>12193084</v>
      </c>
      <c r="B722" s="184">
        <v>2022</v>
      </c>
      <c r="C722" s="192"/>
      <c r="D722" s="104"/>
      <c r="E722" s="184" t="s">
        <v>63</v>
      </c>
      <c r="F722" s="184" t="s">
        <v>39</v>
      </c>
      <c r="G722" s="187" t="s">
        <v>70</v>
      </c>
      <c r="H722" s="188" t="s">
        <v>999</v>
      </c>
      <c r="I722" s="189" t="s">
        <v>45</v>
      </c>
      <c r="J722" s="190" t="s">
        <v>194</v>
      </c>
      <c r="K722" s="184" t="s">
        <v>70</v>
      </c>
      <c r="L722" s="191" t="str">
        <f>IF(ISERROR(VLOOKUP(K722,[1]Proposito_programa!$C$2:$E$59,2,FALSE))," ",VLOOKUP(K722,[1]Proposito_programa!$C$2:$E$59,2,FALSE))</f>
        <v xml:space="preserve"> </v>
      </c>
      <c r="M722" s="191" t="str">
        <f>IF(ISERROR(VLOOKUP(K722,[1]Proposito_programa!$C$2:$E$59,3,FALSE))," ",VLOOKUP(K722,[1]Proposito_programa!$C$2:$E$59,3,FALSE))</f>
        <v xml:space="preserve"> </v>
      </c>
      <c r="N722" s="192">
        <v>0</v>
      </c>
      <c r="O722" s="193"/>
      <c r="P722" s="194">
        <v>901144843</v>
      </c>
      <c r="Q722" s="195" t="s">
        <v>437</v>
      </c>
      <c r="R722" s="190" t="s">
        <v>175</v>
      </c>
      <c r="S722" s="195"/>
      <c r="T722" s="196"/>
      <c r="U722" s="197"/>
      <c r="V722" s="198">
        <v>0</v>
      </c>
      <c r="W722" s="199">
        <v>1064870</v>
      </c>
      <c r="X722" s="200">
        <v>0</v>
      </c>
      <c r="Y722" s="193"/>
      <c r="Z722" s="199"/>
      <c r="AA722" s="172">
        <f t="shared" si="30"/>
        <v>1064870</v>
      </c>
      <c r="AB722" s="201">
        <v>1064870</v>
      </c>
      <c r="AC722" s="210"/>
      <c r="AD722" s="210"/>
      <c r="AE722" s="210"/>
      <c r="AF722" s="192"/>
      <c r="AG722" s="105"/>
      <c r="AH722" s="203"/>
      <c r="AI722" s="204"/>
      <c r="AJ722" s="105"/>
      <c r="AK722" s="205"/>
      <c r="AL722" s="206"/>
      <c r="AM722" s="193"/>
      <c r="AN722" s="112">
        <f t="shared" si="31"/>
        <v>1</v>
      </c>
    </row>
    <row r="723" spans="1:40" ht="18" customHeight="1" x14ac:dyDescent="0.25">
      <c r="A723" s="184">
        <v>12193084</v>
      </c>
      <c r="B723" s="184">
        <v>2022</v>
      </c>
      <c r="C723" s="192"/>
      <c r="D723" s="104"/>
      <c r="E723" s="184" t="s">
        <v>63</v>
      </c>
      <c r="F723" s="184" t="s">
        <v>39</v>
      </c>
      <c r="G723" s="187" t="s">
        <v>70</v>
      </c>
      <c r="H723" s="188" t="s">
        <v>1000</v>
      </c>
      <c r="I723" s="189" t="s">
        <v>45</v>
      </c>
      <c r="J723" s="190" t="s">
        <v>194</v>
      </c>
      <c r="K723" s="184" t="s">
        <v>70</v>
      </c>
      <c r="L723" s="191" t="str">
        <f>IF(ISERROR(VLOOKUP(K723,[1]Proposito_programa!$C$2:$E$59,2,FALSE))," ",VLOOKUP(K723,[1]Proposito_programa!$C$2:$E$59,2,FALSE))</f>
        <v xml:space="preserve"> </v>
      </c>
      <c r="M723" s="191" t="str">
        <f>IF(ISERROR(VLOOKUP(K723,[1]Proposito_programa!$C$2:$E$59,3,FALSE))," ",VLOOKUP(K723,[1]Proposito_programa!$C$2:$E$59,3,FALSE))</f>
        <v xml:space="preserve"> </v>
      </c>
      <c r="N723" s="192">
        <v>0</v>
      </c>
      <c r="O723" s="193"/>
      <c r="P723" s="194">
        <v>901144843</v>
      </c>
      <c r="Q723" s="195" t="s">
        <v>437</v>
      </c>
      <c r="R723" s="190" t="s">
        <v>175</v>
      </c>
      <c r="S723" s="195"/>
      <c r="T723" s="196"/>
      <c r="U723" s="197"/>
      <c r="V723" s="198">
        <v>0</v>
      </c>
      <c r="W723" s="199">
        <v>162730</v>
      </c>
      <c r="X723" s="200">
        <v>0</v>
      </c>
      <c r="Y723" s="193"/>
      <c r="Z723" s="199"/>
      <c r="AA723" s="172">
        <f t="shared" si="30"/>
        <v>162730</v>
      </c>
      <c r="AB723" s="201">
        <v>162730</v>
      </c>
      <c r="AC723" s="210"/>
      <c r="AD723" s="210"/>
      <c r="AE723" s="210"/>
      <c r="AF723" s="192"/>
      <c r="AG723" s="105"/>
      <c r="AH723" s="203"/>
      <c r="AI723" s="204"/>
      <c r="AJ723" s="105"/>
      <c r="AK723" s="205"/>
      <c r="AL723" s="206"/>
      <c r="AM723" s="193"/>
      <c r="AN723" s="112">
        <f t="shared" si="31"/>
        <v>1</v>
      </c>
    </row>
    <row r="724" spans="1:40" ht="18" customHeight="1" x14ac:dyDescent="0.25">
      <c r="A724" s="184">
        <v>12193084</v>
      </c>
      <c r="B724" s="184">
        <v>2022</v>
      </c>
      <c r="C724" s="192"/>
      <c r="D724" s="104"/>
      <c r="E724" s="184" t="s">
        <v>63</v>
      </c>
      <c r="F724" s="184" t="s">
        <v>39</v>
      </c>
      <c r="G724" s="187" t="s">
        <v>70</v>
      </c>
      <c r="H724" s="188" t="s">
        <v>1001</v>
      </c>
      <c r="I724" s="189" t="s">
        <v>45</v>
      </c>
      <c r="J724" s="190" t="s">
        <v>194</v>
      </c>
      <c r="K724" s="184" t="s">
        <v>70</v>
      </c>
      <c r="L724" s="191" t="str">
        <f>IF(ISERROR(VLOOKUP(K724,[1]Proposito_programa!$C$2:$E$59,2,FALSE))," ",VLOOKUP(K724,[1]Proposito_programa!$C$2:$E$59,2,FALSE))</f>
        <v xml:space="preserve"> </v>
      </c>
      <c r="M724" s="191" t="str">
        <f>IF(ISERROR(VLOOKUP(K724,[1]Proposito_programa!$C$2:$E$59,3,FALSE))," ",VLOOKUP(K724,[1]Proposito_programa!$C$2:$E$59,3,FALSE))</f>
        <v xml:space="preserve"> </v>
      </c>
      <c r="N724" s="192">
        <v>0</v>
      </c>
      <c r="O724" s="193"/>
      <c r="P724" s="194">
        <v>901144843</v>
      </c>
      <c r="Q724" s="195" t="s">
        <v>437</v>
      </c>
      <c r="R724" s="190" t="s">
        <v>175</v>
      </c>
      <c r="S724" s="195"/>
      <c r="T724" s="196"/>
      <c r="U724" s="197"/>
      <c r="V724" s="198">
        <v>0</v>
      </c>
      <c r="W724" s="199">
        <v>340330</v>
      </c>
      <c r="X724" s="200">
        <v>0</v>
      </c>
      <c r="Y724" s="193"/>
      <c r="Z724" s="199"/>
      <c r="AA724" s="172">
        <f t="shared" si="30"/>
        <v>340330</v>
      </c>
      <c r="AB724" s="201">
        <v>340330</v>
      </c>
      <c r="AC724" s="210"/>
      <c r="AD724" s="210"/>
      <c r="AE724" s="210"/>
      <c r="AF724" s="192"/>
      <c r="AG724" s="105"/>
      <c r="AH724" s="203"/>
      <c r="AI724" s="204"/>
      <c r="AJ724" s="105"/>
      <c r="AK724" s="205"/>
      <c r="AL724" s="206"/>
      <c r="AM724" s="193"/>
      <c r="AN724" s="112">
        <f t="shared" si="31"/>
        <v>1</v>
      </c>
    </row>
    <row r="725" spans="1:40" ht="18" customHeight="1" x14ac:dyDescent="0.25">
      <c r="A725" s="184" t="s">
        <v>1792</v>
      </c>
      <c r="B725" s="184">
        <v>2022</v>
      </c>
      <c r="C725" s="192"/>
      <c r="D725" s="104"/>
      <c r="E725" s="184" t="s">
        <v>63</v>
      </c>
      <c r="F725" s="184" t="s">
        <v>39</v>
      </c>
      <c r="G725" s="187" t="s">
        <v>70</v>
      </c>
      <c r="H725" s="188" t="s">
        <v>1312</v>
      </c>
      <c r="I725" s="189" t="s">
        <v>46</v>
      </c>
      <c r="J725" s="190" t="s">
        <v>194</v>
      </c>
      <c r="K725" s="184">
        <v>57</v>
      </c>
      <c r="L725" s="191" t="str">
        <f>IF(ISERROR(VLOOKUP(K725,[1]Proposito_programa!$C$2:$E$59,2,FALSE))," ",VLOOKUP(K725,[1]Proposito_programa!$C$2:$E$59,2,FALSE))</f>
        <v>Gestión pública local</v>
      </c>
      <c r="M725" s="191" t="str">
        <f>IF(ISERROR(VLOOKUP(K725,[1]Proposito_programa!$C$2:$E$59,3,FALSE))," ",VLOOKUP(K725,[1]Proposito_programa!$C$2:$E$59,3,FALSE))</f>
        <v>Propósito 5: Construir Bogotá - Región con gobierno abierto, transparente y ciudadanía consciente</v>
      </c>
      <c r="N725" s="192">
        <v>2143</v>
      </c>
      <c r="O725" s="193"/>
      <c r="P725" s="194">
        <v>860011153</v>
      </c>
      <c r="Q725" s="195" t="s">
        <v>438</v>
      </c>
      <c r="R725" s="190" t="s">
        <v>175</v>
      </c>
      <c r="S725" s="195"/>
      <c r="T725" s="196"/>
      <c r="U725" s="197"/>
      <c r="V725" s="198">
        <v>0</v>
      </c>
      <c r="W725" s="199">
        <v>10574370</v>
      </c>
      <c r="X725" s="200">
        <v>0</v>
      </c>
      <c r="Y725" s="193"/>
      <c r="Z725" s="199"/>
      <c r="AA725" s="172">
        <f t="shared" si="30"/>
        <v>10574370</v>
      </c>
      <c r="AB725" s="201">
        <v>0</v>
      </c>
      <c r="AC725" s="210"/>
      <c r="AD725" s="210"/>
      <c r="AE725" s="210"/>
      <c r="AF725" s="192"/>
      <c r="AG725" s="105"/>
      <c r="AH725" s="203"/>
      <c r="AI725" s="204"/>
      <c r="AJ725" s="105"/>
      <c r="AK725" s="205"/>
      <c r="AL725" s="206"/>
      <c r="AM725" s="193"/>
      <c r="AN725" s="112">
        <f t="shared" si="31"/>
        <v>0</v>
      </c>
    </row>
    <row r="726" spans="1:40" ht="18" customHeight="1" x14ac:dyDescent="0.25">
      <c r="A726" s="184" t="s">
        <v>1792</v>
      </c>
      <c r="B726" s="184">
        <v>2022</v>
      </c>
      <c r="C726" s="192"/>
      <c r="D726" s="104"/>
      <c r="E726" s="184" t="s">
        <v>63</v>
      </c>
      <c r="F726" s="184" t="s">
        <v>39</v>
      </c>
      <c r="G726" s="187" t="s">
        <v>70</v>
      </c>
      <c r="H726" s="188" t="s">
        <v>1312</v>
      </c>
      <c r="I726" s="189" t="s">
        <v>46</v>
      </c>
      <c r="J726" s="190" t="s">
        <v>194</v>
      </c>
      <c r="K726" s="184">
        <v>30</v>
      </c>
      <c r="L726" s="191" t="str">
        <f>IF(ISERROR(VLOOKUP(K726,[1]Proposito_programa!$C$2:$E$59,2,FALSE))," ",VLOOKUP(K726,[1]Proposito_programa!$C$2:$E$59,2,FALSE))</f>
        <v>Eficiencia en la atención de emergencias</v>
      </c>
      <c r="M726" s="191" t="str">
        <f>IF(ISERROR(VLOOKUP(K726,[1]Proposito_programa!$C$2:$E$59,3,FALSE))," ",VLOOKUP(K726,[1]Proposito_programa!$C$2:$E$59,3,FALSE))</f>
        <v>Propósito 2 : Cambiar Nuestros Hábitos de Vida para Reverdecer a Bogotá y Adaptarnos y Mitigar la Crisis Climática</v>
      </c>
      <c r="N726" s="192">
        <v>2103</v>
      </c>
      <c r="O726" s="193"/>
      <c r="P726" s="194">
        <v>860011153</v>
      </c>
      <c r="Q726" s="195" t="s">
        <v>438</v>
      </c>
      <c r="R726" s="190" t="s">
        <v>175</v>
      </c>
      <c r="S726" s="195"/>
      <c r="T726" s="196"/>
      <c r="U726" s="197"/>
      <c r="V726" s="198">
        <v>0</v>
      </c>
      <c r="W726" s="199">
        <v>2229427</v>
      </c>
      <c r="X726" s="200">
        <v>0</v>
      </c>
      <c r="Y726" s="193"/>
      <c r="Z726" s="199"/>
      <c r="AA726" s="172">
        <f t="shared" si="30"/>
        <v>2229427</v>
      </c>
      <c r="AB726" s="201">
        <v>0</v>
      </c>
      <c r="AC726" s="210"/>
      <c r="AD726" s="210"/>
      <c r="AE726" s="210"/>
      <c r="AF726" s="192"/>
      <c r="AG726" s="105"/>
      <c r="AH726" s="203"/>
      <c r="AI726" s="204"/>
      <c r="AJ726" s="105"/>
      <c r="AK726" s="205"/>
      <c r="AL726" s="206"/>
      <c r="AM726" s="193"/>
      <c r="AN726" s="112">
        <f t="shared" si="31"/>
        <v>0</v>
      </c>
    </row>
    <row r="727" spans="1:40" ht="18" customHeight="1" x14ac:dyDescent="0.25">
      <c r="A727" s="184" t="s">
        <v>1792</v>
      </c>
      <c r="B727" s="184">
        <v>2022</v>
      </c>
      <c r="C727" s="192"/>
      <c r="D727" s="104"/>
      <c r="E727" s="184" t="s">
        <v>63</v>
      </c>
      <c r="F727" s="184" t="s">
        <v>39</v>
      </c>
      <c r="G727" s="187" t="s">
        <v>70</v>
      </c>
      <c r="H727" s="188" t="s">
        <v>1312</v>
      </c>
      <c r="I727" s="189" t="s">
        <v>46</v>
      </c>
      <c r="J727" s="190" t="s">
        <v>194</v>
      </c>
      <c r="K727" s="184">
        <v>43</v>
      </c>
      <c r="L727" s="191" t="str">
        <f>IF(ISERROR(VLOOKUP(K727,[1]Proposito_programa!$C$2:$E$59,2,FALSE))," ",VLOOKUP(K727,[1]Proposito_programa!$C$2:$E$59,2,FALSE))</f>
        <v>Cultura ciudadana para la confianza, la convivencia y la participación desde la vida cotidiana</v>
      </c>
      <c r="M727" s="191" t="str">
        <f>IF(ISERROR(VLOOKUP(K727,[1]Proposito_programa!$C$2:$E$59,3,FALSE))," ",VLOOKUP(K727,[1]Proposito_programa!$C$2:$E$59,3,FALSE))</f>
        <v>Propósito 3: Inspirar confianza y legitimidad para vivir sin miedo y ser epicentro de cultura ciudadana, paz y reconciliación</v>
      </c>
      <c r="N727" s="192">
        <v>2149</v>
      </c>
      <c r="O727" s="193"/>
      <c r="P727" s="194">
        <v>860011153</v>
      </c>
      <c r="Q727" s="195" t="s">
        <v>438</v>
      </c>
      <c r="R727" s="190" t="s">
        <v>175</v>
      </c>
      <c r="S727" s="195"/>
      <c r="T727" s="196"/>
      <c r="U727" s="197"/>
      <c r="V727" s="198">
        <v>0</v>
      </c>
      <c r="W727" s="199">
        <v>679081</v>
      </c>
      <c r="X727" s="200">
        <v>0</v>
      </c>
      <c r="Y727" s="193"/>
      <c r="Z727" s="199"/>
      <c r="AA727" s="172">
        <f t="shared" si="30"/>
        <v>679081</v>
      </c>
      <c r="AB727" s="201">
        <v>0</v>
      </c>
      <c r="AC727" s="210"/>
      <c r="AD727" s="210"/>
      <c r="AE727" s="210"/>
      <c r="AF727" s="192"/>
      <c r="AG727" s="105"/>
      <c r="AH727" s="203"/>
      <c r="AI727" s="204"/>
      <c r="AJ727" s="105"/>
      <c r="AK727" s="205"/>
      <c r="AL727" s="206"/>
      <c r="AM727" s="193"/>
      <c r="AN727" s="112">
        <f t="shared" si="31"/>
        <v>0</v>
      </c>
    </row>
    <row r="728" spans="1:40" ht="18" customHeight="1" x14ac:dyDescent="0.25">
      <c r="A728" s="184" t="s">
        <v>1792</v>
      </c>
      <c r="B728" s="184">
        <v>2022</v>
      </c>
      <c r="C728" s="192"/>
      <c r="D728" s="104"/>
      <c r="E728" s="184" t="s">
        <v>63</v>
      </c>
      <c r="F728" s="184" t="s">
        <v>39</v>
      </c>
      <c r="G728" s="187" t="s">
        <v>70</v>
      </c>
      <c r="H728" s="188" t="s">
        <v>1312</v>
      </c>
      <c r="I728" s="189" t="s">
        <v>46</v>
      </c>
      <c r="J728" s="190" t="s">
        <v>194</v>
      </c>
      <c r="K728" s="184">
        <v>49</v>
      </c>
      <c r="L728" s="191" t="str">
        <f>IF(ISERROR(VLOOKUP(K728,[1]Proposito_programa!$C$2:$E$59,2,FALSE))," ",VLOOKUP(K728,[1]Proposito_programa!$C$2:$E$59,2,FALSE))</f>
        <v>Movilidad segura, sostenible y accesible</v>
      </c>
      <c r="M728" s="191" t="str">
        <f>IF(ISERROR(VLOOKUP(K728,[1]Proposito_programa!$C$2:$E$59,3,FALSE))," ",VLOOKUP(K728,[1]Proposito_programa!$C$2:$E$59,3,FALSE))</f>
        <v>Propósito 4: Hacer de Bogotá Región un modelo de movilidad multimodal, incluyente y sostenible</v>
      </c>
      <c r="N728" s="192">
        <v>2022</v>
      </c>
      <c r="O728" s="193"/>
      <c r="P728" s="194">
        <v>860011153</v>
      </c>
      <c r="Q728" s="195" t="s">
        <v>438</v>
      </c>
      <c r="R728" s="190" t="s">
        <v>175</v>
      </c>
      <c r="S728" s="195"/>
      <c r="T728" s="196"/>
      <c r="U728" s="197"/>
      <c r="V728" s="198">
        <v>0</v>
      </c>
      <c r="W728" s="199">
        <v>10974250</v>
      </c>
      <c r="X728" s="200">
        <v>0</v>
      </c>
      <c r="Y728" s="193"/>
      <c r="Z728" s="199"/>
      <c r="AA728" s="172">
        <f t="shared" si="30"/>
        <v>10974250</v>
      </c>
      <c r="AB728" s="201">
        <v>0</v>
      </c>
      <c r="AC728" s="210"/>
      <c r="AD728" s="210"/>
      <c r="AE728" s="210"/>
      <c r="AF728" s="192"/>
      <c r="AG728" s="105"/>
      <c r="AH728" s="203"/>
      <c r="AI728" s="204"/>
      <c r="AJ728" s="105"/>
      <c r="AK728" s="205"/>
      <c r="AL728" s="206"/>
      <c r="AM728" s="193"/>
      <c r="AN728" s="112">
        <f t="shared" si="31"/>
        <v>0</v>
      </c>
    </row>
    <row r="729" spans="1:40" ht="18" customHeight="1" x14ac:dyDescent="0.25">
      <c r="A729" s="184" t="s">
        <v>1792</v>
      </c>
      <c r="B729" s="184">
        <v>2022</v>
      </c>
      <c r="C729" s="192"/>
      <c r="D729" s="104"/>
      <c r="E729" s="184" t="s">
        <v>63</v>
      </c>
      <c r="F729" s="184" t="s">
        <v>39</v>
      </c>
      <c r="G729" s="187" t="s">
        <v>70</v>
      </c>
      <c r="H729" s="188" t="s">
        <v>1312</v>
      </c>
      <c r="I729" s="189" t="s">
        <v>46</v>
      </c>
      <c r="J729" s="190" t="s">
        <v>194</v>
      </c>
      <c r="K729" s="184">
        <v>48</v>
      </c>
      <c r="L729" s="191" t="str">
        <f>IF(ISERROR(VLOOKUP(K729,[1]Proposito_programa!$C$2:$E$59,2,FALSE))," ",VLOOKUP(K729,[1]Proposito_programa!$C$2:$E$59,2,FALSE))</f>
        <v>Plataforma institucional para la seguridad y justicia</v>
      </c>
      <c r="M729" s="191" t="str">
        <f>IF(ISERROR(VLOOKUP(K729,[1]Proposito_programa!$C$2:$E$59,3,FALSE))," ",VLOOKUP(K729,[1]Proposito_programa!$C$2:$E$59,3,FALSE))</f>
        <v>Propósito 3: Inspirar confianza y legitimidad para vivir sin miedo y ser epicentro de cultura ciudadana, paz y reconciliación</v>
      </c>
      <c r="N729" s="192">
        <v>2153</v>
      </c>
      <c r="O729" s="193"/>
      <c r="P729" s="194">
        <v>860011153</v>
      </c>
      <c r="Q729" s="195" t="s">
        <v>438</v>
      </c>
      <c r="R729" s="190" t="s">
        <v>175</v>
      </c>
      <c r="S729" s="195"/>
      <c r="T729" s="196"/>
      <c r="U729" s="197"/>
      <c r="V729" s="198">
        <v>0</v>
      </c>
      <c r="W729" s="199">
        <v>176900</v>
      </c>
      <c r="X729" s="200">
        <v>0</v>
      </c>
      <c r="Y729" s="193"/>
      <c r="Z729" s="199"/>
      <c r="AA729" s="172">
        <f t="shared" si="30"/>
        <v>176900</v>
      </c>
      <c r="AB729" s="201">
        <v>0</v>
      </c>
      <c r="AC729" s="210"/>
      <c r="AD729" s="210"/>
      <c r="AE729" s="210"/>
      <c r="AF729" s="192"/>
      <c r="AG729" s="105"/>
      <c r="AH729" s="203"/>
      <c r="AI729" s="204"/>
      <c r="AJ729" s="105"/>
      <c r="AK729" s="205"/>
      <c r="AL729" s="206"/>
      <c r="AM729" s="193"/>
      <c r="AN729" s="112">
        <f t="shared" si="31"/>
        <v>0</v>
      </c>
    </row>
    <row r="730" spans="1:40" ht="18" customHeight="1" x14ac:dyDescent="0.25">
      <c r="A730" s="184">
        <v>56637241</v>
      </c>
      <c r="B730" s="184">
        <v>2022</v>
      </c>
      <c r="C730" s="192"/>
      <c r="D730" s="104"/>
      <c r="E730" s="184" t="s">
        <v>63</v>
      </c>
      <c r="F730" s="184" t="s">
        <v>39</v>
      </c>
      <c r="G730" s="187" t="s">
        <v>70</v>
      </c>
      <c r="H730" s="188" t="s">
        <v>1313</v>
      </c>
      <c r="I730" s="189" t="s">
        <v>46</v>
      </c>
      <c r="J730" s="190" t="s">
        <v>194</v>
      </c>
      <c r="K730" s="184">
        <v>57</v>
      </c>
      <c r="L730" s="191" t="str">
        <f>IF(ISERROR(VLOOKUP(K730,[1]Proposito_programa!$C$2:$E$59,2,FALSE))," ",VLOOKUP(K730,[1]Proposito_programa!$C$2:$E$59,2,FALSE))</f>
        <v>Gestión pública local</v>
      </c>
      <c r="M730" s="191" t="str">
        <f>IF(ISERROR(VLOOKUP(K730,[1]Proposito_programa!$C$2:$E$59,3,FALSE))," ",VLOOKUP(K730,[1]Proposito_programa!$C$2:$E$59,3,FALSE))</f>
        <v>Propósito 5: Construir Bogotá - Región con gobierno abierto, transparente y ciudadanía consciente</v>
      </c>
      <c r="N730" s="192">
        <v>2143</v>
      </c>
      <c r="O730" s="193"/>
      <c r="P730" s="194">
        <v>860011153</v>
      </c>
      <c r="Q730" s="195" t="s">
        <v>438</v>
      </c>
      <c r="R730" s="190" t="s">
        <v>175</v>
      </c>
      <c r="S730" s="195"/>
      <c r="T730" s="196"/>
      <c r="U730" s="197"/>
      <c r="V730" s="198">
        <v>0</v>
      </c>
      <c r="W730" s="199">
        <v>628598</v>
      </c>
      <c r="X730" s="200">
        <v>0</v>
      </c>
      <c r="Y730" s="193"/>
      <c r="Z730" s="199"/>
      <c r="AA730" s="172">
        <f t="shared" ref="AA730:AA768" si="32">+W730+X730+Z730</f>
        <v>628598</v>
      </c>
      <c r="AB730" s="201">
        <v>628598</v>
      </c>
      <c r="AC730" s="210"/>
      <c r="AD730" s="210"/>
      <c r="AE730" s="210"/>
      <c r="AF730" s="192"/>
      <c r="AG730" s="105"/>
      <c r="AH730" s="203"/>
      <c r="AI730" s="204"/>
      <c r="AJ730" s="105"/>
      <c r="AK730" s="205"/>
      <c r="AL730" s="206"/>
      <c r="AM730" s="193"/>
      <c r="AN730" s="112">
        <f t="shared" si="31"/>
        <v>1</v>
      </c>
    </row>
    <row r="731" spans="1:40" ht="18" customHeight="1" x14ac:dyDescent="0.25">
      <c r="A731" s="184">
        <v>56637241</v>
      </c>
      <c r="B731" s="184">
        <v>2022</v>
      </c>
      <c r="C731" s="192"/>
      <c r="D731" s="104"/>
      <c r="E731" s="184" t="s">
        <v>63</v>
      </c>
      <c r="F731" s="184" t="s">
        <v>39</v>
      </c>
      <c r="G731" s="187" t="s">
        <v>70</v>
      </c>
      <c r="H731" s="188" t="s">
        <v>1313</v>
      </c>
      <c r="I731" s="189" t="s">
        <v>46</v>
      </c>
      <c r="J731" s="190" t="s">
        <v>194</v>
      </c>
      <c r="K731" s="184">
        <v>43</v>
      </c>
      <c r="L731" s="191" t="str">
        <f>IF(ISERROR(VLOOKUP(K731,[1]Proposito_programa!$C$2:$E$59,2,FALSE))," ",VLOOKUP(K731,[1]Proposito_programa!$C$2:$E$59,2,FALSE))</f>
        <v>Cultura ciudadana para la confianza, la convivencia y la participación desde la vida cotidiana</v>
      </c>
      <c r="M731" s="191" t="str">
        <f>IF(ISERROR(VLOOKUP(K731,[1]Proposito_programa!$C$2:$E$59,3,FALSE))," ",VLOOKUP(K731,[1]Proposito_programa!$C$2:$E$59,3,FALSE))</f>
        <v>Propósito 3: Inspirar confianza y legitimidad para vivir sin miedo y ser epicentro de cultura ciudadana, paz y reconciliación</v>
      </c>
      <c r="N731" s="192">
        <v>2149</v>
      </c>
      <c r="O731" s="193"/>
      <c r="P731" s="194">
        <v>860011153</v>
      </c>
      <c r="Q731" s="195" t="s">
        <v>438</v>
      </c>
      <c r="R731" s="190" t="s">
        <v>175</v>
      </c>
      <c r="S731" s="195"/>
      <c r="T731" s="196"/>
      <c r="U731" s="197"/>
      <c r="V731" s="198">
        <v>0</v>
      </c>
      <c r="W731" s="199">
        <v>214994</v>
      </c>
      <c r="X731" s="200">
        <v>0</v>
      </c>
      <c r="Y731" s="193"/>
      <c r="Z731" s="199"/>
      <c r="AA731" s="172">
        <f t="shared" si="32"/>
        <v>214994</v>
      </c>
      <c r="AB731" s="201">
        <v>214994</v>
      </c>
      <c r="AC731" s="210"/>
      <c r="AD731" s="210"/>
      <c r="AE731" s="210"/>
      <c r="AF731" s="192"/>
      <c r="AG731" s="105"/>
      <c r="AH731" s="203"/>
      <c r="AI731" s="204"/>
      <c r="AJ731" s="105"/>
      <c r="AK731" s="205"/>
      <c r="AL731" s="206"/>
      <c r="AM731" s="193"/>
      <c r="AN731" s="112">
        <f t="shared" si="31"/>
        <v>1</v>
      </c>
    </row>
    <row r="732" spans="1:40" ht="18" customHeight="1" x14ac:dyDescent="0.25">
      <c r="A732" s="184">
        <v>56637241</v>
      </c>
      <c r="B732" s="184">
        <v>2022</v>
      </c>
      <c r="C732" s="192"/>
      <c r="D732" s="104"/>
      <c r="E732" s="184" t="s">
        <v>63</v>
      </c>
      <c r="F732" s="184" t="s">
        <v>39</v>
      </c>
      <c r="G732" s="187" t="s">
        <v>70</v>
      </c>
      <c r="H732" s="188" t="s">
        <v>1313</v>
      </c>
      <c r="I732" s="189" t="s">
        <v>46</v>
      </c>
      <c r="J732" s="190" t="s">
        <v>194</v>
      </c>
      <c r="K732" s="184">
        <v>48</v>
      </c>
      <c r="L732" s="191" t="str">
        <f>IF(ISERROR(VLOOKUP(K732,[1]Proposito_programa!$C$2:$E$59,2,FALSE))," ",VLOOKUP(K732,[1]Proposito_programa!$C$2:$E$59,2,FALSE))</f>
        <v>Plataforma institucional para la seguridad y justicia</v>
      </c>
      <c r="M732" s="191" t="str">
        <f>IF(ISERROR(VLOOKUP(K732,[1]Proposito_programa!$C$2:$E$59,3,FALSE))," ",VLOOKUP(K732,[1]Proposito_programa!$C$2:$E$59,3,FALSE))</f>
        <v>Propósito 3: Inspirar confianza y legitimidad para vivir sin miedo y ser epicentro de cultura ciudadana, paz y reconciliación</v>
      </c>
      <c r="N732" s="192">
        <v>2153</v>
      </c>
      <c r="O732" s="193"/>
      <c r="P732" s="194">
        <v>860011153</v>
      </c>
      <c r="Q732" s="195" t="s">
        <v>438</v>
      </c>
      <c r="R732" s="190" t="s">
        <v>175</v>
      </c>
      <c r="S732" s="195"/>
      <c r="T732" s="196"/>
      <c r="U732" s="197"/>
      <c r="V732" s="198">
        <v>0</v>
      </c>
      <c r="W732" s="199">
        <v>69608</v>
      </c>
      <c r="X732" s="200">
        <v>0</v>
      </c>
      <c r="Y732" s="193"/>
      <c r="Z732" s="199"/>
      <c r="AA732" s="172">
        <f t="shared" si="32"/>
        <v>69608</v>
      </c>
      <c r="AB732" s="201">
        <v>69608</v>
      </c>
      <c r="AC732" s="210"/>
      <c r="AD732" s="210"/>
      <c r="AE732" s="210"/>
      <c r="AF732" s="192"/>
      <c r="AG732" s="105"/>
      <c r="AH732" s="203"/>
      <c r="AI732" s="204"/>
      <c r="AJ732" s="105"/>
      <c r="AK732" s="205"/>
      <c r="AL732" s="206"/>
      <c r="AM732" s="193"/>
      <c r="AN732" s="112">
        <f t="shared" si="31"/>
        <v>1</v>
      </c>
    </row>
    <row r="733" spans="1:40" ht="18" customHeight="1" x14ac:dyDescent="0.25">
      <c r="A733" s="184">
        <v>57363701</v>
      </c>
      <c r="B733" s="184">
        <v>2022</v>
      </c>
      <c r="C733" s="192"/>
      <c r="D733" s="104"/>
      <c r="E733" s="184" t="s">
        <v>63</v>
      </c>
      <c r="F733" s="184" t="s">
        <v>39</v>
      </c>
      <c r="G733" s="187" t="s">
        <v>70</v>
      </c>
      <c r="H733" s="188" t="s">
        <v>1314</v>
      </c>
      <c r="I733" s="189" t="s">
        <v>46</v>
      </c>
      <c r="J733" s="190" t="s">
        <v>194</v>
      </c>
      <c r="K733" s="184">
        <v>57</v>
      </c>
      <c r="L733" s="191" t="str">
        <f>IF(ISERROR(VLOOKUP(K733,[1]Proposito_programa!$C$2:$E$59,2,FALSE))," ",VLOOKUP(K733,[1]Proposito_programa!$C$2:$E$59,2,FALSE))</f>
        <v>Gestión pública local</v>
      </c>
      <c r="M733" s="191" t="str">
        <f>IF(ISERROR(VLOOKUP(K733,[1]Proposito_programa!$C$2:$E$59,3,FALSE))," ",VLOOKUP(K733,[1]Proposito_programa!$C$2:$E$59,3,FALSE))</f>
        <v>Propósito 5: Construir Bogotá - Región con gobierno abierto, transparente y ciudadanía consciente</v>
      </c>
      <c r="N733" s="192">
        <v>2143</v>
      </c>
      <c r="O733" s="193"/>
      <c r="P733" s="194">
        <v>860011153</v>
      </c>
      <c r="Q733" s="195" t="s">
        <v>438</v>
      </c>
      <c r="R733" s="190" t="s">
        <v>175</v>
      </c>
      <c r="S733" s="195"/>
      <c r="T733" s="196"/>
      <c r="U733" s="197"/>
      <c r="V733" s="198">
        <v>0</v>
      </c>
      <c r="W733" s="199">
        <v>1965627</v>
      </c>
      <c r="X733" s="200">
        <v>0</v>
      </c>
      <c r="Y733" s="193"/>
      <c r="Z733" s="199"/>
      <c r="AA733" s="172">
        <f t="shared" si="32"/>
        <v>1965627</v>
      </c>
      <c r="AB733" s="201">
        <v>1965627</v>
      </c>
      <c r="AC733" s="210"/>
      <c r="AD733" s="210"/>
      <c r="AE733" s="210"/>
      <c r="AF733" s="192"/>
      <c r="AG733" s="105"/>
      <c r="AH733" s="203"/>
      <c r="AI733" s="204"/>
      <c r="AJ733" s="105"/>
      <c r="AK733" s="205"/>
      <c r="AL733" s="206"/>
      <c r="AM733" s="193"/>
      <c r="AN733" s="112">
        <f t="shared" si="31"/>
        <v>1</v>
      </c>
    </row>
    <row r="734" spans="1:40" ht="18" customHeight="1" x14ac:dyDescent="0.25">
      <c r="A734" s="184">
        <v>57363701</v>
      </c>
      <c r="B734" s="184">
        <v>2022</v>
      </c>
      <c r="C734" s="192"/>
      <c r="D734" s="104"/>
      <c r="E734" s="184" t="s">
        <v>63</v>
      </c>
      <c r="F734" s="184" t="s">
        <v>39</v>
      </c>
      <c r="G734" s="187" t="s">
        <v>70</v>
      </c>
      <c r="H734" s="188" t="s">
        <v>1314</v>
      </c>
      <c r="I734" s="189" t="s">
        <v>46</v>
      </c>
      <c r="J734" s="190" t="s">
        <v>194</v>
      </c>
      <c r="K734" s="184">
        <v>43</v>
      </c>
      <c r="L734" s="191" t="str">
        <f>IF(ISERROR(VLOOKUP(K734,[1]Proposito_programa!$C$2:$E$59,2,FALSE))," ",VLOOKUP(K734,[1]Proposito_programa!$C$2:$E$59,2,FALSE))</f>
        <v>Cultura ciudadana para la confianza, la convivencia y la participación desde la vida cotidiana</v>
      </c>
      <c r="M734" s="191" t="str">
        <f>IF(ISERROR(VLOOKUP(K734,[1]Proposito_programa!$C$2:$E$59,3,FALSE))," ",VLOOKUP(K734,[1]Proposito_programa!$C$2:$E$59,3,FALSE))</f>
        <v>Propósito 3: Inspirar confianza y legitimidad para vivir sin miedo y ser epicentro de cultura ciudadana, paz y reconciliación</v>
      </c>
      <c r="N734" s="192">
        <v>2149</v>
      </c>
      <c r="O734" s="193"/>
      <c r="P734" s="194">
        <v>860011153</v>
      </c>
      <c r="Q734" s="195" t="s">
        <v>438</v>
      </c>
      <c r="R734" s="190" t="s">
        <v>175</v>
      </c>
      <c r="S734" s="195"/>
      <c r="T734" s="196"/>
      <c r="U734" s="197"/>
      <c r="V734" s="198">
        <v>0</v>
      </c>
      <c r="W734" s="199">
        <v>467854</v>
      </c>
      <c r="X734" s="200">
        <v>0</v>
      </c>
      <c r="Y734" s="193"/>
      <c r="Z734" s="199"/>
      <c r="AA734" s="172">
        <f t="shared" si="32"/>
        <v>467854</v>
      </c>
      <c r="AB734" s="201">
        <v>467854</v>
      </c>
      <c r="AC734" s="210"/>
      <c r="AD734" s="210"/>
      <c r="AE734" s="210"/>
      <c r="AF734" s="192"/>
      <c r="AG734" s="105"/>
      <c r="AH734" s="203"/>
      <c r="AI734" s="204"/>
      <c r="AJ734" s="105"/>
      <c r="AK734" s="205"/>
      <c r="AL734" s="206"/>
      <c r="AM734" s="193"/>
      <c r="AN734" s="112">
        <f t="shared" si="31"/>
        <v>1</v>
      </c>
    </row>
    <row r="735" spans="1:40" ht="18" customHeight="1" x14ac:dyDescent="0.25">
      <c r="A735" s="184">
        <v>57363701</v>
      </c>
      <c r="B735" s="184">
        <v>2022</v>
      </c>
      <c r="C735" s="192"/>
      <c r="D735" s="104"/>
      <c r="E735" s="184" t="s">
        <v>63</v>
      </c>
      <c r="F735" s="184" t="s">
        <v>39</v>
      </c>
      <c r="G735" s="187" t="s">
        <v>70</v>
      </c>
      <c r="H735" s="188" t="s">
        <v>1314</v>
      </c>
      <c r="I735" s="189" t="s">
        <v>46</v>
      </c>
      <c r="J735" s="190" t="s">
        <v>194</v>
      </c>
      <c r="K735" s="184">
        <v>48</v>
      </c>
      <c r="L735" s="191" t="str">
        <f>IF(ISERROR(VLOOKUP(K735,[1]Proposito_programa!$C$2:$E$59,2,FALSE))," ",VLOOKUP(K735,[1]Proposito_programa!$C$2:$E$59,2,FALSE))</f>
        <v>Plataforma institucional para la seguridad y justicia</v>
      </c>
      <c r="M735" s="191" t="str">
        <f>IF(ISERROR(VLOOKUP(K735,[1]Proposito_programa!$C$2:$E$59,3,FALSE))," ",VLOOKUP(K735,[1]Proposito_programa!$C$2:$E$59,3,FALSE))</f>
        <v>Propósito 3: Inspirar confianza y legitimidad para vivir sin miedo y ser epicentro de cultura ciudadana, paz y reconciliación</v>
      </c>
      <c r="N735" s="192">
        <v>2153</v>
      </c>
      <c r="O735" s="193"/>
      <c r="P735" s="194">
        <v>860011153</v>
      </c>
      <c r="Q735" s="195" t="s">
        <v>438</v>
      </c>
      <c r="R735" s="190" t="s">
        <v>175</v>
      </c>
      <c r="S735" s="195"/>
      <c r="T735" s="196"/>
      <c r="U735" s="197"/>
      <c r="V735" s="198">
        <v>0</v>
      </c>
      <c r="W735" s="199">
        <v>160619</v>
      </c>
      <c r="X735" s="200">
        <v>0</v>
      </c>
      <c r="Y735" s="193"/>
      <c r="Z735" s="199"/>
      <c r="AA735" s="172">
        <f t="shared" si="32"/>
        <v>160619</v>
      </c>
      <c r="AB735" s="201">
        <v>160619</v>
      </c>
      <c r="AC735" s="210"/>
      <c r="AD735" s="210"/>
      <c r="AE735" s="210"/>
      <c r="AF735" s="192"/>
      <c r="AG735" s="105"/>
      <c r="AH735" s="203"/>
      <c r="AI735" s="204"/>
      <c r="AJ735" s="105"/>
      <c r="AK735" s="205"/>
      <c r="AL735" s="206"/>
      <c r="AM735" s="193"/>
      <c r="AN735" s="112">
        <f t="shared" si="31"/>
        <v>1</v>
      </c>
    </row>
    <row r="736" spans="1:40" ht="18" customHeight="1" x14ac:dyDescent="0.25">
      <c r="A736" s="184">
        <v>58115147</v>
      </c>
      <c r="B736" s="184">
        <v>2022</v>
      </c>
      <c r="C736" s="192"/>
      <c r="D736" s="104"/>
      <c r="E736" s="184" t="s">
        <v>63</v>
      </c>
      <c r="F736" s="184" t="s">
        <v>39</v>
      </c>
      <c r="G736" s="187" t="s">
        <v>70</v>
      </c>
      <c r="H736" s="188" t="s">
        <v>1315</v>
      </c>
      <c r="I736" s="189" t="s">
        <v>46</v>
      </c>
      <c r="J736" s="190" t="s">
        <v>194</v>
      </c>
      <c r="K736" s="184">
        <v>57</v>
      </c>
      <c r="L736" s="191" t="str">
        <f>IF(ISERROR(VLOOKUP(K736,[1]Proposito_programa!$C$2:$E$59,2,FALSE))," ",VLOOKUP(K736,[1]Proposito_programa!$C$2:$E$59,2,FALSE))</f>
        <v>Gestión pública local</v>
      </c>
      <c r="M736" s="191" t="str">
        <f>IF(ISERROR(VLOOKUP(K736,[1]Proposito_programa!$C$2:$E$59,3,FALSE))," ",VLOOKUP(K736,[1]Proposito_programa!$C$2:$E$59,3,FALSE))</f>
        <v>Propósito 5: Construir Bogotá - Región con gobierno abierto, transparente y ciudadanía consciente</v>
      </c>
      <c r="N736" s="192">
        <v>2143</v>
      </c>
      <c r="O736" s="193"/>
      <c r="P736" s="194">
        <v>860011153</v>
      </c>
      <c r="Q736" s="195" t="s">
        <v>438</v>
      </c>
      <c r="R736" s="190" t="s">
        <v>175</v>
      </c>
      <c r="S736" s="195"/>
      <c r="T736" s="196"/>
      <c r="U736" s="197"/>
      <c r="V736" s="198">
        <v>0</v>
      </c>
      <c r="W736" s="199">
        <v>2249288</v>
      </c>
      <c r="X736" s="200">
        <v>0</v>
      </c>
      <c r="Y736" s="193"/>
      <c r="Z736" s="199"/>
      <c r="AA736" s="172">
        <f t="shared" si="32"/>
        <v>2249288</v>
      </c>
      <c r="AB736" s="201">
        <v>2249288</v>
      </c>
      <c r="AC736" s="210"/>
      <c r="AD736" s="210"/>
      <c r="AE736" s="210"/>
      <c r="AF736" s="192"/>
      <c r="AG736" s="105"/>
      <c r="AH736" s="203"/>
      <c r="AI736" s="204"/>
      <c r="AJ736" s="105"/>
      <c r="AK736" s="205"/>
      <c r="AL736" s="206"/>
      <c r="AM736" s="193"/>
      <c r="AN736" s="112">
        <f t="shared" si="31"/>
        <v>1</v>
      </c>
    </row>
    <row r="737" spans="1:40" ht="18" customHeight="1" x14ac:dyDescent="0.25">
      <c r="A737" s="184">
        <v>58115147</v>
      </c>
      <c r="B737" s="184">
        <v>2022</v>
      </c>
      <c r="C737" s="192"/>
      <c r="D737" s="104"/>
      <c r="E737" s="184" t="s">
        <v>63</v>
      </c>
      <c r="F737" s="184" t="s">
        <v>39</v>
      </c>
      <c r="G737" s="187" t="s">
        <v>70</v>
      </c>
      <c r="H737" s="188" t="s">
        <v>1315</v>
      </c>
      <c r="I737" s="189" t="s">
        <v>46</v>
      </c>
      <c r="J737" s="190" t="s">
        <v>194</v>
      </c>
      <c r="K737" s="184">
        <v>43</v>
      </c>
      <c r="L737" s="191" t="str">
        <f>IF(ISERROR(VLOOKUP(K737,[1]Proposito_programa!$C$2:$E$59,2,FALSE))," ",VLOOKUP(K737,[1]Proposito_programa!$C$2:$E$59,2,FALSE))</f>
        <v>Cultura ciudadana para la confianza, la convivencia y la participación desde la vida cotidiana</v>
      </c>
      <c r="M737" s="191" t="str">
        <f>IF(ISERROR(VLOOKUP(K737,[1]Proposito_programa!$C$2:$E$59,3,FALSE))," ",VLOOKUP(K737,[1]Proposito_programa!$C$2:$E$59,3,FALSE))</f>
        <v>Propósito 3: Inspirar confianza y legitimidad para vivir sin miedo y ser epicentro de cultura ciudadana, paz y reconciliación</v>
      </c>
      <c r="N737" s="192">
        <v>2149</v>
      </c>
      <c r="O737" s="193"/>
      <c r="P737" s="194">
        <v>860011153</v>
      </c>
      <c r="Q737" s="195" t="s">
        <v>438</v>
      </c>
      <c r="R737" s="190" t="s">
        <v>175</v>
      </c>
      <c r="S737" s="195"/>
      <c r="T737" s="196"/>
      <c r="U737" s="197"/>
      <c r="V737" s="198">
        <v>0</v>
      </c>
      <c r="W737" s="199">
        <v>438478</v>
      </c>
      <c r="X737" s="200">
        <v>0</v>
      </c>
      <c r="Y737" s="193"/>
      <c r="Z737" s="199"/>
      <c r="AA737" s="172">
        <f t="shared" si="32"/>
        <v>438478</v>
      </c>
      <c r="AB737" s="201">
        <v>438478</v>
      </c>
      <c r="AC737" s="210"/>
      <c r="AD737" s="210"/>
      <c r="AE737" s="210"/>
      <c r="AF737" s="192"/>
      <c r="AG737" s="105"/>
      <c r="AH737" s="203"/>
      <c r="AI737" s="204"/>
      <c r="AJ737" s="105"/>
      <c r="AK737" s="205"/>
      <c r="AL737" s="206"/>
      <c r="AM737" s="193"/>
      <c r="AN737" s="112">
        <f t="shared" si="31"/>
        <v>1</v>
      </c>
    </row>
    <row r="738" spans="1:40" ht="18" customHeight="1" x14ac:dyDescent="0.25">
      <c r="A738" s="184">
        <v>58115147</v>
      </c>
      <c r="B738" s="184">
        <v>2022</v>
      </c>
      <c r="C738" s="192"/>
      <c r="D738" s="104"/>
      <c r="E738" s="184" t="s">
        <v>63</v>
      </c>
      <c r="F738" s="184" t="s">
        <v>39</v>
      </c>
      <c r="G738" s="187" t="s">
        <v>70</v>
      </c>
      <c r="H738" s="188" t="s">
        <v>1315</v>
      </c>
      <c r="I738" s="189" t="s">
        <v>46</v>
      </c>
      <c r="J738" s="190" t="s">
        <v>194</v>
      </c>
      <c r="K738" s="184">
        <v>48</v>
      </c>
      <c r="L738" s="191" t="str">
        <f>IF(ISERROR(VLOOKUP(K738,[1]Proposito_programa!$C$2:$E$59,2,FALSE))," ",VLOOKUP(K738,[1]Proposito_programa!$C$2:$E$59,2,FALSE))</f>
        <v>Plataforma institucional para la seguridad y justicia</v>
      </c>
      <c r="M738" s="191" t="str">
        <f>IF(ISERROR(VLOOKUP(K738,[1]Proposito_programa!$C$2:$E$59,3,FALSE))," ",VLOOKUP(K738,[1]Proposito_programa!$C$2:$E$59,3,FALSE))</f>
        <v>Propósito 3: Inspirar confianza y legitimidad para vivir sin miedo y ser epicentro de cultura ciudadana, paz y reconciliación</v>
      </c>
      <c r="N738" s="192">
        <v>2153</v>
      </c>
      <c r="O738" s="193"/>
      <c r="P738" s="194">
        <v>860011153</v>
      </c>
      <c r="Q738" s="195" t="s">
        <v>438</v>
      </c>
      <c r="R738" s="190" t="s">
        <v>175</v>
      </c>
      <c r="S738" s="195"/>
      <c r="T738" s="196"/>
      <c r="U738" s="197"/>
      <c r="V738" s="198">
        <v>0</v>
      </c>
      <c r="W738" s="199">
        <v>150534</v>
      </c>
      <c r="X738" s="200">
        <v>0</v>
      </c>
      <c r="Y738" s="193"/>
      <c r="Z738" s="199"/>
      <c r="AA738" s="172">
        <f t="shared" si="32"/>
        <v>150534</v>
      </c>
      <c r="AB738" s="201">
        <v>150534</v>
      </c>
      <c r="AC738" s="210"/>
      <c r="AD738" s="210"/>
      <c r="AE738" s="210"/>
      <c r="AF738" s="192"/>
      <c r="AG738" s="105"/>
      <c r="AH738" s="203"/>
      <c r="AI738" s="204"/>
      <c r="AJ738" s="105"/>
      <c r="AK738" s="205"/>
      <c r="AL738" s="206"/>
      <c r="AM738" s="193"/>
      <c r="AN738" s="112">
        <f t="shared" si="31"/>
        <v>1</v>
      </c>
    </row>
    <row r="739" spans="1:40" ht="18" customHeight="1" x14ac:dyDescent="0.25">
      <c r="A739" s="184">
        <v>58812935</v>
      </c>
      <c r="B739" s="184">
        <v>2022</v>
      </c>
      <c r="C739" s="192"/>
      <c r="D739" s="104"/>
      <c r="E739" s="184" t="s">
        <v>63</v>
      </c>
      <c r="F739" s="184" t="s">
        <v>39</v>
      </c>
      <c r="G739" s="187" t="s">
        <v>70</v>
      </c>
      <c r="H739" s="188" t="s">
        <v>1316</v>
      </c>
      <c r="I739" s="189" t="s">
        <v>46</v>
      </c>
      <c r="J739" s="190" t="s">
        <v>194</v>
      </c>
      <c r="K739" s="184">
        <v>57</v>
      </c>
      <c r="L739" s="191" t="str">
        <f>IF(ISERROR(VLOOKUP(K739,[1]Proposito_programa!$C$2:$E$59,2,FALSE))," ",VLOOKUP(K739,[1]Proposito_programa!$C$2:$E$59,2,FALSE))</f>
        <v>Gestión pública local</v>
      </c>
      <c r="M739" s="191" t="str">
        <f>IF(ISERROR(VLOOKUP(K739,[1]Proposito_programa!$C$2:$E$59,3,FALSE))," ",VLOOKUP(K739,[1]Proposito_programa!$C$2:$E$59,3,FALSE))</f>
        <v>Propósito 5: Construir Bogotá - Región con gobierno abierto, transparente y ciudadanía consciente</v>
      </c>
      <c r="N739" s="192">
        <v>2143</v>
      </c>
      <c r="O739" s="193"/>
      <c r="P739" s="194">
        <v>860011153</v>
      </c>
      <c r="Q739" s="195" t="s">
        <v>438</v>
      </c>
      <c r="R739" s="190" t="s">
        <v>175</v>
      </c>
      <c r="S739" s="195"/>
      <c r="T739" s="196"/>
      <c r="U739" s="197"/>
      <c r="V739" s="198">
        <v>0</v>
      </c>
      <c r="W739" s="199">
        <v>1914560</v>
      </c>
      <c r="X739" s="200">
        <v>0</v>
      </c>
      <c r="Y739" s="193"/>
      <c r="Z739" s="199"/>
      <c r="AA739" s="172">
        <f t="shared" si="32"/>
        <v>1914560</v>
      </c>
      <c r="AB739" s="201">
        <v>1914560</v>
      </c>
      <c r="AC739" s="210"/>
      <c r="AD739" s="210"/>
      <c r="AE739" s="210"/>
      <c r="AF739" s="192"/>
      <c r="AG739" s="105"/>
      <c r="AH739" s="203"/>
      <c r="AI739" s="204"/>
      <c r="AJ739" s="105"/>
      <c r="AK739" s="205"/>
      <c r="AL739" s="206"/>
      <c r="AM739" s="193"/>
      <c r="AN739" s="112">
        <f t="shared" si="31"/>
        <v>1</v>
      </c>
    </row>
    <row r="740" spans="1:40" ht="18" customHeight="1" x14ac:dyDescent="0.25">
      <c r="A740" s="184">
        <v>58812935</v>
      </c>
      <c r="B740" s="184">
        <v>2022</v>
      </c>
      <c r="C740" s="192"/>
      <c r="D740" s="104"/>
      <c r="E740" s="184" t="s">
        <v>63</v>
      </c>
      <c r="F740" s="184" t="s">
        <v>39</v>
      </c>
      <c r="G740" s="187" t="s">
        <v>70</v>
      </c>
      <c r="H740" s="188" t="s">
        <v>1316</v>
      </c>
      <c r="I740" s="189" t="s">
        <v>46</v>
      </c>
      <c r="J740" s="190" t="s">
        <v>194</v>
      </c>
      <c r="K740" s="184">
        <v>43</v>
      </c>
      <c r="L740" s="191" t="str">
        <f>IF(ISERROR(VLOOKUP(K740,[1]Proposito_programa!$C$2:$E$59,2,FALSE))," ",VLOOKUP(K740,[1]Proposito_programa!$C$2:$E$59,2,FALSE))</f>
        <v>Cultura ciudadana para la confianza, la convivencia y la participación desde la vida cotidiana</v>
      </c>
      <c r="M740" s="191" t="str">
        <f>IF(ISERROR(VLOOKUP(K740,[1]Proposito_programa!$C$2:$E$59,3,FALSE))," ",VLOOKUP(K740,[1]Proposito_programa!$C$2:$E$59,3,FALSE))</f>
        <v>Propósito 3: Inspirar confianza y legitimidad para vivir sin miedo y ser epicentro de cultura ciudadana, paz y reconciliación</v>
      </c>
      <c r="N740" s="192">
        <v>2149</v>
      </c>
      <c r="O740" s="193"/>
      <c r="P740" s="194">
        <v>860011153</v>
      </c>
      <c r="Q740" s="195" t="s">
        <v>438</v>
      </c>
      <c r="R740" s="190" t="s">
        <v>175</v>
      </c>
      <c r="S740" s="195"/>
      <c r="T740" s="196"/>
      <c r="U740" s="197"/>
      <c r="V740" s="198">
        <v>0</v>
      </c>
      <c r="W740" s="199">
        <v>397445</v>
      </c>
      <c r="X740" s="200">
        <v>0</v>
      </c>
      <c r="Y740" s="193"/>
      <c r="Z740" s="199"/>
      <c r="AA740" s="172">
        <f t="shared" si="32"/>
        <v>397445</v>
      </c>
      <c r="AB740" s="201">
        <v>397445</v>
      </c>
      <c r="AC740" s="210"/>
      <c r="AD740" s="210"/>
      <c r="AE740" s="210"/>
      <c r="AF740" s="192"/>
      <c r="AG740" s="105"/>
      <c r="AH740" s="203"/>
      <c r="AI740" s="204"/>
      <c r="AJ740" s="105"/>
      <c r="AK740" s="205"/>
      <c r="AL740" s="206"/>
      <c r="AM740" s="193"/>
      <c r="AN740" s="112">
        <f t="shared" si="31"/>
        <v>1</v>
      </c>
    </row>
    <row r="741" spans="1:40" ht="18" customHeight="1" x14ac:dyDescent="0.25">
      <c r="A741" s="184">
        <v>58812935</v>
      </c>
      <c r="B741" s="184">
        <v>2022</v>
      </c>
      <c r="C741" s="192"/>
      <c r="D741" s="104"/>
      <c r="E741" s="184" t="s">
        <v>63</v>
      </c>
      <c r="F741" s="184" t="s">
        <v>39</v>
      </c>
      <c r="G741" s="187" t="s">
        <v>70</v>
      </c>
      <c r="H741" s="188" t="s">
        <v>1316</v>
      </c>
      <c r="I741" s="189" t="s">
        <v>46</v>
      </c>
      <c r="J741" s="190" t="s">
        <v>194</v>
      </c>
      <c r="K741" s="184">
        <v>48</v>
      </c>
      <c r="L741" s="191" t="str">
        <f>IF(ISERROR(VLOOKUP(K741,[1]Proposito_programa!$C$2:$E$59,2,FALSE))," ",VLOOKUP(K741,[1]Proposito_programa!$C$2:$E$59,2,FALSE))</f>
        <v>Plataforma institucional para la seguridad y justicia</v>
      </c>
      <c r="M741" s="191" t="str">
        <f>IF(ISERROR(VLOOKUP(K741,[1]Proposito_programa!$C$2:$E$59,3,FALSE))," ",VLOOKUP(K741,[1]Proposito_programa!$C$2:$E$59,3,FALSE))</f>
        <v>Propósito 3: Inspirar confianza y legitimidad para vivir sin miedo y ser epicentro de cultura ciudadana, paz y reconciliación</v>
      </c>
      <c r="N741" s="192">
        <v>2153</v>
      </c>
      <c r="O741" s="193"/>
      <c r="P741" s="194">
        <v>860011153</v>
      </c>
      <c r="Q741" s="195" t="s">
        <v>438</v>
      </c>
      <c r="R741" s="190" t="s">
        <v>175</v>
      </c>
      <c r="S741" s="195"/>
      <c r="T741" s="196"/>
      <c r="U741" s="197"/>
      <c r="V741" s="198">
        <v>0</v>
      </c>
      <c r="W741" s="199">
        <v>160295</v>
      </c>
      <c r="X741" s="200">
        <v>0</v>
      </c>
      <c r="Y741" s="193"/>
      <c r="Z741" s="199"/>
      <c r="AA741" s="172">
        <f t="shared" si="32"/>
        <v>160295</v>
      </c>
      <c r="AB741" s="201">
        <v>160295</v>
      </c>
      <c r="AC741" s="210"/>
      <c r="AD741" s="210"/>
      <c r="AE741" s="210"/>
      <c r="AF741" s="192"/>
      <c r="AG741" s="105"/>
      <c r="AH741" s="203"/>
      <c r="AI741" s="204"/>
      <c r="AJ741" s="105"/>
      <c r="AK741" s="205"/>
      <c r="AL741" s="206"/>
      <c r="AM741" s="193"/>
      <c r="AN741" s="112">
        <f t="shared" si="31"/>
        <v>1</v>
      </c>
    </row>
    <row r="742" spans="1:40" ht="18" customHeight="1" x14ac:dyDescent="0.25">
      <c r="A742" s="184">
        <v>59554206</v>
      </c>
      <c r="B742" s="184">
        <v>2022</v>
      </c>
      <c r="C742" s="192"/>
      <c r="D742" s="104"/>
      <c r="E742" s="184" t="s">
        <v>63</v>
      </c>
      <c r="F742" s="184" t="s">
        <v>39</v>
      </c>
      <c r="G742" s="187" t="s">
        <v>70</v>
      </c>
      <c r="H742" s="188" t="s">
        <v>1317</v>
      </c>
      <c r="I742" s="189" t="s">
        <v>46</v>
      </c>
      <c r="J742" s="190" t="s">
        <v>194</v>
      </c>
      <c r="K742" s="184">
        <v>57</v>
      </c>
      <c r="L742" s="191" t="str">
        <f>IF(ISERROR(VLOOKUP(K742,[1]Proposito_programa!$C$2:$E$59,2,FALSE))," ",VLOOKUP(K742,[1]Proposito_programa!$C$2:$E$59,2,FALSE))</f>
        <v>Gestión pública local</v>
      </c>
      <c r="M742" s="191" t="str">
        <f>IF(ISERROR(VLOOKUP(K742,[1]Proposito_programa!$C$2:$E$59,3,FALSE))," ",VLOOKUP(K742,[1]Proposito_programa!$C$2:$E$59,3,FALSE))</f>
        <v>Propósito 5: Construir Bogotá - Región con gobierno abierto, transparente y ciudadanía consciente</v>
      </c>
      <c r="N742" s="192">
        <v>2143</v>
      </c>
      <c r="O742" s="193"/>
      <c r="P742" s="194">
        <v>860011153</v>
      </c>
      <c r="Q742" s="195" t="s">
        <v>438</v>
      </c>
      <c r="R742" s="190" t="s">
        <v>175</v>
      </c>
      <c r="S742" s="195"/>
      <c r="T742" s="196"/>
      <c r="U742" s="197"/>
      <c r="V742" s="198">
        <v>0</v>
      </c>
      <c r="W742" s="199">
        <v>2598865</v>
      </c>
      <c r="X742" s="200">
        <v>0</v>
      </c>
      <c r="Y742" s="193"/>
      <c r="Z742" s="199"/>
      <c r="AA742" s="172">
        <f t="shared" si="32"/>
        <v>2598865</v>
      </c>
      <c r="AB742" s="201">
        <v>2598865</v>
      </c>
      <c r="AC742" s="210"/>
      <c r="AD742" s="210"/>
      <c r="AE742" s="210"/>
      <c r="AF742" s="192"/>
      <c r="AG742" s="105"/>
      <c r="AH742" s="203"/>
      <c r="AI742" s="204"/>
      <c r="AJ742" s="105"/>
      <c r="AK742" s="205"/>
      <c r="AL742" s="206"/>
      <c r="AM742" s="193"/>
      <c r="AN742" s="112">
        <f t="shared" si="31"/>
        <v>1</v>
      </c>
    </row>
    <row r="743" spans="1:40" ht="18" customHeight="1" x14ac:dyDescent="0.25">
      <c r="A743" s="184">
        <v>59554206</v>
      </c>
      <c r="B743" s="184">
        <v>2022</v>
      </c>
      <c r="C743" s="192"/>
      <c r="D743" s="104"/>
      <c r="E743" s="184" t="s">
        <v>63</v>
      </c>
      <c r="F743" s="184" t="s">
        <v>39</v>
      </c>
      <c r="G743" s="187" t="s">
        <v>70</v>
      </c>
      <c r="H743" s="188" t="s">
        <v>1317</v>
      </c>
      <c r="I743" s="189" t="s">
        <v>46</v>
      </c>
      <c r="J743" s="190" t="s">
        <v>194</v>
      </c>
      <c r="K743" s="184">
        <v>43</v>
      </c>
      <c r="L743" s="191" t="str">
        <f>IF(ISERROR(VLOOKUP(K743,[1]Proposito_programa!$C$2:$E$59,2,FALSE))," ",VLOOKUP(K743,[1]Proposito_programa!$C$2:$E$59,2,FALSE))</f>
        <v>Cultura ciudadana para la confianza, la convivencia y la participación desde la vida cotidiana</v>
      </c>
      <c r="M743" s="191" t="str">
        <f>IF(ISERROR(VLOOKUP(K743,[1]Proposito_programa!$C$2:$E$59,3,FALSE))," ",VLOOKUP(K743,[1]Proposito_programa!$C$2:$E$59,3,FALSE))</f>
        <v>Propósito 3: Inspirar confianza y legitimidad para vivir sin miedo y ser epicentro de cultura ciudadana, paz y reconciliación</v>
      </c>
      <c r="N743" s="192">
        <v>2149</v>
      </c>
      <c r="O743" s="193"/>
      <c r="P743" s="194">
        <v>860011153</v>
      </c>
      <c r="Q743" s="195" t="s">
        <v>438</v>
      </c>
      <c r="R743" s="190" t="s">
        <v>175</v>
      </c>
      <c r="S743" s="195"/>
      <c r="T743" s="196"/>
      <c r="U743" s="197"/>
      <c r="V743" s="198">
        <v>0</v>
      </c>
      <c r="W743" s="199">
        <v>533962</v>
      </c>
      <c r="X743" s="200">
        <v>0</v>
      </c>
      <c r="Y743" s="193"/>
      <c r="Z743" s="199"/>
      <c r="AA743" s="172">
        <f t="shared" si="32"/>
        <v>533962</v>
      </c>
      <c r="AB743" s="201">
        <v>533962</v>
      </c>
      <c r="AC743" s="210"/>
      <c r="AD743" s="210"/>
      <c r="AE743" s="210"/>
      <c r="AF743" s="192"/>
      <c r="AG743" s="105"/>
      <c r="AH743" s="203"/>
      <c r="AI743" s="204"/>
      <c r="AJ743" s="105"/>
      <c r="AK743" s="205"/>
      <c r="AL743" s="206"/>
      <c r="AM743" s="193"/>
      <c r="AN743" s="112">
        <f t="shared" si="31"/>
        <v>1</v>
      </c>
    </row>
    <row r="744" spans="1:40" ht="18" customHeight="1" x14ac:dyDescent="0.25">
      <c r="A744" s="184">
        <v>59554206</v>
      </c>
      <c r="B744" s="184">
        <v>2022</v>
      </c>
      <c r="C744" s="192"/>
      <c r="D744" s="104"/>
      <c r="E744" s="184" t="s">
        <v>63</v>
      </c>
      <c r="F744" s="184" t="s">
        <v>39</v>
      </c>
      <c r="G744" s="187" t="s">
        <v>70</v>
      </c>
      <c r="H744" s="188" t="s">
        <v>1317</v>
      </c>
      <c r="I744" s="189" t="s">
        <v>46</v>
      </c>
      <c r="J744" s="190" t="s">
        <v>194</v>
      </c>
      <c r="K744" s="184">
        <v>48</v>
      </c>
      <c r="L744" s="191" t="str">
        <f>IF(ISERROR(VLOOKUP(K744,[1]Proposito_programa!$C$2:$E$59,2,FALSE))," ",VLOOKUP(K744,[1]Proposito_programa!$C$2:$E$59,2,FALSE))</f>
        <v>Plataforma institucional para la seguridad y justicia</v>
      </c>
      <c r="M744" s="191" t="str">
        <f>IF(ISERROR(VLOOKUP(K744,[1]Proposito_programa!$C$2:$E$59,3,FALSE))," ",VLOOKUP(K744,[1]Proposito_programa!$C$2:$E$59,3,FALSE))</f>
        <v>Propósito 3: Inspirar confianza y legitimidad para vivir sin miedo y ser epicentro de cultura ciudadana, paz y reconciliación</v>
      </c>
      <c r="N744" s="192">
        <v>2153</v>
      </c>
      <c r="O744" s="193"/>
      <c r="P744" s="194">
        <v>860011153</v>
      </c>
      <c r="Q744" s="195" t="s">
        <v>438</v>
      </c>
      <c r="R744" s="190" t="s">
        <v>175</v>
      </c>
      <c r="S744" s="195"/>
      <c r="T744" s="196"/>
      <c r="U744" s="197"/>
      <c r="V744" s="198">
        <v>0</v>
      </c>
      <c r="W744" s="199">
        <v>159573</v>
      </c>
      <c r="X744" s="200">
        <v>0</v>
      </c>
      <c r="Y744" s="193"/>
      <c r="Z744" s="199"/>
      <c r="AA744" s="172">
        <f t="shared" si="32"/>
        <v>159573</v>
      </c>
      <c r="AB744" s="201">
        <v>159573</v>
      </c>
      <c r="AC744" s="210"/>
      <c r="AD744" s="210"/>
      <c r="AE744" s="210"/>
      <c r="AF744" s="192"/>
      <c r="AG744" s="105"/>
      <c r="AH744" s="203"/>
      <c r="AI744" s="204"/>
      <c r="AJ744" s="105"/>
      <c r="AK744" s="205"/>
      <c r="AL744" s="206"/>
      <c r="AM744" s="193"/>
      <c r="AN744" s="112">
        <f t="shared" si="31"/>
        <v>1</v>
      </c>
    </row>
    <row r="745" spans="1:40" ht="18" customHeight="1" x14ac:dyDescent="0.25">
      <c r="A745" s="184">
        <v>60238350</v>
      </c>
      <c r="B745" s="184">
        <v>2022</v>
      </c>
      <c r="C745" s="192"/>
      <c r="D745" s="104"/>
      <c r="E745" s="184" t="s">
        <v>63</v>
      </c>
      <c r="F745" s="184" t="s">
        <v>39</v>
      </c>
      <c r="G745" s="187" t="s">
        <v>70</v>
      </c>
      <c r="H745" s="188" t="s">
        <v>1318</v>
      </c>
      <c r="I745" s="189" t="s">
        <v>46</v>
      </c>
      <c r="J745" s="190" t="s">
        <v>194</v>
      </c>
      <c r="K745" s="184">
        <v>57</v>
      </c>
      <c r="L745" s="191" t="str">
        <f>IF(ISERROR(VLOOKUP(K745,[1]Proposito_programa!$C$2:$E$59,2,FALSE))," ",VLOOKUP(K745,[1]Proposito_programa!$C$2:$E$59,2,FALSE))</f>
        <v>Gestión pública local</v>
      </c>
      <c r="M745" s="191" t="str">
        <f>IF(ISERROR(VLOOKUP(K745,[1]Proposito_programa!$C$2:$E$59,3,FALSE))," ",VLOOKUP(K745,[1]Proposito_programa!$C$2:$E$59,3,FALSE))</f>
        <v>Propósito 5: Construir Bogotá - Región con gobierno abierto, transparente y ciudadanía consciente</v>
      </c>
      <c r="N745" s="192">
        <v>2143</v>
      </c>
      <c r="O745" s="193"/>
      <c r="P745" s="194">
        <v>860011153</v>
      </c>
      <c r="Q745" s="195" t="s">
        <v>438</v>
      </c>
      <c r="R745" s="190" t="s">
        <v>175</v>
      </c>
      <c r="S745" s="195"/>
      <c r="T745" s="196"/>
      <c r="U745" s="197"/>
      <c r="V745" s="198">
        <v>0</v>
      </c>
      <c r="W745" s="199">
        <v>2439561</v>
      </c>
      <c r="X745" s="200">
        <v>0</v>
      </c>
      <c r="Y745" s="193"/>
      <c r="Z745" s="199"/>
      <c r="AA745" s="172">
        <f t="shared" si="32"/>
        <v>2439561</v>
      </c>
      <c r="AB745" s="201">
        <v>2439561</v>
      </c>
      <c r="AC745" s="210"/>
      <c r="AD745" s="210"/>
      <c r="AE745" s="210"/>
      <c r="AF745" s="192"/>
      <c r="AG745" s="105"/>
      <c r="AH745" s="203"/>
      <c r="AI745" s="204"/>
      <c r="AJ745" s="105"/>
      <c r="AK745" s="205"/>
      <c r="AL745" s="206"/>
      <c r="AM745" s="193"/>
      <c r="AN745" s="112">
        <f t="shared" si="31"/>
        <v>1</v>
      </c>
    </row>
    <row r="746" spans="1:40" ht="18" customHeight="1" x14ac:dyDescent="0.25">
      <c r="A746" s="184">
        <v>60238350</v>
      </c>
      <c r="B746" s="184">
        <v>2022</v>
      </c>
      <c r="C746" s="192"/>
      <c r="D746" s="104"/>
      <c r="E746" s="184" t="s">
        <v>63</v>
      </c>
      <c r="F746" s="184" t="s">
        <v>39</v>
      </c>
      <c r="G746" s="187" t="s">
        <v>70</v>
      </c>
      <c r="H746" s="188" t="s">
        <v>1318</v>
      </c>
      <c r="I746" s="189" t="s">
        <v>46</v>
      </c>
      <c r="J746" s="190" t="s">
        <v>194</v>
      </c>
      <c r="K746" s="184">
        <v>43</v>
      </c>
      <c r="L746" s="191" t="str">
        <f>IF(ISERROR(VLOOKUP(K746,[1]Proposito_programa!$C$2:$E$59,2,FALSE))," ",VLOOKUP(K746,[1]Proposito_programa!$C$2:$E$59,2,FALSE))</f>
        <v>Cultura ciudadana para la confianza, la convivencia y la participación desde la vida cotidiana</v>
      </c>
      <c r="M746" s="191" t="str">
        <f>IF(ISERROR(VLOOKUP(K746,[1]Proposito_programa!$C$2:$E$59,3,FALSE))," ",VLOOKUP(K746,[1]Proposito_programa!$C$2:$E$59,3,FALSE))</f>
        <v>Propósito 3: Inspirar confianza y legitimidad para vivir sin miedo y ser epicentro de cultura ciudadana, paz y reconciliación</v>
      </c>
      <c r="N746" s="192">
        <v>2149</v>
      </c>
      <c r="O746" s="193"/>
      <c r="P746" s="194">
        <v>860011153</v>
      </c>
      <c r="Q746" s="195" t="s">
        <v>438</v>
      </c>
      <c r="R746" s="190" t="s">
        <v>175</v>
      </c>
      <c r="S746" s="195"/>
      <c r="T746" s="196"/>
      <c r="U746" s="197"/>
      <c r="V746" s="198">
        <v>0</v>
      </c>
      <c r="W746" s="199">
        <v>475273</v>
      </c>
      <c r="X746" s="200">
        <v>0</v>
      </c>
      <c r="Y746" s="193"/>
      <c r="Z746" s="199"/>
      <c r="AA746" s="172">
        <f t="shared" si="32"/>
        <v>475273</v>
      </c>
      <c r="AB746" s="201">
        <v>475273</v>
      </c>
      <c r="AC746" s="210"/>
      <c r="AD746" s="210"/>
      <c r="AE746" s="210"/>
      <c r="AF746" s="192"/>
      <c r="AG746" s="105"/>
      <c r="AH746" s="203"/>
      <c r="AI746" s="204"/>
      <c r="AJ746" s="105"/>
      <c r="AK746" s="205"/>
      <c r="AL746" s="206"/>
      <c r="AM746" s="193"/>
      <c r="AN746" s="112">
        <f t="shared" si="31"/>
        <v>1</v>
      </c>
    </row>
    <row r="747" spans="1:40" ht="18" customHeight="1" x14ac:dyDescent="0.25">
      <c r="A747" s="184">
        <v>60238350</v>
      </c>
      <c r="B747" s="184">
        <v>2022</v>
      </c>
      <c r="C747" s="192"/>
      <c r="D747" s="104"/>
      <c r="E747" s="184" t="s">
        <v>63</v>
      </c>
      <c r="F747" s="184" t="s">
        <v>39</v>
      </c>
      <c r="G747" s="187" t="s">
        <v>70</v>
      </c>
      <c r="H747" s="188" t="s">
        <v>1318</v>
      </c>
      <c r="I747" s="189" t="s">
        <v>46</v>
      </c>
      <c r="J747" s="190" t="s">
        <v>194</v>
      </c>
      <c r="K747" s="184">
        <v>48</v>
      </c>
      <c r="L747" s="191" t="str">
        <f>IF(ISERROR(VLOOKUP(K747,[1]Proposito_programa!$C$2:$E$59,2,FALSE))," ",VLOOKUP(K747,[1]Proposito_programa!$C$2:$E$59,2,FALSE))</f>
        <v>Plataforma institucional para la seguridad y justicia</v>
      </c>
      <c r="M747" s="191" t="str">
        <f>IF(ISERROR(VLOOKUP(K747,[1]Proposito_programa!$C$2:$E$59,3,FALSE))," ",VLOOKUP(K747,[1]Proposito_programa!$C$2:$E$59,3,FALSE))</f>
        <v>Propósito 3: Inspirar confianza y legitimidad para vivir sin miedo y ser epicentro de cultura ciudadana, paz y reconciliación</v>
      </c>
      <c r="N747" s="192">
        <v>2153</v>
      </c>
      <c r="O747" s="193"/>
      <c r="P747" s="194">
        <v>860011153</v>
      </c>
      <c r="Q747" s="195" t="s">
        <v>438</v>
      </c>
      <c r="R747" s="190" t="s">
        <v>175</v>
      </c>
      <c r="S747" s="195"/>
      <c r="T747" s="196"/>
      <c r="U747" s="197"/>
      <c r="V747" s="198">
        <v>0</v>
      </c>
      <c r="W747" s="199">
        <v>163166</v>
      </c>
      <c r="X747" s="200">
        <v>0</v>
      </c>
      <c r="Y747" s="193"/>
      <c r="Z747" s="199"/>
      <c r="AA747" s="172">
        <f t="shared" si="32"/>
        <v>163166</v>
      </c>
      <c r="AB747" s="201">
        <v>163166</v>
      </c>
      <c r="AC747" s="210"/>
      <c r="AD747" s="210"/>
      <c r="AE747" s="210"/>
      <c r="AF747" s="192"/>
      <c r="AG747" s="105"/>
      <c r="AH747" s="203"/>
      <c r="AI747" s="204"/>
      <c r="AJ747" s="105"/>
      <c r="AK747" s="205"/>
      <c r="AL747" s="206"/>
      <c r="AM747" s="193"/>
      <c r="AN747" s="112">
        <f t="shared" si="31"/>
        <v>1</v>
      </c>
    </row>
    <row r="748" spans="1:40" ht="18" customHeight="1" x14ac:dyDescent="0.25">
      <c r="A748" s="184">
        <v>60901060</v>
      </c>
      <c r="B748" s="184">
        <v>2022</v>
      </c>
      <c r="C748" s="192"/>
      <c r="D748" s="104"/>
      <c r="E748" s="184" t="s">
        <v>63</v>
      </c>
      <c r="F748" s="184" t="s">
        <v>39</v>
      </c>
      <c r="G748" s="187" t="s">
        <v>70</v>
      </c>
      <c r="H748" s="188" t="s">
        <v>1319</v>
      </c>
      <c r="I748" s="189" t="s">
        <v>46</v>
      </c>
      <c r="J748" s="190" t="s">
        <v>194</v>
      </c>
      <c r="K748" s="184">
        <v>57</v>
      </c>
      <c r="L748" s="191" t="str">
        <f>IF(ISERROR(VLOOKUP(K748,[1]Proposito_programa!$C$2:$E$59,2,FALSE))," ",VLOOKUP(K748,[1]Proposito_programa!$C$2:$E$59,2,FALSE))</f>
        <v>Gestión pública local</v>
      </c>
      <c r="M748" s="191" t="str">
        <f>IF(ISERROR(VLOOKUP(K748,[1]Proposito_programa!$C$2:$E$59,3,FALSE))," ",VLOOKUP(K748,[1]Proposito_programa!$C$2:$E$59,3,FALSE))</f>
        <v>Propósito 5: Construir Bogotá - Región con gobierno abierto, transparente y ciudadanía consciente</v>
      </c>
      <c r="N748" s="192">
        <v>2143</v>
      </c>
      <c r="O748" s="193"/>
      <c r="P748" s="194">
        <v>860011153</v>
      </c>
      <c r="Q748" s="195" t="s">
        <v>438</v>
      </c>
      <c r="R748" s="190" t="s">
        <v>175</v>
      </c>
      <c r="S748" s="195"/>
      <c r="T748" s="196"/>
      <c r="U748" s="197"/>
      <c r="V748" s="198">
        <v>0</v>
      </c>
      <c r="W748" s="199">
        <v>2656310</v>
      </c>
      <c r="X748" s="200">
        <v>0</v>
      </c>
      <c r="Y748" s="193"/>
      <c r="Z748" s="199"/>
      <c r="AA748" s="172">
        <f t="shared" si="32"/>
        <v>2656310</v>
      </c>
      <c r="AB748" s="201">
        <v>2656310</v>
      </c>
      <c r="AC748" s="210"/>
      <c r="AD748" s="210"/>
      <c r="AE748" s="210"/>
      <c r="AF748" s="192"/>
      <c r="AG748" s="105"/>
      <c r="AH748" s="203"/>
      <c r="AI748" s="204"/>
      <c r="AJ748" s="105"/>
      <c r="AK748" s="205"/>
      <c r="AL748" s="206"/>
      <c r="AM748" s="193"/>
      <c r="AN748" s="112">
        <f t="shared" si="31"/>
        <v>1</v>
      </c>
    </row>
    <row r="749" spans="1:40" ht="18" customHeight="1" x14ac:dyDescent="0.25">
      <c r="A749" s="184">
        <v>60901060</v>
      </c>
      <c r="B749" s="184">
        <v>2022</v>
      </c>
      <c r="C749" s="192"/>
      <c r="D749" s="104"/>
      <c r="E749" s="184" t="s">
        <v>63</v>
      </c>
      <c r="F749" s="184" t="s">
        <v>39</v>
      </c>
      <c r="G749" s="187" t="s">
        <v>70</v>
      </c>
      <c r="H749" s="188" t="s">
        <v>1319</v>
      </c>
      <c r="I749" s="189" t="s">
        <v>46</v>
      </c>
      <c r="J749" s="190" t="s">
        <v>194</v>
      </c>
      <c r="K749" s="184">
        <v>43</v>
      </c>
      <c r="L749" s="191" t="str">
        <f>IF(ISERROR(VLOOKUP(K749,[1]Proposito_programa!$C$2:$E$59,2,FALSE))," ",VLOOKUP(K749,[1]Proposito_programa!$C$2:$E$59,2,FALSE))</f>
        <v>Cultura ciudadana para la confianza, la convivencia y la participación desde la vida cotidiana</v>
      </c>
      <c r="M749" s="191" t="str">
        <f>IF(ISERROR(VLOOKUP(K749,[1]Proposito_programa!$C$2:$E$59,3,FALSE))," ",VLOOKUP(K749,[1]Proposito_programa!$C$2:$E$59,3,FALSE))</f>
        <v>Propósito 3: Inspirar confianza y legitimidad para vivir sin miedo y ser epicentro de cultura ciudadana, paz y reconciliación</v>
      </c>
      <c r="N749" s="192">
        <v>2149</v>
      </c>
      <c r="O749" s="193"/>
      <c r="P749" s="194">
        <v>860011153</v>
      </c>
      <c r="Q749" s="195" t="s">
        <v>438</v>
      </c>
      <c r="R749" s="190" t="s">
        <v>175</v>
      </c>
      <c r="S749" s="195"/>
      <c r="T749" s="196"/>
      <c r="U749" s="197"/>
      <c r="V749" s="198">
        <v>0</v>
      </c>
      <c r="W749" s="199">
        <v>545279</v>
      </c>
      <c r="X749" s="200">
        <v>0</v>
      </c>
      <c r="Y749" s="193"/>
      <c r="Z749" s="199"/>
      <c r="AA749" s="172">
        <f t="shared" si="32"/>
        <v>545279</v>
      </c>
      <c r="AB749" s="201">
        <v>545279</v>
      </c>
      <c r="AC749" s="210"/>
      <c r="AD749" s="210"/>
      <c r="AE749" s="210"/>
      <c r="AF749" s="192"/>
      <c r="AG749" s="105"/>
      <c r="AH749" s="203"/>
      <c r="AI749" s="204"/>
      <c r="AJ749" s="105"/>
      <c r="AK749" s="205"/>
      <c r="AL749" s="206"/>
      <c r="AM749" s="193"/>
      <c r="AN749" s="112">
        <f t="shared" si="31"/>
        <v>1</v>
      </c>
    </row>
    <row r="750" spans="1:40" ht="18" customHeight="1" x14ac:dyDescent="0.25">
      <c r="A750" s="184">
        <v>60901060</v>
      </c>
      <c r="B750" s="184">
        <v>2022</v>
      </c>
      <c r="C750" s="192"/>
      <c r="D750" s="104"/>
      <c r="E750" s="184" t="s">
        <v>63</v>
      </c>
      <c r="F750" s="184" t="s">
        <v>39</v>
      </c>
      <c r="G750" s="187" t="s">
        <v>70</v>
      </c>
      <c r="H750" s="188" t="s">
        <v>1319</v>
      </c>
      <c r="I750" s="189" t="s">
        <v>46</v>
      </c>
      <c r="J750" s="190" t="s">
        <v>194</v>
      </c>
      <c r="K750" s="184">
        <v>48</v>
      </c>
      <c r="L750" s="191" t="str">
        <f>IF(ISERROR(VLOOKUP(K750,[1]Proposito_programa!$C$2:$E$59,2,FALSE))," ",VLOOKUP(K750,[1]Proposito_programa!$C$2:$E$59,2,FALSE))</f>
        <v>Plataforma institucional para la seguridad y justicia</v>
      </c>
      <c r="M750" s="191" t="str">
        <f>IF(ISERROR(VLOOKUP(K750,[1]Proposito_programa!$C$2:$E$59,3,FALSE))," ",VLOOKUP(K750,[1]Proposito_programa!$C$2:$E$59,3,FALSE))</f>
        <v>Propósito 3: Inspirar confianza y legitimidad para vivir sin miedo y ser epicentro de cultura ciudadana, paz y reconciliación</v>
      </c>
      <c r="N750" s="192">
        <v>2153</v>
      </c>
      <c r="O750" s="193"/>
      <c r="P750" s="194">
        <v>860011153</v>
      </c>
      <c r="Q750" s="195" t="s">
        <v>438</v>
      </c>
      <c r="R750" s="190" t="s">
        <v>175</v>
      </c>
      <c r="S750" s="195"/>
      <c r="T750" s="196"/>
      <c r="U750" s="197"/>
      <c r="V750" s="198">
        <v>0</v>
      </c>
      <c r="W750" s="199">
        <v>147911</v>
      </c>
      <c r="X750" s="200">
        <v>0</v>
      </c>
      <c r="Y750" s="193"/>
      <c r="Z750" s="199"/>
      <c r="AA750" s="172">
        <f t="shared" si="32"/>
        <v>147911</v>
      </c>
      <c r="AB750" s="201">
        <v>147911</v>
      </c>
      <c r="AC750" s="210"/>
      <c r="AD750" s="210"/>
      <c r="AE750" s="210"/>
      <c r="AF750" s="192"/>
      <c r="AG750" s="105"/>
      <c r="AH750" s="203"/>
      <c r="AI750" s="204"/>
      <c r="AJ750" s="105"/>
      <c r="AK750" s="205"/>
      <c r="AL750" s="206"/>
      <c r="AM750" s="193"/>
      <c r="AN750" s="112">
        <f t="shared" si="31"/>
        <v>1</v>
      </c>
    </row>
    <row r="751" spans="1:40" ht="18" customHeight="1" x14ac:dyDescent="0.25">
      <c r="A751" s="184">
        <v>61579205</v>
      </c>
      <c r="B751" s="184">
        <v>2022</v>
      </c>
      <c r="C751" s="192"/>
      <c r="D751" s="104"/>
      <c r="E751" s="184" t="s">
        <v>63</v>
      </c>
      <c r="F751" s="184" t="s">
        <v>39</v>
      </c>
      <c r="G751" s="187" t="s">
        <v>70</v>
      </c>
      <c r="H751" s="188" t="s">
        <v>1320</v>
      </c>
      <c r="I751" s="189" t="s">
        <v>46</v>
      </c>
      <c r="J751" s="190" t="s">
        <v>194</v>
      </c>
      <c r="K751" s="184">
        <v>48</v>
      </c>
      <c r="L751" s="191" t="str">
        <f>IF(ISERROR(VLOOKUP(K751,[1]Proposito_programa!$C$2:$E$59,2,FALSE))," ",VLOOKUP(K751,[1]Proposito_programa!$C$2:$E$59,2,FALSE))</f>
        <v>Plataforma institucional para la seguridad y justicia</v>
      </c>
      <c r="M751" s="191" t="str">
        <f>IF(ISERROR(VLOOKUP(K751,[1]Proposito_programa!$C$2:$E$59,3,FALSE))," ",VLOOKUP(K751,[1]Proposito_programa!$C$2:$E$59,3,FALSE))</f>
        <v>Propósito 3: Inspirar confianza y legitimidad para vivir sin miedo y ser epicentro de cultura ciudadana, paz y reconciliación</v>
      </c>
      <c r="N751" s="192">
        <v>2153</v>
      </c>
      <c r="O751" s="193"/>
      <c r="P751" s="194">
        <v>860011153</v>
      </c>
      <c r="Q751" s="195" t="s">
        <v>438</v>
      </c>
      <c r="R751" s="190" t="s">
        <v>175</v>
      </c>
      <c r="S751" s="195"/>
      <c r="T751" s="196"/>
      <c r="U751" s="197"/>
      <c r="V751" s="198">
        <v>0</v>
      </c>
      <c r="W751" s="199">
        <v>0</v>
      </c>
      <c r="X751" s="200">
        <v>0</v>
      </c>
      <c r="Y751" s="193"/>
      <c r="Z751" s="199"/>
      <c r="AA751" s="172">
        <f t="shared" si="32"/>
        <v>0</v>
      </c>
      <c r="AB751" s="201">
        <v>0</v>
      </c>
      <c r="AC751" s="210"/>
      <c r="AD751" s="210"/>
      <c r="AE751" s="210"/>
      <c r="AF751" s="192"/>
      <c r="AG751" s="105"/>
      <c r="AH751" s="203"/>
      <c r="AI751" s="204"/>
      <c r="AJ751" s="105"/>
      <c r="AK751" s="205"/>
      <c r="AL751" s="206"/>
      <c r="AM751" s="193"/>
      <c r="AN751" s="112" t="str">
        <f t="shared" si="31"/>
        <v>-</v>
      </c>
    </row>
    <row r="752" spans="1:40" ht="18" customHeight="1" x14ac:dyDescent="0.25">
      <c r="A752" s="184">
        <v>61579205</v>
      </c>
      <c r="B752" s="184">
        <v>2022</v>
      </c>
      <c r="C752" s="192"/>
      <c r="D752" s="104"/>
      <c r="E752" s="184" t="s">
        <v>63</v>
      </c>
      <c r="F752" s="184" t="s">
        <v>39</v>
      </c>
      <c r="G752" s="187" t="s">
        <v>70</v>
      </c>
      <c r="H752" s="188" t="s">
        <v>1321</v>
      </c>
      <c r="I752" s="189" t="s">
        <v>46</v>
      </c>
      <c r="J752" s="190" t="s">
        <v>194</v>
      </c>
      <c r="K752" s="184">
        <v>57</v>
      </c>
      <c r="L752" s="191" t="str">
        <f>IF(ISERROR(VLOOKUP(K752,[1]Proposito_programa!$C$2:$E$59,2,FALSE))," ",VLOOKUP(K752,[1]Proposito_programa!$C$2:$E$59,2,FALSE))</f>
        <v>Gestión pública local</v>
      </c>
      <c r="M752" s="191" t="str">
        <f>IF(ISERROR(VLOOKUP(K752,[1]Proposito_programa!$C$2:$E$59,3,FALSE))," ",VLOOKUP(K752,[1]Proposito_programa!$C$2:$E$59,3,FALSE))</f>
        <v>Propósito 5: Construir Bogotá - Región con gobierno abierto, transparente y ciudadanía consciente</v>
      </c>
      <c r="N752" s="192">
        <v>2143</v>
      </c>
      <c r="O752" s="193"/>
      <c r="P752" s="194">
        <v>860011153</v>
      </c>
      <c r="Q752" s="195" t="s">
        <v>438</v>
      </c>
      <c r="R752" s="190" t="s">
        <v>175</v>
      </c>
      <c r="S752" s="195"/>
      <c r="T752" s="196"/>
      <c r="U752" s="197"/>
      <c r="V752" s="198">
        <v>0</v>
      </c>
      <c r="W752" s="199">
        <v>2724300</v>
      </c>
      <c r="X752" s="200">
        <v>0</v>
      </c>
      <c r="Y752" s="193"/>
      <c r="Z752" s="199"/>
      <c r="AA752" s="172">
        <f t="shared" si="32"/>
        <v>2724300</v>
      </c>
      <c r="AB752" s="201">
        <v>2724300</v>
      </c>
      <c r="AC752" s="210"/>
      <c r="AD752" s="210"/>
      <c r="AE752" s="210"/>
      <c r="AF752" s="192"/>
      <c r="AG752" s="105"/>
      <c r="AH752" s="203"/>
      <c r="AI752" s="204"/>
      <c r="AJ752" s="105"/>
      <c r="AK752" s="205"/>
      <c r="AL752" s="206"/>
      <c r="AM752" s="193"/>
      <c r="AN752" s="112">
        <f t="shared" si="31"/>
        <v>1</v>
      </c>
    </row>
    <row r="753" spans="1:40" ht="18" customHeight="1" x14ac:dyDescent="0.25">
      <c r="A753" s="184">
        <v>61579205</v>
      </c>
      <c r="B753" s="184">
        <v>2022</v>
      </c>
      <c r="C753" s="192"/>
      <c r="D753" s="104"/>
      <c r="E753" s="184" t="s">
        <v>63</v>
      </c>
      <c r="F753" s="184" t="s">
        <v>39</v>
      </c>
      <c r="G753" s="187" t="s">
        <v>70</v>
      </c>
      <c r="H753" s="188" t="s">
        <v>1321</v>
      </c>
      <c r="I753" s="189" t="s">
        <v>46</v>
      </c>
      <c r="J753" s="190" t="s">
        <v>194</v>
      </c>
      <c r="K753" s="184">
        <v>43</v>
      </c>
      <c r="L753" s="191" t="str">
        <f>IF(ISERROR(VLOOKUP(K753,[1]Proposito_programa!$C$2:$E$59,2,FALSE))," ",VLOOKUP(K753,[1]Proposito_programa!$C$2:$E$59,2,FALSE))</f>
        <v>Cultura ciudadana para la confianza, la convivencia y la participación desde la vida cotidiana</v>
      </c>
      <c r="M753" s="191" t="str">
        <f>IF(ISERROR(VLOOKUP(K753,[1]Proposito_programa!$C$2:$E$59,3,FALSE))," ",VLOOKUP(K753,[1]Proposito_programa!$C$2:$E$59,3,FALSE))</f>
        <v>Propósito 3: Inspirar confianza y legitimidad para vivir sin miedo y ser epicentro de cultura ciudadana, paz y reconciliación</v>
      </c>
      <c r="N753" s="192">
        <v>2149</v>
      </c>
      <c r="O753" s="193"/>
      <c r="P753" s="194">
        <v>860011153</v>
      </c>
      <c r="Q753" s="195" t="s">
        <v>438</v>
      </c>
      <c r="R753" s="190" t="s">
        <v>175</v>
      </c>
      <c r="S753" s="195"/>
      <c r="T753" s="196"/>
      <c r="U753" s="197"/>
      <c r="V753" s="198">
        <v>0</v>
      </c>
      <c r="W753" s="199">
        <v>467900</v>
      </c>
      <c r="X753" s="200">
        <v>0</v>
      </c>
      <c r="Y753" s="193"/>
      <c r="Z753" s="199"/>
      <c r="AA753" s="172">
        <f t="shared" si="32"/>
        <v>467900</v>
      </c>
      <c r="AB753" s="201">
        <v>467900</v>
      </c>
      <c r="AC753" s="210"/>
      <c r="AD753" s="210"/>
      <c r="AE753" s="210"/>
      <c r="AF753" s="192"/>
      <c r="AG753" s="105"/>
      <c r="AH753" s="203"/>
      <c r="AI753" s="204"/>
      <c r="AJ753" s="105"/>
      <c r="AK753" s="205"/>
      <c r="AL753" s="206"/>
      <c r="AM753" s="193"/>
      <c r="AN753" s="112">
        <f t="shared" ref="AN753:AN768" si="33">IF(ISERROR(AB753/AA753),"-",(AB753/AA753))</f>
        <v>1</v>
      </c>
    </row>
    <row r="754" spans="1:40" ht="18" customHeight="1" x14ac:dyDescent="0.25">
      <c r="A754" s="184">
        <v>61579205</v>
      </c>
      <c r="B754" s="184">
        <v>2022</v>
      </c>
      <c r="C754" s="192"/>
      <c r="D754" s="104"/>
      <c r="E754" s="184" t="s">
        <v>63</v>
      </c>
      <c r="F754" s="184" t="s">
        <v>39</v>
      </c>
      <c r="G754" s="187" t="s">
        <v>70</v>
      </c>
      <c r="H754" s="188" t="s">
        <v>1321</v>
      </c>
      <c r="I754" s="189" t="s">
        <v>46</v>
      </c>
      <c r="J754" s="190" t="s">
        <v>194</v>
      </c>
      <c r="K754" s="184">
        <v>48</v>
      </c>
      <c r="L754" s="191" t="str">
        <f>IF(ISERROR(VLOOKUP(K754,[1]Proposito_programa!$C$2:$E$59,2,FALSE))," ",VLOOKUP(K754,[1]Proposito_programa!$C$2:$E$59,2,FALSE))</f>
        <v>Plataforma institucional para la seguridad y justicia</v>
      </c>
      <c r="M754" s="191" t="str">
        <f>IF(ISERROR(VLOOKUP(K754,[1]Proposito_programa!$C$2:$E$59,3,FALSE))," ",VLOOKUP(K754,[1]Proposito_programa!$C$2:$E$59,3,FALSE))</f>
        <v>Propósito 3: Inspirar confianza y legitimidad para vivir sin miedo y ser epicentro de cultura ciudadana, paz y reconciliación</v>
      </c>
      <c r="N754" s="192">
        <v>2153</v>
      </c>
      <c r="O754" s="193"/>
      <c r="P754" s="194">
        <v>860011153</v>
      </c>
      <c r="Q754" s="195" t="s">
        <v>438</v>
      </c>
      <c r="R754" s="190" t="s">
        <v>175</v>
      </c>
      <c r="S754" s="195"/>
      <c r="T754" s="196"/>
      <c r="U754" s="197"/>
      <c r="V754" s="198">
        <v>0</v>
      </c>
      <c r="W754" s="199">
        <v>160700</v>
      </c>
      <c r="X754" s="200">
        <v>0</v>
      </c>
      <c r="Y754" s="193"/>
      <c r="Z754" s="199"/>
      <c r="AA754" s="172">
        <f t="shared" si="32"/>
        <v>160700</v>
      </c>
      <c r="AB754" s="201">
        <v>160700</v>
      </c>
      <c r="AC754" s="210"/>
      <c r="AD754" s="210"/>
      <c r="AE754" s="210"/>
      <c r="AF754" s="192"/>
      <c r="AG754" s="105"/>
      <c r="AH754" s="203"/>
      <c r="AI754" s="204"/>
      <c r="AJ754" s="105"/>
      <c r="AK754" s="205"/>
      <c r="AL754" s="206"/>
      <c r="AM754" s="193"/>
      <c r="AN754" s="112">
        <f t="shared" si="33"/>
        <v>1</v>
      </c>
    </row>
    <row r="755" spans="1:40" ht="18" customHeight="1" x14ac:dyDescent="0.25">
      <c r="A755" s="184">
        <v>62492289</v>
      </c>
      <c r="B755" s="184">
        <v>2022</v>
      </c>
      <c r="C755" s="192"/>
      <c r="D755" s="104"/>
      <c r="E755" s="184" t="s">
        <v>63</v>
      </c>
      <c r="F755" s="184" t="s">
        <v>39</v>
      </c>
      <c r="G755" s="187" t="s">
        <v>70</v>
      </c>
      <c r="H755" s="188" t="s">
        <v>1322</v>
      </c>
      <c r="I755" s="189" t="s">
        <v>46</v>
      </c>
      <c r="J755" s="190" t="s">
        <v>194</v>
      </c>
      <c r="K755" s="184">
        <v>57</v>
      </c>
      <c r="L755" s="191" t="str">
        <f>IF(ISERROR(VLOOKUP(K755,[1]Proposito_programa!$C$2:$E$59,2,FALSE))," ",VLOOKUP(K755,[1]Proposito_programa!$C$2:$E$59,2,FALSE))</f>
        <v>Gestión pública local</v>
      </c>
      <c r="M755" s="191" t="str">
        <f>IF(ISERROR(VLOOKUP(K755,[1]Proposito_programa!$C$2:$E$59,3,FALSE))," ",VLOOKUP(K755,[1]Proposito_programa!$C$2:$E$59,3,FALSE))</f>
        <v>Propósito 5: Construir Bogotá - Región con gobierno abierto, transparente y ciudadanía consciente</v>
      </c>
      <c r="N755" s="192">
        <v>2143</v>
      </c>
      <c r="O755" s="193"/>
      <c r="P755" s="194">
        <v>860011153</v>
      </c>
      <c r="Q755" s="195" t="s">
        <v>438</v>
      </c>
      <c r="R755" s="190" t="s">
        <v>175</v>
      </c>
      <c r="S755" s="195"/>
      <c r="T755" s="196"/>
      <c r="U755" s="197"/>
      <c r="V755" s="198">
        <v>0</v>
      </c>
      <c r="W755" s="199">
        <v>2980900</v>
      </c>
      <c r="X755" s="200">
        <v>0</v>
      </c>
      <c r="Y755" s="193"/>
      <c r="Z755" s="199"/>
      <c r="AA755" s="172">
        <f t="shared" si="32"/>
        <v>2980900</v>
      </c>
      <c r="AB755" s="201">
        <v>2980900</v>
      </c>
      <c r="AC755" s="210"/>
      <c r="AD755" s="210"/>
      <c r="AE755" s="210"/>
      <c r="AF755" s="192"/>
      <c r="AG755" s="105"/>
      <c r="AH755" s="203"/>
      <c r="AI755" s="204"/>
      <c r="AJ755" s="105"/>
      <c r="AK755" s="205"/>
      <c r="AL755" s="206"/>
      <c r="AM755" s="193"/>
      <c r="AN755" s="112">
        <f t="shared" si="33"/>
        <v>1</v>
      </c>
    </row>
    <row r="756" spans="1:40" ht="18" customHeight="1" x14ac:dyDescent="0.25">
      <c r="A756" s="184">
        <v>62492289</v>
      </c>
      <c r="B756" s="184">
        <v>2022</v>
      </c>
      <c r="C756" s="192"/>
      <c r="D756" s="104"/>
      <c r="E756" s="184" t="s">
        <v>63</v>
      </c>
      <c r="F756" s="184" t="s">
        <v>39</v>
      </c>
      <c r="G756" s="187" t="s">
        <v>70</v>
      </c>
      <c r="H756" s="188" t="s">
        <v>1322</v>
      </c>
      <c r="I756" s="189" t="s">
        <v>46</v>
      </c>
      <c r="J756" s="190" t="s">
        <v>194</v>
      </c>
      <c r="K756" s="184">
        <v>43</v>
      </c>
      <c r="L756" s="191" t="str">
        <f>IF(ISERROR(VLOOKUP(K756,[1]Proposito_programa!$C$2:$E$59,2,FALSE))," ",VLOOKUP(K756,[1]Proposito_programa!$C$2:$E$59,2,FALSE))</f>
        <v>Cultura ciudadana para la confianza, la convivencia y la participación desde la vida cotidiana</v>
      </c>
      <c r="M756" s="191" t="str">
        <f>IF(ISERROR(VLOOKUP(K756,[1]Proposito_programa!$C$2:$E$59,3,FALSE))," ",VLOOKUP(K756,[1]Proposito_programa!$C$2:$E$59,3,FALSE))</f>
        <v>Propósito 3: Inspirar confianza y legitimidad para vivir sin miedo y ser epicentro de cultura ciudadana, paz y reconciliación</v>
      </c>
      <c r="N756" s="192">
        <v>2149</v>
      </c>
      <c r="O756" s="193"/>
      <c r="P756" s="194">
        <v>860011153</v>
      </c>
      <c r="Q756" s="195" t="s">
        <v>438</v>
      </c>
      <c r="R756" s="190" t="s">
        <v>175</v>
      </c>
      <c r="S756" s="195"/>
      <c r="T756" s="196"/>
      <c r="U756" s="197"/>
      <c r="V756" s="198">
        <v>0</v>
      </c>
      <c r="W756" s="199">
        <v>278400</v>
      </c>
      <c r="X756" s="200">
        <v>0</v>
      </c>
      <c r="Y756" s="193"/>
      <c r="Z756" s="199"/>
      <c r="AA756" s="172">
        <f t="shared" si="32"/>
        <v>278400</v>
      </c>
      <c r="AB756" s="201">
        <v>278400</v>
      </c>
      <c r="AC756" s="210"/>
      <c r="AD756" s="210"/>
      <c r="AE756" s="210"/>
      <c r="AF756" s="192"/>
      <c r="AG756" s="105"/>
      <c r="AH756" s="203"/>
      <c r="AI756" s="204"/>
      <c r="AJ756" s="105"/>
      <c r="AK756" s="205"/>
      <c r="AL756" s="206"/>
      <c r="AM756" s="193"/>
      <c r="AN756" s="112">
        <f t="shared" si="33"/>
        <v>1</v>
      </c>
    </row>
    <row r="757" spans="1:40" ht="18" customHeight="1" x14ac:dyDescent="0.25">
      <c r="A757" s="184">
        <v>62492289</v>
      </c>
      <c r="B757" s="184">
        <v>2022</v>
      </c>
      <c r="C757" s="192"/>
      <c r="D757" s="104"/>
      <c r="E757" s="184" t="s">
        <v>63</v>
      </c>
      <c r="F757" s="184" t="s">
        <v>39</v>
      </c>
      <c r="G757" s="187" t="s">
        <v>70</v>
      </c>
      <c r="H757" s="188" t="s">
        <v>1322</v>
      </c>
      <c r="I757" s="189" t="s">
        <v>46</v>
      </c>
      <c r="J757" s="190" t="s">
        <v>194</v>
      </c>
      <c r="K757" s="184">
        <v>48</v>
      </c>
      <c r="L757" s="191" t="str">
        <f>IF(ISERROR(VLOOKUP(K757,[1]Proposito_programa!$C$2:$E$59,2,FALSE))," ",VLOOKUP(K757,[1]Proposito_programa!$C$2:$E$59,2,FALSE))</f>
        <v>Plataforma institucional para la seguridad y justicia</v>
      </c>
      <c r="M757" s="191" t="str">
        <f>IF(ISERROR(VLOOKUP(K757,[1]Proposito_programa!$C$2:$E$59,3,FALSE))," ",VLOOKUP(K757,[1]Proposito_programa!$C$2:$E$59,3,FALSE))</f>
        <v>Propósito 3: Inspirar confianza y legitimidad para vivir sin miedo y ser epicentro de cultura ciudadana, paz y reconciliación</v>
      </c>
      <c r="N757" s="192">
        <v>2153</v>
      </c>
      <c r="O757" s="193"/>
      <c r="P757" s="194">
        <v>860011153</v>
      </c>
      <c r="Q757" s="195" t="s">
        <v>438</v>
      </c>
      <c r="R757" s="190" t="s">
        <v>175</v>
      </c>
      <c r="S757" s="195"/>
      <c r="T757" s="196"/>
      <c r="U757" s="197"/>
      <c r="V757" s="198">
        <v>0</v>
      </c>
      <c r="W757" s="199">
        <v>160700</v>
      </c>
      <c r="X757" s="200">
        <v>0</v>
      </c>
      <c r="Y757" s="193"/>
      <c r="Z757" s="199"/>
      <c r="AA757" s="172">
        <f t="shared" si="32"/>
        <v>160700</v>
      </c>
      <c r="AB757" s="201">
        <v>160700</v>
      </c>
      <c r="AC757" s="210"/>
      <c r="AD757" s="210"/>
      <c r="AE757" s="210"/>
      <c r="AF757" s="192"/>
      <c r="AG757" s="105"/>
      <c r="AH757" s="203"/>
      <c r="AI757" s="204"/>
      <c r="AJ757" s="105"/>
      <c r="AK757" s="205"/>
      <c r="AL757" s="206"/>
      <c r="AM757" s="193"/>
      <c r="AN757" s="112">
        <f t="shared" si="33"/>
        <v>1</v>
      </c>
    </row>
    <row r="758" spans="1:40" ht="18" customHeight="1" x14ac:dyDescent="0.25">
      <c r="A758" s="184">
        <v>63039909</v>
      </c>
      <c r="B758" s="184">
        <v>2022</v>
      </c>
      <c r="C758" s="192"/>
      <c r="D758" s="104"/>
      <c r="E758" s="184" t="s">
        <v>63</v>
      </c>
      <c r="F758" s="184" t="s">
        <v>39</v>
      </c>
      <c r="G758" s="187" t="s">
        <v>70</v>
      </c>
      <c r="H758" s="188" t="s">
        <v>1323</v>
      </c>
      <c r="I758" s="189" t="s">
        <v>46</v>
      </c>
      <c r="J758" s="190" t="s">
        <v>194</v>
      </c>
      <c r="K758" s="184">
        <v>57</v>
      </c>
      <c r="L758" s="191" t="str">
        <f>IF(ISERROR(VLOOKUP(K758,[1]Proposito_programa!$C$2:$E$59,2,FALSE))," ",VLOOKUP(K758,[1]Proposito_programa!$C$2:$E$59,2,FALSE))</f>
        <v>Gestión pública local</v>
      </c>
      <c r="M758" s="191" t="str">
        <f>IF(ISERROR(VLOOKUP(K758,[1]Proposito_programa!$C$2:$E$59,3,FALSE))," ",VLOOKUP(K758,[1]Proposito_programa!$C$2:$E$59,3,FALSE))</f>
        <v>Propósito 5: Construir Bogotá - Región con gobierno abierto, transparente y ciudadanía consciente</v>
      </c>
      <c r="N758" s="192">
        <v>2143</v>
      </c>
      <c r="O758" s="193"/>
      <c r="P758" s="194">
        <v>860011153</v>
      </c>
      <c r="Q758" s="195" t="s">
        <v>438</v>
      </c>
      <c r="R758" s="190" t="s">
        <v>175</v>
      </c>
      <c r="S758" s="195"/>
      <c r="T758" s="196"/>
      <c r="U758" s="197"/>
      <c r="V758" s="198">
        <v>0</v>
      </c>
      <c r="W758" s="199">
        <v>2831700</v>
      </c>
      <c r="X758" s="200">
        <v>0</v>
      </c>
      <c r="Y758" s="193"/>
      <c r="Z758" s="199"/>
      <c r="AA758" s="172">
        <f t="shared" si="32"/>
        <v>2831700</v>
      </c>
      <c r="AB758" s="201">
        <v>2831700</v>
      </c>
      <c r="AC758" s="210"/>
      <c r="AD758" s="210"/>
      <c r="AE758" s="210"/>
      <c r="AF758" s="192"/>
      <c r="AG758" s="105"/>
      <c r="AH758" s="203"/>
      <c r="AI758" s="204"/>
      <c r="AJ758" s="105"/>
      <c r="AK758" s="205"/>
      <c r="AL758" s="206"/>
      <c r="AM758" s="193"/>
      <c r="AN758" s="112">
        <f t="shared" si="33"/>
        <v>1</v>
      </c>
    </row>
    <row r="759" spans="1:40" ht="18" customHeight="1" x14ac:dyDescent="0.25">
      <c r="A759" s="184">
        <v>63039909</v>
      </c>
      <c r="B759" s="184">
        <v>2022</v>
      </c>
      <c r="C759" s="192"/>
      <c r="D759" s="104"/>
      <c r="E759" s="184" t="s">
        <v>63</v>
      </c>
      <c r="F759" s="184" t="s">
        <v>39</v>
      </c>
      <c r="G759" s="187" t="s">
        <v>70</v>
      </c>
      <c r="H759" s="188" t="s">
        <v>1323</v>
      </c>
      <c r="I759" s="189" t="s">
        <v>46</v>
      </c>
      <c r="J759" s="190" t="s">
        <v>194</v>
      </c>
      <c r="K759" s="184">
        <v>43</v>
      </c>
      <c r="L759" s="191" t="str">
        <f>IF(ISERROR(VLOOKUP(K759,[1]Proposito_programa!$C$2:$E$59,2,FALSE))," ",VLOOKUP(K759,[1]Proposito_programa!$C$2:$E$59,2,FALSE))</f>
        <v>Cultura ciudadana para la confianza, la convivencia y la participación desde la vida cotidiana</v>
      </c>
      <c r="M759" s="191" t="str">
        <f>IF(ISERROR(VLOOKUP(K759,[1]Proposito_programa!$C$2:$E$59,3,FALSE))," ",VLOOKUP(K759,[1]Proposito_programa!$C$2:$E$59,3,FALSE))</f>
        <v>Propósito 3: Inspirar confianza y legitimidad para vivir sin miedo y ser epicentro de cultura ciudadana, paz y reconciliación</v>
      </c>
      <c r="N759" s="192">
        <v>2149</v>
      </c>
      <c r="O759" s="193"/>
      <c r="P759" s="194">
        <v>860011153</v>
      </c>
      <c r="Q759" s="195" t="s">
        <v>438</v>
      </c>
      <c r="R759" s="190" t="s">
        <v>175</v>
      </c>
      <c r="S759" s="195"/>
      <c r="T759" s="196"/>
      <c r="U759" s="197"/>
      <c r="V759" s="198">
        <v>0</v>
      </c>
      <c r="W759" s="199">
        <v>278400</v>
      </c>
      <c r="X759" s="200">
        <v>0</v>
      </c>
      <c r="Y759" s="193"/>
      <c r="Z759" s="199"/>
      <c r="AA759" s="172">
        <f t="shared" si="32"/>
        <v>278400</v>
      </c>
      <c r="AB759" s="201">
        <v>278400</v>
      </c>
      <c r="AC759" s="210"/>
      <c r="AD759" s="210"/>
      <c r="AE759" s="210"/>
      <c r="AF759" s="192"/>
      <c r="AG759" s="105"/>
      <c r="AH759" s="203"/>
      <c r="AI759" s="204"/>
      <c r="AJ759" s="105"/>
      <c r="AK759" s="205"/>
      <c r="AL759" s="206"/>
      <c r="AM759" s="193"/>
      <c r="AN759" s="112">
        <f t="shared" si="33"/>
        <v>1</v>
      </c>
    </row>
    <row r="760" spans="1:40" ht="18" customHeight="1" x14ac:dyDescent="0.25">
      <c r="A760" s="184">
        <v>63039909</v>
      </c>
      <c r="B760" s="184">
        <v>2022</v>
      </c>
      <c r="C760" s="192"/>
      <c r="D760" s="104"/>
      <c r="E760" s="184" t="s">
        <v>63</v>
      </c>
      <c r="F760" s="184" t="s">
        <v>39</v>
      </c>
      <c r="G760" s="187" t="s">
        <v>70</v>
      </c>
      <c r="H760" s="188" t="s">
        <v>1323</v>
      </c>
      <c r="I760" s="189" t="s">
        <v>46</v>
      </c>
      <c r="J760" s="190" t="s">
        <v>194</v>
      </c>
      <c r="K760" s="184">
        <v>49</v>
      </c>
      <c r="L760" s="191" t="str">
        <f>IF(ISERROR(VLOOKUP(K760,[1]Proposito_programa!$C$2:$E$59,2,FALSE))," ",VLOOKUP(K760,[1]Proposito_programa!$C$2:$E$59,2,FALSE))</f>
        <v>Movilidad segura, sostenible y accesible</v>
      </c>
      <c r="M760" s="191" t="str">
        <f>IF(ISERROR(VLOOKUP(K760,[1]Proposito_programa!$C$2:$E$59,3,FALSE))," ",VLOOKUP(K760,[1]Proposito_programa!$C$2:$E$59,3,FALSE))</f>
        <v>Propósito 4: Hacer de Bogotá Región un modelo de movilidad multimodal, incluyente y sostenible</v>
      </c>
      <c r="N760" s="192">
        <v>2022</v>
      </c>
      <c r="O760" s="193"/>
      <c r="P760" s="194">
        <v>860011153</v>
      </c>
      <c r="Q760" s="195" t="s">
        <v>438</v>
      </c>
      <c r="R760" s="190" t="s">
        <v>175</v>
      </c>
      <c r="S760" s="195"/>
      <c r="T760" s="196"/>
      <c r="U760" s="197"/>
      <c r="V760" s="198">
        <v>0</v>
      </c>
      <c r="W760" s="199">
        <v>139200</v>
      </c>
      <c r="X760" s="200">
        <v>0</v>
      </c>
      <c r="Y760" s="193"/>
      <c r="Z760" s="199"/>
      <c r="AA760" s="172">
        <f t="shared" si="32"/>
        <v>139200</v>
      </c>
      <c r="AB760" s="201">
        <v>139200</v>
      </c>
      <c r="AC760" s="210"/>
      <c r="AD760" s="210"/>
      <c r="AE760" s="210"/>
      <c r="AF760" s="192"/>
      <c r="AG760" s="105"/>
      <c r="AH760" s="203"/>
      <c r="AI760" s="204"/>
      <c r="AJ760" s="105"/>
      <c r="AK760" s="205"/>
      <c r="AL760" s="206"/>
      <c r="AM760" s="193"/>
      <c r="AN760" s="112">
        <f t="shared" si="33"/>
        <v>1</v>
      </c>
    </row>
    <row r="761" spans="1:40" ht="18" customHeight="1" x14ac:dyDescent="0.25">
      <c r="A761" s="184">
        <v>63039909</v>
      </c>
      <c r="B761" s="184">
        <v>2022</v>
      </c>
      <c r="C761" s="192"/>
      <c r="D761" s="104"/>
      <c r="E761" s="184" t="s">
        <v>63</v>
      </c>
      <c r="F761" s="184" t="s">
        <v>39</v>
      </c>
      <c r="G761" s="187" t="s">
        <v>70</v>
      </c>
      <c r="H761" s="188" t="s">
        <v>1323</v>
      </c>
      <c r="I761" s="189" t="s">
        <v>46</v>
      </c>
      <c r="J761" s="190" t="s">
        <v>194</v>
      </c>
      <c r="K761" s="184">
        <v>48</v>
      </c>
      <c r="L761" s="191" t="str">
        <f>IF(ISERROR(VLOOKUP(K761,[1]Proposito_programa!$C$2:$E$59,2,FALSE))," ",VLOOKUP(K761,[1]Proposito_programa!$C$2:$E$59,2,FALSE))</f>
        <v>Plataforma institucional para la seguridad y justicia</v>
      </c>
      <c r="M761" s="191" t="str">
        <f>IF(ISERROR(VLOOKUP(K761,[1]Proposito_programa!$C$2:$E$59,3,FALSE))," ",VLOOKUP(K761,[1]Proposito_programa!$C$2:$E$59,3,FALSE))</f>
        <v>Propósito 3: Inspirar confianza y legitimidad para vivir sin miedo y ser epicentro de cultura ciudadana, paz y reconciliación</v>
      </c>
      <c r="N761" s="192">
        <v>2153</v>
      </c>
      <c r="O761" s="193"/>
      <c r="P761" s="194">
        <v>860011153</v>
      </c>
      <c r="Q761" s="195" t="s">
        <v>438</v>
      </c>
      <c r="R761" s="190" t="s">
        <v>175</v>
      </c>
      <c r="S761" s="195"/>
      <c r="T761" s="196"/>
      <c r="U761" s="197"/>
      <c r="V761" s="198">
        <v>0</v>
      </c>
      <c r="W761" s="199">
        <v>160700</v>
      </c>
      <c r="X761" s="200">
        <v>0</v>
      </c>
      <c r="Y761" s="193"/>
      <c r="Z761" s="199"/>
      <c r="AA761" s="172">
        <f t="shared" si="32"/>
        <v>160700</v>
      </c>
      <c r="AB761" s="201">
        <v>160700</v>
      </c>
      <c r="AC761" s="210"/>
      <c r="AD761" s="210"/>
      <c r="AE761" s="210"/>
      <c r="AF761" s="192"/>
      <c r="AG761" s="105"/>
      <c r="AH761" s="203"/>
      <c r="AI761" s="204"/>
      <c r="AJ761" s="105"/>
      <c r="AK761" s="205"/>
      <c r="AL761" s="206"/>
      <c r="AM761" s="193"/>
      <c r="AN761" s="112">
        <f t="shared" si="33"/>
        <v>1</v>
      </c>
    </row>
    <row r="762" spans="1:40" ht="18" customHeight="1" x14ac:dyDescent="0.25">
      <c r="A762" s="184">
        <v>63989603</v>
      </c>
      <c r="B762" s="184">
        <v>2022</v>
      </c>
      <c r="C762" s="192"/>
      <c r="D762" s="104"/>
      <c r="E762" s="184" t="s">
        <v>63</v>
      </c>
      <c r="F762" s="184" t="s">
        <v>39</v>
      </c>
      <c r="G762" s="187" t="s">
        <v>70</v>
      </c>
      <c r="H762" s="188" t="s">
        <v>1324</v>
      </c>
      <c r="I762" s="189" t="s">
        <v>46</v>
      </c>
      <c r="J762" s="190" t="s">
        <v>194</v>
      </c>
      <c r="K762" s="184">
        <v>57</v>
      </c>
      <c r="L762" s="191" t="str">
        <f>IF(ISERROR(VLOOKUP(K762,[1]Proposito_programa!$C$2:$E$59,2,FALSE))," ",VLOOKUP(K762,[1]Proposito_programa!$C$2:$E$59,2,FALSE))</f>
        <v>Gestión pública local</v>
      </c>
      <c r="M762" s="191" t="str">
        <f>IF(ISERROR(VLOOKUP(K762,[1]Proposito_programa!$C$2:$E$59,3,FALSE))," ",VLOOKUP(K762,[1]Proposito_programa!$C$2:$E$59,3,FALSE))</f>
        <v>Propósito 5: Construir Bogotá - Región con gobierno abierto, transparente y ciudadanía consciente</v>
      </c>
      <c r="N762" s="192">
        <v>2143</v>
      </c>
      <c r="O762" s="193"/>
      <c r="P762" s="194">
        <v>860011153</v>
      </c>
      <c r="Q762" s="195" t="s">
        <v>438</v>
      </c>
      <c r="R762" s="190" t="s">
        <v>175</v>
      </c>
      <c r="S762" s="195"/>
      <c r="T762" s="196"/>
      <c r="U762" s="197"/>
      <c r="V762" s="198">
        <v>0</v>
      </c>
      <c r="W762" s="199">
        <v>2603700</v>
      </c>
      <c r="X762" s="200">
        <v>0</v>
      </c>
      <c r="Y762" s="193"/>
      <c r="Z762" s="199"/>
      <c r="AA762" s="172">
        <f t="shared" si="32"/>
        <v>2603700</v>
      </c>
      <c r="AB762" s="201">
        <v>2603700</v>
      </c>
      <c r="AC762" s="210"/>
      <c r="AD762" s="210"/>
      <c r="AE762" s="210"/>
      <c r="AF762" s="192"/>
      <c r="AG762" s="105"/>
      <c r="AH762" s="203"/>
      <c r="AI762" s="204"/>
      <c r="AJ762" s="105"/>
      <c r="AK762" s="205"/>
      <c r="AL762" s="206"/>
      <c r="AM762" s="193"/>
      <c r="AN762" s="112">
        <f t="shared" si="33"/>
        <v>1</v>
      </c>
    </row>
    <row r="763" spans="1:40" ht="18" customHeight="1" x14ac:dyDescent="0.25">
      <c r="A763" s="184">
        <v>63989603</v>
      </c>
      <c r="B763" s="184">
        <v>2022</v>
      </c>
      <c r="C763" s="192"/>
      <c r="D763" s="104"/>
      <c r="E763" s="184" t="s">
        <v>63</v>
      </c>
      <c r="F763" s="184" t="s">
        <v>39</v>
      </c>
      <c r="G763" s="187" t="s">
        <v>70</v>
      </c>
      <c r="H763" s="188" t="s">
        <v>1324</v>
      </c>
      <c r="I763" s="189" t="s">
        <v>46</v>
      </c>
      <c r="J763" s="190" t="s">
        <v>194</v>
      </c>
      <c r="K763" s="184">
        <v>43</v>
      </c>
      <c r="L763" s="191" t="str">
        <f>IF(ISERROR(VLOOKUP(K763,[1]Proposito_programa!$C$2:$E$59,2,FALSE))," ",VLOOKUP(K763,[1]Proposito_programa!$C$2:$E$59,2,FALSE))</f>
        <v>Cultura ciudadana para la confianza, la convivencia y la participación desde la vida cotidiana</v>
      </c>
      <c r="M763" s="191" t="str">
        <f>IF(ISERROR(VLOOKUP(K763,[1]Proposito_programa!$C$2:$E$59,3,FALSE))," ",VLOOKUP(K763,[1]Proposito_programa!$C$2:$E$59,3,FALSE))</f>
        <v>Propósito 3: Inspirar confianza y legitimidad para vivir sin miedo y ser epicentro de cultura ciudadana, paz y reconciliación</v>
      </c>
      <c r="N763" s="192">
        <v>2149</v>
      </c>
      <c r="O763" s="193"/>
      <c r="P763" s="194">
        <v>860011153</v>
      </c>
      <c r="Q763" s="195" t="s">
        <v>438</v>
      </c>
      <c r="R763" s="190" t="s">
        <v>175</v>
      </c>
      <c r="S763" s="195"/>
      <c r="T763" s="196"/>
      <c r="U763" s="197"/>
      <c r="V763" s="198">
        <v>0</v>
      </c>
      <c r="W763" s="199">
        <v>278400</v>
      </c>
      <c r="X763" s="200">
        <v>0</v>
      </c>
      <c r="Y763" s="193"/>
      <c r="Z763" s="199"/>
      <c r="AA763" s="172">
        <f t="shared" si="32"/>
        <v>278400</v>
      </c>
      <c r="AB763" s="201">
        <v>278400</v>
      </c>
      <c r="AC763" s="210"/>
      <c r="AD763" s="210"/>
      <c r="AE763" s="210"/>
      <c r="AF763" s="192"/>
      <c r="AG763" s="105"/>
      <c r="AH763" s="203"/>
      <c r="AI763" s="204"/>
      <c r="AJ763" s="105"/>
      <c r="AK763" s="205"/>
      <c r="AL763" s="206"/>
      <c r="AM763" s="193"/>
      <c r="AN763" s="112">
        <f t="shared" si="33"/>
        <v>1</v>
      </c>
    </row>
    <row r="764" spans="1:40" ht="18" customHeight="1" x14ac:dyDescent="0.25">
      <c r="A764" s="184">
        <v>63989603</v>
      </c>
      <c r="B764" s="184">
        <v>2022</v>
      </c>
      <c r="C764" s="192"/>
      <c r="D764" s="104"/>
      <c r="E764" s="184" t="s">
        <v>63</v>
      </c>
      <c r="F764" s="184" t="s">
        <v>39</v>
      </c>
      <c r="G764" s="187" t="s">
        <v>70</v>
      </c>
      <c r="H764" s="188" t="s">
        <v>1324</v>
      </c>
      <c r="I764" s="189" t="s">
        <v>46</v>
      </c>
      <c r="J764" s="190" t="s">
        <v>194</v>
      </c>
      <c r="K764" s="184">
        <v>49</v>
      </c>
      <c r="L764" s="191" t="str">
        <f>IF(ISERROR(VLOOKUP(K764,[1]Proposito_programa!$C$2:$E$59,2,FALSE))," ",VLOOKUP(K764,[1]Proposito_programa!$C$2:$E$59,2,FALSE))</f>
        <v>Movilidad segura, sostenible y accesible</v>
      </c>
      <c r="M764" s="191" t="str">
        <f>IF(ISERROR(VLOOKUP(K764,[1]Proposito_programa!$C$2:$E$59,3,FALSE))," ",VLOOKUP(K764,[1]Proposito_programa!$C$2:$E$59,3,FALSE))</f>
        <v>Propósito 4: Hacer de Bogotá Región un modelo de movilidad multimodal, incluyente y sostenible</v>
      </c>
      <c r="N764" s="192">
        <v>2022</v>
      </c>
      <c r="O764" s="193"/>
      <c r="P764" s="194">
        <v>860011153</v>
      </c>
      <c r="Q764" s="195" t="s">
        <v>438</v>
      </c>
      <c r="R764" s="190" t="s">
        <v>175</v>
      </c>
      <c r="S764" s="195"/>
      <c r="T764" s="196"/>
      <c r="U764" s="197"/>
      <c r="V764" s="198">
        <v>0</v>
      </c>
      <c r="W764" s="199">
        <v>208800</v>
      </c>
      <c r="X764" s="200">
        <v>0</v>
      </c>
      <c r="Y764" s="193"/>
      <c r="Z764" s="199"/>
      <c r="AA764" s="172">
        <f t="shared" si="32"/>
        <v>208800</v>
      </c>
      <c r="AB764" s="201">
        <v>208800</v>
      </c>
      <c r="AC764" s="210"/>
      <c r="AD764" s="210"/>
      <c r="AE764" s="210"/>
      <c r="AF764" s="192"/>
      <c r="AG764" s="105"/>
      <c r="AH764" s="203"/>
      <c r="AI764" s="204"/>
      <c r="AJ764" s="105"/>
      <c r="AK764" s="205"/>
      <c r="AL764" s="206"/>
      <c r="AM764" s="193"/>
      <c r="AN764" s="112">
        <f t="shared" si="33"/>
        <v>1</v>
      </c>
    </row>
    <row r="765" spans="1:40" ht="18" customHeight="1" x14ac:dyDescent="0.25">
      <c r="A765" s="184">
        <v>63989603</v>
      </c>
      <c r="B765" s="184">
        <v>2022</v>
      </c>
      <c r="C765" s="192"/>
      <c r="D765" s="104"/>
      <c r="E765" s="184" t="s">
        <v>63</v>
      </c>
      <c r="F765" s="184" t="s">
        <v>39</v>
      </c>
      <c r="G765" s="187" t="s">
        <v>70</v>
      </c>
      <c r="H765" s="188" t="s">
        <v>1324</v>
      </c>
      <c r="I765" s="189" t="s">
        <v>46</v>
      </c>
      <c r="J765" s="190" t="s">
        <v>194</v>
      </c>
      <c r="K765" s="184">
        <v>48</v>
      </c>
      <c r="L765" s="191" t="str">
        <f>IF(ISERROR(VLOOKUP(K765,[1]Proposito_programa!$C$2:$E$59,2,FALSE))," ",VLOOKUP(K765,[1]Proposito_programa!$C$2:$E$59,2,FALSE))</f>
        <v>Plataforma institucional para la seguridad y justicia</v>
      </c>
      <c r="M765" s="191" t="str">
        <f>IF(ISERROR(VLOOKUP(K765,[1]Proposito_programa!$C$2:$E$59,3,FALSE))," ",VLOOKUP(K765,[1]Proposito_programa!$C$2:$E$59,3,FALSE))</f>
        <v>Propósito 3: Inspirar confianza y legitimidad para vivir sin miedo y ser epicentro de cultura ciudadana, paz y reconciliación</v>
      </c>
      <c r="N765" s="192">
        <v>2153</v>
      </c>
      <c r="O765" s="193"/>
      <c r="P765" s="194">
        <v>860011153</v>
      </c>
      <c r="Q765" s="195" t="s">
        <v>438</v>
      </c>
      <c r="R765" s="190" t="s">
        <v>175</v>
      </c>
      <c r="S765" s="195"/>
      <c r="T765" s="196"/>
      <c r="U765" s="197"/>
      <c r="V765" s="198">
        <v>0</v>
      </c>
      <c r="W765" s="199">
        <v>293000</v>
      </c>
      <c r="X765" s="200">
        <v>0</v>
      </c>
      <c r="Y765" s="193"/>
      <c r="Z765" s="199"/>
      <c r="AA765" s="172">
        <f t="shared" si="32"/>
        <v>293000</v>
      </c>
      <c r="AB765" s="201">
        <v>293000</v>
      </c>
      <c r="AC765" s="210"/>
      <c r="AD765" s="210"/>
      <c r="AE765" s="210"/>
      <c r="AF765" s="192"/>
      <c r="AG765" s="105"/>
      <c r="AH765" s="203"/>
      <c r="AI765" s="204"/>
      <c r="AJ765" s="105"/>
      <c r="AK765" s="205"/>
      <c r="AL765" s="206"/>
      <c r="AM765" s="193"/>
      <c r="AN765" s="112">
        <f t="shared" si="33"/>
        <v>1</v>
      </c>
    </row>
    <row r="766" spans="1:40" ht="18" customHeight="1" x14ac:dyDescent="0.25">
      <c r="A766" s="184" t="s">
        <v>1793</v>
      </c>
      <c r="B766" s="184">
        <v>2022</v>
      </c>
      <c r="C766" s="192"/>
      <c r="D766" s="104"/>
      <c r="E766" s="184" t="s">
        <v>63</v>
      </c>
      <c r="F766" s="184" t="s">
        <v>39</v>
      </c>
      <c r="G766" s="187" t="s">
        <v>70</v>
      </c>
      <c r="H766" s="188" t="s">
        <v>219</v>
      </c>
      <c r="I766" s="189" t="s">
        <v>46</v>
      </c>
      <c r="J766" s="190" t="s">
        <v>194</v>
      </c>
      <c r="K766" s="184">
        <v>1</v>
      </c>
      <c r="L766" s="191" t="str">
        <f>IF(ISERROR(VLOOKUP(K766,[1]Proposito_programa!$C$2:$E$59,2,FALSE))," ",VLOOKUP(K766,[1]Proposito_programa!$C$2:$E$59,2,FALSE))</f>
        <v>Subsidios y transferencias para la equidad</v>
      </c>
      <c r="M766" s="191" t="str">
        <f>IF(ISERROR(VLOOKUP(K766,[1]Proposito_programa!$C$2:$E$59,3,FALSE))," ",VLOOKUP(K766,[1]Proposito_programa!$C$2:$E$59,3,FALSE))</f>
        <v>Propósito 1: Hacer un nuevo contrato social para incrementar la inclusión social, productiva y política</v>
      </c>
      <c r="N766" s="192">
        <v>2144</v>
      </c>
      <c r="O766" s="193"/>
      <c r="P766" s="194">
        <v>860066942</v>
      </c>
      <c r="Q766" s="195" t="s">
        <v>407</v>
      </c>
      <c r="R766" s="190" t="s">
        <v>175</v>
      </c>
      <c r="S766" s="195"/>
      <c r="T766" s="196"/>
      <c r="U766" s="197"/>
      <c r="V766" s="198">
        <v>0</v>
      </c>
      <c r="W766" s="199">
        <v>506220000</v>
      </c>
      <c r="X766" s="200">
        <v>0</v>
      </c>
      <c r="Y766" s="193"/>
      <c r="Z766" s="199"/>
      <c r="AA766" s="172">
        <f t="shared" si="32"/>
        <v>506220000</v>
      </c>
      <c r="AB766" s="201">
        <v>471516063</v>
      </c>
      <c r="AC766" s="210"/>
      <c r="AD766" s="210"/>
      <c r="AE766" s="210"/>
      <c r="AF766" s="192"/>
      <c r="AG766" s="105"/>
      <c r="AH766" s="203"/>
      <c r="AI766" s="204"/>
      <c r="AJ766" s="105"/>
      <c r="AK766" s="205"/>
      <c r="AL766" s="206"/>
      <c r="AM766" s="193"/>
      <c r="AN766" s="112">
        <f t="shared" si="33"/>
        <v>0.93144495081189993</v>
      </c>
    </row>
    <row r="767" spans="1:40" ht="18" customHeight="1" x14ac:dyDescent="0.25">
      <c r="A767" s="184" t="s">
        <v>1794</v>
      </c>
      <c r="B767" s="184">
        <v>2022</v>
      </c>
      <c r="C767" s="192"/>
      <c r="D767" s="104"/>
      <c r="E767" s="184" t="s">
        <v>63</v>
      </c>
      <c r="F767" s="184" t="s">
        <v>39</v>
      </c>
      <c r="G767" s="187" t="s">
        <v>70</v>
      </c>
      <c r="H767" s="188" t="s">
        <v>220</v>
      </c>
      <c r="I767" s="189" t="s">
        <v>46</v>
      </c>
      <c r="J767" s="190" t="s">
        <v>194</v>
      </c>
      <c r="K767" s="184">
        <v>1</v>
      </c>
      <c r="L767" s="191" t="str">
        <f>IF(ISERROR(VLOOKUP(K767,[1]Proposito_programa!$C$2:$E$59,2,FALSE))," ",VLOOKUP(K767,[1]Proposito_programa!$C$2:$E$59,2,FALSE))</f>
        <v>Subsidios y transferencias para la equidad</v>
      </c>
      <c r="M767" s="191" t="str">
        <f>IF(ISERROR(VLOOKUP(K767,[1]Proposito_programa!$C$2:$E$59,3,FALSE))," ",VLOOKUP(K767,[1]Proposito_programa!$C$2:$E$59,3,FALSE))</f>
        <v>Propósito 1: Hacer un nuevo contrato social para incrementar la inclusión social, productiva y política</v>
      </c>
      <c r="N767" s="192">
        <v>2144</v>
      </c>
      <c r="O767" s="193"/>
      <c r="P767" s="194">
        <v>860066942</v>
      </c>
      <c r="Q767" s="195" t="s">
        <v>407</v>
      </c>
      <c r="R767" s="190" t="s">
        <v>175</v>
      </c>
      <c r="S767" s="195"/>
      <c r="T767" s="196"/>
      <c r="U767" s="197"/>
      <c r="V767" s="198">
        <v>0</v>
      </c>
      <c r="W767" s="199">
        <v>7200000</v>
      </c>
      <c r="X767" s="200">
        <v>0</v>
      </c>
      <c r="Y767" s="193"/>
      <c r="Z767" s="199"/>
      <c r="AA767" s="172">
        <f t="shared" si="32"/>
        <v>7200000</v>
      </c>
      <c r="AB767" s="201">
        <v>6731424</v>
      </c>
      <c r="AC767" s="210"/>
      <c r="AD767" s="210"/>
      <c r="AE767" s="210"/>
      <c r="AF767" s="192"/>
      <c r="AG767" s="105"/>
      <c r="AH767" s="203"/>
      <c r="AI767" s="204"/>
      <c r="AJ767" s="105"/>
      <c r="AK767" s="205"/>
      <c r="AL767" s="206"/>
      <c r="AM767" s="193"/>
      <c r="AN767" s="112">
        <f t="shared" si="33"/>
        <v>0.93491999999999997</v>
      </c>
    </row>
    <row r="768" spans="1:40" ht="18" customHeight="1" x14ac:dyDescent="0.25">
      <c r="A768" s="184" t="s">
        <v>1795</v>
      </c>
      <c r="B768" s="184">
        <v>2022</v>
      </c>
      <c r="C768" s="192"/>
      <c r="D768" s="104"/>
      <c r="E768" s="184" t="s">
        <v>63</v>
      </c>
      <c r="F768" s="184" t="s">
        <v>39</v>
      </c>
      <c r="G768" s="187" t="s">
        <v>70</v>
      </c>
      <c r="H768" s="188" t="s">
        <v>221</v>
      </c>
      <c r="I768" s="189" t="s">
        <v>46</v>
      </c>
      <c r="J768" s="190" t="s">
        <v>194</v>
      </c>
      <c r="K768" s="184">
        <v>1</v>
      </c>
      <c r="L768" s="191" t="str">
        <f>IF(ISERROR(VLOOKUP(K768,[1]Proposito_programa!$C$2:$E$59,2,FALSE))," ",VLOOKUP(K768,[1]Proposito_programa!$C$2:$E$59,2,FALSE))</f>
        <v>Subsidios y transferencias para la equidad</v>
      </c>
      <c r="M768" s="191" t="str">
        <f>IF(ISERROR(VLOOKUP(K768,[1]Proposito_programa!$C$2:$E$59,3,FALSE))," ",VLOOKUP(K768,[1]Proposito_programa!$C$2:$E$59,3,FALSE))</f>
        <v>Propósito 1: Hacer un nuevo contrato social para incrementar la inclusión social, productiva y política</v>
      </c>
      <c r="N768" s="192">
        <v>2144</v>
      </c>
      <c r="O768" s="193"/>
      <c r="P768" s="194">
        <v>860066942</v>
      </c>
      <c r="Q768" s="195" t="s">
        <v>407</v>
      </c>
      <c r="R768" s="190" t="s">
        <v>175</v>
      </c>
      <c r="S768" s="195"/>
      <c r="T768" s="196"/>
      <c r="U768" s="197"/>
      <c r="V768" s="198">
        <v>0</v>
      </c>
      <c r="W768" s="199">
        <v>7200000</v>
      </c>
      <c r="X768" s="200">
        <v>0</v>
      </c>
      <c r="Y768" s="193"/>
      <c r="Z768" s="199"/>
      <c r="AA768" s="172">
        <f t="shared" si="32"/>
        <v>7200000</v>
      </c>
      <c r="AB768" s="201">
        <v>4537956</v>
      </c>
      <c r="AC768" s="210"/>
      <c r="AD768" s="210"/>
      <c r="AE768" s="210"/>
      <c r="AF768" s="192"/>
      <c r="AG768" s="105"/>
      <c r="AH768" s="203"/>
      <c r="AI768" s="204"/>
      <c r="AJ768" s="105"/>
      <c r="AK768" s="205"/>
      <c r="AL768" s="206"/>
      <c r="AM768" s="193"/>
      <c r="AN768" s="112">
        <f t="shared" si="33"/>
        <v>0.63027166666666667</v>
      </c>
    </row>
    <row r="769" spans="27:28" ht="27.95" customHeight="1" x14ac:dyDescent="0.25">
      <c r="AA769" s="106">
        <f>SUM(AA14:AA768)</f>
        <v>44016726719</v>
      </c>
      <c r="AB769" s="106">
        <f>SUM(AB14:AB768)</f>
        <v>30886033749</v>
      </c>
    </row>
  </sheetData>
  <mergeCells count="25">
    <mergeCell ref="AK7:AN7"/>
    <mergeCell ref="AK8:AN8"/>
    <mergeCell ref="AK9:AN9"/>
    <mergeCell ref="AK10:AN10"/>
    <mergeCell ref="A2:AM2"/>
    <mergeCell ref="A3:AM3"/>
    <mergeCell ref="A5:D5"/>
    <mergeCell ref="I5:K5"/>
    <mergeCell ref="A6:D6"/>
    <mergeCell ref="I6:K6"/>
    <mergeCell ref="AI6:AJ6"/>
    <mergeCell ref="AK6:AN6"/>
    <mergeCell ref="A7:D7"/>
    <mergeCell ref="I7:K7"/>
    <mergeCell ref="AI7:AJ7"/>
    <mergeCell ref="AI8:AJ8"/>
    <mergeCell ref="C12:D12"/>
    <mergeCell ref="I12:M12"/>
    <mergeCell ref="P12:U12"/>
    <mergeCell ref="A11:U11"/>
    <mergeCell ref="AI9:AJ9"/>
    <mergeCell ref="AI10:AJ10"/>
    <mergeCell ref="AC11:AH11"/>
    <mergeCell ref="AI11:AL11"/>
    <mergeCell ref="V11:AB11"/>
  </mergeCells>
  <conditionalFormatting sqref="C21">
    <cfRule type="duplicateValues" dxfId="2" priority="3"/>
  </conditionalFormatting>
  <conditionalFormatting sqref="A1:A1048576">
    <cfRule type="duplicateValues" dxfId="1" priority="1021"/>
  </conditionalFormatting>
  <conditionalFormatting sqref="AB14:AB768">
    <cfRule type="duplicateValues" dxfId="0" priority="1058"/>
  </conditionalFormatting>
  <dataValidations count="15">
    <dataValidation type="custom" allowBlank="1" showInputMessage="1" showErrorMessage="1" sqref="Z7" xr:uid="{00000000-0002-0000-0000-000001000000}">
      <formula1>vacio()</formula1>
    </dataValidation>
    <dataValidation type="whole" operator="greaterThan" allowBlank="1" showInputMessage="1" showErrorMessage="1" sqref="E6:E7 I10:J10 I6:J7" xr:uid="{00000000-0002-0000-0000-000002000000}">
      <formula1>0</formula1>
    </dataValidation>
    <dataValidation type="whole" operator="greaterThanOrEqual" allowBlank="1" showInputMessage="1" showErrorMessage="1" errorTitle="Error" error="Registre solo números (no guiones, comas o texto)" sqref="AB178 Y178:Z178 W178 Y262:Z262 W200 W233 Y246:Z250 Y233:Z233 W230:W231 W246:W250 W262 Y200:Z200 W254:W259 Y254:Z259 Y223:Z223 AB262 AB254:AB259 AB246:AB250 AB230:AB231 AB233 AB200 AB265 AB243 W265 Y555:Y556 W223 AB223 Y243:Z243 Y230:Z231 Y280:Y329 Y277:Z278 Y331:Y378 W243 Y380:Y492 W277:W278 AB277:AB278 Y14:Z16 Y35:Z173 Y558 AG37:AG38 Y525 Y498 Z28:Z34 Y265:Z265 AB566 AH152:AH153 AG32 AG44 AG47:AG49 AG55 AG58 AG60 AG254:AG259 AG265 AG40:AG41 AG496:AH570 AG277:AH278 AG301 AG308 AG310 AG313 AG315:AG316 AG319:AG320 AG322 AG324:AG326 AH281:AH329 AG331 AG335 AG337 AG339 AG347 AG350 AG352 AG355:AG378 AH331:AH378 AG380:AH494 AH15:AH18 AH21:AH26 AG262 AG63:AG250 AB556 AB272 AB485:AB486 AB490 AB501:AB502 AB15:AB173 W15:W173 Z17:Z26 Y17:Y34" xr:uid="{00000000-0002-0000-0000-000004000000}">
      <formula1>0</formula1>
    </dataValidation>
    <dataValidation type="list" showInputMessage="1" showErrorMessage="1" errorTitle="Tipo de contrato no permitido" error="El tipo de contrato debe corresponder a un número. Consulte el instructivo para más información_x000a_" sqref="E14:E768" xr:uid="{1643301D-264B-47C1-ACE9-6376937D65F6}">
      <formula1>tipo</formula1>
    </dataValidation>
    <dataValidation type="whole" operator="greaterThan" allowBlank="1" showInputMessage="1" showErrorMessage="1" error="Registre vigencia" sqref="B542:B544 B638:B639 B641:B686 B688:B689 B691:B768 B546:B636 B14:B540" xr:uid="{00000000-0002-0000-0000-000008000000}">
      <formula1>0</formula1>
    </dataValidation>
    <dataValidation operator="greaterThan" allowBlank="1" showErrorMessage="1" errorTitle="Error" error="Debe digitar un número._x000a_" sqref="O254:O259 O262 O277:O278 O265 O280:O570 O14:O250" xr:uid="{0E1D6B5E-0BA8-40B1-9990-59F43049E388}"/>
    <dataValidation type="list" allowBlank="1" showInputMessage="1" showErrorMessage="1" sqref="Y14:Y15 Y280" xr:uid="{54347CF0-462B-4EC1-9212-B3DFAB402ABF}">
      <formula1>naturaleza</formula1>
    </dataValidation>
    <dataValidation type="whole" operator="lessThanOrEqual" allowBlank="1" showInputMessage="1" showErrorMessage="1" error="Registre valor negativo" sqref="Y280 Y14:Y15" xr:uid="{1882AEBD-E004-489F-8DA0-3FB88B9E4F86}">
      <formula1>0</formula1>
    </dataValidation>
    <dataValidation type="whole" operator="greaterThanOrEqual" allowBlank="1" showInputMessage="1" showErrorMessage="1" error="Registre solo números (no guiones, comas o texto)" sqref="AL233 AL230:AL231 AL246:AL250 AL262 AL254:AL259 AL200 AL178 AL498 AL277:AL278 AL281:AL329 AL331:AL378 AL380:AL492 AL558 AL555:AL556 AL525 AL15:AL18 AL21:AL26 AL265 AL223 AL243 AL29:AL173" xr:uid="{C98D7DFF-B48A-449F-8CA8-DDDE2877A51F}">
      <formula1>0</formula1>
    </dataValidation>
    <dataValidation type="list" allowBlank="1" showInputMessage="1" showErrorMessage="1" sqref="G14:G768" xr:uid="{91F9784E-BD72-4A80-80E5-550FCD7ED81E}">
      <formula1>IF(F14="Selección abreviada",sa,IF(F14="Contratación directa",cd,IF(F14="Régimen especial",re,na)))</formula1>
    </dataValidation>
    <dataValidation type="list" allowBlank="1" showInputMessage="1" showErrorMessage="1" sqref="I5:K5" xr:uid="{A4D3BD40-D59A-4501-A2C9-6ABD782C3102}">
      <formula1>Sector</formula1>
    </dataValidation>
    <dataValidation type="date" operator="greaterThanOrEqual" allowBlank="1" showInputMessage="1" showErrorMessage="1" errorTitle="ERROR" error="La fecha de cesión debe ser mayor a la fecha de inicio." sqref="AK44 AK71:AK72 AK110 AK136 AK143 AK146 AK156 AK158 AK35 AK292 AK307:AK308 AK298 AK324 AK331 AK367:AK368 AK417 AK450 AK457 AK462 AK472 AK474 AK38 AK64 AK66 AK98 AK104 AK107 AK119 AK161" xr:uid="{9146B413-4DC8-457D-AE6C-89167A5F8B9B}">
      <formula1>AC35</formula1>
    </dataValidation>
    <dataValidation type="date" operator="greaterThanOrEqual" allowBlank="1" showInputMessage="1" showErrorMessage="1" errorTitle="ERROR" error="La fecha de cesión debe ser mayor a la fecha de inicio." sqref="AK157 AK178 AK200 AK233 AK230:AK231 AK137:AK142 AK246:AK250 AK262 AK254:AK259 AK39:AK43 AK108:AK109 AK144:AK145 AK277:AK278 AK67:AK70 AK15:AK18 AK21:AK26 AK147:AK155 AK120:AK135 AK265 AK223 AK243 AK31:AK34 AK293:AK297 AK299:AK306 AK281:AK291 AK309:AK323 AK325:AK329 AK332:AK366 AK369:AK378 AK473 AK451:AK456 AK458:AK461 AK463:AK471 AK380:AK416 AK418:AK449 AK475:AK492 AK498 AK525 AK558 AK555:AK556 AK29 AK36:AK37 AK45:AK63 AK65 AK73:AK97 AK99:AK103 AK105:AK106 AK111:AK118 AK159:AK160 AK162:AK173" xr:uid="{909611BF-E11C-4B1C-B648-25920F7AF415}">
      <formula1>#REF!</formula1>
    </dataValidation>
    <dataValidation type="list" allowBlank="1" showInputMessage="1" showErrorMessage="1" errorTitle="Error " error="Debe seleccionar una opción dentro de la lista_x000a_" sqref="F14:F768" xr:uid="{01CC3D1B-7CF5-4EE9-A8BE-56A195B86237}">
      <formula1>modal</formula1>
    </dataValidation>
    <dataValidation type="list" allowBlank="1" showInputMessage="1" showErrorMessage="1" sqref="K727:K768 K14:K26 K28:K725" xr:uid="{B4F8DB58-9E21-47E7-BE6B-53E0FED0E801}">
      <formula1>IF(I14="Inversión",programanue,na)</formula1>
    </dataValidation>
  </dataValidations>
  <hyperlinks>
    <hyperlink ref="AK10" r:id="rId1" xr:uid="{971CE8AF-03C9-4F22-853C-6CABCC163251}"/>
    <hyperlink ref="D24" r:id="rId2" xr:uid="{21DCE5A2-A090-4CF2-8B78-892982CEBFD4}"/>
    <hyperlink ref="D18" r:id="rId3" xr:uid="{72360C09-DEEF-47DA-80CF-8498347F6D06}"/>
    <hyperlink ref="D26" r:id="rId4" xr:uid="{8B8AD807-5200-41BC-AD34-08124B44D31A}"/>
    <hyperlink ref="D15" r:id="rId5" xr:uid="{54A3732B-2194-4F26-B71B-AB7BDC1BFC0E}"/>
    <hyperlink ref="D17" r:id="rId6" xr:uid="{80A3BC67-8E26-4C03-BAD9-760A48CD51C1}"/>
    <hyperlink ref="D23" r:id="rId7" xr:uid="{D2CC3224-75BB-4AC0-91D7-4C4DF08F8FD0}"/>
    <hyperlink ref="D280" r:id="rId8" xr:uid="{E4C98F88-F23E-49AC-AFDA-29AB41D0C8C6}"/>
    <hyperlink ref="D287" r:id="rId9" xr:uid="{084B6739-5A14-4CF9-A8B3-53CB36F0F2C3}"/>
    <hyperlink ref="D294" r:id="rId10" xr:uid="{01C6153B-A827-4384-B64E-5B106A74C271}"/>
    <hyperlink ref="D295" r:id="rId11" xr:uid="{0F83D3F1-59DC-44D9-9650-3B6C7B473315}"/>
    <hyperlink ref="D299" r:id="rId12" xr:uid="{7335D0D9-0F2D-45AC-9497-8BC6E1311C80}"/>
    <hyperlink ref="D300" r:id="rId13" xr:uid="{AA3BFB67-C017-46F8-9DFC-B14778F0C44B}"/>
    <hyperlink ref="D304" r:id="rId14" xr:uid="{DBAD71ED-5F5C-4D3D-A5BF-357E51ADCE61}"/>
    <hyperlink ref="D289" r:id="rId15" xr:uid="{BCC657AA-8FBF-49F3-89E0-4AB05DB33EF1}"/>
    <hyperlink ref="D291" r:id="rId16" xr:uid="{8B71C900-AC15-467A-894B-F39CA9680DAF}"/>
    <hyperlink ref="D292" r:id="rId17" xr:uid="{39B006F4-A8AD-41DE-BEF4-90A6D3D162F3}"/>
    <hyperlink ref="D293" r:id="rId18" xr:uid="{CB911A4F-52B1-4982-A366-829B6E1A4849}"/>
    <hyperlink ref="D302" r:id="rId19" xr:uid="{603C6EC1-B4CF-4CF1-9559-D34683C0C355}"/>
    <hyperlink ref="D303" r:id="rId20" xr:uid="{339CA8A7-EEC1-4ACC-A641-DA07B4F004A9}"/>
    <hyperlink ref="D306" r:id="rId21" xr:uid="{AE5A3850-B87F-4348-88EA-0C5F4EA52585}"/>
    <hyperlink ref="D307" r:id="rId22" xr:uid="{A69D2BE6-7DB9-4DDD-99C0-FB6EBF8D64FF}"/>
    <hyperlink ref="D284" r:id="rId23" xr:uid="{59B5668D-7306-4525-8764-7909C446E939}"/>
    <hyperlink ref="D285" r:id="rId24" xr:uid="{557A6605-6213-415D-B9E5-3A8288DB77EF}"/>
    <hyperlink ref="D282" r:id="rId25" xr:uid="{492AA8EF-FF6E-4D25-9865-774DE1244A40}"/>
    <hyperlink ref="D283" r:id="rId26" xr:uid="{5CAE03D5-9295-4613-A1D2-3672C8B06691}"/>
    <hyperlink ref="D288" r:id="rId27" xr:uid="{8214A2DE-B423-4FD9-9C58-CBD76E9C278B}"/>
    <hyperlink ref="D296" r:id="rId28" xr:uid="{68C01CB0-A617-426F-8E71-C4D315D17C3D}"/>
    <hyperlink ref="D305" r:id="rId29" xr:uid="{CBC93246-F95E-4BC5-A172-B8632CD0FB04}"/>
    <hyperlink ref="D281" r:id="rId30" xr:uid="{0FAEB6E4-9D16-4723-B0A4-757FBA1D884C}"/>
    <hyperlink ref="D298" r:id="rId31" xr:uid="{68DE67E0-C6F2-48B6-B032-6D09AAB5B44A}"/>
    <hyperlink ref="D297" r:id="rId32" xr:uid="{E4111713-50F6-4B6B-81EB-BAE062D181C8}"/>
    <hyperlink ref="D308" r:id="rId33" xr:uid="{6EC9FE2B-0C41-4B56-B40B-9D4B3B3D13E4}"/>
    <hyperlink ref="D320" r:id="rId34" xr:uid="{994A5535-A817-4CF5-9D3D-B0E6B0049100}"/>
    <hyperlink ref="D313" r:id="rId35" xr:uid="{80E67A6C-F377-4986-8D21-8075BAA0F76C}"/>
    <hyperlink ref="D316" r:id="rId36" xr:uid="{838C43EC-B502-43ED-8A35-4E9C7791F677}"/>
    <hyperlink ref="D315" r:id="rId37" xr:uid="{C44DE6E4-3603-45EC-8C1E-4014B813D1F2}"/>
    <hyperlink ref="D322" r:id="rId38" xr:uid="{D2C8C239-C45C-4DB4-98A0-4AA773E70270}"/>
    <hyperlink ref="D309" r:id="rId39" xr:uid="{0E906A8E-65DE-4954-83D6-938A303E3C73}"/>
    <hyperlink ref="D310" r:id="rId40" xr:uid="{1F4A19BE-F683-41D1-B1A5-08523C302D86}"/>
    <hyperlink ref="D312" r:id="rId41" xr:uid="{4E55F99E-648C-421F-AC66-371AAC849EA4}"/>
    <hyperlink ref="D317" r:id="rId42" xr:uid="{CB1769AB-895C-43D5-A5D4-17C827C6C876}"/>
    <hyperlink ref="D314" r:id="rId43" xr:uid="{9347B07F-78CB-4688-8512-FF3631A7937F}"/>
    <hyperlink ref="D324" r:id="rId44" xr:uid="{9DC2ABA4-6A9F-47FF-876C-779C8F88B23E}"/>
    <hyperlink ref="D325" r:id="rId45" xr:uid="{D4264288-FBE0-44EA-9FAB-CC4CAF919229}"/>
    <hyperlink ref="D326" r:id="rId46" xr:uid="{E4D8D48D-8CC8-4BA5-BE7B-599A46030504}"/>
    <hyperlink ref="D327" r:id="rId47" xr:uid="{4CDBF9D7-D691-474D-8FE1-304D774B2D5F}"/>
    <hyperlink ref="D318" r:id="rId48" xr:uid="{1E6C2532-A06E-4D45-B1D8-74B63B1126DE}"/>
    <hyperlink ref="D333" r:id="rId49" xr:uid="{3CB1C1E5-2A17-425A-89EF-479DE76D2ABC}"/>
    <hyperlink ref="D335" r:id="rId50" xr:uid="{5217CB29-BA8C-4129-B937-6B940E08F000}"/>
    <hyperlink ref="D356" r:id="rId51" xr:uid="{D2D7D740-D8F3-4E66-AF80-F08689B18BCA}"/>
    <hyperlink ref="D357" r:id="rId52" xr:uid="{CF5A2F63-4E8D-470D-8CC0-FB98609AE063}"/>
    <hyperlink ref="D358" r:id="rId53" xr:uid="{AF46ED4F-0934-4820-A6AE-54054C6C0D8E}"/>
    <hyperlink ref="D359" r:id="rId54" xr:uid="{2DA9BD06-2EB7-4198-85C7-4A029A08B2FA}"/>
    <hyperlink ref="D361" r:id="rId55" xr:uid="{8A44F8D9-DCBE-4711-B04F-8B816DB31B93}"/>
    <hyperlink ref="D362" r:id="rId56" xr:uid="{6727C5FD-AF70-44E0-A5FA-C30AE5E96AAF}"/>
    <hyperlink ref="D367" r:id="rId57" xr:uid="{307FBD4F-23B1-4A7B-9E71-DC9ED1EF7812}"/>
    <hyperlink ref="D370" r:id="rId58" xr:uid="{ED519D5D-F08E-413B-BA25-A67BC8BAC93B}"/>
    <hyperlink ref="D371" r:id="rId59" xr:uid="{BB276528-DCD1-4CDA-A7FE-26A7E56B14B4}"/>
    <hyperlink ref="D372" r:id="rId60" xr:uid="{8DFC2DA8-D3C1-463D-B14B-148A7DE6803B}"/>
    <hyperlink ref="D373" r:id="rId61" xr:uid="{102FC3B7-537F-4060-A789-654041CB0B83}"/>
    <hyperlink ref="D332" r:id="rId62" xr:uid="{7DA334D4-7884-46D2-99A0-4C627FF6DE82}"/>
    <hyperlink ref="D338" r:id="rId63" xr:uid="{C48E9624-4F8D-4A57-B36D-B6F481F38A3B}"/>
    <hyperlink ref="D340" r:id="rId64" xr:uid="{5C535934-BB13-46D2-A48E-515DA99310CF}"/>
    <hyperlink ref="D341" r:id="rId65" xr:uid="{C48C96F1-4FCF-490B-9D34-F4F0E67B284F}"/>
    <hyperlink ref="D378" r:id="rId66" xr:uid="{3FAADEEB-21F0-4F7B-8230-6865F3DC28A8}"/>
    <hyperlink ref="D377" r:id="rId67" xr:uid="{F0CC959F-D9CD-44E9-87ED-5849108F5C1C}"/>
    <hyperlink ref="D354" r:id="rId68" xr:uid="{1C66D03D-9707-4326-A1F5-5D4DB4BE7667}"/>
    <hyperlink ref="D342" r:id="rId69" xr:uid="{6CA84268-E3D2-47FC-AFC9-E2AD0A126A94}"/>
    <hyperlink ref="D343" r:id="rId70" xr:uid="{D12693F1-FF7F-4B89-858B-5B23160897A5}"/>
    <hyperlink ref="D344" r:id="rId71" xr:uid="{74C07F3D-BFDF-433F-B1E4-9B16A6380B47}"/>
    <hyperlink ref="D345" r:id="rId72" xr:uid="{F66AE2E4-9F35-45E1-ACDE-97D823989350}"/>
    <hyperlink ref="D346" r:id="rId73" xr:uid="{2A0562FC-F010-4D41-89E1-6F6EC52F9654}"/>
    <hyperlink ref="D347" r:id="rId74" xr:uid="{3BA4976E-6A5D-49B7-94D9-F3A3F6E75C5E}"/>
    <hyperlink ref="D374" r:id="rId75" xr:uid="{9EE5D903-7DE9-4501-90CA-F524D5A75499}"/>
    <hyperlink ref="D375" r:id="rId76" xr:uid="{7E8CFF55-4925-4A25-B615-17E0B2D2FECD}"/>
    <hyperlink ref="D376" r:id="rId77" xr:uid="{BF1514CA-FD2A-4816-8BC3-7E4F1F19961D}"/>
    <hyperlink ref="D351" r:id="rId78" xr:uid="{846AFC62-C7EE-4A35-8935-9F98373BF46A}"/>
    <hyperlink ref="D368" r:id="rId79" xr:uid="{736A9A0A-DA88-459A-998E-CC687FD7CB42}"/>
    <hyperlink ref="D348" r:id="rId80" xr:uid="{E157C01D-B758-486B-A0F6-44CAB7D82A2F}"/>
    <hyperlink ref="D352" r:id="rId81" xr:uid="{E2E7F2E6-B4D1-4110-9404-524BBCE3C8EB}"/>
    <hyperlink ref="D355" r:id="rId82" xr:uid="{73101826-3B2F-4F3B-B339-97EDDB75EA6C}"/>
    <hyperlink ref="D337" r:id="rId83" xr:uid="{7FBB4C87-894F-4B03-BF7F-0376EB1EF90E}"/>
    <hyperlink ref="D393" r:id="rId84" xr:uid="{E365867E-2A7D-4B2C-9815-899EC1DA0F1E}"/>
    <hyperlink ref="D394" r:id="rId85" xr:uid="{6E371CBF-C1A2-4765-81AA-AF177DB1DFB3}"/>
    <hyperlink ref="D395" r:id="rId86" xr:uid="{E5D980A3-C95C-48DD-A171-ED300EEC7A4A}"/>
    <hyperlink ref="D396" r:id="rId87" xr:uid="{DA7AE374-B6DE-443E-A3F8-AA299B977733}"/>
    <hyperlink ref="D397" r:id="rId88" xr:uid="{A9C9E08F-E365-413A-A50A-4445562DFFCA}"/>
    <hyperlink ref="D398" r:id="rId89" xr:uid="{8184B358-B942-421B-9E46-E8C606C7C093}"/>
    <hyperlink ref="D386" r:id="rId90" xr:uid="{C7D04CCC-62CA-4DC0-8E37-E1C93AB7F007}"/>
    <hyperlink ref="D416" r:id="rId91" xr:uid="{74EDC304-FD91-447E-9A76-4C8F434A97A1}"/>
    <hyperlink ref="D417" r:id="rId92" xr:uid="{8356FB50-5039-4CD8-92C6-D9E0084DE5E9}"/>
    <hyperlink ref="D399" r:id="rId93" xr:uid="{F39AEB50-3509-405B-966B-55DE4B4120D3}"/>
    <hyperlink ref="D415" r:id="rId94" xr:uid="{C24441EE-4F98-4F65-94E6-476B49E84609}"/>
    <hyperlink ref="D429" r:id="rId95" xr:uid="{C3DD79AA-F210-4F4A-A614-DCB87BE54634}"/>
    <hyperlink ref="D451" r:id="rId96" xr:uid="{A581CA43-DCEB-4529-979E-A6D998F36A02}"/>
    <hyperlink ref="D463" r:id="rId97" xr:uid="{54708C3E-B6C0-477E-B50A-44EADDCEE95B}"/>
    <hyperlink ref="D406" r:id="rId98" xr:uid="{C705509E-DCFC-4A9D-9C3A-955AF07746ED}"/>
    <hyperlink ref="D418" r:id="rId99" xr:uid="{5A4181E3-A496-4F54-87D6-2309949E9D1D}"/>
    <hyperlink ref="D419" r:id="rId100" xr:uid="{9B59F97E-E6CC-4620-AAD9-62C26EC64539}"/>
    <hyperlink ref="D420" r:id="rId101" xr:uid="{36E0BFB0-370A-48AB-8522-B5634CB59D82}"/>
    <hyperlink ref="D472" r:id="rId102" xr:uid="{0780491A-7519-45D9-92AA-E993A7AA0F89}"/>
    <hyperlink ref="D426" r:id="rId103" xr:uid="{183B778A-4768-437A-8E20-490AE09DAC9F}"/>
    <hyperlink ref="D444" r:id="rId104" xr:uid="{31FCB213-0AD5-4AF9-BAC3-46364119B84B}"/>
    <hyperlink ref="D443" r:id="rId105" xr:uid="{C39D3647-1822-436E-9367-5777747D281D}"/>
    <hyperlink ref="D445" r:id="rId106" xr:uid="{29D5D128-81F1-4A51-B076-BBC3591ECEC2}"/>
    <hyperlink ref="D424" r:id="rId107" xr:uid="{5C50AFC9-24A6-4621-A94E-09CDFEB72171}"/>
    <hyperlink ref="D446" r:id="rId108" xr:uid="{6EBEB7A0-7ADE-4095-B2AE-B7AD97F7F980}"/>
    <hyperlink ref="D447" r:id="rId109" xr:uid="{2705D456-3EE9-434E-89A1-222A1D9FBAE3}"/>
    <hyperlink ref="D448" r:id="rId110" xr:uid="{A2D06AC7-93F6-4995-9B14-A54420ED43BC}"/>
    <hyperlink ref="D459" r:id="rId111" xr:uid="{78161C8F-4946-4C88-9C06-76D9EC864EC4}"/>
    <hyperlink ref="D460" r:id="rId112" xr:uid="{89894B99-AFB0-4CE2-BF3E-B6E0D9CE2A94}"/>
    <hyperlink ref="D483" r:id="rId113" xr:uid="{57D43D2B-1A5F-460E-9CA6-691FA8E1F7A0}"/>
    <hyperlink ref="D442" r:id="rId114" xr:uid="{262A57E4-D5FD-41C2-9628-A241A1BC705D}"/>
    <hyperlink ref="D475" r:id="rId115" xr:uid="{0BCFD215-4E9C-4D10-B158-18579CC6E646}"/>
    <hyperlink ref="D479" r:id="rId116" xr:uid="{D26FB150-7038-4B62-8A66-E05C9973C18F}"/>
    <hyperlink ref="D380" r:id="rId117" xr:uid="{253610BB-B2B1-49CA-BA45-2D0E83B14565}"/>
    <hyperlink ref="D478" r:id="rId118" xr:uid="{A1218B64-B9C8-45A5-8B87-8C08EDD94CBB}"/>
    <hyperlink ref="D482" r:id="rId119" xr:uid="{247604DF-7A45-4FAC-88DA-886C03F062B6}"/>
    <hyperlink ref="D382" r:id="rId120" xr:uid="{142B984D-6A3F-4CC1-8AD9-8AAF26F2509A}"/>
    <hyperlink ref="D412" r:id="rId121" xr:uid="{995841B8-08A8-4409-9649-C900B2DD4166}"/>
    <hyperlink ref="D409" r:id="rId122" xr:uid="{6A33DE4A-5AB5-467A-9E1D-9972267AC786}"/>
    <hyperlink ref="D410" r:id="rId123" xr:uid="{904B1F3C-F067-4A14-B3B0-F3E492ACB945}"/>
    <hyperlink ref="D480" r:id="rId124" xr:uid="{29877FA7-0F59-46C9-A03C-8EB189248AE1}"/>
    <hyperlink ref="D432" r:id="rId125" xr:uid="{89AE6436-C478-4D0F-AA38-A994B305A862}"/>
    <hyperlink ref="D433" r:id="rId126" xr:uid="{C5C63D7D-DC57-4EB4-AAFA-1369C70E3B29}"/>
    <hyperlink ref="D440" r:id="rId127" xr:uid="{4EFD5E89-A60A-4E4E-BE4F-B34B20EE8709}"/>
    <hyperlink ref="D384" r:id="rId128" xr:uid="{5B79A731-D0F4-4B4E-AC75-365E66C4EA63}"/>
    <hyperlink ref="D391" r:id="rId129" xr:uid="{05CF5FA7-2090-4113-ACA4-70D4DEDA7000}"/>
    <hyperlink ref="D421" r:id="rId130" xr:uid="{86716E5B-C576-4144-B229-DF6305E077A5}"/>
    <hyperlink ref="D427" r:id="rId131" xr:uid="{3CFCFAEB-DA77-4184-A2BA-A7E452E67AA2}"/>
    <hyperlink ref="D428" r:id="rId132" xr:uid="{9C1B0D57-A54D-4A29-A4F5-DBF4971A54AA}"/>
    <hyperlink ref="D438" r:id="rId133" xr:uid="{99DC90B0-57BB-4FF3-84BD-DD7150380E45}"/>
    <hyperlink ref="D439" r:id="rId134" xr:uid="{002D00FE-0B6C-4B52-A1CD-EF5C98122496}"/>
    <hyperlink ref="D452" r:id="rId135" xr:uid="{C0A442C9-F678-4017-89B5-F9C966B10C8C}"/>
    <hyperlink ref="D454" r:id="rId136" xr:uid="{37014D9F-9223-4DDE-9932-DF5C06ED97CD}"/>
    <hyperlink ref="D457" r:id="rId137" xr:uid="{9746D978-4B37-4A67-9D26-566E225D4883}"/>
    <hyperlink ref="D455" r:id="rId138" xr:uid="{6C7C51D0-BF36-4C4F-AD35-0753370F4B52}"/>
    <hyperlink ref="D473" r:id="rId139" xr:uid="{656ABAB2-D5CD-495B-890A-BFCCC8856A46}"/>
    <hyperlink ref="D477" r:id="rId140" xr:uid="{8B798C1D-019F-4414-80BD-E59891C200F4}"/>
    <hyperlink ref="D471" r:id="rId141" xr:uid="{CC41EC8F-8CCF-405F-97D8-DF48E95EE302}"/>
    <hyperlink ref="D383" r:id="rId142" xr:uid="{7FB730DC-DF85-4164-97C2-3A5D5A691DCC}"/>
    <hyperlink ref="D466" r:id="rId143" xr:uid="{7ED8BC31-936C-4D20-B801-B51F5EFAB001}"/>
    <hyperlink ref="D405" r:id="rId144" xr:uid="{53EB50C9-C8AE-45F9-87E5-6719F2EBE5D0}"/>
    <hyperlink ref="D464" r:id="rId145" xr:uid="{A205AC05-98B4-4D6C-874E-8A408CFCACF9}"/>
    <hyperlink ref="D467" r:id="rId146" xr:uid="{ED8E2F2E-02C3-45FD-8684-A4C66AEA43C0}"/>
    <hyperlink ref="D468" r:id="rId147" xr:uid="{7ACA4D9B-F0FF-490D-9215-EB9D87CAACC4}"/>
    <hyperlink ref="D469" r:id="rId148" xr:uid="{5264E810-0EE6-4227-AF7D-7A2A9DD9B13D}"/>
    <hyperlink ref="D470" r:id="rId149" xr:uid="{111F44DB-115D-4BE2-BE7A-0001B0A6A0DB}"/>
    <hyperlink ref="D481" r:id="rId150" xr:uid="{E1C38305-8C0D-49ED-A7D5-C644D8F8636E}"/>
    <hyperlink ref="D400" r:id="rId151" xr:uid="{F165E567-FFF3-4EB8-844E-F318F1D990C4}"/>
    <hyperlink ref="D401" r:id="rId152" xr:uid="{0712D667-56EA-4CFA-8D31-03EFF44C9195}"/>
    <hyperlink ref="D402" r:id="rId153" xr:uid="{DB9DD96B-C05F-4FBE-B8E7-DDCECEF43353}"/>
    <hyperlink ref="D403" r:id="rId154" xr:uid="{B563A24E-C562-4CF7-BFD6-7951FE13B820}"/>
    <hyperlink ref="D411" r:id="rId155" xr:uid="{29002D70-4600-4682-AC30-97F54823114F}"/>
    <hyperlink ref="D413" r:id="rId156" xr:uid="{31964638-ECCE-47A5-88BA-833AE33FDD9F}"/>
    <hyperlink ref="D408" r:id="rId157" xr:uid="{57D1B88F-9757-4EEC-89E2-0D9E7D0DD9E5}"/>
    <hyperlink ref="D414" r:id="rId158" xr:uid="{BD9049BB-E17D-4FF4-BCF2-8F8EE210B2BA}"/>
    <hyperlink ref="D422" r:id="rId159" xr:uid="{C4B3A12A-208A-4E09-8679-5158653A2341}"/>
    <hyperlink ref="D484" r:id="rId160" xr:uid="{2FC567AF-6DBA-442A-9FB4-4CD5A1287D40}"/>
    <hyperlink ref="D404" r:id="rId161" xr:uid="{679CB2E1-32C0-4712-909F-232C1D13988A}"/>
    <hyperlink ref="D425" r:id="rId162" xr:uid="{141CACC7-4D06-46B3-99B3-2F03FCE4ACE0}"/>
    <hyperlink ref="D453" r:id="rId163" xr:uid="{D2F98528-8D0A-4EBB-BEFB-9A5A9771BD5B}"/>
    <hyperlink ref="D461" r:id="rId164" xr:uid="{5AE2A579-EE82-4B43-95D7-0002A1AA3028}"/>
    <hyperlink ref="D488" r:id="rId165" xr:uid="{B8E861E9-6FDA-4300-AF51-BBA86109B108}"/>
    <hyperlink ref="D491" r:id="rId166" xr:uid="{A1FDBDF7-709A-477C-918A-D4CA5CB3EBD1}"/>
    <hyperlink ref="D489" r:id="rId167" xr:uid="{92C9363D-796A-4B4C-B2A6-80F96E6DA448}"/>
    <hyperlink ref="D492" r:id="rId168" xr:uid="{A480CD1E-7140-4E5D-9FEE-E1B583111961}"/>
    <hyperlink ref="D494" r:id="rId169" display="https://www.contratos.gov.co/consultas/detalleProceso.do?numConstancia=22-22-43563&amp;g-recaptcha-response=03ANYolqvmBaCN3K7Ofv3qt4iKE7vdVfqaOQaSjyWumBRK6KRtMmBBTJOW5kF2lYSTxdGkEDD_jXXNIyowwEnL3Yg0jHnBxVmVOPOU-57p3PnD5_-quXR1ujQfOAWCaaeQMM-FjMGTemAS6gBxbo_0-fYg1_JuX77Kuvt4d1NbbWcgnutmgQxlP46XZY5ngHowG2Blv0RsAEo7jnc-6NrRD4bcN01CQquyaUab28mFnHeOwcyfP-4K7pBmi0xyCUdXqMoGlpdH_aZktyU6v2X0Xd9Hp61EBzuz-Gi6K7LDsbX58wbDx88uSV14nR1oJLd7JMiMXZGV3J7BgF_tUcihjT9XEq_cfgKHcMR7nKW_t4kLxlYOtk6p82gP2jXbpwCPgR3NlAtFJVYduCb5DDHrcgXvzu-6RPXSSg-zx6B2wjDoa74etqAwwyboS1mDM_jFdyoeeuNX0l1I5L1NQapgo17oNWeWMVNqb31fC4oJDO1Q0qlf5keaISgUyfkBR7fcFgayAid1g1I5HP488QDvmlgFtzqPfFSmRut0v2foSZdhHQb9o5qN_Kyq9jwfh2brDNM0aU61QL3sU4NL-jMbnTjP2oNQmRKNdp3_XC0ULb9-SpJBSncWNSU" xr:uid="{DA0E6ED7-1CF5-4FD2-A8A3-1623B5530EFB}"/>
    <hyperlink ref="D485" r:id="rId170" xr:uid="{4AFECDA4-6471-4CEC-A7D3-ACD56CAA24A5}"/>
    <hyperlink ref="D486" r:id="rId171" xr:uid="{CD247962-721F-4DB5-A02B-8000AB121E90}"/>
    <hyperlink ref="D490" r:id="rId172" xr:uid="{C2204324-BCF0-49EE-B20A-C3E7066C58B5}"/>
    <hyperlink ref="D497" r:id="rId173" xr:uid="{0F2D4C6B-8524-4BC3-88D9-A29269CA188D}"/>
    <hyperlink ref="D496" r:id="rId174" xr:uid="{937AFBFD-3522-417D-A21F-E8DA63E2E32D}"/>
    <hyperlink ref="D498" r:id="rId175" xr:uid="{05DE3539-CA4B-4523-B11F-B28C2524562F}"/>
    <hyperlink ref="D499" r:id="rId176" xr:uid="{579823AC-BB0F-4BD3-9B19-26CA863B3BE5}"/>
    <hyperlink ref="D503" r:id="rId177" xr:uid="{40295EFE-3A5B-415D-8973-9AC03E7E9FAF}"/>
    <hyperlink ref="D506" r:id="rId178" xr:uid="{D2E1FE01-776F-491B-815C-DEDE09C816B6}"/>
    <hyperlink ref="D504" r:id="rId179" xr:uid="{B882C354-1783-47E3-8135-5282DFCB2489}"/>
    <hyperlink ref="D505" r:id="rId180" xr:uid="{6C58CC74-C2BB-4141-95D3-A799A009138F}"/>
    <hyperlink ref="D507" r:id="rId181" xr:uid="{8D516839-1884-44CE-979C-D99B3ABEAC79}"/>
    <hyperlink ref="D509" r:id="rId182" xr:uid="{1CABED9E-236A-4AA9-B41A-5C6D9681C71B}"/>
    <hyperlink ref="D508" r:id="rId183" xr:uid="{9E099529-A7BB-4F44-A10E-D735E025772E}"/>
    <hyperlink ref="D511" r:id="rId184" xr:uid="{94DF8352-D447-4A6A-B846-3F334FCA7150}"/>
    <hyperlink ref="D512" r:id="rId185" xr:uid="{1CD4F651-DE8F-4CF4-A938-DD9012A59560}"/>
    <hyperlink ref="D513" r:id="rId186" xr:uid="{6F43A45A-8962-416E-80FA-B3FF6888D93A}"/>
    <hyperlink ref="D514" r:id="rId187" xr:uid="{468BC7C6-9133-41AC-945A-2CA72BB7E05A}"/>
    <hyperlink ref="D510" r:id="rId188" xr:uid="{991C790F-CBB4-44EE-9911-5B800B54DA45}"/>
    <hyperlink ref="D515" r:id="rId189" xr:uid="{B42B2D59-407F-4F16-820B-223594B5239B}"/>
    <hyperlink ref="D516" r:id="rId190" xr:uid="{DAAB5DC0-877B-4BF0-9C9F-A52B073C1B9B}"/>
    <hyperlink ref="D517" r:id="rId191" xr:uid="{86C90366-2695-454E-89E8-46C5978499A1}"/>
    <hyperlink ref="D518" r:id="rId192" xr:uid="{1272DB4C-EC2D-4AA8-A6FD-FD8A533A764C}"/>
    <hyperlink ref="D519" r:id="rId193" xr:uid="{CB283517-EF75-410F-9109-96166E64DB0F}"/>
    <hyperlink ref="D520" r:id="rId194" xr:uid="{33A60132-1A11-40B7-A7BB-174357EEEADE}"/>
    <hyperlink ref="D521" r:id="rId195" xr:uid="{908C508A-BB2D-4F2E-A491-A8D0DEF393EE}"/>
    <hyperlink ref="D522" r:id="rId196" xr:uid="{52FB4591-C4DF-46B4-BD8E-823147360AC6}"/>
    <hyperlink ref="D526" r:id="rId197" xr:uid="{C411B1E1-B63B-46A8-B1B7-A2FD907C2055}"/>
    <hyperlink ref="D527" r:id="rId198" xr:uid="{F17E4C13-4260-408E-9188-AEEA0B26509C}"/>
    <hyperlink ref="D525" r:id="rId199" xr:uid="{61A1DF79-286B-4A3F-924A-594E5570DE07}"/>
    <hyperlink ref="D528" r:id="rId200" xr:uid="{F25D3343-CBB7-4C7E-BA96-24FC536C595B}"/>
    <hyperlink ref="D529" r:id="rId201" xr:uid="{927AA578-EEA6-49DC-A91D-BF2E00D80D78}"/>
    <hyperlink ref="D530" r:id="rId202" xr:uid="{DDE21D63-D6DF-48AF-A1AF-E2078E75DDFF}"/>
    <hyperlink ref="D531" r:id="rId203" xr:uid="{0EAE8CC3-7B1D-4B37-995A-8C8DC5EF316D}"/>
    <hyperlink ref="D533" r:id="rId204" xr:uid="{C064090B-9CB8-466A-B290-E881323820FA}"/>
    <hyperlink ref="D532" r:id="rId205" xr:uid="{22B2AF1E-B275-4860-9078-9ABDE22A6229}"/>
    <hyperlink ref="D524" r:id="rId206" xr:uid="{E0D4D192-F533-4077-8658-5626515ECC06}"/>
    <hyperlink ref="D536" r:id="rId207" xr:uid="{4C896B2C-F96E-4AA2-BF2F-0552CE2FAB51}"/>
    <hyperlink ref="D535" r:id="rId208" xr:uid="{02FE5525-0FA7-48BC-B1F8-2CCABC97E16C}"/>
    <hyperlink ref="D537" r:id="rId209" xr:uid="{ED7E1F10-1802-4583-9ACF-184BC55BC0D9}"/>
    <hyperlink ref="D538" r:id="rId210" xr:uid="{8955EE34-4845-4FDE-9A3B-04477F8A2162}"/>
    <hyperlink ref="D540" r:id="rId211" xr:uid="{D209D5EA-CCED-436E-88E1-26DF263AC642}"/>
    <hyperlink ref="D539" r:id="rId212" xr:uid="{6BEB9E45-1ED0-44EE-8CD1-8EFD1C619A40}"/>
    <hyperlink ref="D542" r:id="rId213" xr:uid="{86357A85-0704-4E2A-87C0-CAF12B3E7F0A}"/>
    <hyperlink ref="D544" r:id="rId214" xr:uid="{57BEBCAD-25C2-4C35-9829-2647FD95674C}"/>
    <hyperlink ref="D545" r:id="rId215" xr:uid="{EB03AB2B-D5A8-4A22-9256-0B04F9A723AD}"/>
    <hyperlink ref="D546" r:id="rId216" xr:uid="{49B85C79-04CE-4C2E-92A2-3255AFD5969D}"/>
    <hyperlink ref="D550" r:id="rId217" xr:uid="{2DC28C2F-3F30-4320-9F9D-DC6438371B12}"/>
    <hyperlink ref="D551" r:id="rId218" xr:uid="{DFB16616-6DA7-4E42-BED0-5D4A8C1C6418}"/>
    <hyperlink ref="D548" r:id="rId219" xr:uid="{784CF3E5-AC4D-4A53-ADF8-7A65961F24C6}"/>
    <hyperlink ref="D547" r:id="rId220" xr:uid="{7F2BD732-EE17-446E-BB98-46CE8036751E}"/>
    <hyperlink ref="D553" r:id="rId221" display="https://www.contratos.gov.co/consultas/detalleProceso.do?numConstancia=22-22-51328&amp;g-recaptcha-response=03AEkXODCDLq0xOSgyWih_NqJnb-uuAhfXKeWVVWW8QBVx4cGCKrBdip_bPYaZOZi22X6bKEH92D6SADmcyydjy_dGlRL6eBZv0nifd5dzuUgiuFSheiqtsnfWiChdunhJUH2CH7AtlE-mT4NGlaZz9BbvRHexQU25_yUUjGMZWtVlcMcaOmrgCrVih-I6Mu_HBIScKgU1CWxzaSmP0G0HrSMLMN4cdNIamw5jE-YjzBy7NR-9ItJ-aQlsY0R3p_qiAuKrzb40IVsNEmi7w2ViLDvahps-rnWYj61QNcSSRerCjZm65ePsqa4-oH_6VC6JB-puoLQKGPpAkWiWr5lAadFgTRxhRwUXyVoGzZHVVENAzf4HUhpFfdUUzyIKkY7b-QrYP2cCEKUWdHNYsqhtwZaMrpV7JeJF6ku8Nl9S9KarWYyx2eGuH1o1fPsJ3BBcQVL4tqTxilTM_SBlBCIdXCAuBclTW3l2ACMvB1DwfRkQ2i2W9HSbBOL2GaKqibV1Aa6qbzMPXRFBeeZEETpjRuanRJxjbXDx7g" xr:uid="{00F65AC7-EB5D-4A97-B66B-F15BCA1EF057}"/>
    <hyperlink ref="D555" r:id="rId222" xr:uid="{72EFF7C0-7B7F-4C88-8D58-A22DF87FAA06}"/>
    <hyperlink ref="D558" r:id="rId223" xr:uid="{6E1807A7-5451-46A1-9350-7CF616E10ABC}"/>
    <hyperlink ref="D552" r:id="rId224" xr:uid="{807599C2-18D5-4466-9A14-221A617D42E3}"/>
    <hyperlink ref="D560" r:id="rId225" xr:uid="{8F72D5CF-9DFC-4D7E-83D2-73E9E487819C}"/>
    <hyperlink ref="D562" r:id="rId226" xr:uid="{60F880F3-EABA-4074-BA60-7760F2E11F72}"/>
    <hyperlink ref="D561" r:id="rId227" xr:uid="{6B3253C7-28EA-4208-A92B-B04ADB7CDFB9}"/>
    <hyperlink ref="D563" r:id="rId228" xr:uid="{D4043EED-7148-4ABC-9362-C678C211E409}"/>
    <hyperlink ref="D570" r:id="rId229" xr:uid="{E8ADB3EC-C7D6-45D4-8877-4ED50F57A08D}"/>
    <hyperlink ref="D564" r:id="rId230" xr:uid="{1296B6FF-0E5B-4442-88E3-882DA10FE426}"/>
    <hyperlink ref="D565" r:id="rId231" xr:uid="{91F3189C-AA0E-48AE-A705-FA079C54549E}"/>
    <hyperlink ref="D567" r:id="rId232" xr:uid="{CB6479B5-9AE7-41DD-BF6C-13A5DBF76493}"/>
    <hyperlink ref="D568" r:id="rId233" xr:uid="{51570459-C3C9-48BF-BFD6-DE5198D03D5F}"/>
    <hyperlink ref="D569" r:id="rId234" xr:uid="{27CC7DC6-2C08-4EF2-B22B-D3D43124B684}"/>
    <hyperlink ref="D559" r:id="rId235" xr:uid="{4DAF67EB-79E6-4505-827A-89996CEDBC12}"/>
    <hyperlink ref="D554" r:id="rId236" xr:uid="{1C3FB875-3522-4B43-BB7F-4D1BDC40EFB5}"/>
    <hyperlink ref="D557" r:id="rId237" xr:uid="{D013C66A-23D4-4A65-BDAA-08AC36E3FF8E}"/>
    <hyperlink ref="D556" r:id="rId238" xr:uid="{788ADE32-D75A-45D8-91C0-C4A957007A65}"/>
    <hyperlink ref="D566" r:id="rId239" xr:uid="{40A021C7-373D-43D4-BDC2-47C11B812DAA}"/>
    <hyperlink ref="D168" r:id="rId240" xr:uid="{3A98E427-4951-4BAF-B745-A21009266D27}"/>
    <hyperlink ref="D29" r:id="rId241" xr:uid="{58AF2088-EF49-4BD9-B8DF-C4EA0311F7C2}"/>
    <hyperlink ref="D32" r:id="rId242" xr:uid="{DF219574-9DF6-43EF-BF69-27C45842E44A}"/>
    <hyperlink ref="D70" r:id="rId243" xr:uid="{3F876264-3E6B-41D6-9E99-98CCC862692D}"/>
    <hyperlink ref="D30" r:id="rId244" xr:uid="{E50780F1-B594-4210-8EB7-974575F4EF81}"/>
    <hyperlink ref="D31" r:id="rId245" xr:uid="{534AC8C5-03EB-4D12-839D-5B67734CDADF}"/>
    <hyperlink ref="D33" r:id="rId246" xr:uid="{0B7FC829-CECA-4ABF-A57C-37E37E9C3DE0}"/>
    <hyperlink ref="D34" r:id="rId247" xr:uid="{4CD44ABA-243B-46B1-9232-763C6320E7AF}"/>
    <hyperlink ref="D35" r:id="rId248" xr:uid="{297BDD3D-1522-4382-9A8D-5573AC740AD3}"/>
    <hyperlink ref="D36" r:id="rId249" xr:uid="{6291038E-A936-47EF-B710-5D09D8703CA6}"/>
    <hyperlink ref="D42" r:id="rId250" xr:uid="{F05E97D5-9391-4FFD-8492-BD1354276480}"/>
    <hyperlink ref="D45" r:id="rId251" xr:uid="{8237DFEC-D956-4513-AAF8-70F427A6C29E}"/>
    <hyperlink ref="D46" r:id="rId252" xr:uid="{5EBE7B6A-A4AC-4FCE-90EC-2154446C39D8}"/>
    <hyperlink ref="D47" r:id="rId253" xr:uid="{D10D10D8-0D0C-4EC1-B004-5E39DEB6DE57}"/>
    <hyperlink ref="D49" r:id="rId254" xr:uid="{7EEBEA06-8E5E-4A0D-9072-2BB288F9A40D}"/>
    <hyperlink ref="D151" r:id="rId255" xr:uid="{076C16A1-B61C-468D-92F1-8ACBA3EEDC9A}"/>
    <hyperlink ref="D50" r:id="rId256" xr:uid="{1E0D7733-7E17-48B1-90F6-5C46AB787810}"/>
    <hyperlink ref="D52" r:id="rId257" xr:uid="{44166130-99DA-4472-A0AF-FB72DCF92D02}"/>
    <hyperlink ref="D53" r:id="rId258" xr:uid="{FB642559-C0A9-4DEC-ABD7-88399025AC4A}"/>
    <hyperlink ref="D55" r:id="rId259" xr:uid="{463645E6-942D-4E1F-997B-1AFC2FD1B3C5}"/>
    <hyperlink ref="D56" r:id="rId260" xr:uid="{ECA7E166-9131-4B1C-B83C-F9A5C347066F}"/>
    <hyperlink ref="D57" r:id="rId261" xr:uid="{6040ADA1-F680-4005-AA9E-CAD98A7AA64B}"/>
    <hyperlink ref="D58" r:id="rId262" xr:uid="{1391CA72-00A0-4B2C-8DB1-92CE366D73E0}"/>
    <hyperlink ref="D37" r:id="rId263" xr:uid="{03BB5825-9F65-488F-A77D-BB5463860AC1}"/>
    <hyperlink ref="D106" r:id="rId264" xr:uid="{51D28AD7-7FAA-4802-B040-3859A5748354}"/>
    <hyperlink ref="D105" r:id="rId265" xr:uid="{B7594865-0DE4-491C-AFEA-66B17A8E2AE6}"/>
    <hyperlink ref="D104" r:id="rId266" xr:uid="{03B8A64B-3CF7-4714-8438-F2C48EEBA32F}"/>
    <hyperlink ref="D38" r:id="rId267" xr:uid="{41BB304C-D7F8-45D4-906E-171A2F3F45DB}"/>
    <hyperlink ref="D130" r:id="rId268" xr:uid="{80B4C1F1-0BDE-4396-BA22-79C423A99B57}"/>
    <hyperlink ref="D78" r:id="rId269" xr:uid="{63B373D7-5E35-4EAB-9CA5-A74AF5A32771}"/>
    <hyperlink ref="D86" r:id="rId270" xr:uid="{D821D7E6-D874-42F7-938F-D8F7A6281823}"/>
    <hyperlink ref="D89" r:id="rId271" xr:uid="{39924492-852D-42B6-93DA-515287B62A29}"/>
    <hyperlink ref="D92" r:id="rId272" xr:uid="{61E169CE-8F29-4BCE-A7D4-0B7A60FC37AA}"/>
    <hyperlink ref="D114" r:id="rId273" xr:uid="{9B367E02-4319-41CF-B0C9-6118D7A3550D}"/>
    <hyperlink ref="D132" r:id="rId274" xr:uid="{3CF8703A-576F-48AE-A7CF-182F5A9946C6}"/>
    <hyperlink ref="D68" r:id="rId275" xr:uid="{771E901B-8A99-46D9-9236-FB036ADF3F91}"/>
    <hyperlink ref="D87" r:id="rId276" xr:uid="{F53E9EA8-72AD-4EB4-B209-D6274C4B3C56}"/>
    <hyperlink ref="D136" r:id="rId277" xr:uid="{ECFC1431-399A-4687-828B-D7EBE9AC71F8}"/>
    <hyperlink ref="D158" r:id="rId278" xr:uid="{225CA000-C2E3-47D7-BBB4-46BE8AFFA3E7}"/>
    <hyperlink ref="D127" r:id="rId279" xr:uid="{584E9E64-4F2A-48D3-B01F-05F38F229221}"/>
    <hyperlink ref="D166" r:id="rId280" xr:uid="{7D450A5B-4545-4928-B00C-4CDF7894D477}"/>
    <hyperlink ref="D84" r:id="rId281" xr:uid="{72FAF2A7-1301-4C03-A6FD-0F06AB07A943}"/>
    <hyperlink ref="D157" r:id="rId282" xr:uid="{F25FF0A3-694F-4678-8093-AF7DB4EFE792}"/>
    <hyperlink ref="D155" r:id="rId283" xr:uid="{70A0F9D5-793B-4CC3-AD6B-71A1F6A7A5F7}"/>
    <hyperlink ref="D95" r:id="rId284" xr:uid="{DB1953EF-821A-4977-BA14-46797447BC14}"/>
    <hyperlink ref="D74" r:id="rId285" xr:uid="{4B6CA526-46D1-461E-8F22-6DB88603B008}"/>
    <hyperlink ref="D65" r:id="rId286" xr:uid="{CCB0A50E-161A-40DE-A763-5D2D22156227}"/>
    <hyperlink ref="D170" r:id="rId287" xr:uid="{06E7D78C-BB6A-4F86-82D0-C1934DB0BC42}"/>
    <hyperlink ref="D176" r:id="rId288" xr:uid="{B293EB10-79F4-4B9C-99DD-969FDF073154}"/>
    <hyperlink ref="D175" r:id="rId289" xr:uid="{1836E583-A2A7-4FDC-BFCE-7B2CAA0EA205}"/>
    <hyperlink ref="D177" r:id="rId290" xr:uid="{48C3D706-A704-458A-A858-E9C3E3C7CD27}"/>
    <hyperlink ref="D180" r:id="rId291" xr:uid="{E55A67DE-09D9-4CC7-8BC2-DFADC0EBC5D3}"/>
    <hyperlink ref="D178" r:id="rId292" xr:uid="{C3B2B7CD-291C-4E09-9565-613339ADD66C}"/>
    <hyperlink ref="D181" r:id="rId293" xr:uid="{F7C313FF-1BD5-41B0-98D7-B25D94B400B9}"/>
    <hyperlink ref="D179" r:id="rId294" xr:uid="{0B253C72-C19E-4150-BDB5-E1E3324AA1A8}"/>
    <hyperlink ref="D183" r:id="rId295" xr:uid="{69E0047E-8EC8-4635-BAC8-8F0B195A1E58}"/>
    <hyperlink ref="D182" r:id="rId296" xr:uid="{0A66BA9F-FE63-47EF-9DB9-AAB7CDDFD6AE}"/>
    <hyperlink ref="D184" r:id="rId297" xr:uid="{8941C165-1A18-4C93-8A45-68D20533C322}"/>
    <hyperlink ref="D379" r:id="rId298" xr:uid="{2AF54B6A-B755-420A-B283-F860DEE13787}"/>
    <hyperlink ref="D274" r:id="rId299" xr:uid="{5CB90242-036D-40FA-8211-F0630663AAA4}"/>
    <hyperlink ref="D276" r:id="rId300" xr:uid="{090B7AFE-A0EE-4142-B4B1-4065809DC03E}"/>
    <hyperlink ref="D273" r:id="rId301" xr:uid="{F2D37C59-EC15-497D-BC12-8BADB3D94335}"/>
    <hyperlink ref="D275" r:id="rId302" xr:uid="{46E06B9F-03A6-4A53-8265-8850559D9314}"/>
    <hyperlink ref="D271:D272" r:id="rId303" display="https://community.secop.gov.co/Public/Tendering/ContractNoticePhases/View?PPI=CO1.PPI.15837641&amp;isFromPublicArea=True&amp;isModal=False  " xr:uid="{6BC1CA5C-0900-4863-B874-593EF21C7B22}"/>
    <hyperlink ref="D185" r:id="rId304" xr:uid="{C3404883-0CD1-4517-A7CD-D98D4FF731CA}"/>
    <hyperlink ref="D187" r:id="rId305" display="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 xr:uid="{50D2FC3E-F976-4E76-A80A-D3804F9E4697}"/>
    <hyperlink ref="D186" r:id="rId306" xr:uid="{432746EE-7A63-4DAC-BF31-08DD895431A2}"/>
    <hyperlink ref="D191" r:id="rId307" xr:uid="{2A10EACF-D6B0-474E-A1B1-8BE027C5B8BE}"/>
    <hyperlink ref="D192" r:id="rId308" xr:uid="{7F936B16-F346-4F99-B22F-B34268145DED}"/>
    <hyperlink ref="D193" r:id="rId309" xr:uid="{D01BE288-CA90-4C59-BF83-8CA32EBF4AEA}"/>
    <hyperlink ref="D194" r:id="rId310" xr:uid="{2A96BD84-FCCD-4985-BF70-D8F6D0805753}"/>
    <hyperlink ref="D196" r:id="rId311" xr:uid="{C91F4EF2-2A6B-4CDA-8C8C-6D6CA4281EEE}"/>
    <hyperlink ref="D195" r:id="rId312" xr:uid="{C202E01B-9509-4331-99D4-673AABFA8148}"/>
    <hyperlink ref="D188" r:id="rId313" xr:uid="{C7187AA4-7644-40FB-82CB-157259CE5F40}"/>
    <hyperlink ref="D190" r:id="rId314" xr:uid="{580A5FAC-1C98-4A8C-9E9E-B8F412857C09}"/>
    <hyperlink ref="D197" r:id="rId315" xr:uid="{B5F33D75-4135-4E5C-91C3-A0891985C934}"/>
    <hyperlink ref="D198" r:id="rId316" xr:uid="{35E562F5-F0E8-49D8-A185-CCE50350336C}"/>
    <hyperlink ref="D203" r:id="rId317" xr:uid="{573EB13C-7BDB-47A5-9583-8FF31978CC1C}"/>
    <hyperlink ref="D202" r:id="rId318" xr:uid="{D1C8CCFB-6EB1-4475-A76B-FBD3ECF12FB9}"/>
    <hyperlink ref="D201" r:id="rId319" xr:uid="{75371E57-FE20-40B4-BCF4-823A0914F783}"/>
    <hyperlink ref="D199" r:id="rId320" xr:uid="{CC5F4993-2A3C-4031-938E-6484B099CBDC}"/>
    <hyperlink ref="D189" r:id="rId321" xr:uid="{0D777DCD-1F38-4B56-8338-6309CE2E2FDF}"/>
    <hyperlink ref="D204:D205" r:id="rId322" display="https://community.secop.gov.co/Public/Tendering/ContractNoticePhases/View?PPI=CO1.PPI.10844316&amp;isFromPublicArea=True&amp;isModal=False" xr:uid="{E3E7B4BF-3AF7-4E6A-A2BE-4C53B74178E5}"/>
    <hyperlink ref="D206" r:id="rId323" xr:uid="{3E981165-1DCC-44A1-BE09-7706F9D38537}"/>
    <hyperlink ref="D207" r:id="rId324" xr:uid="{574093AA-C325-441F-BC74-8E207DC045A2}"/>
    <hyperlink ref="D209" r:id="rId325" xr:uid="{F33167A0-F2F0-489D-83AD-D335F2E07482}"/>
    <hyperlink ref="D210" r:id="rId326" xr:uid="{38777BF0-1A8C-4CD0-8228-73C8721F9632}"/>
    <hyperlink ref="D208" r:id="rId327" xr:uid="{3A1FC6E9-1F8D-4D63-8C0B-B28FF2C31A4B}"/>
    <hyperlink ref="D219" r:id="rId328" xr:uid="{EBE2670C-0D53-4108-B5B9-B85B8BF0B51C}"/>
    <hyperlink ref="D220" r:id="rId329" xr:uid="{94D46A4C-7AD2-4E5E-96B0-786A54FDC664}"/>
    <hyperlink ref="D217" r:id="rId330" xr:uid="{24F5201B-4CC3-44F4-BEFF-C682230ECD9C}"/>
    <hyperlink ref="D221" r:id="rId331" xr:uid="{FD897868-1FEA-40B6-8789-4034170FE535}"/>
    <hyperlink ref="D222" r:id="rId332" xr:uid="{4E7C1CC9-60DC-405D-8886-6D3D0536E381}"/>
    <hyperlink ref="D230" r:id="rId333" xr:uid="{AC021BE0-2333-4ACD-8B7B-9A884B431D29}"/>
    <hyperlink ref="D231" r:id="rId334" xr:uid="{6F6E2719-55E8-46F1-A5FB-0998B2317591}"/>
    <hyperlink ref="D211" r:id="rId335" xr:uid="{068E1F7B-DE15-4F8D-95D4-032E9ACDF16E}"/>
    <hyperlink ref="D212" r:id="rId336" xr:uid="{3500F888-5799-416F-9A3D-4862F710A531}"/>
    <hyperlink ref="D213" r:id="rId337" xr:uid="{891F99F1-E3CF-438E-A13D-49FD9742C54C}"/>
    <hyperlink ref="D214" r:id="rId338" xr:uid="{019095BB-3EE7-4EA1-B34D-59AD377E00E1}"/>
    <hyperlink ref="D215" r:id="rId339" xr:uid="{F21AF5BC-D3B9-4CD9-98DF-BAADD10256FE}"/>
    <hyperlink ref="D216" r:id="rId340" xr:uid="{F5446ED3-CC88-410F-8566-926479CF9D23}"/>
    <hyperlink ref="D228" r:id="rId341" xr:uid="{91EFCE47-89A2-4A4B-A102-1651E862E033}"/>
    <hyperlink ref="D226" r:id="rId342" xr:uid="{E34C6645-E25A-4DC6-8C4C-F9C204943BC5}"/>
    <hyperlink ref="D232" r:id="rId343" xr:uid="{EE1F2A39-ED22-4C6F-AAB0-99EE45E26BA1}"/>
    <hyperlink ref="D233" r:id="rId344" xr:uid="{843E9864-C1C4-4182-BEE2-4669D9D100F1}"/>
    <hyperlink ref="D234" r:id="rId345" xr:uid="{423FE8C9-7741-473D-8068-33DBE99375CC}"/>
    <hyperlink ref="D235" r:id="rId346" xr:uid="{6743F323-EFFA-4FD2-A939-948A64E1DEB5}"/>
    <hyperlink ref="D225" r:id="rId347" xr:uid="{D26B99B6-D457-4CD8-935A-AEAE6091D454}"/>
    <hyperlink ref="D239" r:id="rId348" xr:uid="{7DD8A20F-B4A7-48A3-A259-A7DD7251F456}"/>
    <hyperlink ref="D240" r:id="rId349" xr:uid="{B1E05B26-0BC0-4DFC-94B4-70DD6E14B2E5}"/>
    <hyperlink ref="D238" r:id="rId350" xr:uid="{070C5CA6-9AF5-409B-A248-ED4C59AA8AF1}"/>
    <hyperlink ref="D237" r:id="rId351" xr:uid="{67A35767-C743-455E-82B1-992E15C1A9DC}"/>
    <hyperlink ref="D241" r:id="rId352" xr:uid="{39751568-3EE1-4BF7-A711-21DBF5FA48EF}"/>
    <hyperlink ref="D236" r:id="rId353" xr:uid="{34FA0AE5-E3E5-451C-A53B-BB9523F0D869}"/>
    <hyperlink ref="D243" r:id="rId354" xr:uid="{1F5C2C3A-0692-4C05-BC12-929044DB6193}"/>
    <hyperlink ref="D244" r:id="rId355" xr:uid="{575A381C-451F-4EB7-B18E-F217BE307DB0}"/>
    <hyperlink ref="D224" r:id="rId356" xr:uid="{E7E97E6B-AFA5-4BB9-AE32-2C402DB40CB0}"/>
    <hyperlink ref="D223" r:id="rId357" xr:uid="{A558B7DB-06EA-4238-AE7D-B4A696190835}"/>
    <hyperlink ref="D249" r:id="rId358" xr:uid="{CCEBDDB7-E1F0-4DFF-9333-D8F6F7449D73}"/>
    <hyperlink ref="D250" r:id="rId359" xr:uid="{509CDAE6-DA34-4E0A-9E95-CA3E046F37AE}"/>
    <hyperlink ref="D242" r:id="rId360" xr:uid="{6702076C-17B9-4A40-A4B2-861765AC1DB7}"/>
    <hyperlink ref="D246" r:id="rId361" xr:uid="{687508FE-F52C-450D-BBEC-D44E11D7966C}"/>
    <hyperlink ref="D247" r:id="rId362" xr:uid="{30A1A5A9-FEEA-46EF-9390-E8D71B783AE8}"/>
    <hyperlink ref="D248" r:id="rId363" xr:uid="{0F60CA7D-0D54-4C09-9E0F-5BE737AFD1A7}"/>
    <hyperlink ref="D254" r:id="rId364" xr:uid="{491C1354-0ABC-4F2C-B2D9-DE6A239A53F6}"/>
    <hyperlink ref="D255" r:id="rId365" xr:uid="{CA0F90B7-FA77-4210-82EE-4CCE4A57FA62}"/>
    <hyperlink ref="D256" r:id="rId366" xr:uid="{A5A2ABC5-310B-47AB-A82A-D801A1BE5083}"/>
    <hyperlink ref="D257" r:id="rId367" xr:uid="{DF14B42D-AA91-4221-B3A3-00BC19BFF61E}"/>
    <hyperlink ref="D251" r:id="rId368" xr:uid="{F610DE00-1CAB-476B-88CF-9B76DEB6070B}"/>
    <hyperlink ref="D252" r:id="rId369" xr:uid="{1670D1BA-97F4-4CFF-A446-83B6B66AB6B0}"/>
    <hyperlink ref="D253" r:id="rId370" xr:uid="{E300D939-92F2-4BDF-B91B-677FA3794827}"/>
    <hyperlink ref="D258" r:id="rId371" xr:uid="{2E67E28B-F752-4AA8-B212-848BD1FA7044}"/>
    <hyperlink ref="D259" r:id="rId372" xr:uid="{5A36D25E-1D31-432D-9CEC-880A49DDBCC6}"/>
    <hyperlink ref="D260" r:id="rId373" xr:uid="{DC3DF4D9-6AAF-48D7-8E8E-E9ECCBEE9FB6}"/>
    <hyperlink ref="D261" r:id="rId374" xr:uid="{FAD30E4A-8338-481E-8D12-29882C76C34F}"/>
    <hyperlink ref="D263" r:id="rId375" xr:uid="{FEAE61A3-BAF6-4650-8F2C-2BCEE69DA20D}"/>
    <hyperlink ref="D264" r:id="rId376" xr:uid="{62019D2D-F01C-4776-B02A-0179465EB80D}"/>
    <hyperlink ref="D265" r:id="rId377" xr:uid="{8ADDA14A-3DEF-4764-9C09-9B8FD2F888E4}"/>
    <hyperlink ref="D266" r:id="rId378" xr:uid="{260B3625-1097-4BD5-9C1F-A73CE910B776}"/>
    <hyperlink ref="D267" r:id="rId379" xr:uid="{529175AC-42CE-41D9-8EAE-5F5A4EEFF27A}"/>
    <hyperlink ref="D229" r:id="rId380" xr:uid="{40AA9D5A-5F75-4708-8935-DC3F8509B37F}"/>
    <hyperlink ref="D262" r:id="rId381" xr:uid="{A21B5D62-B64F-42E6-AAAC-4016F106C2F0}"/>
    <hyperlink ref="D269" r:id="rId382" xr:uid="{3AAD5EBD-926B-4B75-AF9F-3DCB849DDA62}"/>
    <hyperlink ref="D270" r:id="rId383" xr:uid="{802D62E2-AF16-4E18-97EE-C06DA5067003}"/>
    <hyperlink ref="D268" r:id="rId384" xr:uid="{C5D6E1F9-F253-4954-8B44-44A8E9B2D8E8}"/>
    <hyperlink ref="D152" r:id="rId385" xr:uid="{874EE0C1-71EC-453F-9EDC-1CA469360889}"/>
    <hyperlink ref="D153" r:id="rId386" xr:uid="{6B11EA1A-A004-463A-97B7-B3EA3148CDE4}"/>
    <hyperlink ref="D495" r:id="rId387" display="https://www.contratos.gov.co/consultas/detalleProceso.do?numConstancia=22-22-43563&amp;g-recaptcha-response=03ANYolqvmBaCN3K7Ofv3qt4iKE7vdVfqaOQaSjyWumBRK6KRtMmBBTJOW5kF2lYSTxdGkEDD_jXXNIyowwEnL3Yg0jHnBxVmVOPOU-57p3PnD5_-quXR1ujQfOAWCaaeQMM-FjMGTemAS6gBxbo_0-fYg1_JuX77Kuvt4d1NbbWcgnutmgQxlP46XZY5ngHowG2Blv0RsAEo7jnc-6NrRD4bcN01CQquyaUab28mFnHeOwcyfP-4K7pBmi0xyCUdXqMoGlpdH_aZktyU6v2X0Xd9Hp61EBzuz-Gi6K7LDsbX58wbDx88uSV14nR1oJLd7JMiMXZGV3J7BgF_tUcihjT9XEq_cfgKHcMR7nKW_t4kLxlYOtk6p82gP2jXbpwCPgR3NlAtFJVYduCb5DDHrcgXvzu-6RPXSSg-zx6B2wjDoa74etqAwwyboS1mDM_jFdyoeeuNX0l1I5L1NQapgo17oNWeWMVNqb31fC4oJDO1Q0qlf5keaISgUyfkBR7fcFgayAid1g1I5HP488QDvmlgFtzqPfFSmRut0v2foSZdhHQb9o5qN_Kyq9jwfh2brDNM0aU61QL3sU4NL-jMbnTjP2oNQmRKNdp3_XC0ULb9-SpJBSncWNSU" xr:uid="{6FDA5075-3DFF-4858-BF1B-D7974DC67B0F}"/>
    <hyperlink ref="D227" r:id="rId388" xr:uid="{CAD8E3BE-5E8F-4064-BFDF-51D9E23DB1D3}"/>
    <hyperlink ref="D245" r:id="rId389" xr:uid="{D67C8003-10D1-44CF-AF1C-0904A2D3F28E}"/>
  </hyperlinks>
  <pageMargins left="0.7" right="0.7" top="0.75" bottom="0.75" header="0.3" footer="0.3"/>
  <pageSetup orientation="portrait" r:id="rId390"/>
  <drawing r:id="rId391"/>
  <legacyDrawing r:id="rId392"/>
  <controls>
    <mc:AlternateContent xmlns:mc="http://schemas.openxmlformats.org/markup-compatibility/2006">
      <mc:Choice Requires="x14">
        <control shapeId="11274" r:id="rId393" name="CommandButton1">
          <controlPr autoLine="0" autoPict="0" r:id="rId394">
            <anchor moveWithCells="1">
              <from>
                <xdr:col>5</xdr:col>
                <xdr:colOff>133350</xdr:colOff>
                <xdr:row>12</xdr:row>
                <xdr:rowOff>9525</xdr:rowOff>
              </from>
              <to>
                <xdr:col>6</xdr:col>
                <xdr:colOff>876300</xdr:colOff>
                <xdr:row>12</xdr:row>
                <xdr:rowOff>485775</xdr:rowOff>
              </to>
            </anchor>
          </controlPr>
        </control>
      </mc:Choice>
      <mc:Fallback>
        <control shapeId="11274" r:id="rId393" name="CommandButton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errorTitle="Error" error="Debe seleccionar un item de la lista_x000a_" xr:uid="{FF8A1B08-9128-4D04-A472-BE09230CDB9A}">
          <x14:formula1>
            <xm:f>Tipo!$D$2:$D$4</xm:f>
          </x14:formula1>
          <xm:sqref>I14:I768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881F3-46B4-4EA3-9EBE-090BCC0B7D9C}">
  <dimension ref="A1:F10"/>
  <sheetViews>
    <sheetView workbookViewId="0">
      <selection activeCell="C7" sqref="C7"/>
    </sheetView>
  </sheetViews>
  <sheetFormatPr baseColWidth="10" defaultRowHeight="15" x14ac:dyDescent="0.25"/>
  <cols>
    <col min="2" max="2" width="36" customWidth="1"/>
    <col min="3" max="3" width="22.42578125" customWidth="1"/>
    <col min="4" max="4" width="27.85546875" customWidth="1"/>
    <col min="5" max="5" width="28.42578125" customWidth="1"/>
    <col min="6" max="6" width="19.85546875" customWidth="1"/>
    <col min="258" max="258" width="36" customWidth="1"/>
    <col min="259" max="259" width="22.42578125" customWidth="1"/>
    <col min="260" max="260" width="27.85546875" customWidth="1"/>
    <col min="261" max="261" width="28.42578125" customWidth="1"/>
    <col min="262" max="262" width="19.85546875" customWidth="1"/>
    <col min="514" max="514" width="36" customWidth="1"/>
    <col min="515" max="515" width="22.42578125" customWidth="1"/>
    <col min="516" max="516" width="27.85546875" customWidth="1"/>
    <col min="517" max="517" width="28.42578125" customWidth="1"/>
    <col min="518" max="518" width="19.85546875" customWidth="1"/>
    <col min="770" max="770" width="36" customWidth="1"/>
    <col min="771" max="771" width="22.42578125" customWidth="1"/>
    <col min="772" max="772" width="27.85546875" customWidth="1"/>
    <col min="773" max="773" width="28.42578125" customWidth="1"/>
    <col min="774" max="774" width="19.85546875" customWidth="1"/>
    <col min="1026" max="1026" width="36" customWidth="1"/>
    <col min="1027" max="1027" width="22.42578125" customWidth="1"/>
    <col min="1028" max="1028" width="27.85546875" customWidth="1"/>
    <col min="1029" max="1029" width="28.42578125" customWidth="1"/>
    <col min="1030" max="1030" width="19.85546875" customWidth="1"/>
    <col min="1282" max="1282" width="36" customWidth="1"/>
    <col min="1283" max="1283" width="22.42578125" customWidth="1"/>
    <col min="1284" max="1284" width="27.85546875" customWidth="1"/>
    <col min="1285" max="1285" width="28.42578125" customWidth="1"/>
    <col min="1286" max="1286" width="19.85546875" customWidth="1"/>
    <col min="1538" max="1538" width="36" customWidth="1"/>
    <col min="1539" max="1539" width="22.42578125" customWidth="1"/>
    <col min="1540" max="1540" width="27.85546875" customWidth="1"/>
    <col min="1541" max="1541" width="28.42578125" customWidth="1"/>
    <col min="1542" max="1542" width="19.85546875" customWidth="1"/>
    <col min="1794" max="1794" width="36" customWidth="1"/>
    <col min="1795" max="1795" width="22.42578125" customWidth="1"/>
    <col min="1796" max="1796" width="27.85546875" customWidth="1"/>
    <col min="1797" max="1797" width="28.42578125" customWidth="1"/>
    <col min="1798" max="1798" width="19.85546875" customWidth="1"/>
    <col min="2050" max="2050" width="36" customWidth="1"/>
    <col min="2051" max="2051" width="22.42578125" customWidth="1"/>
    <col min="2052" max="2052" width="27.85546875" customWidth="1"/>
    <col min="2053" max="2053" width="28.42578125" customWidth="1"/>
    <col min="2054" max="2054" width="19.85546875" customWidth="1"/>
    <col min="2306" max="2306" width="36" customWidth="1"/>
    <col min="2307" max="2307" width="22.42578125" customWidth="1"/>
    <col min="2308" max="2308" width="27.85546875" customWidth="1"/>
    <col min="2309" max="2309" width="28.42578125" customWidth="1"/>
    <col min="2310" max="2310" width="19.85546875" customWidth="1"/>
    <col min="2562" max="2562" width="36" customWidth="1"/>
    <col min="2563" max="2563" width="22.42578125" customWidth="1"/>
    <col min="2564" max="2564" width="27.85546875" customWidth="1"/>
    <col min="2565" max="2565" width="28.42578125" customWidth="1"/>
    <col min="2566" max="2566" width="19.85546875" customWidth="1"/>
    <col min="2818" max="2818" width="36" customWidth="1"/>
    <col min="2819" max="2819" width="22.42578125" customWidth="1"/>
    <col min="2820" max="2820" width="27.85546875" customWidth="1"/>
    <col min="2821" max="2821" width="28.42578125" customWidth="1"/>
    <col min="2822" max="2822" width="19.85546875" customWidth="1"/>
    <col min="3074" max="3074" width="36" customWidth="1"/>
    <col min="3075" max="3075" width="22.42578125" customWidth="1"/>
    <col min="3076" max="3076" width="27.85546875" customWidth="1"/>
    <col min="3077" max="3077" width="28.42578125" customWidth="1"/>
    <col min="3078" max="3078" width="19.85546875" customWidth="1"/>
    <col min="3330" max="3330" width="36" customWidth="1"/>
    <col min="3331" max="3331" width="22.42578125" customWidth="1"/>
    <col min="3332" max="3332" width="27.85546875" customWidth="1"/>
    <col min="3333" max="3333" width="28.42578125" customWidth="1"/>
    <col min="3334" max="3334" width="19.85546875" customWidth="1"/>
    <col min="3586" max="3586" width="36" customWidth="1"/>
    <col min="3587" max="3587" width="22.42578125" customWidth="1"/>
    <col min="3588" max="3588" width="27.85546875" customWidth="1"/>
    <col min="3589" max="3589" width="28.42578125" customWidth="1"/>
    <col min="3590" max="3590" width="19.85546875" customWidth="1"/>
    <col min="3842" max="3842" width="36" customWidth="1"/>
    <col min="3843" max="3843" width="22.42578125" customWidth="1"/>
    <col min="3844" max="3844" width="27.85546875" customWidth="1"/>
    <col min="3845" max="3845" width="28.42578125" customWidth="1"/>
    <col min="3846" max="3846" width="19.85546875" customWidth="1"/>
    <col min="4098" max="4098" width="36" customWidth="1"/>
    <col min="4099" max="4099" width="22.42578125" customWidth="1"/>
    <col min="4100" max="4100" width="27.85546875" customWidth="1"/>
    <col min="4101" max="4101" width="28.42578125" customWidth="1"/>
    <col min="4102" max="4102" width="19.85546875" customWidth="1"/>
    <col min="4354" max="4354" width="36" customWidth="1"/>
    <col min="4355" max="4355" width="22.42578125" customWidth="1"/>
    <col min="4356" max="4356" width="27.85546875" customWidth="1"/>
    <col min="4357" max="4357" width="28.42578125" customWidth="1"/>
    <col min="4358" max="4358" width="19.85546875" customWidth="1"/>
    <col min="4610" max="4610" width="36" customWidth="1"/>
    <col min="4611" max="4611" width="22.42578125" customWidth="1"/>
    <col min="4612" max="4612" width="27.85546875" customWidth="1"/>
    <col min="4613" max="4613" width="28.42578125" customWidth="1"/>
    <col min="4614" max="4614" width="19.85546875" customWidth="1"/>
    <col min="4866" max="4866" width="36" customWidth="1"/>
    <col min="4867" max="4867" width="22.42578125" customWidth="1"/>
    <col min="4868" max="4868" width="27.85546875" customWidth="1"/>
    <col min="4869" max="4869" width="28.42578125" customWidth="1"/>
    <col min="4870" max="4870" width="19.85546875" customWidth="1"/>
    <col min="5122" max="5122" width="36" customWidth="1"/>
    <col min="5123" max="5123" width="22.42578125" customWidth="1"/>
    <col min="5124" max="5124" width="27.85546875" customWidth="1"/>
    <col min="5125" max="5125" width="28.42578125" customWidth="1"/>
    <col min="5126" max="5126" width="19.85546875" customWidth="1"/>
    <col min="5378" max="5378" width="36" customWidth="1"/>
    <col min="5379" max="5379" width="22.42578125" customWidth="1"/>
    <col min="5380" max="5380" width="27.85546875" customWidth="1"/>
    <col min="5381" max="5381" width="28.42578125" customWidth="1"/>
    <col min="5382" max="5382" width="19.85546875" customWidth="1"/>
    <col min="5634" max="5634" width="36" customWidth="1"/>
    <col min="5635" max="5635" width="22.42578125" customWidth="1"/>
    <col min="5636" max="5636" width="27.85546875" customWidth="1"/>
    <col min="5637" max="5637" width="28.42578125" customWidth="1"/>
    <col min="5638" max="5638" width="19.85546875" customWidth="1"/>
    <col min="5890" max="5890" width="36" customWidth="1"/>
    <col min="5891" max="5891" width="22.42578125" customWidth="1"/>
    <col min="5892" max="5892" width="27.85546875" customWidth="1"/>
    <col min="5893" max="5893" width="28.42578125" customWidth="1"/>
    <col min="5894" max="5894" width="19.85546875" customWidth="1"/>
    <col min="6146" max="6146" width="36" customWidth="1"/>
    <col min="6147" max="6147" width="22.42578125" customWidth="1"/>
    <col min="6148" max="6148" width="27.85546875" customWidth="1"/>
    <col min="6149" max="6149" width="28.42578125" customWidth="1"/>
    <col min="6150" max="6150" width="19.85546875" customWidth="1"/>
    <col min="6402" max="6402" width="36" customWidth="1"/>
    <col min="6403" max="6403" width="22.42578125" customWidth="1"/>
    <col min="6404" max="6404" width="27.85546875" customWidth="1"/>
    <col min="6405" max="6405" width="28.42578125" customWidth="1"/>
    <col min="6406" max="6406" width="19.85546875" customWidth="1"/>
    <col min="6658" max="6658" width="36" customWidth="1"/>
    <col min="6659" max="6659" width="22.42578125" customWidth="1"/>
    <col min="6660" max="6660" width="27.85546875" customWidth="1"/>
    <col min="6661" max="6661" width="28.42578125" customWidth="1"/>
    <col min="6662" max="6662" width="19.85546875" customWidth="1"/>
    <col min="6914" max="6914" width="36" customWidth="1"/>
    <col min="6915" max="6915" width="22.42578125" customWidth="1"/>
    <col min="6916" max="6916" width="27.85546875" customWidth="1"/>
    <col min="6917" max="6917" width="28.42578125" customWidth="1"/>
    <col min="6918" max="6918" width="19.85546875" customWidth="1"/>
    <col min="7170" max="7170" width="36" customWidth="1"/>
    <col min="7171" max="7171" width="22.42578125" customWidth="1"/>
    <col min="7172" max="7172" width="27.85546875" customWidth="1"/>
    <col min="7173" max="7173" width="28.42578125" customWidth="1"/>
    <col min="7174" max="7174" width="19.85546875" customWidth="1"/>
    <col min="7426" max="7426" width="36" customWidth="1"/>
    <col min="7427" max="7427" width="22.42578125" customWidth="1"/>
    <col min="7428" max="7428" width="27.85546875" customWidth="1"/>
    <col min="7429" max="7429" width="28.42578125" customWidth="1"/>
    <col min="7430" max="7430" width="19.85546875" customWidth="1"/>
    <col min="7682" max="7682" width="36" customWidth="1"/>
    <col min="7683" max="7683" width="22.42578125" customWidth="1"/>
    <col min="7684" max="7684" width="27.85546875" customWidth="1"/>
    <col min="7685" max="7685" width="28.42578125" customWidth="1"/>
    <col min="7686" max="7686" width="19.85546875" customWidth="1"/>
    <col min="7938" max="7938" width="36" customWidth="1"/>
    <col min="7939" max="7939" width="22.42578125" customWidth="1"/>
    <col min="7940" max="7940" width="27.85546875" customWidth="1"/>
    <col min="7941" max="7941" width="28.42578125" customWidth="1"/>
    <col min="7942" max="7942" width="19.85546875" customWidth="1"/>
    <col min="8194" max="8194" width="36" customWidth="1"/>
    <col min="8195" max="8195" width="22.42578125" customWidth="1"/>
    <col min="8196" max="8196" width="27.85546875" customWidth="1"/>
    <col min="8197" max="8197" width="28.42578125" customWidth="1"/>
    <col min="8198" max="8198" width="19.85546875" customWidth="1"/>
    <col min="8450" max="8450" width="36" customWidth="1"/>
    <col min="8451" max="8451" width="22.42578125" customWidth="1"/>
    <col min="8452" max="8452" width="27.85546875" customWidth="1"/>
    <col min="8453" max="8453" width="28.42578125" customWidth="1"/>
    <col min="8454" max="8454" width="19.85546875" customWidth="1"/>
    <col min="8706" max="8706" width="36" customWidth="1"/>
    <col min="8707" max="8707" width="22.42578125" customWidth="1"/>
    <col min="8708" max="8708" width="27.85546875" customWidth="1"/>
    <col min="8709" max="8709" width="28.42578125" customWidth="1"/>
    <col min="8710" max="8710" width="19.85546875" customWidth="1"/>
    <col min="8962" max="8962" width="36" customWidth="1"/>
    <col min="8963" max="8963" width="22.42578125" customWidth="1"/>
    <col min="8964" max="8964" width="27.85546875" customWidth="1"/>
    <col min="8965" max="8965" width="28.42578125" customWidth="1"/>
    <col min="8966" max="8966" width="19.85546875" customWidth="1"/>
    <col min="9218" max="9218" width="36" customWidth="1"/>
    <col min="9219" max="9219" width="22.42578125" customWidth="1"/>
    <col min="9220" max="9220" width="27.85546875" customWidth="1"/>
    <col min="9221" max="9221" width="28.42578125" customWidth="1"/>
    <col min="9222" max="9222" width="19.85546875" customWidth="1"/>
    <col min="9474" max="9474" width="36" customWidth="1"/>
    <col min="9475" max="9475" width="22.42578125" customWidth="1"/>
    <col min="9476" max="9476" width="27.85546875" customWidth="1"/>
    <col min="9477" max="9477" width="28.42578125" customWidth="1"/>
    <col min="9478" max="9478" width="19.85546875" customWidth="1"/>
    <col min="9730" max="9730" width="36" customWidth="1"/>
    <col min="9731" max="9731" width="22.42578125" customWidth="1"/>
    <col min="9732" max="9732" width="27.85546875" customWidth="1"/>
    <col min="9733" max="9733" width="28.42578125" customWidth="1"/>
    <col min="9734" max="9734" width="19.85546875" customWidth="1"/>
    <col min="9986" max="9986" width="36" customWidth="1"/>
    <col min="9987" max="9987" width="22.42578125" customWidth="1"/>
    <col min="9988" max="9988" width="27.85546875" customWidth="1"/>
    <col min="9989" max="9989" width="28.42578125" customWidth="1"/>
    <col min="9990" max="9990" width="19.85546875" customWidth="1"/>
    <col min="10242" max="10242" width="36" customWidth="1"/>
    <col min="10243" max="10243" width="22.42578125" customWidth="1"/>
    <col min="10244" max="10244" width="27.85546875" customWidth="1"/>
    <col min="10245" max="10245" width="28.42578125" customWidth="1"/>
    <col min="10246" max="10246" width="19.85546875" customWidth="1"/>
    <col min="10498" max="10498" width="36" customWidth="1"/>
    <col min="10499" max="10499" width="22.42578125" customWidth="1"/>
    <col min="10500" max="10500" width="27.85546875" customWidth="1"/>
    <col min="10501" max="10501" width="28.42578125" customWidth="1"/>
    <col min="10502" max="10502" width="19.85546875" customWidth="1"/>
    <col min="10754" max="10754" width="36" customWidth="1"/>
    <col min="10755" max="10755" width="22.42578125" customWidth="1"/>
    <col min="10756" max="10756" width="27.85546875" customWidth="1"/>
    <col min="10757" max="10757" width="28.42578125" customWidth="1"/>
    <col min="10758" max="10758" width="19.85546875" customWidth="1"/>
    <col min="11010" max="11010" width="36" customWidth="1"/>
    <col min="11011" max="11011" width="22.42578125" customWidth="1"/>
    <col min="11012" max="11012" width="27.85546875" customWidth="1"/>
    <col min="11013" max="11013" width="28.42578125" customWidth="1"/>
    <col min="11014" max="11014" width="19.85546875" customWidth="1"/>
    <col min="11266" max="11266" width="36" customWidth="1"/>
    <col min="11267" max="11267" width="22.42578125" customWidth="1"/>
    <col min="11268" max="11268" width="27.85546875" customWidth="1"/>
    <col min="11269" max="11269" width="28.42578125" customWidth="1"/>
    <col min="11270" max="11270" width="19.85546875" customWidth="1"/>
    <col min="11522" max="11522" width="36" customWidth="1"/>
    <col min="11523" max="11523" width="22.42578125" customWidth="1"/>
    <col min="11524" max="11524" width="27.85546875" customWidth="1"/>
    <col min="11525" max="11525" width="28.42578125" customWidth="1"/>
    <col min="11526" max="11526" width="19.85546875" customWidth="1"/>
    <col min="11778" max="11778" width="36" customWidth="1"/>
    <col min="11779" max="11779" width="22.42578125" customWidth="1"/>
    <col min="11780" max="11780" width="27.85546875" customWidth="1"/>
    <col min="11781" max="11781" width="28.42578125" customWidth="1"/>
    <col min="11782" max="11782" width="19.85546875" customWidth="1"/>
    <col min="12034" max="12034" width="36" customWidth="1"/>
    <col min="12035" max="12035" width="22.42578125" customWidth="1"/>
    <col min="12036" max="12036" width="27.85546875" customWidth="1"/>
    <col min="12037" max="12037" width="28.42578125" customWidth="1"/>
    <col min="12038" max="12038" width="19.85546875" customWidth="1"/>
    <col min="12290" max="12290" width="36" customWidth="1"/>
    <col min="12291" max="12291" width="22.42578125" customWidth="1"/>
    <col min="12292" max="12292" width="27.85546875" customWidth="1"/>
    <col min="12293" max="12293" width="28.42578125" customWidth="1"/>
    <col min="12294" max="12294" width="19.85546875" customWidth="1"/>
    <col min="12546" max="12546" width="36" customWidth="1"/>
    <col min="12547" max="12547" width="22.42578125" customWidth="1"/>
    <col min="12548" max="12548" width="27.85546875" customWidth="1"/>
    <col min="12549" max="12549" width="28.42578125" customWidth="1"/>
    <col min="12550" max="12550" width="19.85546875" customWidth="1"/>
    <col min="12802" max="12802" width="36" customWidth="1"/>
    <col min="12803" max="12803" width="22.42578125" customWidth="1"/>
    <col min="12804" max="12804" width="27.85546875" customWidth="1"/>
    <col min="12805" max="12805" width="28.42578125" customWidth="1"/>
    <col min="12806" max="12806" width="19.85546875" customWidth="1"/>
    <col min="13058" max="13058" width="36" customWidth="1"/>
    <col min="13059" max="13059" width="22.42578125" customWidth="1"/>
    <col min="13060" max="13060" width="27.85546875" customWidth="1"/>
    <col min="13061" max="13061" width="28.42578125" customWidth="1"/>
    <col min="13062" max="13062" width="19.85546875" customWidth="1"/>
    <col min="13314" max="13314" width="36" customWidth="1"/>
    <col min="13315" max="13315" width="22.42578125" customWidth="1"/>
    <col min="13316" max="13316" width="27.85546875" customWidth="1"/>
    <col min="13317" max="13317" width="28.42578125" customWidth="1"/>
    <col min="13318" max="13318" width="19.85546875" customWidth="1"/>
    <col min="13570" max="13570" width="36" customWidth="1"/>
    <col min="13571" max="13571" width="22.42578125" customWidth="1"/>
    <col min="13572" max="13572" width="27.85546875" customWidth="1"/>
    <col min="13573" max="13573" width="28.42578125" customWidth="1"/>
    <col min="13574" max="13574" width="19.85546875" customWidth="1"/>
    <col min="13826" max="13826" width="36" customWidth="1"/>
    <col min="13827" max="13827" width="22.42578125" customWidth="1"/>
    <col min="13828" max="13828" width="27.85546875" customWidth="1"/>
    <col min="13829" max="13829" width="28.42578125" customWidth="1"/>
    <col min="13830" max="13830" width="19.85546875" customWidth="1"/>
    <col min="14082" max="14082" width="36" customWidth="1"/>
    <col min="14083" max="14083" width="22.42578125" customWidth="1"/>
    <col min="14084" max="14084" width="27.85546875" customWidth="1"/>
    <col min="14085" max="14085" width="28.42578125" customWidth="1"/>
    <col min="14086" max="14086" width="19.85546875" customWidth="1"/>
    <col min="14338" max="14338" width="36" customWidth="1"/>
    <col min="14339" max="14339" width="22.42578125" customWidth="1"/>
    <col min="14340" max="14340" width="27.85546875" customWidth="1"/>
    <col min="14341" max="14341" width="28.42578125" customWidth="1"/>
    <col min="14342" max="14342" width="19.85546875" customWidth="1"/>
    <col min="14594" max="14594" width="36" customWidth="1"/>
    <col min="14595" max="14595" width="22.42578125" customWidth="1"/>
    <col min="14596" max="14596" width="27.85546875" customWidth="1"/>
    <col min="14597" max="14597" width="28.42578125" customWidth="1"/>
    <col min="14598" max="14598" width="19.85546875" customWidth="1"/>
    <col min="14850" max="14850" width="36" customWidth="1"/>
    <col min="14851" max="14851" width="22.42578125" customWidth="1"/>
    <col min="14852" max="14852" width="27.85546875" customWidth="1"/>
    <col min="14853" max="14853" width="28.42578125" customWidth="1"/>
    <col min="14854" max="14854" width="19.85546875" customWidth="1"/>
    <col min="15106" max="15106" width="36" customWidth="1"/>
    <col min="15107" max="15107" width="22.42578125" customWidth="1"/>
    <col min="15108" max="15108" width="27.85546875" customWidth="1"/>
    <col min="15109" max="15109" width="28.42578125" customWidth="1"/>
    <col min="15110" max="15110" width="19.85546875" customWidth="1"/>
    <col min="15362" max="15362" width="36" customWidth="1"/>
    <col min="15363" max="15363" width="22.42578125" customWidth="1"/>
    <col min="15364" max="15364" width="27.85546875" customWidth="1"/>
    <col min="15365" max="15365" width="28.42578125" customWidth="1"/>
    <col min="15366" max="15366" width="19.85546875" customWidth="1"/>
    <col min="15618" max="15618" width="36" customWidth="1"/>
    <col min="15619" max="15619" width="22.42578125" customWidth="1"/>
    <col min="15620" max="15620" width="27.85546875" customWidth="1"/>
    <col min="15621" max="15621" width="28.42578125" customWidth="1"/>
    <col min="15622" max="15622" width="19.85546875" customWidth="1"/>
    <col min="15874" max="15874" width="36" customWidth="1"/>
    <col min="15875" max="15875" width="22.42578125" customWidth="1"/>
    <col min="15876" max="15876" width="27.85546875" customWidth="1"/>
    <col min="15877" max="15877" width="28.42578125" customWidth="1"/>
    <col min="15878" max="15878" width="19.85546875" customWidth="1"/>
    <col min="16130" max="16130" width="36" customWidth="1"/>
    <col min="16131" max="16131" width="22.42578125" customWidth="1"/>
    <col min="16132" max="16132" width="27.85546875" customWidth="1"/>
    <col min="16133" max="16133" width="28.42578125" customWidth="1"/>
    <col min="16134" max="16134" width="19.85546875" customWidth="1"/>
  </cols>
  <sheetData>
    <row r="1" spans="1:6" x14ac:dyDescent="0.25">
      <c r="A1" s="281" t="s">
        <v>439</v>
      </c>
      <c r="B1" s="281"/>
      <c r="C1" s="281"/>
      <c r="D1" s="281"/>
      <c r="E1" s="281"/>
      <c r="F1" s="281"/>
    </row>
    <row r="2" spans="1:6" ht="25.5" x14ac:dyDescent="0.25">
      <c r="A2" s="282"/>
      <c r="B2" s="283"/>
      <c r="C2" s="113" t="s">
        <v>440</v>
      </c>
      <c r="D2" s="113" t="s">
        <v>441</v>
      </c>
      <c r="E2" s="113" t="s">
        <v>442</v>
      </c>
      <c r="F2" s="113" t="s">
        <v>443</v>
      </c>
    </row>
    <row r="3" spans="1:6" x14ac:dyDescent="0.25">
      <c r="A3" s="114"/>
      <c r="B3" s="115" t="s">
        <v>444</v>
      </c>
      <c r="C3" s="116">
        <v>2397006820</v>
      </c>
      <c r="D3" s="117">
        <v>2568203333</v>
      </c>
      <c r="E3" s="116">
        <v>1980269770</v>
      </c>
      <c r="F3" s="117">
        <v>1921493941</v>
      </c>
    </row>
    <row r="4" spans="1:6" x14ac:dyDescent="0.25">
      <c r="A4" s="114"/>
      <c r="B4" s="118" t="s">
        <v>445</v>
      </c>
      <c r="C4" s="279">
        <f>+C3-D3</f>
        <v>-171196513</v>
      </c>
      <c r="D4" s="279"/>
      <c r="E4" s="279">
        <f>+E3-F3</f>
        <v>58775829</v>
      </c>
      <c r="F4" s="279"/>
    </row>
    <row r="5" spans="1:6" x14ac:dyDescent="0.25">
      <c r="A5" s="114"/>
      <c r="B5" s="115" t="s">
        <v>446</v>
      </c>
      <c r="C5" s="115">
        <v>31231862056</v>
      </c>
      <c r="D5" s="115">
        <v>28278925991</v>
      </c>
      <c r="E5" s="115">
        <v>19317764266</v>
      </c>
      <c r="F5" s="115">
        <v>24455320133</v>
      </c>
    </row>
    <row r="6" spans="1:6" x14ac:dyDescent="0.25">
      <c r="A6" s="114"/>
      <c r="B6" s="118" t="s">
        <v>445</v>
      </c>
      <c r="C6" s="279">
        <f>C5-D5</f>
        <v>2952936065</v>
      </c>
      <c r="D6" s="279"/>
      <c r="E6" s="279">
        <f>E5-F5</f>
        <v>-5137555867</v>
      </c>
      <c r="F6" s="279"/>
    </row>
    <row r="7" spans="1:6" ht="25.5" x14ac:dyDescent="0.25">
      <c r="A7" s="114"/>
      <c r="B7" s="119" t="s">
        <v>194</v>
      </c>
      <c r="C7" s="115">
        <v>31231862056</v>
      </c>
      <c r="D7" s="115">
        <v>28278925991</v>
      </c>
      <c r="E7" s="115">
        <v>19317764266</v>
      </c>
      <c r="F7" s="115">
        <v>24455320133</v>
      </c>
    </row>
    <row r="8" spans="1:6" x14ac:dyDescent="0.25">
      <c r="A8" s="114"/>
      <c r="B8" s="120" t="s">
        <v>445</v>
      </c>
      <c r="C8" s="279">
        <f>C7-D7</f>
        <v>2952936065</v>
      </c>
      <c r="D8" s="279"/>
      <c r="E8" s="279">
        <f>E7-F7</f>
        <v>-5137555867</v>
      </c>
      <c r="F8" s="279"/>
    </row>
    <row r="9" spans="1:6" ht="38.25" x14ac:dyDescent="0.25">
      <c r="A9" s="121"/>
      <c r="B9" s="122" t="s">
        <v>447</v>
      </c>
      <c r="C9" s="119">
        <v>13883340863</v>
      </c>
      <c r="D9" s="119"/>
      <c r="E9" s="119">
        <v>11073228136</v>
      </c>
      <c r="F9" s="119"/>
    </row>
    <row r="10" spans="1:6" x14ac:dyDescent="0.25">
      <c r="A10" s="121"/>
      <c r="B10" s="120" t="s">
        <v>445</v>
      </c>
      <c r="C10" s="280">
        <f>C9-D9</f>
        <v>13883340863</v>
      </c>
      <c r="D10" s="280"/>
      <c r="E10" s="280">
        <f>E9-F9</f>
        <v>11073228136</v>
      </c>
      <c r="F10" s="280"/>
    </row>
  </sheetData>
  <mergeCells count="10">
    <mergeCell ref="C8:D8"/>
    <mergeCell ref="E8:F8"/>
    <mergeCell ref="C10:D10"/>
    <mergeCell ref="E10:F10"/>
    <mergeCell ref="A1:F1"/>
    <mergeCell ref="A2:B2"/>
    <mergeCell ref="C4:D4"/>
    <mergeCell ref="E4:F4"/>
    <mergeCell ref="C6:D6"/>
    <mergeCell ref="E6: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ECCD3-B669-4021-BB65-2F06401C2580}">
  <dimension ref="A1:Z998"/>
  <sheetViews>
    <sheetView workbookViewId="0">
      <selection activeCell="C14" sqref="C14:C15"/>
    </sheetView>
  </sheetViews>
  <sheetFormatPr baseColWidth="10" defaultColWidth="14.42578125" defaultRowHeight="15" x14ac:dyDescent="0.25"/>
  <cols>
    <col min="1" max="1" width="7.42578125" style="17" customWidth="1"/>
    <col min="2" max="2" width="12.42578125" style="17" customWidth="1"/>
    <col min="3" max="3" width="30.85546875" style="17" customWidth="1"/>
    <col min="4" max="4" width="95.28515625" style="163" customWidth="1"/>
    <col min="5" max="5" width="50.85546875" style="17" customWidth="1"/>
    <col min="6" max="26" width="11.42578125" style="17" customWidth="1"/>
    <col min="27" max="256" width="14.42578125" style="17"/>
    <col min="257" max="257" width="7.42578125" style="17" customWidth="1"/>
    <col min="258" max="258" width="12.42578125" style="17" customWidth="1"/>
    <col min="259" max="259" width="30.85546875" style="17" customWidth="1"/>
    <col min="260" max="260" width="95.28515625" style="17" customWidth="1"/>
    <col min="261" max="261" width="50.85546875" style="17" customWidth="1"/>
    <col min="262" max="282" width="11.42578125" style="17" customWidth="1"/>
    <col min="283" max="512" width="14.42578125" style="17"/>
    <col min="513" max="513" width="7.42578125" style="17" customWidth="1"/>
    <col min="514" max="514" width="12.42578125" style="17" customWidth="1"/>
    <col min="515" max="515" width="30.85546875" style="17" customWidth="1"/>
    <col min="516" max="516" width="95.28515625" style="17" customWidth="1"/>
    <col min="517" max="517" width="50.85546875" style="17" customWidth="1"/>
    <col min="518" max="538" width="11.42578125" style="17" customWidth="1"/>
    <col min="539" max="768" width="14.42578125" style="17"/>
    <col min="769" max="769" width="7.42578125" style="17" customWidth="1"/>
    <col min="770" max="770" width="12.42578125" style="17" customWidth="1"/>
    <col min="771" max="771" width="30.85546875" style="17" customWidth="1"/>
    <col min="772" max="772" width="95.28515625" style="17" customWidth="1"/>
    <col min="773" max="773" width="50.85546875" style="17" customWidth="1"/>
    <col min="774" max="794" width="11.42578125" style="17" customWidth="1"/>
    <col min="795" max="1024" width="14.42578125" style="17"/>
    <col min="1025" max="1025" width="7.42578125" style="17" customWidth="1"/>
    <col min="1026" max="1026" width="12.42578125" style="17" customWidth="1"/>
    <col min="1027" max="1027" width="30.85546875" style="17" customWidth="1"/>
    <col min="1028" max="1028" width="95.28515625" style="17" customWidth="1"/>
    <col min="1029" max="1029" width="50.85546875" style="17" customWidth="1"/>
    <col min="1030" max="1050" width="11.42578125" style="17" customWidth="1"/>
    <col min="1051" max="1280" width="14.42578125" style="17"/>
    <col min="1281" max="1281" width="7.42578125" style="17" customWidth="1"/>
    <col min="1282" max="1282" width="12.42578125" style="17" customWidth="1"/>
    <col min="1283" max="1283" width="30.85546875" style="17" customWidth="1"/>
    <col min="1284" max="1284" width="95.28515625" style="17" customWidth="1"/>
    <col min="1285" max="1285" width="50.85546875" style="17" customWidth="1"/>
    <col min="1286" max="1306" width="11.42578125" style="17" customWidth="1"/>
    <col min="1307" max="1536" width="14.42578125" style="17"/>
    <col min="1537" max="1537" width="7.42578125" style="17" customWidth="1"/>
    <col min="1538" max="1538" width="12.42578125" style="17" customWidth="1"/>
    <col min="1539" max="1539" width="30.85546875" style="17" customWidth="1"/>
    <col min="1540" max="1540" width="95.28515625" style="17" customWidth="1"/>
    <col min="1541" max="1541" width="50.85546875" style="17" customWidth="1"/>
    <col min="1542" max="1562" width="11.42578125" style="17" customWidth="1"/>
    <col min="1563" max="1792" width="14.42578125" style="17"/>
    <col min="1793" max="1793" width="7.42578125" style="17" customWidth="1"/>
    <col min="1794" max="1794" width="12.42578125" style="17" customWidth="1"/>
    <col min="1795" max="1795" width="30.85546875" style="17" customWidth="1"/>
    <col min="1796" max="1796" width="95.28515625" style="17" customWidth="1"/>
    <col min="1797" max="1797" width="50.85546875" style="17" customWidth="1"/>
    <col min="1798" max="1818" width="11.42578125" style="17" customWidth="1"/>
    <col min="1819" max="2048" width="14.42578125" style="17"/>
    <col min="2049" max="2049" width="7.42578125" style="17" customWidth="1"/>
    <col min="2050" max="2050" width="12.42578125" style="17" customWidth="1"/>
    <col min="2051" max="2051" width="30.85546875" style="17" customWidth="1"/>
    <col min="2052" max="2052" width="95.28515625" style="17" customWidth="1"/>
    <col min="2053" max="2053" width="50.85546875" style="17" customWidth="1"/>
    <col min="2054" max="2074" width="11.42578125" style="17" customWidth="1"/>
    <col min="2075" max="2304" width="14.42578125" style="17"/>
    <col min="2305" max="2305" width="7.42578125" style="17" customWidth="1"/>
    <col min="2306" max="2306" width="12.42578125" style="17" customWidth="1"/>
    <col min="2307" max="2307" width="30.85546875" style="17" customWidth="1"/>
    <col min="2308" max="2308" width="95.28515625" style="17" customWidth="1"/>
    <col min="2309" max="2309" width="50.85546875" style="17" customWidth="1"/>
    <col min="2310" max="2330" width="11.42578125" style="17" customWidth="1"/>
    <col min="2331" max="2560" width="14.42578125" style="17"/>
    <col min="2561" max="2561" width="7.42578125" style="17" customWidth="1"/>
    <col min="2562" max="2562" width="12.42578125" style="17" customWidth="1"/>
    <col min="2563" max="2563" width="30.85546875" style="17" customWidth="1"/>
    <col min="2564" max="2564" width="95.28515625" style="17" customWidth="1"/>
    <col min="2565" max="2565" width="50.85546875" style="17" customWidth="1"/>
    <col min="2566" max="2586" width="11.42578125" style="17" customWidth="1"/>
    <col min="2587" max="2816" width="14.42578125" style="17"/>
    <col min="2817" max="2817" width="7.42578125" style="17" customWidth="1"/>
    <col min="2818" max="2818" width="12.42578125" style="17" customWidth="1"/>
    <col min="2819" max="2819" width="30.85546875" style="17" customWidth="1"/>
    <col min="2820" max="2820" width="95.28515625" style="17" customWidth="1"/>
    <col min="2821" max="2821" width="50.85546875" style="17" customWidth="1"/>
    <col min="2822" max="2842" width="11.42578125" style="17" customWidth="1"/>
    <col min="2843" max="3072" width="14.42578125" style="17"/>
    <col min="3073" max="3073" width="7.42578125" style="17" customWidth="1"/>
    <col min="3074" max="3074" width="12.42578125" style="17" customWidth="1"/>
    <col min="3075" max="3075" width="30.85546875" style="17" customWidth="1"/>
    <col min="3076" max="3076" width="95.28515625" style="17" customWidth="1"/>
    <col min="3077" max="3077" width="50.85546875" style="17" customWidth="1"/>
    <col min="3078" max="3098" width="11.42578125" style="17" customWidth="1"/>
    <col min="3099" max="3328" width="14.42578125" style="17"/>
    <col min="3329" max="3329" width="7.42578125" style="17" customWidth="1"/>
    <col min="3330" max="3330" width="12.42578125" style="17" customWidth="1"/>
    <col min="3331" max="3331" width="30.85546875" style="17" customWidth="1"/>
    <col min="3332" max="3332" width="95.28515625" style="17" customWidth="1"/>
    <col min="3333" max="3333" width="50.85546875" style="17" customWidth="1"/>
    <col min="3334" max="3354" width="11.42578125" style="17" customWidth="1"/>
    <col min="3355" max="3584" width="14.42578125" style="17"/>
    <col min="3585" max="3585" width="7.42578125" style="17" customWidth="1"/>
    <col min="3586" max="3586" width="12.42578125" style="17" customWidth="1"/>
    <col min="3587" max="3587" width="30.85546875" style="17" customWidth="1"/>
    <col min="3588" max="3588" width="95.28515625" style="17" customWidth="1"/>
    <col min="3589" max="3589" width="50.85546875" style="17" customWidth="1"/>
    <col min="3590" max="3610" width="11.42578125" style="17" customWidth="1"/>
    <col min="3611" max="3840" width="14.42578125" style="17"/>
    <col min="3841" max="3841" width="7.42578125" style="17" customWidth="1"/>
    <col min="3842" max="3842" width="12.42578125" style="17" customWidth="1"/>
    <col min="3843" max="3843" width="30.85546875" style="17" customWidth="1"/>
    <col min="3844" max="3844" width="95.28515625" style="17" customWidth="1"/>
    <col min="3845" max="3845" width="50.85546875" style="17" customWidth="1"/>
    <col min="3846" max="3866" width="11.42578125" style="17" customWidth="1"/>
    <col min="3867" max="4096" width="14.42578125" style="17"/>
    <col min="4097" max="4097" width="7.42578125" style="17" customWidth="1"/>
    <col min="4098" max="4098" width="12.42578125" style="17" customWidth="1"/>
    <col min="4099" max="4099" width="30.85546875" style="17" customWidth="1"/>
    <col min="4100" max="4100" width="95.28515625" style="17" customWidth="1"/>
    <col min="4101" max="4101" width="50.85546875" style="17" customWidth="1"/>
    <col min="4102" max="4122" width="11.42578125" style="17" customWidth="1"/>
    <col min="4123" max="4352" width="14.42578125" style="17"/>
    <col min="4353" max="4353" width="7.42578125" style="17" customWidth="1"/>
    <col min="4354" max="4354" width="12.42578125" style="17" customWidth="1"/>
    <col min="4355" max="4355" width="30.85546875" style="17" customWidth="1"/>
    <col min="4356" max="4356" width="95.28515625" style="17" customWidth="1"/>
    <col min="4357" max="4357" width="50.85546875" style="17" customWidth="1"/>
    <col min="4358" max="4378" width="11.42578125" style="17" customWidth="1"/>
    <col min="4379" max="4608" width="14.42578125" style="17"/>
    <col min="4609" max="4609" width="7.42578125" style="17" customWidth="1"/>
    <col min="4610" max="4610" width="12.42578125" style="17" customWidth="1"/>
    <col min="4611" max="4611" width="30.85546875" style="17" customWidth="1"/>
    <col min="4612" max="4612" width="95.28515625" style="17" customWidth="1"/>
    <col min="4613" max="4613" width="50.85546875" style="17" customWidth="1"/>
    <col min="4614" max="4634" width="11.42578125" style="17" customWidth="1"/>
    <col min="4635" max="4864" width="14.42578125" style="17"/>
    <col min="4865" max="4865" width="7.42578125" style="17" customWidth="1"/>
    <col min="4866" max="4866" width="12.42578125" style="17" customWidth="1"/>
    <col min="4867" max="4867" width="30.85546875" style="17" customWidth="1"/>
    <col min="4868" max="4868" width="95.28515625" style="17" customWidth="1"/>
    <col min="4869" max="4869" width="50.85546875" style="17" customWidth="1"/>
    <col min="4870" max="4890" width="11.42578125" style="17" customWidth="1"/>
    <col min="4891" max="5120" width="14.42578125" style="17"/>
    <col min="5121" max="5121" width="7.42578125" style="17" customWidth="1"/>
    <col min="5122" max="5122" width="12.42578125" style="17" customWidth="1"/>
    <col min="5123" max="5123" width="30.85546875" style="17" customWidth="1"/>
    <col min="5124" max="5124" width="95.28515625" style="17" customWidth="1"/>
    <col min="5125" max="5125" width="50.85546875" style="17" customWidth="1"/>
    <col min="5126" max="5146" width="11.42578125" style="17" customWidth="1"/>
    <col min="5147" max="5376" width="14.42578125" style="17"/>
    <col min="5377" max="5377" width="7.42578125" style="17" customWidth="1"/>
    <col min="5378" max="5378" width="12.42578125" style="17" customWidth="1"/>
    <col min="5379" max="5379" width="30.85546875" style="17" customWidth="1"/>
    <col min="5380" max="5380" width="95.28515625" style="17" customWidth="1"/>
    <col min="5381" max="5381" width="50.85546875" style="17" customWidth="1"/>
    <col min="5382" max="5402" width="11.42578125" style="17" customWidth="1"/>
    <col min="5403" max="5632" width="14.42578125" style="17"/>
    <col min="5633" max="5633" width="7.42578125" style="17" customWidth="1"/>
    <col min="5634" max="5634" width="12.42578125" style="17" customWidth="1"/>
    <col min="5635" max="5635" width="30.85546875" style="17" customWidth="1"/>
    <col min="5636" max="5636" width="95.28515625" style="17" customWidth="1"/>
    <col min="5637" max="5637" width="50.85546875" style="17" customWidth="1"/>
    <col min="5638" max="5658" width="11.42578125" style="17" customWidth="1"/>
    <col min="5659" max="5888" width="14.42578125" style="17"/>
    <col min="5889" max="5889" width="7.42578125" style="17" customWidth="1"/>
    <col min="5890" max="5890" width="12.42578125" style="17" customWidth="1"/>
    <col min="5891" max="5891" width="30.85546875" style="17" customWidth="1"/>
    <col min="5892" max="5892" width="95.28515625" style="17" customWidth="1"/>
    <col min="5893" max="5893" width="50.85546875" style="17" customWidth="1"/>
    <col min="5894" max="5914" width="11.42578125" style="17" customWidth="1"/>
    <col min="5915" max="6144" width="14.42578125" style="17"/>
    <col min="6145" max="6145" width="7.42578125" style="17" customWidth="1"/>
    <col min="6146" max="6146" width="12.42578125" style="17" customWidth="1"/>
    <col min="6147" max="6147" width="30.85546875" style="17" customWidth="1"/>
    <col min="6148" max="6148" width="95.28515625" style="17" customWidth="1"/>
    <col min="6149" max="6149" width="50.85546875" style="17" customWidth="1"/>
    <col min="6150" max="6170" width="11.42578125" style="17" customWidth="1"/>
    <col min="6171" max="6400" width="14.42578125" style="17"/>
    <col min="6401" max="6401" width="7.42578125" style="17" customWidth="1"/>
    <col min="6402" max="6402" width="12.42578125" style="17" customWidth="1"/>
    <col min="6403" max="6403" width="30.85546875" style="17" customWidth="1"/>
    <col min="6404" max="6404" width="95.28515625" style="17" customWidth="1"/>
    <col min="6405" max="6405" width="50.85546875" style="17" customWidth="1"/>
    <col min="6406" max="6426" width="11.42578125" style="17" customWidth="1"/>
    <col min="6427" max="6656" width="14.42578125" style="17"/>
    <col min="6657" max="6657" width="7.42578125" style="17" customWidth="1"/>
    <col min="6658" max="6658" width="12.42578125" style="17" customWidth="1"/>
    <col min="6659" max="6659" width="30.85546875" style="17" customWidth="1"/>
    <col min="6660" max="6660" width="95.28515625" style="17" customWidth="1"/>
    <col min="6661" max="6661" width="50.85546875" style="17" customWidth="1"/>
    <col min="6662" max="6682" width="11.42578125" style="17" customWidth="1"/>
    <col min="6683" max="6912" width="14.42578125" style="17"/>
    <col min="6913" max="6913" width="7.42578125" style="17" customWidth="1"/>
    <col min="6914" max="6914" width="12.42578125" style="17" customWidth="1"/>
    <col min="6915" max="6915" width="30.85546875" style="17" customWidth="1"/>
    <col min="6916" max="6916" width="95.28515625" style="17" customWidth="1"/>
    <col min="6917" max="6917" width="50.85546875" style="17" customWidth="1"/>
    <col min="6918" max="6938" width="11.42578125" style="17" customWidth="1"/>
    <col min="6939" max="7168" width="14.42578125" style="17"/>
    <col min="7169" max="7169" width="7.42578125" style="17" customWidth="1"/>
    <col min="7170" max="7170" width="12.42578125" style="17" customWidth="1"/>
    <col min="7171" max="7171" width="30.85546875" style="17" customWidth="1"/>
    <col min="7172" max="7172" width="95.28515625" style="17" customWidth="1"/>
    <col min="7173" max="7173" width="50.85546875" style="17" customWidth="1"/>
    <col min="7174" max="7194" width="11.42578125" style="17" customWidth="1"/>
    <col min="7195" max="7424" width="14.42578125" style="17"/>
    <col min="7425" max="7425" width="7.42578125" style="17" customWidth="1"/>
    <col min="7426" max="7426" width="12.42578125" style="17" customWidth="1"/>
    <col min="7427" max="7427" width="30.85546875" style="17" customWidth="1"/>
    <col min="7428" max="7428" width="95.28515625" style="17" customWidth="1"/>
    <col min="7429" max="7429" width="50.85546875" style="17" customWidth="1"/>
    <col min="7430" max="7450" width="11.42578125" style="17" customWidth="1"/>
    <col min="7451" max="7680" width="14.42578125" style="17"/>
    <col min="7681" max="7681" width="7.42578125" style="17" customWidth="1"/>
    <col min="7682" max="7682" width="12.42578125" style="17" customWidth="1"/>
    <col min="7683" max="7683" width="30.85546875" style="17" customWidth="1"/>
    <col min="7684" max="7684" width="95.28515625" style="17" customWidth="1"/>
    <col min="7685" max="7685" width="50.85546875" style="17" customWidth="1"/>
    <col min="7686" max="7706" width="11.42578125" style="17" customWidth="1"/>
    <col min="7707" max="7936" width="14.42578125" style="17"/>
    <col min="7937" max="7937" width="7.42578125" style="17" customWidth="1"/>
    <col min="7938" max="7938" width="12.42578125" style="17" customWidth="1"/>
    <col min="7939" max="7939" width="30.85546875" style="17" customWidth="1"/>
    <col min="7940" max="7940" width="95.28515625" style="17" customWidth="1"/>
    <col min="7941" max="7941" width="50.85546875" style="17" customWidth="1"/>
    <col min="7942" max="7962" width="11.42578125" style="17" customWidth="1"/>
    <col min="7963" max="8192" width="14.42578125" style="17"/>
    <col min="8193" max="8193" width="7.42578125" style="17" customWidth="1"/>
    <col min="8194" max="8194" width="12.42578125" style="17" customWidth="1"/>
    <col min="8195" max="8195" width="30.85546875" style="17" customWidth="1"/>
    <col min="8196" max="8196" width="95.28515625" style="17" customWidth="1"/>
    <col min="8197" max="8197" width="50.85546875" style="17" customWidth="1"/>
    <col min="8198" max="8218" width="11.42578125" style="17" customWidth="1"/>
    <col min="8219" max="8448" width="14.42578125" style="17"/>
    <col min="8449" max="8449" width="7.42578125" style="17" customWidth="1"/>
    <col min="8450" max="8450" width="12.42578125" style="17" customWidth="1"/>
    <col min="8451" max="8451" width="30.85546875" style="17" customWidth="1"/>
    <col min="8452" max="8452" width="95.28515625" style="17" customWidth="1"/>
    <col min="8453" max="8453" width="50.85546875" style="17" customWidth="1"/>
    <col min="8454" max="8474" width="11.42578125" style="17" customWidth="1"/>
    <col min="8475" max="8704" width="14.42578125" style="17"/>
    <col min="8705" max="8705" width="7.42578125" style="17" customWidth="1"/>
    <col min="8706" max="8706" width="12.42578125" style="17" customWidth="1"/>
    <col min="8707" max="8707" width="30.85546875" style="17" customWidth="1"/>
    <col min="8708" max="8708" width="95.28515625" style="17" customWidth="1"/>
    <col min="8709" max="8709" width="50.85546875" style="17" customWidth="1"/>
    <col min="8710" max="8730" width="11.42578125" style="17" customWidth="1"/>
    <col min="8731" max="8960" width="14.42578125" style="17"/>
    <col min="8961" max="8961" width="7.42578125" style="17" customWidth="1"/>
    <col min="8962" max="8962" width="12.42578125" style="17" customWidth="1"/>
    <col min="8963" max="8963" width="30.85546875" style="17" customWidth="1"/>
    <col min="8964" max="8964" width="95.28515625" style="17" customWidth="1"/>
    <col min="8965" max="8965" width="50.85546875" style="17" customWidth="1"/>
    <col min="8966" max="8986" width="11.42578125" style="17" customWidth="1"/>
    <col min="8987" max="9216" width="14.42578125" style="17"/>
    <col min="9217" max="9217" width="7.42578125" style="17" customWidth="1"/>
    <col min="9218" max="9218" width="12.42578125" style="17" customWidth="1"/>
    <col min="9219" max="9219" width="30.85546875" style="17" customWidth="1"/>
    <col min="9220" max="9220" width="95.28515625" style="17" customWidth="1"/>
    <col min="9221" max="9221" width="50.85546875" style="17" customWidth="1"/>
    <col min="9222" max="9242" width="11.42578125" style="17" customWidth="1"/>
    <col min="9243" max="9472" width="14.42578125" style="17"/>
    <col min="9473" max="9473" width="7.42578125" style="17" customWidth="1"/>
    <col min="9474" max="9474" width="12.42578125" style="17" customWidth="1"/>
    <col min="9475" max="9475" width="30.85546875" style="17" customWidth="1"/>
    <col min="9476" max="9476" width="95.28515625" style="17" customWidth="1"/>
    <col min="9477" max="9477" width="50.85546875" style="17" customWidth="1"/>
    <col min="9478" max="9498" width="11.42578125" style="17" customWidth="1"/>
    <col min="9499" max="9728" width="14.42578125" style="17"/>
    <col min="9729" max="9729" width="7.42578125" style="17" customWidth="1"/>
    <col min="9730" max="9730" width="12.42578125" style="17" customWidth="1"/>
    <col min="9731" max="9731" width="30.85546875" style="17" customWidth="1"/>
    <col min="9732" max="9732" width="95.28515625" style="17" customWidth="1"/>
    <col min="9733" max="9733" width="50.85546875" style="17" customWidth="1"/>
    <col min="9734" max="9754" width="11.42578125" style="17" customWidth="1"/>
    <col min="9755" max="9984" width="14.42578125" style="17"/>
    <col min="9985" max="9985" width="7.42578125" style="17" customWidth="1"/>
    <col min="9986" max="9986" width="12.42578125" style="17" customWidth="1"/>
    <col min="9987" max="9987" width="30.85546875" style="17" customWidth="1"/>
    <col min="9988" max="9988" width="95.28515625" style="17" customWidth="1"/>
    <col min="9989" max="9989" width="50.85546875" style="17" customWidth="1"/>
    <col min="9990" max="10010" width="11.42578125" style="17" customWidth="1"/>
    <col min="10011" max="10240" width="14.42578125" style="17"/>
    <col min="10241" max="10241" width="7.42578125" style="17" customWidth="1"/>
    <col min="10242" max="10242" width="12.42578125" style="17" customWidth="1"/>
    <col min="10243" max="10243" width="30.85546875" style="17" customWidth="1"/>
    <col min="10244" max="10244" width="95.28515625" style="17" customWidth="1"/>
    <col min="10245" max="10245" width="50.85546875" style="17" customWidth="1"/>
    <col min="10246" max="10266" width="11.42578125" style="17" customWidth="1"/>
    <col min="10267" max="10496" width="14.42578125" style="17"/>
    <col min="10497" max="10497" width="7.42578125" style="17" customWidth="1"/>
    <col min="10498" max="10498" width="12.42578125" style="17" customWidth="1"/>
    <col min="10499" max="10499" width="30.85546875" style="17" customWidth="1"/>
    <col min="10500" max="10500" width="95.28515625" style="17" customWidth="1"/>
    <col min="10501" max="10501" width="50.85546875" style="17" customWidth="1"/>
    <col min="10502" max="10522" width="11.42578125" style="17" customWidth="1"/>
    <col min="10523" max="10752" width="14.42578125" style="17"/>
    <col min="10753" max="10753" width="7.42578125" style="17" customWidth="1"/>
    <col min="10754" max="10754" width="12.42578125" style="17" customWidth="1"/>
    <col min="10755" max="10755" width="30.85546875" style="17" customWidth="1"/>
    <col min="10756" max="10756" width="95.28515625" style="17" customWidth="1"/>
    <col min="10757" max="10757" width="50.85546875" style="17" customWidth="1"/>
    <col min="10758" max="10778" width="11.42578125" style="17" customWidth="1"/>
    <col min="10779" max="11008" width="14.42578125" style="17"/>
    <col min="11009" max="11009" width="7.42578125" style="17" customWidth="1"/>
    <col min="11010" max="11010" width="12.42578125" style="17" customWidth="1"/>
    <col min="11011" max="11011" width="30.85546875" style="17" customWidth="1"/>
    <col min="11012" max="11012" width="95.28515625" style="17" customWidth="1"/>
    <col min="11013" max="11013" width="50.85546875" style="17" customWidth="1"/>
    <col min="11014" max="11034" width="11.42578125" style="17" customWidth="1"/>
    <col min="11035" max="11264" width="14.42578125" style="17"/>
    <col min="11265" max="11265" width="7.42578125" style="17" customWidth="1"/>
    <col min="11266" max="11266" width="12.42578125" style="17" customWidth="1"/>
    <col min="11267" max="11267" width="30.85546875" style="17" customWidth="1"/>
    <col min="11268" max="11268" width="95.28515625" style="17" customWidth="1"/>
    <col min="11269" max="11269" width="50.85546875" style="17" customWidth="1"/>
    <col min="11270" max="11290" width="11.42578125" style="17" customWidth="1"/>
    <col min="11291" max="11520" width="14.42578125" style="17"/>
    <col min="11521" max="11521" width="7.42578125" style="17" customWidth="1"/>
    <col min="11522" max="11522" width="12.42578125" style="17" customWidth="1"/>
    <col min="11523" max="11523" width="30.85546875" style="17" customWidth="1"/>
    <col min="11524" max="11524" width="95.28515625" style="17" customWidth="1"/>
    <col min="11525" max="11525" width="50.85546875" style="17" customWidth="1"/>
    <col min="11526" max="11546" width="11.42578125" style="17" customWidth="1"/>
    <col min="11547" max="11776" width="14.42578125" style="17"/>
    <col min="11777" max="11777" width="7.42578125" style="17" customWidth="1"/>
    <col min="11778" max="11778" width="12.42578125" style="17" customWidth="1"/>
    <col min="11779" max="11779" width="30.85546875" style="17" customWidth="1"/>
    <col min="11780" max="11780" width="95.28515625" style="17" customWidth="1"/>
    <col min="11781" max="11781" width="50.85546875" style="17" customWidth="1"/>
    <col min="11782" max="11802" width="11.42578125" style="17" customWidth="1"/>
    <col min="11803" max="12032" width="14.42578125" style="17"/>
    <col min="12033" max="12033" width="7.42578125" style="17" customWidth="1"/>
    <col min="12034" max="12034" width="12.42578125" style="17" customWidth="1"/>
    <col min="12035" max="12035" width="30.85546875" style="17" customWidth="1"/>
    <col min="12036" max="12036" width="95.28515625" style="17" customWidth="1"/>
    <col min="12037" max="12037" width="50.85546875" style="17" customWidth="1"/>
    <col min="12038" max="12058" width="11.42578125" style="17" customWidth="1"/>
    <col min="12059" max="12288" width="14.42578125" style="17"/>
    <col min="12289" max="12289" width="7.42578125" style="17" customWidth="1"/>
    <col min="12290" max="12290" width="12.42578125" style="17" customWidth="1"/>
    <col min="12291" max="12291" width="30.85546875" style="17" customWidth="1"/>
    <col min="12292" max="12292" width="95.28515625" style="17" customWidth="1"/>
    <col min="12293" max="12293" width="50.85546875" style="17" customWidth="1"/>
    <col min="12294" max="12314" width="11.42578125" style="17" customWidth="1"/>
    <col min="12315" max="12544" width="14.42578125" style="17"/>
    <col min="12545" max="12545" width="7.42578125" style="17" customWidth="1"/>
    <col min="12546" max="12546" width="12.42578125" style="17" customWidth="1"/>
    <col min="12547" max="12547" width="30.85546875" style="17" customWidth="1"/>
    <col min="12548" max="12548" width="95.28515625" style="17" customWidth="1"/>
    <col min="12549" max="12549" width="50.85546875" style="17" customWidth="1"/>
    <col min="12550" max="12570" width="11.42578125" style="17" customWidth="1"/>
    <col min="12571" max="12800" width="14.42578125" style="17"/>
    <col min="12801" max="12801" width="7.42578125" style="17" customWidth="1"/>
    <col min="12802" max="12802" width="12.42578125" style="17" customWidth="1"/>
    <col min="12803" max="12803" width="30.85546875" style="17" customWidth="1"/>
    <col min="12804" max="12804" width="95.28515625" style="17" customWidth="1"/>
    <col min="12805" max="12805" width="50.85546875" style="17" customWidth="1"/>
    <col min="12806" max="12826" width="11.42578125" style="17" customWidth="1"/>
    <col min="12827" max="13056" width="14.42578125" style="17"/>
    <col min="13057" max="13057" width="7.42578125" style="17" customWidth="1"/>
    <col min="13058" max="13058" width="12.42578125" style="17" customWidth="1"/>
    <col min="13059" max="13059" width="30.85546875" style="17" customWidth="1"/>
    <col min="13060" max="13060" width="95.28515625" style="17" customWidth="1"/>
    <col min="13061" max="13061" width="50.85546875" style="17" customWidth="1"/>
    <col min="13062" max="13082" width="11.42578125" style="17" customWidth="1"/>
    <col min="13083" max="13312" width="14.42578125" style="17"/>
    <col min="13313" max="13313" width="7.42578125" style="17" customWidth="1"/>
    <col min="13314" max="13314" width="12.42578125" style="17" customWidth="1"/>
    <col min="13315" max="13315" width="30.85546875" style="17" customWidth="1"/>
    <col min="13316" max="13316" width="95.28515625" style="17" customWidth="1"/>
    <col min="13317" max="13317" width="50.85546875" style="17" customWidth="1"/>
    <col min="13318" max="13338" width="11.42578125" style="17" customWidth="1"/>
    <col min="13339" max="13568" width="14.42578125" style="17"/>
    <col min="13569" max="13569" width="7.42578125" style="17" customWidth="1"/>
    <col min="13570" max="13570" width="12.42578125" style="17" customWidth="1"/>
    <col min="13571" max="13571" width="30.85546875" style="17" customWidth="1"/>
    <col min="13572" max="13572" width="95.28515625" style="17" customWidth="1"/>
    <col min="13573" max="13573" width="50.85546875" style="17" customWidth="1"/>
    <col min="13574" max="13594" width="11.42578125" style="17" customWidth="1"/>
    <col min="13595" max="13824" width="14.42578125" style="17"/>
    <col min="13825" max="13825" width="7.42578125" style="17" customWidth="1"/>
    <col min="13826" max="13826" width="12.42578125" style="17" customWidth="1"/>
    <col min="13827" max="13827" width="30.85546875" style="17" customWidth="1"/>
    <col min="13828" max="13828" width="95.28515625" style="17" customWidth="1"/>
    <col min="13829" max="13829" width="50.85546875" style="17" customWidth="1"/>
    <col min="13830" max="13850" width="11.42578125" style="17" customWidth="1"/>
    <col min="13851" max="14080" width="14.42578125" style="17"/>
    <col min="14081" max="14081" width="7.42578125" style="17" customWidth="1"/>
    <col min="14082" max="14082" width="12.42578125" style="17" customWidth="1"/>
    <col min="14083" max="14083" width="30.85546875" style="17" customWidth="1"/>
    <col min="14084" max="14084" width="95.28515625" style="17" customWidth="1"/>
    <col min="14085" max="14085" width="50.85546875" style="17" customWidth="1"/>
    <col min="14086" max="14106" width="11.42578125" style="17" customWidth="1"/>
    <col min="14107" max="14336" width="14.42578125" style="17"/>
    <col min="14337" max="14337" width="7.42578125" style="17" customWidth="1"/>
    <col min="14338" max="14338" width="12.42578125" style="17" customWidth="1"/>
    <col min="14339" max="14339" width="30.85546875" style="17" customWidth="1"/>
    <col min="14340" max="14340" width="95.28515625" style="17" customWidth="1"/>
    <col min="14341" max="14341" width="50.85546875" style="17" customWidth="1"/>
    <col min="14342" max="14362" width="11.42578125" style="17" customWidth="1"/>
    <col min="14363" max="14592" width="14.42578125" style="17"/>
    <col min="14593" max="14593" width="7.42578125" style="17" customWidth="1"/>
    <col min="14594" max="14594" width="12.42578125" style="17" customWidth="1"/>
    <col min="14595" max="14595" width="30.85546875" style="17" customWidth="1"/>
    <col min="14596" max="14596" width="95.28515625" style="17" customWidth="1"/>
    <col min="14597" max="14597" width="50.85546875" style="17" customWidth="1"/>
    <col min="14598" max="14618" width="11.42578125" style="17" customWidth="1"/>
    <col min="14619" max="14848" width="14.42578125" style="17"/>
    <col min="14849" max="14849" width="7.42578125" style="17" customWidth="1"/>
    <col min="14850" max="14850" width="12.42578125" style="17" customWidth="1"/>
    <col min="14851" max="14851" width="30.85546875" style="17" customWidth="1"/>
    <col min="14852" max="14852" width="95.28515625" style="17" customWidth="1"/>
    <col min="14853" max="14853" width="50.85546875" style="17" customWidth="1"/>
    <col min="14854" max="14874" width="11.42578125" style="17" customWidth="1"/>
    <col min="14875" max="15104" width="14.42578125" style="17"/>
    <col min="15105" max="15105" width="7.42578125" style="17" customWidth="1"/>
    <col min="15106" max="15106" width="12.42578125" style="17" customWidth="1"/>
    <col min="15107" max="15107" width="30.85546875" style="17" customWidth="1"/>
    <col min="15108" max="15108" width="95.28515625" style="17" customWidth="1"/>
    <col min="15109" max="15109" width="50.85546875" style="17" customWidth="1"/>
    <col min="15110" max="15130" width="11.42578125" style="17" customWidth="1"/>
    <col min="15131" max="15360" width="14.42578125" style="17"/>
    <col min="15361" max="15361" width="7.42578125" style="17" customWidth="1"/>
    <col min="15362" max="15362" width="12.42578125" style="17" customWidth="1"/>
    <col min="15363" max="15363" width="30.85546875" style="17" customWidth="1"/>
    <col min="15364" max="15364" width="95.28515625" style="17" customWidth="1"/>
    <col min="15365" max="15365" width="50.85546875" style="17" customWidth="1"/>
    <col min="15366" max="15386" width="11.42578125" style="17" customWidth="1"/>
    <col min="15387" max="15616" width="14.42578125" style="17"/>
    <col min="15617" max="15617" width="7.42578125" style="17" customWidth="1"/>
    <col min="15618" max="15618" width="12.42578125" style="17" customWidth="1"/>
    <col min="15619" max="15619" width="30.85546875" style="17" customWidth="1"/>
    <col min="15620" max="15620" width="95.28515625" style="17" customWidth="1"/>
    <col min="15621" max="15621" width="50.85546875" style="17" customWidth="1"/>
    <col min="15622" max="15642" width="11.42578125" style="17" customWidth="1"/>
    <col min="15643" max="15872" width="14.42578125" style="17"/>
    <col min="15873" max="15873" width="7.42578125" style="17" customWidth="1"/>
    <col min="15874" max="15874" width="12.42578125" style="17" customWidth="1"/>
    <col min="15875" max="15875" width="30.85546875" style="17" customWidth="1"/>
    <col min="15876" max="15876" width="95.28515625" style="17" customWidth="1"/>
    <col min="15877" max="15877" width="50.85546875" style="17" customWidth="1"/>
    <col min="15878" max="15898" width="11.42578125" style="17" customWidth="1"/>
    <col min="15899" max="16128" width="14.42578125" style="17"/>
    <col min="16129" max="16129" width="7.42578125" style="17" customWidth="1"/>
    <col min="16130" max="16130" width="12.42578125" style="17" customWidth="1"/>
    <col min="16131" max="16131" width="30.85546875" style="17" customWidth="1"/>
    <col min="16132" max="16132" width="95.28515625" style="17" customWidth="1"/>
    <col min="16133" max="16133" width="50.85546875" style="17" customWidth="1"/>
    <col min="16134" max="16154" width="11.42578125" style="17" customWidth="1"/>
    <col min="16155" max="16384" width="14.42578125" style="17"/>
  </cols>
  <sheetData>
    <row r="1" spans="1:26" s="124" customFormat="1" ht="63" customHeight="1" x14ac:dyDescent="0.25">
      <c r="A1" s="313" t="s">
        <v>448</v>
      </c>
      <c r="B1" s="314"/>
      <c r="C1" s="314"/>
      <c r="D1" s="314"/>
      <c r="E1" s="314"/>
      <c r="F1" s="123"/>
      <c r="G1" s="123"/>
      <c r="H1" s="123"/>
      <c r="I1" s="123"/>
      <c r="J1" s="123"/>
      <c r="K1" s="123"/>
      <c r="L1" s="123"/>
      <c r="M1" s="123"/>
      <c r="N1" s="123"/>
      <c r="O1" s="123"/>
      <c r="P1" s="123"/>
      <c r="Q1" s="123"/>
      <c r="R1" s="123"/>
      <c r="S1" s="123"/>
      <c r="T1" s="123"/>
      <c r="U1" s="123"/>
      <c r="V1" s="123"/>
      <c r="W1" s="123"/>
      <c r="X1" s="123"/>
      <c r="Y1" s="123"/>
      <c r="Z1" s="123"/>
    </row>
    <row r="2" spans="1:26" s="129" customFormat="1" ht="25.5" customHeight="1" x14ac:dyDescent="0.25">
      <c r="A2" s="125" t="s">
        <v>449</v>
      </c>
      <c r="B2" s="126" t="s">
        <v>450</v>
      </c>
      <c r="C2" s="126" t="s">
        <v>451</v>
      </c>
      <c r="D2" s="126" t="s">
        <v>452</v>
      </c>
      <c r="E2" s="127" t="s">
        <v>453</v>
      </c>
      <c r="F2" s="128"/>
      <c r="G2" s="128"/>
      <c r="H2" s="128"/>
      <c r="I2" s="128"/>
      <c r="J2" s="128"/>
      <c r="K2" s="128"/>
      <c r="L2" s="128"/>
      <c r="M2" s="128"/>
      <c r="N2" s="128"/>
      <c r="O2" s="128"/>
      <c r="P2" s="128"/>
      <c r="Q2" s="128"/>
      <c r="R2" s="128"/>
      <c r="S2" s="128"/>
      <c r="T2" s="128"/>
      <c r="U2" s="128"/>
      <c r="V2" s="128"/>
      <c r="W2" s="128"/>
      <c r="X2" s="128"/>
      <c r="Y2" s="128"/>
      <c r="Z2" s="128"/>
    </row>
    <row r="3" spans="1:26" ht="30" x14ac:dyDescent="0.25">
      <c r="A3" s="130" t="s">
        <v>454</v>
      </c>
      <c r="B3" s="131">
        <v>1</v>
      </c>
      <c r="C3" s="131" t="s">
        <v>455</v>
      </c>
      <c r="D3" s="132" t="s">
        <v>456</v>
      </c>
      <c r="E3" s="133" t="s">
        <v>457</v>
      </c>
      <c r="F3" s="134"/>
      <c r="G3" s="134"/>
      <c r="H3" s="134"/>
      <c r="I3" s="134"/>
      <c r="J3" s="134"/>
      <c r="K3" s="134"/>
      <c r="L3" s="134"/>
      <c r="M3" s="134"/>
      <c r="N3" s="134"/>
      <c r="O3" s="134"/>
      <c r="P3" s="134"/>
      <c r="Q3" s="134"/>
      <c r="R3" s="134"/>
      <c r="S3" s="134"/>
      <c r="T3" s="134"/>
      <c r="U3" s="134"/>
      <c r="V3" s="134"/>
      <c r="W3" s="134"/>
      <c r="X3" s="134"/>
      <c r="Y3" s="134"/>
      <c r="Z3" s="134"/>
    </row>
    <row r="4" spans="1:26" ht="45" x14ac:dyDescent="0.25">
      <c r="A4" s="135"/>
      <c r="B4" s="131"/>
      <c r="C4" s="131" t="s">
        <v>458</v>
      </c>
      <c r="D4" s="132" t="s">
        <v>459</v>
      </c>
      <c r="E4" s="133" t="s">
        <v>460</v>
      </c>
      <c r="F4" s="134"/>
      <c r="G4" s="134"/>
      <c r="H4" s="134"/>
      <c r="I4" s="134"/>
      <c r="J4" s="134"/>
      <c r="K4" s="134"/>
      <c r="L4" s="134"/>
      <c r="M4" s="134"/>
      <c r="N4" s="134"/>
      <c r="O4" s="134"/>
      <c r="P4" s="134"/>
      <c r="Q4" s="134"/>
      <c r="R4" s="134"/>
      <c r="S4" s="134"/>
      <c r="T4" s="134"/>
      <c r="U4" s="134"/>
      <c r="V4" s="134"/>
      <c r="W4" s="134"/>
      <c r="X4" s="134"/>
      <c r="Y4" s="134"/>
      <c r="Z4" s="134"/>
    </row>
    <row r="5" spans="1:26" ht="45" x14ac:dyDescent="0.25">
      <c r="A5" s="136" t="s">
        <v>454</v>
      </c>
      <c r="B5" s="131">
        <v>3</v>
      </c>
      <c r="C5" s="137" t="s">
        <v>461</v>
      </c>
      <c r="D5" s="132" t="s">
        <v>459</v>
      </c>
      <c r="E5" s="133" t="s">
        <v>462</v>
      </c>
      <c r="F5" s="134"/>
      <c r="G5" s="134"/>
      <c r="H5" s="134"/>
      <c r="I5" s="134"/>
      <c r="J5" s="134"/>
      <c r="K5" s="134"/>
      <c r="L5" s="134"/>
      <c r="M5" s="134"/>
      <c r="N5" s="134"/>
      <c r="O5" s="134"/>
      <c r="P5" s="134"/>
      <c r="Q5" s="134"/>
      <c r="R5" s="134"/>
      <c r="S5" s="134"/>
      <c r="T5" s="134"/>
      <c r="U5" s="134"/>
      <c r="V5" s="134"/>
      <c r="W5" s="134"/>
      <c r="X5" s="134"/>
      <c r="Y5" s="134"/>
      <c r="Z5" s="134"/>
    </row>
    <row r="6" spans="1:26" x14ac:dyDescent="0.25">
      <c r="A6" s="300" t="s">
        <v>454</v>
      </c>
      <c r="B6" s="302">
        <v>5</v>
      </c>
      <c r="C6" s="304" t="s">
        <v>463</v>
      </c>
      <c r="D6" s="138" t="s">
        <v>464</v>
      </c>
      <c r="E6" s="290" t="s">
        <v>465</v>
      </c>
      <c r="F6" s="134"/>
      <c r="G6" s="134"/>
      <c r="H6" s="134"/>
      <c r="I6" s="134"/>
      <c r="J6" s="134"/>
      <c r="K6" s="134"/>
      <c r="L6" s="134"/>
      <c r="M6" s="134"/>
      <c r="N6" s="134"/>
      <c r="O6" s="134"/>
      <c r="P6" s="134"/>
      <c r="Q6" s="134"/>
      <c r="R6" s="134"/>
      <c r="S6" s="134"/>
      <c r="T6" s="134"/>
      <c r="U6" s="134"/>
      <c r="V6" s="134"/>
      <c r="W6" s="134"/>
      <c r="X6" s="134"/>
      <c r="Y6" s="134"/>
      <c r="Z6" s="134"/>
    </row>
    <row r="7" spans="1:26" x14ac:dyDescent="0.25">
      <c r="A7" s="301"/>
      <c r="B7" s="303"/>
      <c r="C7" s="312"/>
      <c r="D7" s="138" t="s">
        <v>466</v>
      </c>
      <c r="E7" s="291"/>
      <c r="F7" s="134"/>
      <c r="G7" s="134"/>
      <c r="H7" s="134"/>
      <c r="I7" s="134"/>
      <c r="J7" s="134"/>
      <c r="K7" s="134"/>
      <c r="L7" s="134"/>
      <c r="M7" s="134"/>
      <c r="N7" s="134"/>
      <c r="O7" s="134"/>
      <c r="P7" s="134"/>
      <c r="Q7" s="134"/>
      <c r="R7" s="134"/>
      <c r="S7" s="134"/>
      <c r="T7" s="134"/>
      <c r="U7" s="134"/>
      <c r="V7" s="134"/>
      <c r="W7" s="134"/>
      <c r="X7" s="134"/>
      <c r="Y7" s="134"/>
      <c r="Z7" s="134"/>
    </row>
    <row r="8" spans="1:26" ht="45" x14ac:dyDescent="0.25">
      <c r="A8" s="301"/>
      <c r="B8" s="303"/>
      <c r="C8" s="312"/>
      <c r="D8" s="138" t="s">
        <v>467</v>
      </c>
      <c r="E8" s="291"/>
      <c r="F8" s="134"/>
      <c r="G8" s="134"/>
      <c r="H8" s="134"/>
      <c r="I8" s="134"/>
      <c r="J8" s="134"/>
      <c r="K8" s="134"/>
      <c r="L8" s="134"/>
      <c r="M8" s="134"/>
      <c r="N8" s="134"/>
      <c r="O8" s="134"/>
      <c r="P8" s="134"/>
      <c r="Q8" s="134"/>
      <c r="R8" s="134"/>
      <c r="S8" s="134"/>
      <c r="T8" s="134"/>
      <c r="U8" s="134"/>
      <c r="V8" s="134"/>
      <c r="W8" s="134"/>
      <c r="X8" s="134"/>
      <c r="Y8" s="134"/>
      <c r="Z8" s="134"/>
    </row>
    <row r="9" spans="1:26" ht="60" x14ac:dyDescent="0.25">
      <c r="A9" s="315"/>
      <c r="B9" s="316"/>
      <c r="C9" s="305"/>
      <c r="D9" s="138" t="s">
        <v>468</v>
      </c>
      <c r="E9" s="292"/>
      <c r="F9" s="134"/>
      <c r="G9" s="134"/>
      <c r="H9" s="134"/>
      <c r="I9" s="134"/>
      <c r="J9" s="134"/>
      <c r="K9" s="134"/>
      <c r="L9" s="134"/>
      <c r="M9" s="134"/>
      <c r="N9" s="134"/>
      <c r="O9" s="134"/>
      <c r="P9" s="134"/>
      <c r="Q9" s="134"/>
      <c r="R9" s="134"/>
      <c r="S9" s="134"/>
      <c r="T9" s="134"/>
      <c r="U9" s="134"/>
      <c r="V9" s="134"/>
      <c r="W9" s="134"/>
      <c r="X9" s="134"/>
      <c r="Y9" s="134"/>
      <c r="Z9" s="134"/>
    </row>
    <row r="10" spans="1:26" x14ac:dyDescent="0.25">
      <c r="A10" s="300" t="s">
        <v>454</v>
      </c>
      <c r="B10" s="302">
        <v>6</v>
      </c>
      <c r="C10" s="304" t="s">
        <v>469</v>
      </c>
      <c r="D10" s="138" t="s">
        <v>466</v>
      </c>
      <c r="E10" s="290" t="s">
        <v>470</v>
      </c>
      <c r="F10" s="134"/>
      <c r="G10" s="134"/>
      <c r="H10" s="134"/>
      <c r="I10" s="134"/>
      <c r="J10" s="134"/>
      <c r="K10" s="134"/>
      <c r="L10" s="134"/>
      <c r="M10" s="134"/>
      <c r="N10" s="134"/>
      <c r="O10" s="134"/>
      <c r="P10" s="134"/>
      <c r="Q10" s="134"/>
      <c r="R10" s="134"/>
      <c r="S10" s="134"/>
      <c r="T10" s="134"/>
      <c r="U10" s="134"/>
      <c r="V10" s="134"/>
      <c r="W10" s="134"/>
      <c r="X10" s="134"/>
      <c r="Y10" s="134"/>
      <c r="Z10" s="134"/>
    </row>
    <row r="11" spans="1:26" ht="45" x14ac:dyDescent="0.25">
      <c r="A11" s="301"/>
      <c r="B11" s="303"/>
      <c r="C11" s="312"/>
      <c r="D11" s="138" t="s">
        <v>471</v>
      </c>
      <c r="E11" s="291"/>
      <c r="F11" s="134"/>
      <c r="G11" s="134"/>
      <c r="H11" s="134"/>
      <c r="I11" s="134"/>
      <c r="J11" s="134"/>
      <c r="K11" s="134"/>
      <c r="L11" s="134"/>
      <c r="M11" s="134"/>
      <c r="N11" s="134"/>
      <c r="O11" s="134"/>
      <c r="P11" s="134"/>
      <c r="Q11" s="134"/>
      <c r="R11" s="134"/>
      <c r="S11" s="134"/>
      <c r="T11" s="134"/>
      <c r="U11" s="134"/>
      <c r="V11" s="134"/>
      <c r="W11" s="134"/>
      <c r="X11" s="134"/>
      <c r="Y11" s="134"/>
      <c r="Z11" s="134"/>
    </row>
    <row r="12" spans="1:26" ht="24.75" customHeight="1" x14ac:dyDescent="0.25">
      <c r="A12" s="300" t="s">
        <v>454</v>
      </c>
      <c r="B12" s="302">
        <v>7</v>
      </c>
      <c r="C12" s="304" t="s">
        <v>472</v>
      </c>
      <c r="D12" s="138" t="s">
        <v>473</v>
      </c>
      <c r="E12" s="290" t="s">
        <v>474</v>
      </c>
      <c r="F12" s="134"/>
      <c r="G12" s="134"/>
      <c r="H12" s="134"/>
      <c r="I12" s="134"/>
      <c r="J12" s="134"/>
      <c r="K12" s="134"/>
      <c r="L12" s="134"/>
      <c r="M12" s="134"/>
      <c r="N12" s="134"/>
      <c r="O12" s="134"/>
      <c r="P12" s="134"/>
      <c r="Q12" s="134"/>
      <c r="R12" s="134"/>
      <c r="S12" s="134"/>
      <c r="T12" s="134"/>
      <c r="U12" s="134"/>
      <c r="V12" s="134"/>
      <c r="W12" s="134"/>
      <c r="X12" s="134"/>
      <c r="Y12" s="134"/>
      <c r="Z12" s="134"/>
    </row>
    <row r="13" spans="1:26" ht="45" x14ac:dyDescent="0.25">
      <c r="A13" s="301"/>
      <c r="B13" s="303"/>
      <c r="C13" s="305"/>
      <c r="D13" s="138" t="s">
        <v>475</v>
      </c>
      <c r="E13" s="292"/>
      <c r="F13" s="134"/>
      <c r="G13" s="134"/>
      <c r="H13" s="134"/>
      <c r="I13" s="134"/>
      <c r="J13" s="134"/>
      <c r="K13" s="134"/>
      <c r="L13" s="134"/>
      <c r="M13" s="134"/>
      <c r="N13" s="134"/>
      <c r="O13" s="134"/>
      <c r="P13" s="134"/>
      <c r="Q13" s="134"/>
      <c r="R13" s="134"/>
      <c r="S13" s="134"/>
      <c r="T13" s="134"/>
      <c r="U13" s="134"/>
      <c r="V13" s="134"/>
      <c r="W13" s="134"/>
      <c r="X13" s="134"/>
      <c r="Y13" s="134"/>
      <c r="Z13" s="134"/>
    </row>
    <row r="14" spans="1:26" x14ac:dyDescent="0.25">
      <c r="A14" s="295" t="s">
        <v>454</v>
      </c>
      <c r="B14" s="295">
        <v>8</v>
      </c>
      <c r="C14" s="306" t="s">
        <v>476</v>
      </c>
      <c r="D14" s="138" t="s">
        <v>477</v>
      </c>
      <c r="E14" s="308"/>
      <c r="F14" s="134"/>
      <c r="G14" s="134"/>
      <c r="H14" s="134"/>
      <c r="I14" s="134"/>
      <c r="J14" s="134"/>
      <c r="K14" s="134"/>
      <c r="L14" s="134"/>
      <c r="M14" s="134"/>
      <c r="N14" s="134"/>
      <c r="O14" s="134"/>
      <c r="P14" s="134"/>
      <c r="Q14" s="134"/>
      <c r="R14" s="134"/>
      <c r="S14" s="134"/>
      <c r="T14" s="134"/>
      <c r="U14" s="134"/>
      <c r="V14" s="134"/>
      <c r="W14" s="134"/>
      <c r="X14" s="134"/>
      <c r="Y14" s="134"/>
      <c r="Z14" s="134"/>
    </row>
    <row r="15" spans="1:26" ht="45" x14ac:dyDescent="0.25">
      <c r="A15" s="295"/>
      <c r="B15" s="295"/>
      <c r="C15" s="307"/>
      <c r="D15" s="139" t="s">
        <v>478</v>
      </c>
      <c r="E15" s="309"/>
      <c r="F15" s="134"/>
      <c r="G15" s="134"/>
      <c r="H15" s="134"/>
      <c r="I15" s="134"/>
      <c r="J15" s="134"/>
      <c r="K15" s="134"/>
      <c r="L15" s="134"/>
      <c r="M15" s="134"/>
      <c r="N15" s="134"/>
      <c r="O15" s="134"/>
      <c r="P15" s="134"/>
      <c r="Q15" s="134"/>
      <c r="R15" s="134"/>
      <c r="S15" s="134"/>
      <c r="T15" s="134"/>
      <c r="U15" s="134"/>
      <c r="V15" s="134"/>
      <c r="W15" s="134"/>
      <c r="X15" s="134"/>
      <c r="Y15" s="134"/>
      <c r="Z15" s="134"/>
    </row>
    <row r="16" spans="1:26" ht="45" x14ac:dyDescent="0.25">
      <c r="A16" s="295"/>
      <c r="B16" s="295"/>
      <c r="C16" s="140" t="s">
        <v>479</v>
      </c>
      <c r="D16" s="138" t="s">
        <v>480</v>
      </c>
      <c r="E16" s="133" t="s">
        <v>481</v>
      </c>
      <c r="F16" s="134"/>
      <c r="G16" s="134"/>
      <c r="H16" s="134"/>
      <c r="I16" s="134"/>
      <c r="J16" s="134"/>
      <c r="K16" s="134"/>
      <c r="L16" s="134"/>
      <c r="M16" s="134"/>
      <c r="N16" s="134"/>
      <c r="O16" s="134"/>
      <c r="P16" s="134"/>
      <c r="Q16" s="134"/>
      <c r="R16" s="134"/>
      <c r="S16" s="134"/>
      <c r="T16" s="134"/>
      <c r="U16" s="134"/>
      <c r="V16" s="134"/>
      <c r="W16" s="134"/>
      <c r="X16" s="134"/>
      <c r="Y16" s="134"/>
      <c r="Z16" s="134"/>
    </row>
    <row r="17" spans="1:26" ht="45" x14ac:dyDescent="0.25">
      <c r="A17" s="295"/>
      <c r="B17" s="295"/>
      <c r="C17" s="310" t="s">
        <v>9</v>
      </c>
      <c r="D17" s="138" t="s">
        <v>482</v>
      </c>
      <c r="E17" s="290" t="s">
        <v>483</v>
      </c>
      <c r="F17" s="134"/>
      <c r="G17" s="134"/>
      <c r="H17" s="134"/>
      <c r="I17" s="134"/>
      <c r="J17" s="134"/>
      <c r="K17" s="134"/>
      <c r="L17" s="134"/>
      <c r="M17" s="134"/>
      <c r="N17" s="134"/>
      <c r="O17" s="134"/>
      <c r="P17" s="134"/>
      <c r="Q17" s="134"/>
      <c r="R17" s="134"/>
      <c r="S17" s="134"/>
      <c r="T17" s="134"/>
      <c r="U17" s="134"/>
      <c r="V17" s="134"/>
      <c r="W17" s="134"/>
      <c r="X17" s="134"/>
      <c r="Y17" s="134"/>
      <c r="Z17" s="134"/>
    </row>
    <row r="18" spans="1:26" ht="30" x14ac:dyDescent="0.25">
      <c r="A18" s="295"/>
      <c r="B18" s="295"/>
      <c r="C18" s="311"/>
      <c r="D18" s="139" t="s">
        <v>484</v>
      </c>
      <c r="E18" s="292"/>
      <c r="F18" s="134"/>
      <c r="G18" s="134"/>
      <c r="H18" s="134"/>
      <c r="I18" s="134"/>
      <c r="J18" s="134"/>
      <c r="K18" s="134"/>
      <c r="L18" s="134"/>
      <c r="M18" s="134"/>
      <c r="N18" s="134"/>
      <c r="O18" s="134"/>
      <c r="P18" s="134"/>
      <c r="Q18" s="134"/>
      <c r="R18" s="134"/>
      <c r="S18" s="134"/>
      <c r="T18" s="134"/>
      <c r="U18" s="134"/>
      <c r="V18" s="134"/>
      <c r="W18" s="134"/>
      <c r="X18" s="134"/>
      <c r="Y18" s="134"/>
      <c r="Z18" s="134"/>
    </row>
    <row r="19" spans="1:26" ht="28.5" x14ac:dyDescent="0.25">
      <c r="A19" s="295"/>
      <c r="B19" s="295"/>
      <c r="C19" s="140" t="s">
        <v>485</v>
      </c>
      <c r="D19" s="138" t="s">
        <v>486</v>
      </c>
      <c r="E19" s="133" t="s">
        <v>487</v>
      </c>
      <c r="F19" s="134"/>
      <c r="G19" s="134"/>
      <c r="H19" s="134"/>
      <c r="I19" s="134"/>
      <c r="J19" s="134"/>
      <c r="K19" s="134"/>
      <c r="L19" s="134"/>
      <c r="M19" s="134"/>
      <c r="N19" s="134"/>
      <c r="O19" s="134"/>
      <c r="P19" s="134"/>
      <c r="Q19" s="134"/>
      <c r="R19" s="134"/>
      <c r="S19" s="134"/>
      <c r="T19" s="134"/>
      <c r="U19" s="134"/>
      <c r="V19" s="134"/>
      <c r="W19" s="134"/>
      <c r="X19" s="134"/>
      <c r="Y19" s="134"/>
      <c r="Z19" s="134"/>
    </row>
    <row r="20" spans="1:26" x14ac:dyDescent="0.25">
      <c r="A20" s="295"/>
      <c r="B20" s="295"/>
      <c r="C20" s="140" t="s">
        <v>488</v>
      </c>
      <c r="D20" s="138" t="s">
        <v>486</v>
      </c>
      <c r="E20" s="133" t="s">
        <v>487</v>
      </c>
      <c r="F20" s="134"/>
      <c r="G20" s="134"/>
      <c r="H20" s="134"/>
      <c r="I20" s="134"/>
      <c r="J20" s="134"/>
      <c r="K20" s="134"/>
      <c r="L20" s="134"/>
      <c r="M20" s="134"/>
      <c r="N20" s="134"/>
      <c r="O20" s="134"/>
      <c r="P20" s="134"/>
      <c r="Q20" s="134"/>
      <c r="R20" s="134"/>
      <c r="S20" s="134"/>
      <c r="T20" s="134"/>
      <c r="U20" s="134"/>
      <c r="V20" s="134"/>
      <c r="W20" s="134"/>
      <c r="X20" s="134"/>
      <c r="Y20" s="134"/>
      <c r="Z20" s="134"/>
    </row>
    <row r="21" spans="1:26" ht="51" x14ac:dyDescent="0.25">
      <c r="A21" s="293" t="s">
        <v>454</v>
      </c>
      <c r="B21" s="295">
        <v>11</v>
      </c>
      <c r="C21" s="141" t="s">
        <v>489</v>
      </c>
      <c r="D21" s="132" t="s">
        <v>490</v>
      </c>
      <c r="E21" s="142" t="s">
        <v>491</v>
      </c>
      <c r="F21" s="105"/>
      <c r="G21" s="105"/>
      <c r="H21" s="105"/>
      <c r="I21" s="105"/>
      <c r="J21" s="105"/>
      <c r="K21" s="105"/>
      <c r="L21" s="105"/>
      <c r="M21" s="105"/>
      <c r="N21" s="105"/>
      <c r="O21" s="105"/>
      <c r="P21" s="105"/>
      <c r="Q21" s="105"/>
      <c r="R21" s="105"/>
      <c r="S21" s="105"/>
      <c r="T21" s="105"/>
      <c r="U21" s="105"/>
      <c r="V21" s="105"/>
      <c r="W21" s="105"/>
      <c r="X21" s="105"/>
      <c r="Y21" s="134"/>
      <c r="Z21" s="134"/>
    </row>
    <row r="22" spans="1:26" ht="45" x14ac:dyDescent="0.25">
      <c r="A22" s="294"/>
      <c r="B22" s="295"/>
      <c r="C22" s="141" t="s">
        <v>492</v>
      </c>
      <c r="D22" s="132" t="s">
        <v>493</v>
      </c>
      <c r="E22" s="142" t="s">
        <v>494</v>
      </c>
      <c r="F22" s="134"/>
      <c r="G22" s="134"/>
      <c r="H22" s="134"/>
      <c r="I22" s="134"/>
      <c r="J22" s="134"/>
      <c r="K22" s="134"/>
      <c r="L22" s="134"/>
      <c r="M22" s="134"/>
      <c r="N22" s="134"/>
      <c r="O22" s="134"/>
      <c r="P22" s="134"/>
      <c r="Q22" s="134"/>
      <c r="R22" s="134"/>
      <c r="S22" s="134"/>
      <c r="T22" s="134"/>
      <c r="U22" s="134"/>
      <c r="V22" s="134"/>
      <c r="W22" s="134"/>
      <c r="X22" s="134"/>
      <c r="Y22" s="134"/>
      <c r="Z22" s="134"/>
    </row>
    <row r="23" spans="1:26" x14ac:dyDescent="0.25">
      <c r="A23" s="296" t="s">
        <v>495</v>
      </c>
      <c r="B23" s="298">
        <v>13</v>
      </c>
      <c r="C23" s="287" t="s">
        <v>496</v>
      </c>
      <c r="D23" s="143" t="s">
        <v>477</v>
      </c>
      <c r="E23" s="290" t="s">
        <v>497</v>
      </c>
      <c r="F23" s="134"/>
      <c r="G23" s="134"/>
      <c r="H23" s="134"/>
      <c r="I23" s="134"/>
      <c r="J23" s="134"/>
      <c r="K23" s="134"/>
      <c r="L23" s="134"/>
      <c r="M23" s="134"/>
      <c r="N23" s="134"/>
      <c r="O23" s="134"/>
      <c r="P23" s="134"/>
      <c r="Q23" s="134"/>
      <c r="R23" s="134"/>
      <c r="S23" s="134"/>
      <c r="T23" s="134"/>
      <c r="U23" s="134"/>
      <c r="V23" s="134"/>
      <c r="W23" s="134"/>
      <c r="X23" s="134"/>
      <c r="Y23" s="134"/>
      <c r="Z23" s="134"/>
    </row>
    <row r="24" spans="1:26" ht="45" x14ac:dyDescent="0.25">
      <c r="A24" s="297"/>
      <c r="B24" s="299"/>
      <c r="C24" s="287"/>
      <c r="D24" s="143" t="s">
        <v>498</v>
      </c>
      <c r="E24" s="292"/>
      <c r="F24" s="134"/>
      <c r="G24" s="134"/>
      <c r="H24" s="134"/>
      <c r="I24" s="134"/>
      <c r="J24" s="134"/>
      <c r="K24" s="134"/>
      <c r="L24" s="134"/>
      <c r="M24" s="134"/>
      <c r="N24" s="134"/>
      <c r="O24" s="134"/>
      <c r="P24" s="134"/>
      <c r="Q24" s="134"/>
      <c r="R24" s="134"/>
      <c r="S24" s="134"/>
      <c r="T24" s="134"/>
      <c r="U24" s="134"/>
      <c r="V24" s="134"/>
      <c r="W24" s="134"/>
      <c r="X24" s="134"/>
      <c r="Y24" s="134"/>
      <c r="Z24" s="134"/>
    </row>
    <row r="25" spans="1:26" ht="30" x14ac:dyDescent="0.25">
      <c r="A25" s="144" t="s">
        <v>495</v>
      </c>
      <c r="B25" s="145">
        <v>14</v>
      </c>
      <c r="C25" s="146" t="s">
        <v>157</v>
      </c>
      <c r="D25" s="147" t="s">
        <v>499</v>
      </c>
      <c r="E25" s="133" t="s">
        <v>500</v>
      </c>
      <c r="F25" s="134"/>
      <c r="G25" s="134"/>
      <c r="H25" s="134"/>
      <c r="I25" s="134"/>
      <c r="J25" s="134"/>
      <c r="K25" s="134"/>
      <c r="L25" s="134"/>
      <c r="M25" s="134"/>
      <c r="N25" s="134"/>
      <c r="O25" s="134"/>
      <c r="P25" s="134"/>
      <c r="Q25" s="134"/>
      <c r="R25" s="134"/>
      <c r="S25" s="134"/>
      <c r="T25" s="134"/>
      <c r="U25" s="134"/>
      <c r="V25" s="134"/>
      <c r="W25" s="134"/>
      <c r="X25" s="134"/>
      <c r="Y25" s="134"/>
      <c r="Z25" s="134"/>
    </row>
    <row r="26" spans="1:26" ht="45" x14ac:dyDescent="0.25">
      <c r="A26" s="144" t="s">
        <v>495</v>
      </c>
      <c r="B26" s="148">
        <v>16</v>
      </c>
      <c r="C26" s="148" t="s">
        <v>14</v>
      </c>
      <c r="D26" s="149" t="s">
        <v>501</v>
      </c>
      <c r="E26" s="133" t="s">
        <v>502</v>
      </c>
      <c r="F26" s="134"/>
      <c r="G26" s="134"/>
      <c r="H26" s="134"/>
      <c r="I26" s="134"/>
      <c r="J26" s="134"/>
      <c r="K26" s="134"/>
      <c r="L26" s="134"/>
      <c r="M26" s="134"/>
      <c r="N26" s="134"/>
      <c r="O26" s="134"/>
      <c r="P26" s="134"/>
      <c r="Q26" s="134"/>
      <c r="R26" s="134"/>
      <c r="S26" s="134"/>
      <c r="T26" s="134"/>
      <c r="U26" s="134"/>
      <c r="V26" s="134"/>
      <c r="W26" s="134"/>
      <c r="X26" s="134"/>
      <c r="Y26" s="134"/>
      <c r="Z26" s="134"/>
    </row>
    <row r="27" spans="1:26" ht="30" x14ac:dyDescent="0.25">
      <c r="A27" s="284" t="s">
        <v>495</v>
      </c>
      <c r="B27" s="287">
        <v>17</v>
      </c>
      <c r="C27" s="288" t="s">
        <v>15</v>
      </c>
      <c r="D27" s="143" t="s">
        <v>503</v>
      </c>
      <c r="E27" s="290" t="s">
        <v>483</v>
      </c>
      <c r="F27" s="134"/>
      <c r="G27" s="134"/>
      <c r="H27" s="134"/>
      <c r="I27" s="134"/>
      <c r="J27" s="134"/>
      <c r="K27" s="134"/>
      <c r="L27" s="134"/>
      <c r="M27" s="134"/>
      <c r="N27" s="134"/>
      <c r="O27" s="134"/>
      <c r="P27" s="134"/>
      <c r="Q27" s="134"/>
      <c r="R27" s="134"/>
      <c r="S27" s="134"/>
      <c r="T27" s="134"/>
      <c r="U27" s="134"/>
      <c r="V27" s="134"/>
      <c r="W27" s="134"/>
      <c r="X27" s="134"/>
      <c r="Y27" s="134"/>
      <c r="Z27" s="134"/>
    </row>
    <row r="28" spans="1:26" ht="30" x14ac:dyDescent="0.25">
      <c r="A28" s="285"/>
      <c r="B28" s="287"/>
      <c r="C28" s="289"/>
      <c r="D28" s="143" t="s">
        <v>504</v>
      </c>
      <c r="E28" s="291"/>
      <c r="F28" s="134"/>
      <c r="G28" s="134"/>
      <c r="H28" s="134"/>
      <c r="I28" s="134"/>
      <c r="J28" s="134"/>
      <c r="K28" s="134"/>
      <c r="L28" s="134"/>
      <c r="M28" s="134"/>
      <c r="N28" s="134"/>
      <c r="O28" s="134"/>
      <c r="P28" s="134"/>
      <c r="Q28" s="134"/>
      <c r="R28" s="134"/>
      <c r="S28" s="134"/>
      <c r="T28" s="134"/>
      <c r="U28" s="134"/>
      <c r="V28" s="134"/>
      <c r="W28" s="134"/>
      <c r="X28" s="134"/>
      <c r="Y28" s="134"/>
      <c r="Z28" s="134"/>
    </row>
    <row r="29" spans="1:26" ht="105" x14ac:dyDescent="0.25">
      <c r="A29" s="286"/>
      <c r="B29" s="287"/>
      <c r="C29" s="289"/>
      <c r="D29" s="150" t="s">
        <v>505</v>
      </c>
      <c r="E29" s="292"/>
      <c r="F29" s="134"/>
      <c r="G29" s="134"/>
      <c r="H29" s="134"/>
      <c r="I29" s="134"/>
      <c r="J29" s="134"/>
      <c r="K29" s="134"/>
      <c r="L29" s="134"/>
      <c r="M29" s="134"/>
      <c r="N29" s="134"/>
      <c r="O29" s="134"/>
      <c r="P29" s="134"/>
      <c r="Q29" s="134"/>
      <c r="R29" s="134"/>
      <c r="S29" s="134"/>
      <c r="T29" s="134"/>
      <c r="U29" s="134"/>
      <c r="V29" s="134"/>
      <c r="W29" s="134"/>
      <c r="X29" s="134"/>
      <c r="Y29" s="134"/>
      <c r="Z29" s="134"/>
    </row>
    <row r="30" spans="1:26" ht="90" x14ac:dyDescent="0.25">
      <c r="A30" s="144" t="s">
        <v>495</v>
      </c>
      <c r="B30" s="146">
        <v>18</v>
      </c>
      <c r="C30" s="145" t="s">
        <v>173</v>
      </c>
      <c r="D30" s="151" t="s">
        <v>506</v>
      </c>
      <c r="E30" s="133" t="s">
        <v>483</v>
      </c>
      <c r="F30" s="134"/>
      <c r="G30" s="134"/>
      <c r="H30" s="134"/>
      <c r="I30" s="134"/>
      <c r="J30" s="134"/>
      <c r="K30" s="134"/>
      <c r="L30" s="134"/>
      <c r="M30" s="134"/>
      <c r="N30" s="134"/>
      <c r="O30" s="134"/>
      <c r="P30" s="134"/>
      <c r="Q30" s="134"/>
      <c r="R30" s="134"/>
      <c r="S30" s="134"/>
      <c r="T30" s="134"/>
      <c r="U30" s="134"/>
      <c r="V30" s="134"/>
      <c r="W30" s="134"/>
      <c r="X30" s="134"/>
      <c r="Y30" s="134"/>
      <c r="Z30" s="134"/>
    </row>
    <row r="31" spans="1:26" ht="30" x14ac:dyDescent="0.25">
      <c r="A31" s="152" t="s">
        <v>507</v>
      </c>
      <c r="B31" s="152">
        <v>29</v>
      </c>
      <c r="C31" s="152" t="s">
        <v>508</v>
      </c>
      <c r="D31" s="138" t="s">
        <v>466</v>
      </c>
      <c r="E31" s="153" t="s">
        <v>509</v>
      </c>
      <c r="F31" s="154"/>
      <c r="G31" s="134"/>
      <c r="H31" s="134"/>
      <c r="I31" s="134"/>
      <c r="J31" s="134"/>
      <c r="K31" s="134"/>
      <c r="L31" s="134"/>
      <c r="M31" s="134"/>
      <c r="N31" s="134"/>
      <c r="O31" s="134"/>
      <c r="P31" s="134"/>
      <c r="Q31" s="134"/>
      <c r="R31" s="134"/>
      <c r="S31" s="134"/>
      <c r="T31" s="134"/>
      <c r="U31" s="134"/>
      <c r="V31" s="134"/>
      <c r="W31" s="134"/>
      <c r="X31" s="134"/>
      <c r="Y31" s="134"/>
      <c r="Z31" s="134"/>
    </row>
    <row r="32" spans="1:26" ht="45" x14ac:dyDescent="0.25">
      <c r="A32" s="155" t="s">
        <v>510</v>
      </c>
      <c r="B32" s="155">
        <v>30</v>
      </c>
      <c r="C32" s="155" t="s">
        <v>21</v>
      </c>
      <c r="D32" s="143" t="s">
        <v>511</v>
      </c>
      <c r="E32" s="133"/>
      <c r="F32" s="134"/>
      <c r="G32" s="134"/>
      <c r="H32" s="134"/>
      <c r="I32" s="134"/>
      <c r="J32" s="134"/>
      <c r="K32" s="134"/>
      <c r="L32" s="134"/>
      <c r="M32" s="134"/>
      <c r="N32" s="134"/>
      <c r="O32" s="134"/>
      <c r="P32" s="134"/>
      <c r="Q32" s="134"/>
      <c r="R32" s="134"/>
      <c r="S32" s="134"/>
      <c r="T32" s="134"/>
      <c r="U32" s="134"/>
      <c r="V32" s="134"/>
      <c r="W32" s="134"/>
      <c r="X32" s="134"/>
      <c r="Y32" s="134"/>
      <c r="Z32" s="134"/>
    </row>
    <row r="33" spans="1:26" ht="88.5" customHeight="1" x14ac:dyDescent="0.25">
      <c r="A33" s="156"/>
      <c r="B33" s="156"/>
      <c r="C33" s="156"/>
      <c r="D33" s="134"/>
      <c r="E33" s="134"/>
      <c r="F33" s="134"/>
      <c r="G33" s="134"/>
      <c r="H33" s="134"/>
      <c r="I33" s="134"/>
      <c r="J33" s="134"/>
      <c r="K33" s="134"/>
      <c r="L33" s="134"/>
      <c r="M33" s="134"/>
      <c r="N33" s="134"/>
    </row>
    <row r="34" spans="1:26" ht="121.5" customHeight="1" x14ac:dyDescent="0.25">
      <c r="A34" s="156"/>
      <c r="B34" s="156"/>
      <c r="C34" s="156"/>
      <c r="D34" s="134"/>
      <c r="E34" s="134"/>
      <c r="F34" s="134"/>
      <c r="G34" s="134"/>
      <c r="H34" s="134"/>
      <c r="I34" s="134"/>
      <c r="J34" s="134"/>
      <c r="K34" s="134"/>
      <c r="L34" s="134"/>
      <c r="M34" s="134"/>
      <c r="N34" s="134"/>
    </row>
    <row r="35" spans="1:26" ht="51.75" customHeight="1" x14ac:dyDescent="0.25">
      <c r="A35" s="156"/>
      <c r="B35" s="156"/>
      <c r="C35" s="156"/>
      <c r="D35" s="134"/>
      <c r="E35" s="134"/>
      <c r="F35" s="134"/>
      <c r="G35" s="134"/>
      <c r="H35" s="134"/>
      <c r="I35" s="134"/>
      <c r="J35" s="134"/>
      <c r="K35" s="134"/>
      <c r="L35" s="134"/>
      <c r="M35" s="134"/>
      <c r="N35" s="134"/>
    </row>
    <row r="36" spans="1:26" ht="27" customHeight="1" x14ac:dyDescent="0.25">
      <c r="A36" s="156"/>
      <c r="B36" s="156"/>
      <c r="C36" s="156"/>
      <c r="D36" s="134"/>
      <c r="E36" s="134"/>
      <c r="F36" s="134"/>
      <c r="G36" s="134"/>
      <c r="H36" s="134"/>
      <c r="I36" s="134"/>
      <c r="J36" s="134"/>
      <c r="K36" s="134"/>
      <c r="L36" s="134"/>
      <c r="M36" s="134"/>
      <c r="N36" s="134"/>
    </row>
    <row r="37" spans="1:26" ht="27" customHeight="1" x14ac:dyDescent="0.25">
      <c r="A37" s="156"/>
      <c r="B37" s="156"/>
      <c r="C37" s="156"/>
      <c r="D37" s="134"/>
      <c r="E37" s="134"/>
      <c r="F37" s="134"/>
      <c r="G37" s="134"/>
      <c r="H37" s="134"/>
      <c r="I37" s="134"/>
      <c r="J37" s="134"/>
      <c r="K37" s="134"/>
      <c r="L37" s="134"/>
      <c r="M37" s="134"/>
      <c r="N37" s="134"/>
    </row>
    <row r="38" spans="1:26" ht="66.75" customHeight="1" x14ac:dyDescent="0.25">
      <c r="A38" s="156"/>
      <c r="B38" s="156"/>
      <c r="C38" s="156"/>
      <c r="D38" s="149"/>
      <c r="E38" s="157"/>
      <c r="F38" s="134"/>
      <c r="G38" s="134"/>
      <c r="H38" s="134"/>
      <c r="I38" s="134"/>
      <c r="J38" s="134"/>
      <c r="K38" s="134"/>
      <c r="L38" s="134"/>
      <c r="M38" s="134"/>
      <c r="N38" s="134"/>
      <c r="O38" s="134"/>
      <c r="P38" s="134"/>
      <c r="Q38" s="134"/>
      <c r="R38" s="134"/>
      <c r="S38" s="134"/>
      <c r="T38" s="134"/>
      <c r="U38" s="134"/>
      <c r="V38" s="134"/>
      <c r="W38" s="134"/>
      <c r="X38" s="134"/>
      <c r="Y38" s="134"/>
      <c r="Z38" s="134"/>
    </row>
    <row r="39" spans="1:26" ht="54.75" customHeight="1" x14ac:dyDescent="0.25">
      <c r="A39" s="156"/>
      <c r="B39" s="156"/>
      <c r="C39" s="156"/>
      <c r="D39" s="149"/>
      <c r="E39" s="157"/>
      <c r="F39" s="134"/>
      <c r="G39" s="134"/>
      <c r="H39" s="134"/>
      <c r="I39" s="134"/>
      <c r="J39" s="134"/>
      <c r="K39" s="134"/>
      <c r="L39" s="134"/>
      <c r="M39" s="134"/>
      <c r="N39" s="134"/>
      <c r="O39" s="134"/>
      <c r="P39" s="134"/>
      <c r="Q39" s="134"/>
      <c r="R39" s="134"/>
      <c r="S39" s="134"/>
      <c r="T39" s="134"/>
      <c r="U39" s="134"/>
      <c r="V39" s="134"/>
      <c r="W39" s="134"/>
      <c r="X39" s="134"/>
      <c r="Y39" s="134"/>
      <c r="Z39" s="134"/>
    </row>
    <row r="40" spans="1:26" ht="102.75" customHeight="1" x14ac:dyDescent="0.25">
      <c r="A40" s="156"/>
      <c r="B40" s="156"/>
      <c r="C40" s="156"/>
      <c r="D40" s="149"/>
      <c r="E40" s="157"/>
      <c r="F40" s="134"/>
      <c r="G40" s="134"/>
      <c r="H40" s="134"/>
      <c r="I40" s="134"/>
      <c r="J40" s="134"/>
      <c r="K40" s="134"/>
      <c r="L40" s="134"/>
      <c r="M40" s="134"/>
      <c r="N40" s="134"/>
      <c r="O40" s="134"/>
      <c r="P40" s="134"/>
      <c r="Q40" s="134"/>
      <c r="R40" s="134"/>
      <c r="S40" s="134"/>
      <c r="T40" s="134"/>
      <c r="U40" s="134"/>
      <c r="V40" s="134"/>
      <c r="W40" s="134"/>
      <c r="X40" s="134"/>
      <c r="Y40" s="134"/>
      <c r="Z40" s="134"/>
    </row>
    <row r="41" spans="1:26" ht="46.5" customHeight="1" x14ac:dyDescent="0.25">
      <c r="A41" s="158"/>
      <c r="B41" s="158"/>
      <c r="C41" s="158"/>
      <c r="D41" s="149"/>
      <c r="E41" s="157"/>
      <c r="F41" s="134"/>
      <c r="G41" s="134"/>
      <c r="H41" s="134"/>
      <c r="I41" s="134"/>
      <c r="J41" s="134"/>
      <c r="K41" s="134"/>
      <c r="L41" s="134"/>
      <c r="M41" s="134"/>
      <c r="N41" s="134"/>
      <c r="O41" s="134"/>
      <c r="P41" s="134"/>
      <c r="Q41" s="134"/>
      <c r="R41" s="134"/>
      <c r="S41" s="134"/>
      <c r="T41" s="134"/>
      <c r="U41" s="134"/>
      <c r="V41" s="134"/>
      <c r="W41" s="134"/>
      <c r="X41" s="134"/>
      <c r="Y41" s="134"/>
      <c r="Z41" s="134"/>
    </row>
    <row r="42" spans="1:26" ht="46.5" customHeight="1" x14ac:dyDescent="0.25">
      <c r="A42" s="156"/>
      <c r="B42" s="156"/>
      <c r="C42" s="156"/>
      <c r="D42" s="149"/>
      <c r="E42" s="157"/>
      <c r="F42" s="134"/>
      <c r="G42" s="134"/>
      <c r="H42" s="134"/>
      <c r="I42" s="134"/>
      <c r="J42" s="134"/>
      <c r="K42" s="134"/>
      <c r="L42" s="134"/>
      <c r="M42" s="134"/>
      <c r="N42" s="134"/>
      <c r="O42" s="134"/>
      <c r="P42" s="134"/>
      <c r="Q42" s="134"/>
      <c r="R42" s="134"/>
      <c r="S42" s="134"/>
      <c r="T42" s="134"/>
      <c r="U42" s="134"/>
      <c r="V42" s="134"/>
      <c r="W42" s="134"/>
      <c r="X42" s="134"/>
      <c r="Y42" s="134"/>
      <c r="Z42" s="134"/>
    </row>
    <row r="43" spans="1:26" ht="15.75" customHeight="1" x14ac:dyDescent="0.25">
      <c r="A43" s="159"/>
      <c r="B43" s="160"/>
      <c r="C43" s="160"/>
      <c r="D43" s="149"/>
      <c r="E43" s="161"/>
      <c r="F43" s="134"/>
      <c r="G43" s="134"/>
      <c r="H43" s="134"/>
      <c r="I43" s="134"/>
      <c r="J43" s="134"/>
      <c r="K43" s="134"/>
      <c r="L43" s="134"/>
      <c r="M43" s="134"/>
      <c r="N43" s="134"/>
      <c r="O43" s="134"/>
      <c r="P43" s="134"/>
      <c r="Q43" s="134"/>
      <c r="R43" s="134"/>
      <c r="S43" s="134"/>
      <c r="T43" s="134"/>
      <c r="U43" s="134"/>
      <c r="V43" s="134"/>
      <c r="W43" s="134"/>
      <c r="X43" s="134"/>
      <c r="Y43" s="134"/>
      <c r="Z43" s="134"/>
    </row>
    <row r="44" spans="1:26" ht="15.75" customHeight="1" x14ac:dyDescent="0.25">
      <c r="A44" s="162"/>
      <c r="B44" s="160"/>
      <c r="C44" s="160"/>
      <c r="D44" s="149"/>
      <c r="E44" s="134"/>
      <c r="F44" s="134"/>
      <c r="G44" s="134"/>
      <c r="H44" s="134"/>
      <c r="I44" s="134"/>
      <c r="J44" s="134"/>
      <c r="K44" s="134"/>
      <c r="L44" s="134"/>
      <c r="M44" s="134"/>
      <c r="N44" s="134"/>
      <c r="O44" s="134"/>
      <c r="P44" s="134"/>
      <c r="Q44" s="134"/>
      <c r="R44" s="134"/>
      <c r="S44" s="134"/>
      <c r="T44" s="134"/>
      <c r="U44" s="134"/>
      <c r="V44" s="134"/>
      <c r="W44" s="134"/>
      <c r="X44" s="134"/>
      <c r="Y44" s="134"/>
      <c r="Z44" s="134"/>
    </row>
    <row r="45" spans="1:26" ht="15.75" customHeight="1" x14ac:dyDescent="0.25">
      <c r="A45" s="162"/>
      <c r="B45" s="160"/>
      <c r="C45" s="160"/>
      <c r="D45" s="149"/>
      <c r="E45" s="134"/>
      <c r="F45" s="134"/>
      <c r="G45" s="134"/>
      <c r="H45" s="134"/>
      <c r="I45" s="134"/>
      <c r="J45" s="134"/>
      <c r="K45" s="134"/>
      <c r="L45" s="134"/>
      <c r="M45" s="134"/>
      <c r="N45" s="134"/>
      <c r="O45" s="134"/>
      <c r="P45" s="134"/>
      <c r="Q45" s="134"/>
      <c r="R45" s="134"/>
      <c r="S45" s="134"/>
      <c r="T45" s="134"/>
      <c r="U45" s="134"/>
      <c r="V45" s="134"/>
      <c r="W45" s="134"/>
      <c r="X45" s="134"/>
      <c r="Y45" s="134"/>
      <c r="Z45" s="134"/>
    </row>
    <row r="46" spans="1:26" ht="15.75" customHeight="1" x14ac:dyDescent="0.25">
      <c r="A46" s="162"/>
      <c r="B46" s="160"/>
      <c r="C46" s="160"/>
      <c r="D46" s="149"/>
      <c r="E46" s="134"/>
      <c r="F46" s="134"/>
      <c r="G46" s="134"/>
      <c r="H46" s="134"/>
      <c r="I46" s="134"/>
      <c r="J46" s="134"/>
      <c r="K46" s="134"/>
      <c r="L46" s="134"/>
      <c r="M46" s="134"/>
      <c r="N46" s="134"/>
      <c r="O46" s="134"/>
      <c r="P46" s="134"/>
      <c r="Q46" s="134"/>
      <c r="R46" s="134"/>
      <c r="S46" s="134"/>
      <c r="T46" s="134"/>
      <c r="U46" s="134"/>
      <c r="V46" s="134"/>
      <c r="W46" s="134"/>
      <c r="X46" s="134"/>
      <c r="Y46" s="134"/>
      <c r="Z46" s="134"/>
    </row>
    <row r="47" spans="1:26" ht="15.75" customHeight="1" x14ac:dyDescent="0.25">
      <c r="A47" s="162"/>
      <c r="B47" s="160"/>
      <c r="C47" s="160"/>
      <c r="D47" s="149"/>
      <c r="E47" s="134"/>
      <c r="F47" s="134"/>
      <c r="G47" s="134"/>
      <c r="H47" s="134"/>
      <c r="I47" s="134"/>
      <c r="J47" s="134"/>
      <c r="K47" s="134"/>
      <c r="L47" s="134"/>
      <c r="M47" s="134"/>
      <c r="N47" s="134"/>
      <c r="O47" s="134"/>
      <c r="P47" s="134"/>
      <c r="Q47" s="134"/>
      <c r="R47" s="134"/>
      <c r="S47" s="134"/>
      <c r="T47" s="134"/>
      <c r="U47" s="134"/>
      <c r="V47" s="134"/>
      <c r="W47" s="134"/>
      <c r="X47" s="134"/>
      <c r="Y47" s="134"/>
      <c r="Z47" s="134"/>
    </row>
    <row r="48" spans="1:26" ht="15.75" customHeight="1" x14ac:dyDescent="0.25">
      <c r="A48" s="162"/>
      <c r="B48" s="160"/>
      <c r="C48" s="160"/>
      <c r="D48" s="149"/>
      <c r="E48" s="134"/>
      <c r="F48" s="134"/>
      <c r="G48" s="134"/>
      <c r="H48" s="134"/>
      <c r="I48" s="134"/>
      <c r="J48" s="134"/>
      <c r="K48" s="134"/>
      <c r="L48" s="134"/>
      <c r="M48" s="134"/>
      <c r="N48" s="134"/>
      <c r="O48" s="134"/>
      <c r="P48" s="134"/>
      <c r="Q48" s="134"/>
      <c r="R48" s="134"/>
      <c r="S48" s="134"/>
      <c r="T48" s="134"/>
      <c r="U48" s="134"/>
      <c r="V48" s="134"/>
      <c r="W48" s="134"/>
      <c r="X48" s="134"/>
      <c r="Y48" s="134"/>
      <c r="Z48" s="134"/>
    </row>
    <row r="49" spans="1:26" ht="15.75" customHeight="1" x14ac:dyDescent="0.25">
      <c r="A49" s="162"/>
      <c r="B49" s="160"/>
      <c r="C49" s="160"/>
      <c r="D49" s="149"/>
      <c r="E49" s="134"/>
      <c r="F49" s="134"/>
      <c r="G49" s="134"/>
      <c r="H49" s="134"/>
      <c r="I49" s="134"/>
      <c r="J49" s="134"/>
      <c r="K49" s="134"/>
      <c r="L49" s="134"/>
      <c r="M49" s="134"/>
      <c r="N49" s="134"/>
      <c r="O49" s="134"/>
      <c r="P49" s="134"/>
      <c r="Q49" s="134"/>
      <c r="R49" s="134"/>
      <c r="S49" s="134"/>
      <c r="T49" s="134"/>
      <c r="U49" s="134"/>
      <c r="V49" s="134"/>
      <c r="W49" s="134"/>
      <c r="X49" s="134"/>
      <c r="Y49" s="134"/>
      <c r="Z49" s="134"/>
    </row>
    <row r="50" spans="1:26" ht="15.75" customHeight="1" x14ac:dyDescent="0.25">
      <c r="A50" s="162"/>
      <c r="B50" s="160"/>
      <c r="C50" s="160"/>
      <c r="D50" s="149"/>
      <c r="E50" s="134"/>
      <c r="F50" s="134"/>
      <c r="G50" s="134"/>
      <c r="H50" s="134"/>
      <c r="I50" s="134"/>
      <c r="J50" s="134"/>
      <c r="K50" s="134"/>
      <c r="L50" s="134"/>
      <c r="M50" s="134"/>
      <c r="N50" s="134"/>
      <c r="O50" s="134"/>
      <c r="P50" s="134"/>
      <c r="Q50" s="134"/>
      <c r="R50" s="134"/>
      <c r="S50" s="134"/>
      <c r="T50" s="134"/>
      <c r="U50" s="134"/>
      <c r="V50" s="134"/>
      <c r="W50" s="134"/>
      <c r="X50" s="134"/>
      <c r="Y50" s="134"/>
      <c r="Z50" s="134"/>
    </row>
    <row r="51" spans="1:26" ht="15.75" customHeight="1" x14ac:dyDescent="0.25">
      <c r="A51" s="162"/>
      <c r="B51" s="160"/>
      <c r="C51" s="160"/>
      <c r="D51" s="149"/>
      <c r="E51" s="134"/>
      <c r="F51" s="134"/>
      <c r="G51" s="134"/>
      <c r="H51" s="134"/>
      <c r="I51" s="134"/>
      <c r="J51" s="134"/>
      <c r="K51" s="134"/>
      <c r="L51" s="134"/>
      <c r="M51" s="134"/>
      <c r="N51" s="134"/>
      <c r="O51" s="134"/>
      <c r="P51" s="134"/>
      <c r="Q51" s="134"/>
      <c r="R51" s="134"/>
      <c r="S51" s="134"/>
      <c r="T51" s="134"/>
      <c r="U51" s="134"/>
      <c r="V51" s="134"/>
      <c r="W51" s="134"/>
      <c r="X51" s="134"/>
      <c r="Y51" s="134"/>
      <c r="Z51" s="134"/>
    </row>
    <row r="52" spans="1:26" ht="15.75" customHeight="1" x14ac:dyDescent="0.25">
      <c r="A52" s="162"/>
      <c r="B52" s="160"/>
      <c r="C52" s="160"/>
      <c r="D52" s="149"/>
      <c r="E52" s="134"/>
      <c r="F52" s="134"/>
      <c r="G52" s="134"/>
      <c r="H52" s="134"/>
      <c r="I52" s="134"/>
      <c r="J52" s="134"/>
      <c r="K52" s="134"/>
      <c r="L52" s="134"/>
      <c r="M52" s="134"/>
      <c r="N52" s="134"/>
      <c r="O52" s="134"/>
      <c r="P52" s="134"/>
      <c r="Q52" s="134"/>
      <c r="R52" s="134"/>
      <c r="S52" s="134"/>
      <c r="T52" s="134"/>
      <c r="U52" s="134"/>
      <c r="V52" s="134"/>
      <c r="W52" s="134"/>
      <c r="X52" s="134"/>
      <c r="Y52" s="134"/>
      <c r="Z52" s="134"/>
    </row>
    <row r="53" spans="1:26" ht="15.75" customHeight="1" x14ac:dyDescent="0.25">
      <c r="A53" s="162"/>
      <c r="B53" s="160"/>
      <c r="C53" s="160"/>
      <c r="D53" s="149"/>
      <c r="E53" s="134"/>
      <c r="F53" s="134"/>
      <c r="G53" s="134"/>
      <c r="H53" s="134"/>
      <c r="I53" s="134"/>
      <c r="J53" s="134"/>
      <c r="K53" s="134"/>
      <c r="L53" s="134"/>
      <c r="M53" s="134"/>
      <c r="N53" s="134"/>
      <c r="O53" s="134"/>
      <c r="P53" s="134"/>
      <c r="Q53" s="134"/>
      <c r="R53" s="134"/>
      <c r="S53" s="134"/>
      <c r="T53" s="134"/>
      <c r="U53" s="134"/>
      <c r="V53" s="134"/>
      <c r="W53" s="134"/>
      <c r="X53" s="134"/>
      <c r="Y53" s="134"/>
      <c r="Z53" s="134"/>
    </row>
    <row r="54" spans="1:26" ht="15.75" customHeight="1" x14ac:dyDescent="0.25">
      <c r="A54" s="162"/>
      <c r="B54" s="160"/>
      <c r="C54" s="160"/>
      <c r="D54" s="149"/>
      <c r="E54" s="134"/>
      <c r="F54" s="134"/>
      <c r="G54" s="134"/>
      <c r="H54" s="134"/>
      <c r="I54" s="134"/>
      <c r="J54" s="134"/>
      <c r="K54" s="134"/>
      <c r="L54" s="134"/>
      <c r="M54" s="134"/>
      <c r="N54" s="134"/>
      <c r="O54" s="134"/>
      <c r="P54" s="134"/>
      <c r="Q54" s="134"/>
      <c r="R54" s="134"/>
      <c r="S54" s="134"/>
      <c r="T54" s="134"/>
      <c r="U54" s="134"/>
      <c r="V54" s="134"/>
      <c r="W54" s="134"/>
      <c r="X54" s="134"/>
      <c r="Y54" s="134"/>
      <c r="Z54" s="134"/>
    </row>
    <row r="55" spans="1:26" ht="15.75" customHeight="1" x14ac:dyDescent="0.25">
      <c r="A55" s="162"/>
      <c r="B55" s="160"/>
      <c r="C55" s="160"/>
      <c r="D55" s="149"/>
      <c r="E55" s="134"/>
      <c r="F55" s="134"/>
      <c r="G55" s="134"/>
      <c r="H55" s="134"/>
      <c r="I55" s="134"/>
      <c r="J55" s="134"/>
      <c r="K55" s="134"/>
      <c r="L55" s="134"/>
      <c r="M55" s="134"/>
      <c r="N55" s="134"/>
      <c r="O55" s="134"/>
      <c r="P55" s="134"/>
      <c r="Q55" s="134"/>
      <c r="R55" s="134"/>
      <c r="S55" s="134"/>
      <c r="T55" s="134"/>
      <c r="U55" s="134"/>
      <c r="V55" s="134"/>
      <c r="W55" s="134"/>
      <c r="X55" s="134"/>
      <c r="Y55" s="134"/>
      <c r="Z55" s="134"/>
    </row>
    <row r="56" spans="1:26" ht="15.75" customHeight="1" x14ac:dyDescent="0.25">
      <c r="A56" s="162"/>
      <c r="B56" s="160"/>
      <c r="C56" s="160"/>
      <c r="D56" s="149"/>
      <c r="E56" s="134"/>
      <c r="F56" s="134"/>
      <c r="G56" s="134"/>
      <c r="H56" s="134"/>
      <c r="I56" s="134"/>
      <c r="J56" s="134"/>
      <c r="K56" s="134"/>
      <c r="L56" s="134"/>
      <c r="M56" s="134"/>
      <c r="N56" s="134"/>
      <c r="O56" s="134"/>
      <c r="P56" s="134"/>
      <c r="Q56" s="134"/>
      <c r="R56" s="134"/>
      <c r="S56" s="134"/>
      <c r="T56" s="134"/>
      <c r="U56" s="134"/>
      <c r="V56" s="134"/>
      <c r="W56" s="134"/>
      <c r="X56" s="134"/>
      <c r="Y56" s="134"/>
      <c r="Z56" s="134"/>
    </row>
    <row r="57" spans="1:26" ht="15.75" customHeight="1" x14ac:dyDescent="0.25">
      <c r="A57" s="162"/>
      <c r="B57" s="160"/>
      <c r="C57" s="160"/>
      <c r="D57" s="149"/>
      <c r="E57" s="134"/>
      <c r="F57" s="134"/>
      <c r="G57" s="134"/>
      <c r="H57" s="134"/>
      <c r="I57" s="134"/>
      <c r="J57" s="134"/>
      <c r="K57" s="134"/>
      <c r="L57" s="134"/>
      <c r="M57" s="134"/>
      <c r="N57" s="134"/>
      <c r="O57" s="134"/>
      <c r="P57" s="134"/>
      <c r="Q57" s="134"/>
      <c r="R57" s="134"/>
      <c r="S57" s="134"/>
      <c r="T57" s="134"/>
      <c r="U57" s="134"/>
      <c r="V57" s="134"/>
      <c r="W57" s="134"/>
      <c r="X57" s="134"/>
      <c r="Y57" s="134"/>
      <c r="Z57" s="134"/>
    </row>
    <row r="58" spans="1:26" ht="15.75" customHeight="1" x14ac:dyDescent="0.25">
      <c r="A58" s="162"/>
      <c r="B58" s="160"/>
      <c r="C58" s="160"/>
      <c r="D58" s="149"/>
      <c r="E58" s="134"/>
      <c r="F58" s="134"/>
      <c r="G58" s="134"/>
      <c r="H58" s="134"/>
      <c r="I58" s="134"/>
      <c r="J58" s="134"/>
      <c r="K58" s="134"/>
      <c r="L58" s="134"/>
      <c r="M58" s="134"/>
      <c r="N58" s="134"/>
      <c r="O58" s="134"/>
      <c r="P58" s="134"/>
      <c r="Q58" s="134"/>
      <c r="R58" s="134"/>
      <c r="S58" s="134"/>
      <c r="T58" s="134"/>
      <c r="U58" s="134"/>
      <c r="V58" s="134"/>
      <c r="W58" s="134"/>
      <c r="X58" s="134"/>
      <c r="Y58" s="134"/>
      <c r="Z58" s="134"/>
    </row>
    <row r="59" spans="1:26" ht="15.75" customHeight="1" x14ac:dyDescent="0.25">
      <c r="A59" s="162"/>
      <c r="B59" s="160"/>
      <c r="C59" s="160"/>
      <c r="D59" s="149"/>
      <c r="E59" s="134"/>
      <c r="F59" s="134"/>
      <c r="G59" s="134"/>
      <c r="H59" s="134"/>
      <c r="I59" s="134"/>
      <c r="J59" s="134"/>
      <c r="K59" s="134"/>
      <c r="L59" s="134"/>
      <c r="M59" s="134"/>
      <c r="N59" s="134"/>
      <c r="O59" s="134"/>
      <c r="P59" s="134"/>
      <c r="Q59" s="134"/>
      <c r="R59" s="134"/>
      <c r="S59" s="134"/>
      <c r="T59" s="134"/>
      <c r="U59" s="134"/>
      <c r="V59" s="134"/>
      <c r="W59" s="134"/>
      <c r="X59" s="134"/>
      <c r="Y59" s="134"/>
      <c r="Z59" s="134"/>
    </row>
    <row r="60" spans="1:26" ht="15.75" customHeight="1" x14ac:dyDescent="0.25">
      <c r="A60" s="162"/>
      <c r="B60" s="160"/>
      <c r="C60" s="160"/>
      <c r="D60" s="149"/>
      <c r="E60" s="134"/>
      <c r="F60" s="134"/>
      <c r="G60" s="134"/>
      <c r="H60" s="134"/>
      <c r="I60" s="134"/>
      <c r="J60" s="134"/>
      <c r="K60" s="134"/>
      <c r="L60" s="134"/>
      <c r="M60" s="134"/>
      <c r="N60" s="134"/>
      <c r="O60" s="134"/>
      <c r="P60" s="134"/>
      <c r="Q60" s="134"/>
      <c r="R60" s="134"/>
      <c r="S60" s="134"/>
      <c r="T60" s="134"/>
      <c r="U60" s="134"/>
      <c r="V60" s="134"/>
      <c r="W60" s="134"/>
      <c r="X60" s="134"/>
      <c r="Y60" s="134"/>
      <c r="Z60" s="134"/>
    </row>
    <row r="61" spans="1:26" ht="15.75" customHeight="1" x14ac:dyDescent="0.25">
      <c r="A61" s="162"/>
      <c r="B61" s="160"/>
      <c r="C61" s="160"/>
      <c r="D61" s="149"/>
      <c r="E61" s="134"/>
      <c r="F61" s="134"/>
      <c r="G61" s="134"/>
      <c r="H61" s="134"/>
      <c r="I61" s="134"/>
      <c r="J61" s="134"/>
      <c r="K61" s="134"/>
      <c r="L61" s="134"/>
      <c r="M61" s="134"/>
      <c r="N61" s="134"/>
      <c r="O61" s="134"/>
      <c r="P61" s="134"/>
      <c r="Q61" s="134"/>
      <c r="R61" s="134"/>
      <c r="S61" s="134"/>
      <c r="T61" s="134"/>
      <c r="U61" s="134"/>
      <c r="V61" s="134"/>
      <c r="W61" s="134"/>
      <c r="X61" s="134"/>
      <c r="Y61" s="134"/>
      <c r="Z61" s="134"/>
    </row>
    <row r="62" spans="1:26" ht="15.75" customHeight="1" x14ac:dyDescent="0.25">
      <c r="A62" s="162"/>
      <c r="B62" s="160"/>
      <c r="C62" s="160"/>
      <c r="D62" s="149"/>
      <c r="E62" s="134"/>
      <c r="F62" s="134"/>
      <c r="G62" s="134"/>
      <c r="H62" s="134"/>
      <c r="I62" s="134"/>
      <c r="J62" s="134"/>
      <c r="K62" s="134"/>
      <c r="L62" s="134"/>
      <c r="M62" s="134"/>
      <c r="N62" s="134"/>
      <c r="O62" s="134"/>
      <c r="P62" s="134"/>
      <c r="Q62" s="134"/>
      <c r="R62" s="134"/>
      <c r="S62" s="134"/>
      <c r="T62" s="134"/>
      <c r="U62" s="134"/>
      <c r="V62" s="134"/>
      <c r="W62" s="134"/>
      <c r="X62" s="134"/>
      <c r="Y62" s="134"/>
      <c r="Z62" s="134"/>
    </row>
    <row r="63" spans="1:26" ht="15.75" customHeight="1" x14ac:dyDescent="0.25">
      <c r="A63" s="162"/>
      <c r="B63" s="160"/>
      <c r="C63" s="160"/>
      <c r="D63" s="149"/>
      <c r="E63" s="134"/>
      <c r="F63" s="134"/>
      <c r="G63" s="134"/>
      <c r="H63" s="134"/>
      <c r="I63" s="134"/>
      <c r="J63" s="134"/>
      <c r="K63" s="134"/>
      <c r="L63" s="134"/>
      <c r="M63" s="134"/>
      <c r="N63" s="134"/>
      <c r="O63" s="134"/>
      <c r="P63" s="134"/>
      <c r="Q63" s="134"/>
      <c r="R63" s="134"/>
      <c r="S63" s="134"/>
      <c r="T63" s="134"/>
      <c r="U63" s="134"/>
      <c r="V63" s="134"/>
      <c r="W63" s="134"/>
      <c r="X63" s="134"/>
      <c r="Y63" s="134"/>
      <c r="Z63" s="134"/>
    </row>
    <row r="64" spans="1:26" ht="15.75" customHeight="1" x14ac:dyDescent="0.25">
      <c r="A64" s="162"/>
      <c r="B64" s="160"/>
      <c r="C64" s="160"/>
      <c r="D64" s="149"/>
      <c r="E64" s="134"/>
      <c r="F64" s="134"/>
      <c r="G64" s="134"/>
      <c r="H64" s="134"/>
      <c r="I64" s="134"/>
      <c r="J64" s="134"/>
      <c r="K64" s="134"/>
      <c r="L64" s="134"/>
      <c r="M64" s="134"/>
      <c r="N64" s="134"/>
      <c r="O64" s="134"/>
      <c r="P64" s="134"/>
      <c r="Q64" s="134"/>
      <c r="R64" s="134"/>
      <c r="S64" s="134"/>
      <c r="T64" s="134"/>
      <c r="U64" s="134"/>
      <c r="V64" s="134"/>
      <c r="W64" s="134"/>
      <c r="X64" s="134"/>
      <c r="Y64" s="134"/>
      <c r="Z64" s="134"/>
    </row>
    <row r="65" spans="1:26" ht="15.75" customHeight="1" x14ac:dyDescent="0.25">
      <c r="A65" s="162"/>
      <c r="B65" s="160"/>
      <c r="C65" s="160"/>
      <c r="D65" s="149"/>
      <c r="E65" s="134"/>
      <c r="F65" s="134"/>
      <c r="G65" s="134"/>
      <c r="H65" s="134"/>
      <c r="I65" s="134"/>
      <c r="J65" s="134"/>
      <c r="K65" s="134"/>
      <c r="L65" s="134"/>
      <c r="M65" s="134"/>
      <c r="N65" s="134"/>
      <c r="O65" s="134"/>
      <c r="P65" s="134"/>
      <c r="Q65" s="134"/>
      <c r="R65" s="134"/>
      <c r="S65" s="134"/>
      <c r="T65" s="134"/>
      <c r="U65" s="134"/>
      <c r="V65" s="134"/>
      <c r="W65" s="134"/>
      <c r="X65" s="134"/>
      <c r="Y65" s="134"/>
      <c r="Z65" s="134"/>
    </row>
    <row r="66" spans="1:26" ht="15.75" customHeight="1" x14ac:dyDescent="0.25">
      <c r="A66" s="162"/>
      <c r="B66" s="160"/>
      <c r="C66" s="160"/>
      <c r="D66" s="149"/>
      <c r="E66" s="134"/>
      <c r="F66" s="134"/>
      <c r="G66" s="134"/>
      <c r="H66" s="134"/>
      <c r="I66" s="134"/>
      <c r="J66" s="134"/>
      <c r="K66" s="134"/>
      <c r="L66" s="134"/>
      <c r="M66" s="134"/>
      <c r="N66" s="134"/>
      <c r="O66" s="134"/>
      <c r="P66" s="134"/>
      <c r="Q66" s="134"/>
      <c r="R66" s="134"/>
      <c r="S66" s="134"/>
      <c r="T66" s="134"/>
      <c r="U66" s="134"/>
      <c r="V66" s="134"/>
      <c r="W66" s="134"/>
      <c r="X66" s="134"/>
      <c r="Y66" s="134"/>
      <c r="Z66" s="134"/>
    </row>
    <row r="67" spans="1:26" ht="15.75" customHeight="1" x14ac:dyDescent="0.25">
      <c r="A67" s="162"/>
      <c r="B67" s="160"/>
      <c r="C67" s="160"/>
      <c r="D67" s="149"/>
      <c r="E67" s="134"/>
      <c r="F67" s="134"/>
      <c r="G67" s="134"/>
      <c r="H67" s="134"/>
      <c r="I67" s="134"/>
      <c r="J67" s="134"/>
      <c r="K67" s="134"/>
      <c r="L67" s="134"/>
      <c r="M67" s="134"/>
      <c r="N67" s="134"/>
      <c r="O67" s="134"/>
      <c r="P67" s="134"/>
      <c r="Q67" s="134"/>
      <c r="R67" s="134"/>
      <c r="S67" s="134"/>
      <c r="T67" s="134"/>
      <c r="U67" s="134"/>
      <c r="V67" s="134"/>
      <c r="W67" s="134"/>
      <c r="X67" s="134"/>
      <c r="Y67" s="134"/>
      <c r="Z67" s="134"/>
    </row>
    <row r="68" spans="1:26" ht="15.75" customHeight="1" x14ac:dyDescent="0.25">
      <c r="A68" s="162"/>
      <c r="B68" s="160"/>
      <c r="C68" s="160"/>
      <c r="D68" s="149"/>
      <c r="E68" s="134"/>
      <c r="F68" s="134"/>
      <c r="G68" s="134"/>
      <c r="H68" s="134"/>
      <c r="I68" s="134"/>
      <c r="J68" s="134"/>
      <c r="K68" s="134"/>
      <c r="L68" s="134"/>
      <c r="M68" s="134"/>
      <c r="N68" s="134"/>
      <c r="O68" s="134"/>
      <c r="P68" s="134"/>
      <c r="Q68" s="134"/>
      <c r="R68" s="134"/>
      <c r="S68" s="134"/>
      <c r="T68" s="134"/>
      <c r="U68" s="134"/>
      <c r="V68" s="134"/>
      <c r="W68" s="134"/>
      <c r="X68" s="134"/>
      <c r="Y68" s="134"/>
      <c r="Z68" s="134"/>
    </row>
    <row r="69" spans="1:26" ht="15.75" customHeight="1" x14ac:dyDescent="0.25">
      <c r="A69" s="162"/>
      <c r="B69" s="160"/>
      <c r="C69" s="160"/>
      <c r="D69" s="149"/>
      <c r="E69" s="134"/>
      <c r="F69" s="134"/>
      <c r="G69" s="134"/>
      <c r="H69" s="134"/>
      <c r="I69" s="134"/>
      <c r="J69" s="134"/>
      <c r="K69" s="134"/>
      <c r="L69" s="134"/>
      <c r="M69" s="134"/>
      <c r="N69" s="134"/>
      <c r="O69" s="134"/>
      <c r="P69" s="134"/>
      <c r="Q69" s="134"/>
      <c r="R69" s="134"/>
      <c r="S69" s="134"/>
      <c r="T69" s="134"/>
      <c r="U69" s="134"/>
      <c r="V69" s="134"/>
      <c r="W69" s="134"/>
      <c r="X69" s="134"/>
      <c r="Y69" s="134"/>
      <c r="Z69" s="134"/>
    </row>
    <row r="70" spans="1:26" ht="15.75" customHeight="1" x14ac:dyDescent="0.25">
      <c r="A70" s="162"/>
      <c r="B70" s="160"/>
      <c r="C70" s="160"/>
      <c r="D70" s="149"/>
      <c r="E70" s="134"/>
      <c r="F70" s="134"/>
      <c r="G70" s="134"/>
      <c r="H70" s="134"/>
      <c r="I70" s="134"/>
      <c r="J70" s="134"/>
      <c r="K70" s="134"/>
      <c r="L70" s="134"/>
      <c r="M70" s="134"/>
      <c r="N70" s="134"/>
      <c r="O70" s="134"/>
      <c r="P70" s="134"/>
      <c r="Q70" s="134"/>
      <c r="R70" s="134"/>
      <c r="S70" s="134"/>
      <c r="T70" s="134"/>
      <c r="U70" s="134"/>
      <c r="V70" s="134"/>
      <c r="W70" s="134"/>
      <c r="X70" s="134"/>
      <c r="Y70" s="134"/>
      <c r="Z70" s="134"/>
    </row>
    <row r="71" spans="1:26" ht="15.75" customHeight="1" x14ac:dyDescent="0.25">
      <c r="A71" s="162"/>
      <c r="B71" s="160"/>
      <c r="C71" s="160"/>
      <c r="D71" s="149"/>
      <c r="E71" s="134"/>
      <c r="F71" s="134"/>
      <c r="G71" s="134"/>
      <c r="H71" s="134"/>
      <c r="I71" s="134"/>
      <c r="J71" s="134"/>
      <c r="K71" s="134"/>
      <c r="L71" s="134"/>
      <c r="M71" s="134"/>
      <c r="N71" s="134"/>
      <c r="O71" s="134"/>
      <c r="P71" s="134"/>
      <c r="Q71" s="134"/>
      <c r="R71" s="134"/>
      <c r="S71" s="134"/>
      <c r="T71" s="134"/>
      <c r="U71" s="134"/>
      <c r="V71" s="134"/>
      <c r="W71" s="134"/>
      <c r="X71" s="134"/>
      <c r="Y71" s="134"/>
      <c r="Z71" s="134"/>
    </row>
    <row r="72" spans="1:26" ht="15.75" customHeight="1" x14ac:dyDescent="0.25">
      <c r="A72" s="162"/>
      <c r="B72" s="160"/>
      <c r="C72" s="160"/>
      <c r="D72" s="149"/>
      <c r="E72" s="134"/>
      <c r="F72" s="134"/>
      <c r="G72" s="134"/>
      <c r="H72" s="134"/>
      <c r="I72" s="134"/>
      <c r="J72" s="134"/>
      <c r="K72" s="134"/>
      <c r="L72" s="134"/>
      <c r="M72" s="134"/>
      <c r="N72" s="134"/>
      <c r="O72" s="134"/>
      <c r="P72" s="134"/>
      <c r="Q72" s="134"/>
      <c r="R72" s="134"/>
      <c r="S72" s="134"/>
      <c r="T72" s="134"/>
      <c r="U72" s="134"/>
      <c r="V72" s="134"/>
      <c r="W72" s="134"/>
      <c r="X72" s="134"/>
      <c r="Y72" s="134"/>
      <c r="Z72" s="134"/>
    </row>
    <row r="73" spans="1:26" ht="15.75" customHeight="1" x14ac:dyDescent="0.25">
      <c r="A73" s="162"/>
      <c r="B73" s="160"/>
      <c r="C73" s="160"/>
      <c r="D73" s="149"/>
      <c r="E73" s="134"/>
      <c r="F73" s="134"/>
      <c r="G73" s="134"/>
      <c r="H73" s="134"/>
      <c r="I73" s="134"/>
      <c r="J73" s="134"/>
      <c r="K73" s="134"/>
      <c r="L73" s="134"/>
      <c r="M73" s="134"/>
      <c r="N73" s="134"/>
      <c r="O73" s="134"/>
      <c r="P73" s="134"/>
      <c r="Q73" s="134"/>
      <c r="R73" s="134"/>
      <c r="S73" s="134"/>
      <c r="T73" s="134"/>
      <c r="U73" s="134"/>
      <c r="V73" s="134"/>
      <c r="W73" s="134"/>
      <c r="X73" s="134"/>
      <c r="Y73" s="134"/>
      <c r="Z73" s="134"/>
    </row>
    <row r="74" spans="1:26" ht="15.75" customHeight="1" x14ac:dyDescent="0.25">
      <c r="A74" s="162"/>
      <c r="B74" s="160"/>
      <c r="C74" s="160"/>
      <c r="D74" s="149"/>
      <c r="E74" s="134"/>
      <c r="F74" s="134"/>
      <c r="G74" s="134"/>
      <c r="H74" s="134"/>
      <c r="I74" s="134"/>
      <c r="J74" s="134"/>
      <c r="K74" s="134"/>
      <c r="L74" s="134"/>
      <c r="M74" s="134"/>
      <c r="N74" s="134"/>
      <c r="O74" s="134"/>
      <c r="P74" s="134"/>
      <c r="Q74" s="134"/>
      <c r="R74" s="134"/>
      <c r="S74" s="134"/>
      <c r="T74" s="134"/>
      <c r="U74" s="134"/>
      <c r="V74" s="134"/>
      <c r="W74" s="134"/>
      <c r="X74" s="134"/>
      <c r="Y74" s="134"/>
      <c r="Z74" s="134"/>
    </row>
    <row r="75" spans="1:26" ht="15.75" customHeight="1" x14ac:dyDescent="0.25">
      <c r="A75" s="162"/>
      <c r="B75" s="160"/>
      <c r="C75" s="160"/>
      <c r="D75" s="149"/>
      <c r="E75" s="134"/>
      <c r="F75" s="134"/>
      <c r="G75" s="134"/>
      <c r="H75" s="134"/>
      <c r="I75" s="134"/>
      <c r="J75" s="134"/>
      <c r="K75" s="134"/>
      <c r="L75" s="134"/>
      <c r="M75" s="134"/>
      <c r="N75" s="134"/>
      <c r="O75" s="134"/>
      <c r="P75" s="134"/>
      <c r="Q75" s="134"/>
      <c r="R75" s="134"/>
      <c r="S75" s="134"/>
      <c r="T75" s="134"/>
      <c r="U75" s="134"/>
      <c r="V75" s="134"/>
      <c r="W75" s="134"/>
      <c r="X75" s="134"/>
      <c r="Y75" s="134"/>
      <c r="Z75" s="134"/>
    </row>
    <row r="76" spans="1:26" ht="15.75" customHeight="1" x14ac:dyDescent="0.25">
      <c r="A76" s="162"/>
      <c r="B76" s="160"/>
      <c r="C76" s="160"/>
      <c r="D76" s="149"/>
      <c r="E76" s="134"/>
      <c r="F76" s="134"/>
      <c r="G76" s="134"/>
      <c r="H76" s="134"/>
      <c r="I76" s="134"/>
      <c r="J76" s="134"/>
      <c r="K76" s="134"/>
      <c r="L76" s="134"/>
      <c r="M76" s="134"/>
      <c r="N76" s="134"/>
      <c r="O76" s="134"/>
      <c r="P76" s="134"/>
      <c r="Q76" s="134"/>
      <c r="R76" s="134"/>
      <c r="S76" s="134"/>
      <c r="T76" s="134"/>
      <c r="U76" s="134"/>
      <c r="V76" s="134"/>
      <c r="W76" s="134"/>
      <c r="X76" s="134"/>
      <c r="Y76" s="134"/>
      <c r="Z76" s="134"/>
    </row>
    <row r="77" spans="1:26" ht="15.75" customHeight="1" x14ac:dyDescent="0.25">
      <c r="A77" s="162"/>
      <c r="B77" s="160"/>
      <c r="C77" s="160"/>
      <c r="D77" s="149"/>
      <c r="E77" s="134"/>
      <c r="F77" s="134"/>
      <c r="G77" s="134"/>
      <c r="H77" s="134"/>
      <c r="I77" s="134"/>
      <c r="J77" s="134"/>
      <c r="K77" s="134"/>
      <c r="L77" s="134"/>
      <c r="M77" s="134"/>
      <c r="N77" s="134"/>
      <c r="O77" s="134"/>
      <c r="P77" s="134"/>
      <c r="Q77" s="134"/>
      <c r="R77" s="134"/>
      <c r="S77" s="134"/>
      <c r="T77" s="134"/>
      <c r="U77" s="134"/>
      <c r="V77" s="134"/>
      <c r="W77" s="134"/>
      <c r="X77" s="134"/>
      <c r="Y77" s="134"/>
      <c r="Z77" s="134"/>
    </row>
    <row r="78" spans="1:26" ht="15.75" customHeight="1" x14ac:dyDescent="0.25">
      <c r="A78" s="162"/>
      <c r="B78" s="160"/>
      <c r="C78" s="160"/>
      <c r="D78" s="149"/>
      <c r="E78" s="134"/>
      <c r="F78" s="134"/>
      <c r="G78" s="134"/>
      <c r="H78" s="134"/>
      <c r="I78" s="134"/>
      <c r="J78" s="134"/>
      <c r="K78" s="134"/>
      <c r="L78" s="134"/>
      <c r="M78" s="134"/>
      <c r="N78" s="134"/>
      <c r="O78" s="134"/>
      <c r="P78" s="134"/>
      <c r="Q78" s="134"/>
      <c r="R78" s="134"/>
      <c r="S78" s="134"/>
      <c r="T78" s="134"/>
      <c r="U78" s="134"/>
      <c r="V78" s="134"/>
      <c r="W78" s="134"/>
      <c r="X78" s="134"/>
      <c r="Y78" s="134"/>
      <c r="Z78" s="134"/>
    </row>
    <row r="79" spans="1:26" ht="15.75" customHeight="1" x14ac:dyDescent="0.25">
      <c r="A79" s="162"/>
      <c r="B79" s="160"/>
      <c r="C79" s="160"/>
      <c r="D79" s="149"/>
      <c r="E79" s="134"/>
      <c r="F79" s="134"/>
      <c r="G79" s="134"/>
      <c r="H79" s="134"/>
      <c r="I79" s="134"/>
      <c r="J79" s="134"/>
      <c r="K79" s="134"/>
      <c r="L79" s="134"/>
      <c r="M79" s="134"/>
      <c r="N79" s="134"/>
      <c r="O79" s="134"/>
      <c r="P79" s="134"/>
      <c r="Q79" s="134"/>
      <c r="R79" s="134"/>
      <c r="S79" s="134"/>
      <c r="T79" s="134"/>
      <c r="U79" s="134"/>
      <c r="V79" s="134"/>
      <c r="W79" s="134"/>
      <c r="X79" s="134"/>
      <c r="Y79" s="134"/>
      <c r="Z79" s="134"/>
    </row>
    <row r="80" spans="1:26" ht="15.75" customHeight="1" x14ac:dyDescent="0.25">
      <c r="A80" s="162"/>
      <c r="B80" s="160"/>
      <c r="C80" s="160"/>
      <c r="D80" s="149"/>
      <c r="E80" s="134"/>
      <c r="F80" s="134"/>
      <c r="G80" s="134"/>
      <c r="H80" s="134"/>
      <c r="I80" s="134"/>
      <c r="J80" s="134"/>
      <c r="K80" s="134"/>
      <c r="L80" s="134"/>
      <c r="M80" s="134"/>
      <c r="N80" s="134"/>
      <c r="O80" s="134"/>
      <c r="P80" s="134"/>
      <c r="Q80" s="134"/>
      <c r="R80" s="134"/>
      <c r="S80" s="134"/>
      <c r="T80" s="134"/>
      <c r="U80" s="134"/>
      <c r="V80" s="134"/>
      <c r="W80" s="134"/>
      <c r="X80" s="134"/>
      <c r="Y80" s="134"/>
      <c r="Z80" s="134"/>
    </row>
    <row r="81" spans="1:26" ht="15.75" customHeight="1" x14ac:dyDescent="0.25">
      <c r="A81" s="162"/>
      <c r="B81" s="160"/>
      <c r="C81" s="160"/>
      <c r="D81" s="149"/>
      <c r="E81" s="134"/>
      <c r="F81" s="134"/>
      <c r="G81" s="134"/>
      <c r="H81" s="134"/>
      <c r="I81" s="134"/>
      <c r="J81" s="134"/>
      <c r="K81" s="134"/>
      <c r="L81" s="134"/>
      <c r="M81" s="134"/>
      <c r="N81" s="134"/>
      <c r="O81" s="134"/>
      <c r="P81" s="134"/>
      <c r="Q81" s="134"/>
      <c r="R81" s="134"/>
      <c r="S81" s="134"/>
      <c r="T81" s="134"/>
      <c r="U81" s="134"/>
      <c r="V81" s="134"/>
      <c r="W81" s="134"/>
      <c r="X81" s="134"/>
      <c r="Y81" s="134"/>
      <c r="Z81" s="134"/>
    </row>
    <row r="82" spans="1:26" ht="15.75" customHeight="1" x14ac:dyDescent="0.25">
      <c r="A82" s="162"/>
      <c r="B82" s="160"/>
      <c r="C82" s="160"/>
      <c r="D82" s="149"/>
      <c r="E82" s="134"/>
      <c r="F82" s="134"/>
      <c r="G82" s="134"/>
      <c r="H82" s="134"/>
      <c r="I82" s="134"/>
      <c r="J82" s="134"/>
      <c r="K82" s="134"/>
      <c r="L82" s="134"/>
      <c r="M82" s="134"/>
      <c r="N82" s="134"/>
      <c r="O82" s="134"/>
      <c r="P82" s="134"/>
      <c r="Q82" s="134"/>
      <c r="R82" s="134"/>
      <c r="S82" s="134"/>
      <c r="T82" s="134"/>
      <c r="U82" s="134"/>
      <c r="V82" s="134"/>
      <c r="W82" s="134"/>
      <c r="X82" s="134"/>
      <c r="Y82" s="134"/>
      <c r="Z82" s="134"/>
    </row>
    <row r="83" spans="1:26" ht="15.75" customHeight="1" x14ac:dyDescent="0.25">
      <c r="A83" s="162"/>
      <c r="B83" s="160"/>
      <c r="C83" s="160"/>
      <c r="D83" s="149"/>
      <c r="E83" s="134"/>
      <c r="F83" s="134"/>
      <c r="G83" s="134"/>
      <c r="H83" s="134"/>
      <c r="I83" s="134"/>
      <c r="J83" s="134"/>
      <c r="K83" s="134"/>
      <c r="L83" s="134"/>
      <c r="M83" s="134"/>
      <c r="N83" s="134"/>
      <c r="O83" s="134"/>
      <c r="P83" s="134"/>
      <c r="Q83" s="134"/>
      <c r="R83" s="134"/>
      <c r="S83" s="134"/>
      <c r="T83" s="134"/>
      <c r="U83" s="134"/>
      <c r="V83" s="134"/>
      <c r="W83" s="134"/>
      <c r="X83" s="134"/>
      <c r="Y83" s="134"/>
      <c r="Z83" s="134"/>
    </row>
    <row r="84" spans="1:26" ht="15.75" customHeight="1" x14ac:dyDescent="0.25">
      <c r="A84" s="162"/>
      <c r="B84" s="160"/>
      <c r="C84" s="160"/>
      <c r="D84" s="149"/>
      <c r="E84" s="134"/>
      <c r="F84" s="134"/>
      <c r="G84" s="134"/>
      <c r="H84" s="134"/>
      <c r="I84" s="134"/>
      <c r="J84" s="134"/>
      <c r="K84" s="134"/>
      <c r="L84" s="134"/>
      <c r="M84" s="134"/>
      <c r="N84" s="134"/>
      <c r="O84" s="134"/>
      <c r="P84" s="134"/>
      <c r="Q84" s="134"/>
      <c r="R84" s="134"/>
      <c r="S84" s="134"/>
      <c r="T84" s="134"/>
      <c r="U84" s="134"/>
      <c r="V84" s="134"/>
      <c r="W84" s="134"/>
      <c r="X84" s="134"/>
      <c r="Y84" s="134"/>
      <c r="Z84" s="134"/>
    </row>
    <row r="85" spans="1:26" ht="15.75" customHeight="1" x14ac:dyDescent="0.25">
      <c r="A85" s="162"/>
      <c r="B85" s="160"/>
      <c r="C85" s="160"/>
      <c r="D85" s="149"/>
      <c r="E85" s="134"/>
      <c r="F85" s="134"/>
      <c r="G85" s="134"/>
      <c r="H85" s="134"/>
      <c r="I85" s="134"/>
      <c r="J85" s="134"/>
      <c r="K85" s="134"/>
      <c r="L85" s="134"/>
      <c r="M85" s="134"/>
      <c r="N85" s="134"/>
      <c r="O85" s="134"/>
      <c r="P85" s="134"/>
      <c r="Q85" s="134"/>
      <c r="R85" s="134"/>
      <c r="S85" s="134"/>
      <c r="T85" s="134"/>
      <c r="U85" s="134"/>
      <c r="V85" s="134"/>
      <c r="W85" s="134"/>
      <c r="X85" s="134"/>
      <c r="Y85" s="134"/>
      <c r="Z85" s="134"/>
    </row>
    <row r="86" spans="1:26" ht="15.75" customHeight="1" x14ac:dyDescent="0.25">
      <c r="A86" s="162"/>
      <c r="B86" s="160"/>
      <c r="C86" s="160"/>
      <c r="D86" s="149"/>
      <c r="E86" s="134"/>
      <c r="F86" s="134"/>
      <c r="G86" s="134"/>
      <c r="H86" s="134"/>
      <c r="I86" s="134"/>
      <c r="J86" s="134"/>
      <c r="K86" s="134"/>
      <c r="L86" s="134"/>
      <c r="M86" s="134"/>
      <c r="N86" s="134"/>
      <c r="O86" s="134"/>
      <c r="P86" s="134"/>
      <c r="Q86" s="134"/>
      <c r="R86" s="134"/>
      <c r="S86" s="134"/>
      <c r="T86" s="134"/>
      <c r="U86" s="134"/>
      <c r="V86" s="134"/>
      <c r="W86" s="134"/>
      <c r="X86" s="134"/>
      <c r="Y86" s="134"/>
      <c r="Z86" s="134"/>
    </row>
    <row r="87" spans="1:26" ht="15.75" customHeight="1" x14ac:dyDescent="0.25">
      <c r="A87" s="162"/>
      <c r="B87" s="160"/>
      <c r="C87" s="160"/>
      <c r="D87" s="149"/>
      <c r="E87" s="134"/>
      <c r="F87" s="134"/>
      <c r="G87" s="134"/>
      <c r="H87" s="134"/>
      <c r="I87" s="134"/>
      <c r="J87" s="134"/>
      <c r="K87" s="134"/>
      <c r="L87" s="134"/>
      <c r="M87" s="134"/>
      <c r="N87" s="134"/>
      <c r="O87" s="134"/>
      <c r="P87" s="134"/>
      <c r="Q87" s="134"/>
      <c r="R87" s="134"/>
      <c r="S87" s="134"/>
      <c r="T87" s="134"/>
      <c r="U87" s="134"/>
      <c r="V87" s="134"/>
      <c r="W87" s="134"/>
      <c r="X87" s="134"/>
      <c r="Y87" s="134"/>
      <c r="Z87" s="134"/>
    </row>
    <row r="88" spans="1:26" ht="15.75" customHeight="1" x14ac:dyDescent="0.25">
      <c r="A88" s="162"/>
      <c r="B88" s="160"/>
      <c r="C88" s="160"/>
      <c r="D88" s="149"/>
      <c r="E88" s="134"/>
      <c r="F88" s="134"/>
      <c r="G88" s="134"/>
      <c r="H88" s="134"/>
      <c r="I88" s="134"/>
      <c r="J88" s="134"/>
      <c r="K88" s="134"/>
      <c r="L88" s="134"/>
      <c r="M88" s="134"/>
      <c r="N88" s="134"/>
      <c r="O88" s="134"/>
      <c r="P88" s="134"/>
      <c r="Q88" s="134"/>
      <c r="R88" s="134"/>
      <c r="S88" s="134"/>
      <c r="T88" s="134"/>
      <c r="U88" s="134"/>
      <c r="V88" s="134"/>
      <c r="W88" s="134"/>
      <c r="X88" s="134"/>
      <c r="Y88" s="134"/>
      <c r="Z88" s="134"/>
    </row>
    <row r="89" spans="1:26" ht="15.75" customHeight="1" x14ac:dyDescent="0.25">
      <c r="A89" s="162"/>
      <c r="B89" s="160"/>
      <c r="C89" s="160"/>
      <c r="D89" s="149"/>
      <c r="E89" s="134"/>
      <c r="F89" s="134"/>
      <c r="G89" s="134"/>
      <c r="H89" s="134"/>
      <c r="I89" s="134"/>
      <c r="J89" s="134"/>
      <c r="K89" s="134"/>
      <c r="L89" s="134"/>
      <c r="M89" s="134"/>
      <c r="N89" s="134"/>
      <c r="O89" s="134"/>
      <c r="P89" s="134"/>
      <c r="Q89" s="134"/>
      <c r="R89" s="134"/>
      <c r="S89" s="134"/>
      <c r="T89" s="134"/>
      <c r="U89" s="134"/>
      <c r="V89" s="134"/>
      <c r="W89" s="134"/>
      <c r="X89" s="134"/>
      <c r="Y89" s="134"/>
      <c r="Z89" s="134"/>
    </row>
    <row r="90" spans="1:26" ht="15.75" customHeight="1" x14ac:dyDescent="0.25">
      <c r="A90" s="162"/>
      <c r="B90" s="160"/>
      <c r="C90" s="160"/>
      <c r="D90" s="149"/>
      <c r="E90" s="134"/>
      <c r="F90" s="134"/>
      <c r="G90" s="134"/>
      <c r="H90" s="134"/>
      <c r="I90" s="134"/>
      <c r="J90" s="134"/>
      <c r="K90" s="134"/>
      <c r="L90" s="134"/>
      <c r="M90" s="134"/>
      <c r="N90" s="134"/>
      <c r="O90" s="134"/>
      <c r="P90" s="134"/>
      <c r="Q90" s="134"/>
      <c r="R90" s="134"/>
      <c r="S90" s="134"/>
      <c r="T90" s="134"/>
      <c r="U90" s="134"/>
      <c r="V90" s="134"/>
      <c r="W90" s="134"/>
      <c r="X90" s="134"/>
      <c r="Y90" s="134"/>
      <c r="Z90" s="134"/>
    </row>
    <row r="91" spans="1:26" ht="15.75" customHeight="1" x14ac:dyDescent="0.25">
      <c r="A91" s="162"/>
      <c r="B91" s="160"/>
      <c r="C91" s="160"/>
      <c r="D91" s="149"/>
      <c r="E91" s="134"/>
      <c r="F91" s="134"/>
      <c r="G91" s="134"/>
      <c r="H91" s="134"/>
      <c r="I91" s="134"/>
      <c r="J91" s="134"/>
      <c r="K91" s="134"/>
      <c r="L91" s="134"/>
      <c r="M91" s="134"/>
      <c r="N91" s="134"/>
      <c r="O91" s="134"/>
      <c r="P91" s="134"/>
      <c r="Q91" s="134"/>
      <c r="R91" s="134"/>
      <c r="S91" s="134"/>
      <c r="T91" s="134"/>
      <c r="U91" s="134"/>
      <c r="V91" s="134"/>
      <c r="W91" s="134"/>
      <c r="X91" s="134"/>
      <c r="Y91" s="134"/>
      <c r="Z91" s="134"/>
    </row>
    <row r="92" spans="1:26" ht="15.75" customHeight="1" x14ac:dyDescent="0.25">
      <c r="A92" s="162"/>
      <c r="B92" s="160"/>
      <c r="C92" s="160"/>
      <c r="D92" s="149"/>
      <c r="E92" s="134"/>
      <c r="F92" s="134"/>
      <c r="G92" s="134"/>
      <c r="H92" s="134"/>
      <c r="I92" s="134"/>
      <c r="J92" s="134"/>
      <c r="K92" s="134"/>
      <c r="L92" s="134"/>
      <c r="M92" s="134"/>
      <c r="N92" s="134"/>
      <c r="O92" s="134"/>
      <c r="P92" s="134"/>
      <c r="Q92" s="134"/>
      <c r="R92" s="134"/>
      <c r="S92" s="134"/>
      <c r="T92" s="134"/>
      <c r="U92" s="134"/>
      <c r="V92" s="134"/>
      <c r="W92" s="134"/>
      <c r="X92" s="134"/>
      <c r="Y92" s="134"/>
      <c r="Z92" s="134"/>
    </row>
    <row r="93" spans="1:26" ht="15.75" customHeight="1" x14ac:dyDescent="0.25">
      <c r="A93" s="162"/>
      <c r="B93" s="160"/>
      <c r="C93" s="160"/>
      <c r="D93" s="149"/>
      <c r="E93" s="134"/>
      <c r="F93" s="134"/>
      <c r="G93" s="134"/>
      <c r="H93" s="134"/>
      <c r="I93" s="134"/>
      <c r="J93" s="134"/>
      <c r="K93" s="134"/>
      <c r="L93" s="134"/>
      <c r="M93" s="134"/>
      <c r="N93" s="134"/>
      <c r="O93" s="134"/>
      <c r="P93" s="134"/>
      <c r="Q93" s="134"/>
      <c r="R93" s="134"/>
      <c r="S93" s="134"/>
      <c r="T93" s="134"/>
      <c r="U93" s="134"/>
      <c r="V93" s="134"/>
      <c r="W93" s="134"/>
      <c r="X93" s="134"/>
      <c r="Y93" s="134"/>
      <c r="Z93" s="134"/>
    </row>
    <row r="94" spans="1:26" ht="15.75" customHeight="1" x14ac:dyDescent="0.25">
      <c r="A94" s="162"/>
      <c r="B94" s="160"/>
      <c r="C94" s="160"/>
      <c r="D94" s="149"/>
      <c r="E94" s="134"/>
      <c r="F94" s="134"/>
      <c r="G94" s="134"/>
      <c r="H94" s="134"/>
      <c r="I94" s="134"/>
      <c r="J94" s="134"/>
      <c r="K94" s="134"/>
      <c r="L94" s="134"/>
      <c r="M94" s="134"/>
      <c r="N94" s="134"/>
      <c r="O94" s="134"/>
      <c r="P94" s="134"/>
      <c r="Q94" s="134"/>
      <c r="R94" s="134"/>
      <c r="S94" s="134"/>
      <c r="T94" s="134"/>
      <c r="U94" s="134"/>
      <c r="V94" s="134"/>
      <c r="W94" s="134"/>
      <c r="X94" s="134"/>
      <c r="Y94" s="134"/>
      <c r="Z94" s="134"/>
    </row>
    <row r="95" spans="1:26" ht="15.75" customHeight="1" x14ac:dyDescent="0.25">
      <c r="A95" s="162"/>
      <c r="B95" s="160"/>
      <c r="C95" s="160"/>
      <c r="D95" s="149"/>
      <c r="E95" s="134"/>
      <c r="F95" s="134"/>
      <c r="G95" s="134"/>
      <c r="H95" s="134"/>
      <c r="I95" s="134"/>
      <c r="J95" s="134"/>
      <c r="K95" s="134"/>
      <c r="L95" s="134"/>
      <c r="M95" s="134"/>
      <c r="N95" s="134"/>
      <c r="O95" s="134"/>
      <c r="P95" s="134"/>
      <c r="Q95" s="134"/>
      <c r="R95" s="134"/>
      <c r="S95" s="134"/>
      <c r="T95" s="134"/>
      <c r="U95" s="134"/>
      <c r="V95" s="134"/>
      <c r="W95" s="134"/>
      <c r="X95" s="134"/>
      <c r="Y95" s="134"/>
      <c r="Z95" s="134"/>
    </row>
    <row r="96" spans="1:26" ht="15.75" customHeight="1" x14ac:dyDescent="0.25">
      <c r="A96" s="162"/>
      <c r="B96" s="160"/>
      <c r="C96" s="160"/>
      <c r="D96" s="149"/>
      <c r="E96" s="134"/>
      <c r="F96" s="134"/>
      <c r="G96" s="134"/>
      <c r="H96" s="134"/>
      <c r="I96" s="134"/>
      <c r="J96" s="134"/>
      <c r="K96" s="134"/>
      <c r="L96" s="134"/>
      <c r="M96" s="134"/>
      <c r="N96" s="134"/>
      <c r="O96" s="134"/>
      <c r="P96" s="134"/>
      <c r="Q96" s="134"/>
      <c r="R96" s="134"/>
      <c r="S96" s="134"/>
      <c r="T96" s="134"/>
      <c r="U96" s="134"/>
      <c r="V96" s="134"/>
      <c r="W96" s="134"/>
      <c r="X96" s="134"/>
      <c r="Y96" s="134"/>
      <c r="Z96" s="134"/>
    </row>
    <row r="97" spans="1:26" ht="15.75" customHeight="1" x14ac:dyDescent="0.25">
      <c r="A97" s="162"/>
      <c r="B97" s="160"/>
      <c r="C97" s="160"/>
      <c r="D97" s="149"/>
      <c r="E97" s="134"/>
      <c r="F97" s="134"/>
      <c r="G97" s="134"/>
      <c r="H97" s="134"/>
      <c r="I97" s="134"/>
      <c r="J97" s="134"/>
      <c r="K97" s="134"/>
      <c r="L97" s="134"/>
      <c r="M97" s="134"/>
      <c r="N97" s="134"/>
      <c r="O97" s="134"/>
      <c r="P97" s="134"/>
      <c r="Q97" s="134"/>
      <c r="R97" s="134"/>
      <c r="S97" s="134"/>
      <c r="T97" s="134"/>
      <c r="U97" s="134"/>
      <c r="V97" s="134"/>
      <c r="W97" s="134"/>
      <c r="X97" s="134"/>
      <c r="Y97" s="134"/>
      <c r="Z97" s="134"/>
    </row>
    <row r="98" spans="1:26" ht="15.75" customHeight="1" x14ac:dyDescent="0.25">
      <c r="A98" s="162"/>
      <c r="B98" s="160"/>
      <c r="C98" s="160"/>
      <c r="D98" s="149"/>
      <c r="E98" s="134"/>
      <c r="F98" s="134"/>
      <c r="G98" s="134"/>
      <c r="H98" s="134"/>
      <c r="I98" s="134"/>
      <c r="J98" s="134"/>
      <c r="K98" s="134"/>
      <c r="L98" s="134"/>
      <c r="M98" s="134"/>
      <c r="N98" s="134"/>
      <c r="O98" s="134"/>
      <c r="P98" s="134"/>
      <c r="Q98" s="134"/>
      <c r="R98" s="134"/>
      <c r="S98" s="134"/>
      <c r="T98" s="134"/>
      <c r="U98" s="134"/>
      <c r="V98" s="134"/>
      <c r="W98" s="134"/>
      <c r="X98" s="134"/>
      <c r="Y98" s="134"/>
      <c r="Z98" s="134"/>
    </row>
    <row r="99" spans="1:26" ht="15.75" customHeight="1" x14ac:dyDescent="0.25">
      <c r="A99" s="162"/>
      <c r="B99" s="160"/>
      <c r="C99" s="160"/>
      <c r="D99" s="149"/>
      <c r="E99" s="134"/>
      <c r="F99" s="134"/>
      <c r="G99" s="134"/>
      <c r="H99" s="134"/>
      <c r="I99" s="134"/>
      <c r="J99" s="134"/>
      <c r="K99" s="134"/>
      <c r="L99" s="134"/>
      <c r="M99" s="134"/>
      <c r="N99" s="134"/>
      <c r="O99" s="134"/>
      <c r="P99" s="134"/>
      <c r="Q99" s="134"/>
      <c r="R99" s="134"/>
      <c r="S99" s="134"/>
      <c r="T99" s="134"/>
      <c r="U99" s="134"/>
      <c r="V99" s="134"/>
      <c r="W99" s="134"/>
      <c r="X99" s="134"/>
      <c r="Y99" s="134"/>
      <c r="Z99" s="134"/>
    </row>
    <row r="100" spans="1:26" ht="15.75" customHeight="1" x14ac:dyDescent="0.25">
      <c r="A100" s="162"/>
      <c r="B100" s="160"/>
      <c r="C100" s="160"/>
      <c r="D100" s="149"/>
      <c r="E100" s="134"/>
      <c r="F100" s="134"/>
      <c r="G100" s="134"/>
      <c r="H100" s="134"/>
      <c r="I100" s="134"/>
      <c r="J100" s="134"/>
      <c r="K100" s="134"/>
      <c r="L100" s="134"/>
      <c r="M100" s="134"/>
      <c r="N100" s="134"/>
      <c r="O100" s="134"/>
      <c r="P100" s="134"/>
      <c r="Q100" s="134"/>
      <c r="R100" s="134"/>
      <c r="S100" s="134"/>
      <c r="T100" s="134"/>
      <c r="U100" s="134"/>
      <c r="V100" s="134"/>
      <c r="W100" s="134"/>
      <c r="X100" s="134"/>
      <c r="Y100" s="134"/>
      <c r="Z100" s="134"/>
    </row>
    <row r="101" spans="1:26" ht="15.75" customHeight="1" x14ac:dyDescent="0.25">
      <c r="A101" s="162"/>
      <c r="B101" s="160"/>
      <c r="C101" s="160"/>
      <c r="D101" s="149"/>
      <c r="E101" s="134"/>
      <c r="F101" s="134"/>
      <c r="G101" s="134"/>
      <c r="H101" s="134"/>
      <c r="I101" s="134"/>
      <c r="J101" s="134"/>
      <c r="K101" s="134"/>
      <c r="L101" s="134"/>
      <c r="M101" s="134"/>
      <c r="N101" s="134"/>
      <c r="O101" s="134"/>
      <c r="P101" s="134"/>
      <c r="Q101" s="134"/>
      <c r="R101" s="134"/>
      <c r="S101" s="134"/>
      <c r="T101" s="134"/>
      <c r="U101" s="134"/>
      <c r="V101" s="134"/>
      <c r="W101" s="134"/>
      <c r="X101" s="134"/>
      <c r="Y101" s="134"/>
      <c r="Z101" s="134"/>
    </row>
    <row r="102" spans="1:26" ht="15.75" customHeight="1" x14ac:dyDescent="0.25">
      <c r="A102" s="162"/>
      <c r="B102" s="160"/>
      <c r="C102" s="160"/>
      <c r="D102" s="149"/>
      <c r="E102" s="134"/>
      <c r="F102" s="134"/>
      <c r="G102" s="134"/>
      <c r="H102" s="134"/>
      <c r="I102" s="134"/>
      <c r="J102" s="134"/>
      <c r="K102" s="134"/>
      <c r="L102" s="134"/>
      <c r="M102" s="134"/>
      <c r="N102" s="134"/>
      <c r="O102" s="134"/>
      <c r="P102" s="134"/>
      <c r="Q102" s="134"/>
      <c r="R102" s="134"/>
      <c r="S102" s="134"/>
      <c r="T102" s="134"/>
      <c r="U102" s="134"/>
      <c r="V102" s="134"/>
      <c r="W102" s="134"/>
      <c r="X102" s="134"/>
      <c r="Y102" s="134"/>
      <c r="Z102" s="134"/>
    </row>
    <row r="103" spans="1:26" ht="15.75" customHeight="1" x14ac:dyDescent="0.25">
      <c r="A103" s="162"/>
      <c r="B103" s="160"/>
      <c r="C103" s="160"/>
      <c r="D103" s="149"/>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row>
    <row r="104" spans="1:26" ht="15.75" customHeight="1" x14ac:dyDescent="0.25">
      <c r="A104" s="162"/>
      <c r="B104" s="160"/>
      <c r="C104" s="160"/>
      <c r="D104" s="149"/>
      <c r="E104" s="134"/>
      <c r="F104" s="134"/>
      <c r="G104" s="134"/>
      <c r="H104" s="134"/>
      <c r="I104" s="134"/>
      <c r="J104" s="134"/>
      <c r="K104" s="134"/>
      <c r="L104" s="134"/>
      <c r="M104" s="134"/>
      <c r="N104" s="134"/>
      <c r="O104" s="134"/>
      <c r="P104" s="134"/>
      <c r="Q104" s="134"/>
      <c r="R104" s="134"/>
      <c r="S104" s="134"/>
      <c r="T104" s="134"/>
      <c r="U104" s="134"/>
      <c r="V104" s="134"/>
      <c r="W104" s="134"/>
      <c r="X104" s="134"/>
      <c r="Y104" s="134"/>
      <c r="Z104" s="134"/>
    </row>
    <row r="105" spans="1:26" ht="15.75" customHeight="1" x14ac:dyDescent="0.25">
      <c r="A105" s="162"/>
      <c r="B105" s="160"/>
      <c r="C105" s="160"/>
      <c r="D105" s="149"/>
      <c r="E105" s="134"/>
      <c r="F105" s="134"/>
      <c r="G105" s="134"/>
      <c r="H105" s="134"/>
      <c r="I105" s="134"/>
      <c r="J105" s="134"/>
      <c r="K105" s="134"/>
      <c r="L105" s="134"/>
      <c r="M105" s="134"/>
      <c r="N105" s="134"/>
      <c r="O105" s="134"/>
      <c r="P105" s="134"/>
      <c r="Q105" s="134"/>
      <c r="R105" s="134"/>
      <c r="S105" s="134"/>
      <c r="T105" s="134"/>
      <c r="U105" s="134"/>
      <c r="V105" s="134"/>
      <c r="W105" s="134"/>
      <c r="X105" s="134"/>
      <c r="Y105" s="134"/>
      <c r="Z105" s="134"/>
    </row>
    <row r="106" spans="1:26" ht="15.75" customHeight="1" x14ac:dyDescent="0.25">
      <c r="A106" s="162"/>
      <c r="B106" s="160"/>
      <c r="C106" s="160"/>
      <c r="D106" s="149"/>
      <c r="E106" s="134"/>
      <c r="F106" s="134"/>
      <c r="G106" s="134"/>
      <c r="H106" s="134"/>
      <c r="I106" s="134"/>
      <c r="J106" s="134"/>
      <c r="K106" s="134"/>
      <c r="L106" s="134"/>
      <c r="M106" s="134"/>
      <c r="N106" s="134"/>
      <c r="O106" s="134"/>
      <c r="P106" s="134"/>
      <c r="Q106" s="134"/>
      <c r="R106" s="134"/>
      <c r="S106" s="134"/>
      <c r="T106" s="134"/>
      <c r="U106" s="134"/>
      <c r="V106" s="134"/>
      <c r="W106" s="134"/>
      <c r="X106" s="134"/>
      <c r="Y106" s="134"/>
      <c r="Z106" s="134"/>
    </row>
    <row r="107" spans="1:26" ht="15.75" customHeight="1" x14ac:dyDescent="0.25">
      <c r="A107" s="162"/>
      <c r="B107" s="160"/>
      <c r="C107" s="160"/>
      <c r="D107" s="149"/>
      <c r="E107" s="134"/>
      <c r="F107" s="134"/>
      <c r="G107" s="134"/>
      <c r="H107" s="134"/>
      <c r="I107" s="134"/>
      <c r="J107" s="134"/>
      <c r="K107" s="134"/>
      <c r="L107" s="134"/>
      <c r="M107" s="134"/>
      <c r="N107" s="134"/>
      <c r="O107" s="134"/>
      <c r="P107" s="134"/>
      <c r="Q107" s="134"/>
      <c r="R107" s="134"/>
      <c r="S107" s="134"/>
      <c r="T107" s="134"/>
      <c r="U107" s="134"/>
      <c r="V107" s="134"/>
      <c r="W107" s="134"/>
      <c r="X107" s="134"/>
      <c r="Y107" s="134"/>
      <c r="Z107" s="134"/>
    </row>
    <row r="108" spans="1:26" ht="15.75" customHeight="1" x14ac:dyDescent="0.25">
      <c r="A108" s="162"/>
      <c r="B108" s="160"/>
      <c r="C108" s="160"/>
      <c r="D108" s="149"/>
      <c r="E108" s="134"/>
      <c r="F108" s="134"/>
      <c r="G108" s="134"/>
      <c r="H108" s="134"/>
      <c r="I108" s="134"/>
      <c r="J108" s="134"/>
      <c r="K108" s="134"/>
      <c r="L108" s="134"/>
      <c r="M108" s="134"/>
      <c r="N108" s="134"/>
      <c r="O108" s="134"/>
      <c r="P108" s="134"/>
      <c r="Q108" s="134"/>
      <c r="R108" s="134"/>
      <c r="S108" s="134"/>
      <c r="T108" s="134"/>
      <c r="U108" s="134"/>
      <c r="V108" s="134"/>
      <c r="W108" s="134"/>
      <c r="X108" s="134"/>
      <c r="Y108" s="134"/>
      <c r="Z108" s="134"/>
    </row>
    <row r="109" spans="1:26" ht="15.75" customHeight="1" x14ac:dyDescent="0.25">
      <c r="A109" s="162"/>
      <c r="B109" s="160"/>
      <c r="C109" s="160"/>
      <c r="D109" s="149"/>
      <c r="E109" s="134"/>
      <c r="F109" s="134"/>
      <c r="G109" s="134"/>
      <c r="H109" s="134"/>
      <c r="I109" s="134"/>
      <c r="J109" s="134"/>
      <c r="K109" s="134"/>
      <c r="L109" s="134"/>
      <c r="M109" s="134"/>
      <c r="N109" s="134"/>
      <c r="O109" s="134"/>
      <c r="P109" s="134"/>
      <c r="Q109" s="134"/>
      <c r="R109" s="134"/>
      <c r="S109" s="134"/>
      <c r="T109" s="134"/>
      <c r="U109" s="134"/>
      <c r="V109" s="134"/>
      <c r="W109" s="134"/>
      <c r="X109" s="134"/>
      <c r="Y109" s="134"/>
      <c r="Z109" s="134"/>
    </row>
    <row r="110" spans="1:26" ht="15.75" customHeight="1" x14ac:dyDescent="0.25">
      <c r="A110" s="162"/>
      <c r="B110" s="160"/>
      <c r="C110" s="160"/>
      <c r="D110" s="149"/>
      <c r="E110" s="134"/>
      <c r="F110" s="134"/>
      <c r="G110" s="134"/>
      <c r="H110" s="134"/>
      <c r="I110" s="134"/>
      <c r="J110" s="134"/>
      <c r="K110" s="134"/>
      <c r="L110" s="134"/>
      <c r="M110" s="134"/>
      <c r="N110" s="134"/>
      <c r="O110" s="134"/>
      <c r="P110" s="134"/>
      <c r="Q110" s="134"/>
      <c r="R110" s="134"/>
      <c r="S110" s="134"/>
      <c r="T110" s="134"/>
      <c r="U110" s="134"/>
      <c r="V110" s="134"/>
      <c r="W110" s="134"/>
      <c r="X110" s="134"/>
      <c r="Y110" s="134"/>
      <c r="Z110" s="134"/>
    </row>
    <row r="111" spans="1:26" ht="15.75" customHeight="1" x14ac:dyDescent="0.25">
      <c r="A111" s="162"/>
      <c r="B111" s="160"/>
      <c r="C111" s="160"/>
      <c r="D111" s="149"/>
      <c r="E111" s="134"/>
      <c r="F111" s="134"/>
      <c r="G111" s="134"/>
      <c r="H111" s="134"/>
      <c r="I111" s="134"/>
      <c r="J111" s="134"/>
      <c r="K111" s="134"/>
      <c r="L111" s="134"/>
      <c r="M111" s="134"/>
      <c r="N111" s="134"/>
      <c r="O111" s="134"/>
      <c r="P111" s="134"/>
      <c r="Q111" s="134"/>
      <c r="R111" s="134"/>
      <c r="S111" s="134"/>
      <c r="T111" s="134"/>
      <c r="U111" s="134"/>
      <c r="V111" s="134"/>
      <c r="W111" s="134"/>
      <c r="X111" s="134"/>
      <c r="Y111" s="134"/>
      <c r="Z111" s="134"/>
    </row>
    <row r="112" spans="1:26" ht="15.75" customHeight="1" x14ac:dyDescent="0.25">
      <c r="A112" s="162"/>
      <c r="B112" s="160"/>
      <c r="C112" s="160"/>
      <c r="D112" s="149"/>
      <c r="E112" s="134"/>
      <c r="F112" s="134"/>
      <c r="G112" s="134"/>
      <c r="H112" s="134"/>
      <c r="I112" s="134"/>
      <c r="J112" s="134"/>
      <c r="K112" s="134"/>
      <c r="L112" s="134"/>
      <c r="M112" s="134"/>
      <c r="N112" s="134"/>
      <c r="O112" s="134"/>
      <c r="P112" s="134"/>
      <c r="Q112" s="134"/>
      <c r="R112" s="134"/>
      <c r="S112" s="134"/>
      <c r="T112" s="134"/>
      <c r="U112" s="134"/>
      <c r="V112" s="134"/>
      <c r="W112" s="134"/>
      <c r="X112" s="134"/>
      <c r="Y112" s="134"/>
      <c r="Z112" s="134"/>
    </row>
    <row r="113" spans="1:26" ht="15.75" customHeight="1" x14ac:dyDescent="0.25">
      <c r="A113" s="162"/>
      <c r="B113" s="160"/>
      <c r="C113" s="160"/>
      <c r="D113" s="149"/>
      <c r="E113" s="134"/>
      <c r="F113" s="134"/>
      <c r="G113" s="134"/>
      <c r="H113" s="134"/>
      <c r="I113" s="134"/>
      <c r="J113" s="134"/>
      <c r="K113" s="134"/>
      <c r="L113" s="134"/>
      <c r="M113" s="134"/>
      <c r="N113" s="134"/>
      <c r="O113" s="134"/>
      <c r="P113" s="134"/>
      <c r="Q113" s="134"/>
      <c r="R113" s="134"/>
      <c r="S113" s="134"/>
      <c r="T113" s="134"/>
      <c r="U113" s="134"/>
      <c r="V113" s="134"/>
      <c r="W113" s="134"/>
      <c r="X113" s="134"/>
      <c r="Y113" s="134"/>
      <c r="Z113" s="134"/>
    </row>
    <row r="114" spans="1:26" ht="15.75" customHeight="1" x14ac:dyDescent="0.25">
      <c r="A114" s="162"/>
      <c r="B114" s="160"/>
      <c r="C114" s="160"/>
      <c r="D114" s="149"/>
      <c r="E114" s="134"/>
      <c r="F114" s="134"/>
      <c r="G114" s="134"/>
      <c r="H114" s="134"/>
      <c r="I114" s="134"/>
      <c r="J114" s="134"/>
      <c r="K114" s="134"/>
      <c r="L114" s="134"/>
      <c r="M114" s="134"/>
      <c r="N114" s="134"/>
      <c r="O114" s="134"/>
      <c r="P114" s="134"/>
      <c r="Q114" s="134"/>
      <c r="R114" s="134"/>
      <c r="S114" s="134"/>
      <c r="T114" s="134"/>
      <c r="U114" s="134"/>
      <c r="V114" s="134"/>
      <c r="W114" s="134"/>
      <c r="X114" s="134"/>
      <c r="Y114" s="134"/>
      <c r="Z114" s="134"/>
    </row>
    <row r="115" spans="1:26" ht="15.75" customHeight="1" x14ac:dyDescent="0.25">
      <c r="A115" s="162"/>
      <c r="B115" s="160"/>
      <c r="C115" s="160"/>
      <c r="D115" s="149"/>
      <c r="E115" s="134"/>
      <c r="F115" s="134"/>
      <c r="G115" s="134"/>
      <c r="H115" s="134"/>
      <c r="I115" s="134"/>
      <c r="J115" s="134"/>
      <c r="K115" s="134"/>
      <c r="L115" s="134"/>
      <c r="M115" s="134"/>
      <c r="N115" s="134"/>
      <c r="O115" s="134"/>
      <c r="P115" s="134"/>
      <c r="Q115" s="134"/>
      <c r="R115" s="134"/>
      <c r="S115" s="134"/>
      <c r="T115" s="134"/>
      <c r="U115" s="134"/>
      <c r="V115" s="134"/>
      <c r="W115" s="134"/>
      <c r="X115" s="134"/>
      <c r="Y115" s="134"/>
      <c r="Z115" s="134"/>
    </row>
    <row r="116" spans="1:26" ht="15.75" customHeight="1" x14ac:dyDescent="0.25">
      <c r="A116" s="162"/>
      <c r="B116" s="160"/>
      <c r="C116" s="160"/>
      <c r="D116" s="149"/>
      <c r="E116" s="134"/>
      <c r="F116" s="134"/>
      <c r="G116" s="134"/>
      <c r="H116" s="134"/>
      <c r="I116" s="134"/>
      <c r="J116" s="134"/>
      <c r="K116" s="134"/>
      <c r="L116" s="134"/>
      <c r="M116" s="134"/>
      <c r="N116" s="134"/>
      <c r="O116" s="134"/>
      <c r="P116" s="134"/>
      <c r="Q116" s="134"/>
      <c r="R116" s="134"/>
      <c r="S116" s="134"/>
      <c r="T116" s="134"/>
      <c r="U116" s="134"/>
      <c r="V116" s="134"/>
      <c r="W116" s="134"/>
      <c r="X116" s="134"/>
      <c r="Y116" s="134"/>
      <c r="Z116" s="134"/>
    </row>
    <row r="117" spans="1:26" ht="15.75" customHeight="1" x14ac:dyDescent="0.25">
      <c r="A117" s="162"/>
      <c r="B117" s="160"/>
      <c r="C117" s="160"/>
      <c r="D117" s="149"/>
      <c r="E117" s="134"/>
      <c r="F117" s="134"/>
      <c r="G117" s="134"/>
      <c r="H117" s="134"/>
      <c r="I117" s="134"/>
      <c r="J117" s="134"/>
      <c r="K117" s="134"/>
      <c r="L117" s="134"/>
      <c r="M117" s="134"/>
      <c r="N117" s="134"/>
      <c r="O117" s="134"/>
      <c r="P117" s="134"/>
      <c r="Q117" s="134"/>
      <c r="R117" s="134"/>
      <c r="S117" s="134"/>
      <c r="T117" s="134"/>
      <c r="U117" s="134"/>
      <c r="V117" s="134"/>
      <c r="W117" s="134"/>
      <c r="X117" s="134"/>
      <c r="Y117" s="134"/>
      <c r="Z117" s="134"/>
    </row>
    <row r="118" spans="1:26" ht="15.75" customHeight="1" x14ac:dyDescent="0.25">
      <c r="A118" s="162"/>
      <c r="B118" s="160"/>
      <c r="C118" s="160"/>
      <c r="D118" s="149"/>
      <c r="E118" s="134"/>
      <c r="F118" s="134"/>
      <c r="G118" s="134"/>
      <c r="H118" s="134"/>
      <c r="I118" s="134"/>
      <c r="J118" s="134"/>
      <c r="K118" s="134"/>
      <c r="L118" s="134"/>
      <c r="M118" s="134"/>
      <c r="N118" s="134"/>
      <c r="O118" s="134"/>
      <c r="P118" s="134"/>
      <c r="Q118" s="134"/>
      <c r="R118" s="134"/>
      <c r="S118" s="134"/>
      <c r="T118" s="134"/>
      <c r="U118" s="134"/>
      <c r="V118" s="134"/>
      <c r="W118" s="134"/>
      <c r="X118" s="134"/>
      <c r="Y118" s="134"/>
      <c r="Z118" s="134"/>
    </row>
    <row r="119" spans="1:26" ht="15.75" customHeight="1" x14ac:dyDescent="0.25">
      <c r="A119" s="162"/>
      <c r="B119" s="160"/>
      <c r="C119" s="160"/>
      <c r="D119" s="149"/>
      <c r="E119" s="134"/>
      <c r="F119" s="134"/>
      <c r="G119" s="134"/>
      <c r="H119" s="134"/>
      <c r="I119" s="134"/>
      <c r="J119" s="134"/>
      <c r="K119" s="134"/>
      <c r="L119" s="134"/>
      <c r="M119" s="134"/>
      <c r="N119" s="134"/>
      <c r="O119" s="134"/>
      <c r="P119" s="134"/>
      <c r="Q119" s="134"/>
      <c r="R119" s="134"/>
      <c r="S119" s="134"/>
      <c r="T119" s="134"/>
      <c r="U119" s="134"/>
      <c r="V119" s="134"/>
      <c r="W119" s="134"/>
      <c r="X119" s="134"/>
      <c r="Y119" s="134"/>
      <c r="Z119" s="134"/>
    </row>
    <row r="120" spans="1:26" ht="15.75" customHeight="1" x14ac:dyDescent="0.25">
      <c r="A120" s="162"/>
      <c r="B120" s="160"/>
      <c r="C120" s="160"/>
      <c r="D120" s="149"/>
      <c r="E120" s="134"/>
      <c r="F120" s="134"/>
      <c r="G120" s="134"/>
      <c r="H120" s="134"/>
      <c r="I120" s="134"/>
      <c r="J120" s="134"/>
      <c r="K120" s="134"/>
      <c r="L120" s="134"/>
      <c r="M120" s="134"/>
      <c r="N120" s="134"/>
      <c r="O120" s="134"/>
      <c r="P120" s="134"/>
      <c r="Q120" s="134"/>
      <c r="R120" s="134"/>
      <c r="S120" s="134"/>
      <c r="T120" s="134"/>
      <c r="U120" s="134"/>
      <c r="V120" s="134"/>
      <c r="W120" s="134"/>
      <c r="X120" s="134"/>
      <c r="Y120" s="134"/>
      <c r="Z120" s="134"/>
    </row>
    <row r="121" spans="1:26" ht="15.75" customHeight="1" x14ac:dyDescent="0.25">
      <c r="A121" s="162"/>
      <c r="B121" s="160"/>
      <c r="C121" s="160"/>
      <c r="D121" s="149"/>
      <c r="E121" s="134"/>
      <c r="F121" s="134"/>
      <c r="G121" s="134"/>
      <c r="H121" s="134"/>
      <c r="I121" s="134"/>
      <c r="J121" s="134"/>
      <c r="K121" s="134"/>
      <c r="L121" s="134"/>
      <c r="M121" s="134"/>
      <c r="N121" s="134"/>
      <c r="O121" s="134"/>
      <c r="P121" s="134"/>
      <c r="Q121" s="134"/>
      <c r="R121" s="134"/>
      <c r="S121" s="134"/>
      <c r="T121" s="134"/>
      <c r="U121" s="134"/>
      <c r="V121" s="134"/>
      <c r="W121" s="134"/>
      <c r="X121" s="134"/>
      <c r="Y121" s="134"/>
      <c r="Z121" s="134"/>
    </row>
    <row r="122" spans="1:26" ht="15.75" customHeight="1" x14ac:dyDescent="0.25">
      <c r="A122" s="162"/>
      <c r="B122" s="160"/>
      <c r="C122" s="160"/>
      <c r="D122" s="149"/>
      <c r="E122" s="134"/>
      <c r="F122" s="134"/>
      <c r="G122" s="134"/>
      <c r="H122" s="134"/>
      <c r="I122" s="134"/>
      <c r="J122" s="134"/>
      <c r="K122" s="134"/>
      <c r="L122" s="134"/>
      <c r="M122" s="134"/>
      <c r="N122" s="134"/>
      <c r="O122" s="134"/>
      <c r="P122" s="134"/>
      <c r="Q122" s="134"/>
      <c r="R122" s="134"/>
      <c r="S122" s="134"/>
      <c r="T122" s="134"/>
      <c r="U122" s="134"/>
      <c r="V122" s="134"/>
      <c r="W122" s="134"/>
      <c r="X122" s="134"/>
      <c r="Y122" s="134"/>
      <c r="Z122" s="134"/>
    </row>
    <row r="123" spans="1:26" ht="15.75" customHeight="1" x14ac:dyDescent="0.25">
      <c r="A123" s="162"/>
      <c r="B123" s="160"/>
      <c r="C123" s="160"/>
      <c r="D123" s="149"/>
      <c r="E123" s="134"/>
      <c r="F123" s="134"/>
      <c r="G123" s="134"/>
      <c r="H123" s="134"/>
      <c r="I123" s="134"/>
      <c r="J123" s="134"/>
      <c r="K123" s="134"/>
      <c r="L123" s="134"/>
      <c r="M123" s="134"/>
      <c r="N123" s="134"/>
      <c r="O123" s="134"/>
      <c r="P123" s="134"/>
      <c r="Q123" s="134"/>
      <c r="R123" s="134"/>
      <c r="S123" s="134"/>
      <c r="T123" s="134"/>
      <c r="U123" s="134"/>
      <c r="V123" s="134"/>
      <c r="W123" s="134"/>
      <c r="X123" s="134"/>
      <c r="Y123" s="134"/>
      <c r="Z123" s="134"/>
    </row>
    <row r="124" spans="1:26" ht="15.75" customHeight="1" x14ac:dyDescent="0.25">
      <c r="A124" s="162"/>
      <c r="B124" s="160"/>
      <c r="C124" s="160"/>
      <c r="D124" s="149"/>
      <c r="E124" s="134"/>
      <c r="F124" s="134"/>
      <c r="G124" s="134"/>
      <c r="H124" s="134"/>
      <c r="I124" s="134"/>
      <c r="J124" s="134"/>
      <c r="K124" s="134"/>
      <c r="L124" s="134"/>
      <c r="M124" s="134"/>
      <c r="N124" s="134"/>
      <c r="O124" s="134"/>
      <c r="P124" s="134"/>
      <c r="Q124" s="134"/>
      <c r="R124" s="134"/>
      <c r="S124" s="134"/>
      <c r="T124" s="134"/>
      <c r="U124" s="134"/>
      <c r="V124" s="134"/>
      <c r="W124" s="134"/>
      <c r="X124" s="134"/>
      <c r="Y124" s="134"/>
      <c r="Z124" s="134"/>
    </row>
    <row r="125" spans="1:26" ht="15.75" customHeight="1" x14ac:dyDescent="0.25">
      <c r="A125" s="162"/>
      <c r="B125" s="160"/>
      <c r="C125" s="160"/>
      <c r="D125" s="149"/>
      <c r="E125" s="134"/>
      <c r="F125" s="134"/>
      <c r="G125" s="134"/>
      <c r="H125" s="134"/>
      <c r="I125" s="134"/>
      <c r="J125" s="134"/>
      <c r="K125" s="134"/>
      <c r="L125" s="134"/>
      <c r="M125" s="134"/>
      <c r="N125" s="134"/>
      <c r="O125" s="134"/>
      <c r="P125" s="134"/>
      <c r="Q125" s="134"/>
      <c r="R125" s="134"/>
      <c r="S125" s="134"/>
      <c r="T125" s="134"/>
      <c r="U125" s="134"/>
      <c r="V125" s="134"/>
      <c r="W125" s="134"/>
      <c r="X125" s="134"/>
      <c r="Y125" s="134"/>
      <c r="Z125" s="134"/>
    </row>
    <row r="126" spans="1:26" ht="15.75" customHeight="1" x14ac:dyDescent="0.25">
      <c r="A126" s="162"/>
      <c r="B126" s="160"/>
      <c r="C126" s="160"/>
      <c r="D126" s="149"/>
      <c r="E126" s="134"/>
      <c r="F126" s="134"/>
      <c r="G126" s="134"/>
      <c r="H126" s="134"/>
      <c r="I126" s="134"/>
      <c r="J126" s="134"/>
      <c r="K126" s="134"/>
      <c r="L126" s="134"/>
      <c r="M126" s="134"/>
      <c r="N126" s="134"/>
      <c r="O126" s="134"/>
      <c r="P126" s="134"/>
      <c r="Q126" s="134"/>
      <c r="R126" s="134"/>
      <c r="S126" s="134"/>
      <c r="T126" s="134"/>
      <c r="U126" s="134"/>
      <c r="V126" s="134"/>
      <c r="W126" s="134"/>
      <c r="X126" s="134"/>
      <c r="Y126" s="134"/>
      <c r="Z126" s="134"/>
    </row>
    <row r="127" spans="1:26" ht="15.75" customHeight="1" x14ac:dyDescent="0.25">
      <c r="A127" s="162"/>
      <c r="B127" s="160"/>
      <c r="C127" s="160"/>
      <c r="D127" s="149"/>
      <c r="E127" s="134"/>
      <c r="F127" s="134"/>
      <c r="G127" s="134"/>
      <c r="H127" s="134"/>
      <c r="I127" s="134"/>
      <c r="J127" s="134"/>
      <c r="K127" s="134"/>
      <c r="L127" s="134"/>
      <c r="M127" s="134"/>
      <c r="N127" s="134"/>
      <c r="O127" s="134"/>
      <c r="P127" s="134"/>
      <c r="Q127" s="134"/>
      <c r="R127" s="134"/>
      <c r="S127" s="134"/>
      <c r="T127" s="134"/>
      <c r="U127" s="134"/>
      <c r="V127" s="134"/>
      <c r="W127" s="134"/>
      <c r="X127" s="134"/>
      <c r="Y127" s="134"/>
      <c r="Z127" s="134"/>
    </row>
    <row r="128" spans="1:26" ht="15.75" customHeight="1" x14ac:dyDescent="0.25">
      <c r="A128" s="162"/>
      <c r="B128" s="160"/>
      <c r="C128" s="160"/>
      <c r="D128" s="149"/>
      <c r="E128" s="134"/>
      <c r="F128" s="134"/>
      <c r="G128" s="134"/>
      <c r="H128" s="134"/>
      <c r="I128" s="134"/>
      <c r="J128" s="134"/>
      <c r="K128" s="134"/>
      <c r="L128" s="134"/>
      <c r="M128" s="134"/>
      <c r="N128" s="134"/>
      <c r="O128" s="134"/>
      <c r="P128" s="134"/>
      <c r="Q128" s="134"/>
      <c r="R128" s="134"/>
      <c r="S128" s="134"/>
      <c r="T128" s="134"/>
      <c r="U128" s="134"/>
      <c r="V128" s="134"/>
      <c r="W128" s="134"/>
      <c r="X128" s="134"/>
      <c r="Y128" s="134"/>
      <c r="Z128" s="134"/>
    </row>
    <row r="129" spans="1:26" ht="15.75" customHeight="1" x14ac:dyDescent="0.25">
      <c r="A129" s="162"/>
      <c r="B129" s="160"/>
      <c r="C129" s="160"/>
      <c r="D129" s="149"/>
      <c r="E129" s="134"/>
      <c r="F129" s="134"/>
      <c r="G129" s="134"/>
      <c r="H129" s="134"/>
      <c r="I129" s="134"/>
      <c r="J129" s="134"/>
      <c r="K129" s="134"/>
      <c r="L129" s="134"/>
      <c r="M129" s="134"/>
      <c r="N129" s="134"/>
      <c r="O129" s="134"/>
      <c r="P129" s="134"/>
      <c r="Q129" s="134"/>
      <c r="R129" s="134"/>
      <c r="S129" s="134"/>
      <c r="T129" s="134"/>
      <c r="U129" s="134"/>
      <c r="V129" s="134"/>
      <c r="W129" s="134"/>
      <c r="X129" s="134"/>
      <c r="Y129" s="134"/>
      <c r="Z129" s="134"/>
    </row>
    <row r="130" spans="1:26" ht="15.75" customHeight="1" x14ac:dyDescent="0.25">
      <c r="A130" s="162"/>
      <c r="B130" s="160"/>
      <c r="C130" s="160"/>
      <c r="D130" s="149"/>
      <c r="E130" s="134"/>
      <c r="F130" s="134"/>
      <c r="G130" s="134"/>
      <c r="H130" s="134"/>
      <c r="I130" s="134"/>
      <c r="J130" s="134"/>
      <c r="K130" s="134"/>
      <c r="L130" s="134"/>
      <c r="M130" s="134"/>
      <c r="N130" s="134"/>
      <c r="O130" s="134"/>
      <c r="P130" s="134"/>
      <c r="Q130" s="134"/>
      <c r="R130" s="134"/>
      <c r="S130" s="134"/>
      <c r="T130" s="134"/>
      <c r="U130" s="134"/>
      <c r="V130" s="134"/>
      <c r="W130" s="134"/>
      <c r="X130" s="134"/>
      <c r="Y130" s="134"/>
      <c r="Z130" s="134"/>
    </row>
    <row r="131" spans="1:26" ht="15.75" customHeight="1" x14ac:dyDescent="0.25">
      <c r="A131" s="162"/>
      <c r="B131" s="160"/>
      <c r="C131" s="160"/>
      <c r="D131" s="149"/>
      <c r="E131" s="134"/>
      <c r="F131" s="134"/>
      <c r="G131" s="134"/>
      <c r="H131" s="134"/>
      <c r="I131" s="134"/>
      <c r="J131" s="134"/>
      <c r="K131" s="134"/>
      <c r="L131" s="134"/>
      <c r="M131" s="134"/>
      <c r="N131" s="134"/>
      <c r="O131" s="134"/>
      <c r="P131" s="134"/>
      <c r="Q131" s="134"/>
      <c r="R131" s="134"/>
      <c r="S131" s="134"/>
      <c r="T131" s="134"/>
      <c r="U131" s="134"/>
      <c r="V131" s="134"/>
      <c r="W131" s="134"/>
      <c r="X131" s="134"/>
      <c r="Y131" s="134"/>
      <c r="Z131" s="134"/>
    </row>
    <row r="132" spans="1:26" ht="15.75" customHeight="1" x14ac:dyDescent="0.25">
      <c r="A132" s="162"/>
      <c r="B132" s="160"/>
      <c r="C132" s="160"/>
      <c r="D132" s="149"/>
      <c r="E132" s="134"/>
      <c r="F132" s="134"/>
      <c r="G132" s="134"/>
      <c r="H132" s="134"/>
      <c r="I132" s="134"/>
      <c r="J132" s="134"/>
      <c r="K132" s="134"/>
      <c r="L132" s="134"/>
      <c r="M132" s="134"/>
      <c r="N132" s="134"/>
      <c r="O132" s="134"/>
      <c r="P132" s="134"/>
      <c r="Q132" s="134"/>
      <c r="R132" s="134"/>
      <c r="S132" s="134"/>
      <c r="T132" s="134"/>
      <c r="U132" s="134"/>
      <c r="V132" s="134"/>
      <c r="W132" s="134"/>
      <c r="X132" s="134"/>
      <c r="Y132" s="134"/>
      <c r="Z132" s="134"/>
    </row>
    <row r="133" spans="1:26" ht="15.75" customHeight="1" x14ac:dyDescent="0.25">
      <c r="A133" s="162"/>
      <c r="B133" s="160"/>
      <c r="C133" s="160"/>
      <c r="D133" s="149"/>
      <c r="E133" s="134"/>
      <c r="F133" s="134"/>
      <c r="G133" s="134"/>
      <c r="H133" s="134"/>
      <c r="I133" s="134"/>
      <c r="J133" s="134"/>
      <c r="K133" s="134"/>
      <c r="L133" s="134"/>
      <c r="M133" s="134"/>
      <c r="N133" s="134"/>
      <c r="O133" s="134"/>
      <c r="P133" s="134"/>
      <c r="Q133" s="134"/>
      <c r="R133" s="134"/>
      <c r="S133" s="134"/>
      <c r="T133" s="134"/>
      <c r="U133" s="134"/>
      <c r="V133" s="134"/>
      <c r="W133" s="134"/>
      <c r="X133" s="134"/>
      <c r="Y133" s="134"/>
      <c r="Z133" s="134"/>
    </row>
    <row r="134" spans="1:26" ht="15.75" customHeight="1" x14ac:dyDescent="0.25">
      <c r="A134" s="162"/>
      <c r="B134" s="160"/>
      <c r="C134" s="160"/>
      <c r="D134" s="149"/>
      <c r="E134" s="134"/>
      <c r="F134" s="134"/>
      <c r="G134" s="134"/>
      <c r="H134" s="134"/>
      <c r="I134" s="134"/>
      <c r="J134" s="134"/>
      <c r="K134" s="134"/>
      <c r="L134" s="134"/>
      <c r="M134" s="134"/>
      <c r="N134" s="134"/>
      <c r="O134" s="134"/>
      <c r="P134" s="134"/>
      <c r="Q134" s="134"/>
      <c r="R134" s="134"/>
      <c r="S134" s="134"/>
      <c r="T134" s="134"/>
      <c r="U134" s="134"/>
      <c r="V134" s="134"/>
      <c r="W134" s="134"/>
      <c r="X134" s="134"/>
      <c r="Y134" s="134"/>
      <c r="Z134" s="134"/>
    </row>
    <row r="135" spans="1:26" ht="15.75" customHeight="1" x14ac:dyDescent="0.25">
      <c r="A135" s="162"/>
      <c r="B135" s="160"/>
      <c r="C135" s="160"/>
      <c r="D135" s="149"/>
      <c r="E135" s="134"/>
      <c r="F135" s="134"/>
      <c r="G135" s="134"/>
      <c r="H135" s="134"/>
      <c r="I135" s="134"/>
      <c r="J135" s="134"/>
      <c r="K135" s="134"/>
      <c r="L135" s="134"/>
      <c r="M135" s="134"/>
      <c r="N135" s="134"/>
      <c r="O135" s="134"/>
      <c r="P135" s="134"/>
      <c r="Q135" s="134"/>
      <c r="R135" s="134"/>
      <c r="S135" s="134"/>
      <c r="T135" s="134"/>
      <c r="U135" s="134"/>
      <c r="V135" s="134"/>
      <c r="W135" s="134"/>
      <c r="X135" s="134"/>
      <c r="Y135" s="134"/>
      <c r="Z135" s="134"/>
    </row>
    <row r="136" spans="1:26" ht="15.75" customHeight="1" x14ac:dyDescent="0.25">
      <c r="A136" s="162"/>
      <c r="B136" s="160"/>
      <c r="C136" s="160"/>
      <c r="D136" s="149"/>
      <c r="E136" s="134"/>
      <c r="F136" s="134"/>
      <c r="G136" s="134"/>
      <c r="H136" s="134"/>
      <c r="I136" s="134"/>
      <c r="J136" s="134"/>
      <c r="K136" s="134"/>
      <c r="L136" s="134"/>
      <c r="M136" s="134"/>
      <c r="N136" s="134"/>
      <c r="O136" s="134"/>
      <c r="P136" s="134"/>
      <c r="Q136" s="134"/>
      <c r="R136" s="134"/>
      <c r="S136" s="134"/>
      <c r="T136" s="134"/>
      <c r="U136" s="134"/>
      <c r="V136" s="134"/>
      <c r="W136" s="134"/>
      <c r="X136" s="134"/>
      <c r="Y136" s="134"/>
      <c r="Z136" s="134"/>
    </row>
    <row r="137" spans="1:26" ht="15.75" customHeight="1" x14ac:dyDescent="0.25">
      <c r="A137" s="162"/>
      <c r="B137" s="160"/>
      <c r="C137" s="160"/>
      <c r="D137" s="149"/>
      <c r="E137" s="134"/>
      <c r="F137" s="134"/>
      <c r="G137" s="134"/>
      <c r="H137" s="134"/>
      <c r="I137" s="134"/>
      <c r="J137" s="134"/>
      <c r="K137" s="134"/>
      <c r="L137" s="134"/>
      <c r="M137" s="134"/>
      <c r="N137" s="134"/>
      <c r="O137" s="134"/>
      <c r="P137" s="134"/>
      <c r="Q137" s="134"/>
      <c r="R137" s="134"/>
      <c r="S137" s="134"/>
      <c r="T137" s="134"/>
      <c r="U137" s="134"/>
      <c r="V137" s="134"/>
      <c r="W137" s="134"/>
      <c r="X137" s="134"/>
      <c r="Y137" s="134"/>
      <c r="Z137" s="134"/>
    </row>
    <row r="138" spans="1:26" ht="15.75" customHeight="1" x14ac:dyDescent="0.25">
      <c r="A138" s="162"/>
      <c r="B138" s="160"/>
      <c r="C138" s="160"/>
      <c r="D138" s="149"/>
      <c r="E138" s="134"/>
      <c r="F138" s="134"/>
      <c r="G138" s="134"/>
      <c r="H138" s="134"/>
      <c r="I138" s="134"/>
      <c r="J138" s="134"/>
      <c r="K138" s="134"/>
      <c r="L138" s="134"/>
      <c r="M138" s="134"/>
      <c r="N138" s="134"/>
      <c r="O138" s="134"/>
      <c r="P138" s="134"/>
      <c r="Q138" s="134"/>
      <c r="R138" s="134"/>
      <c r="S138" s="134"/>
      <c r="T138" s="134"/>
      <c r="U138" s="134"/>
      <c r="V138" s="134"/>
      <c r="W138" s="134"/>
      <c r="X138" s="134"/>
      <c r="Y138" s="134"/>
      <c r="Z138" s="134"/>
    </row>
    <row r="139" spans="1:26" ht="15.75" customHeight="1" x14ac:dyDescent="0.25">
      <c r="A139" s="162"/>
      <c r="B139" s="160"/>
      <c r="C139" s="160"/>
      <c r="D139" s="149"/>
      <c r="E139" s="134"/>
      <c r="F139" s="134"/>
      <c r="G139" s="134"/>
      <c r="H139" s="134"/>
      <c r="I139" s="134"/>
      <c r="J139" s="134"/>
      <c r="K139" s="134"/>
      <c r="L139" s="134"/>
      <c r="M139" s="134"/>
      <c r="N139" s="134"/>
      <c r="O139" s="134"/>
      <c r="P139" s="134"/>
      <c r="Q139" s="134"/>
      <c r="R139" s="134"/>
      <c r="S139" s="134"/>
      <c r="T139" s="134"/>
      <c r="U139" s="134"/>
      <c r="V139" s="134"/>
      <c r="W139" s="134"/>
      <c r="X139" s="134"/>
      <c r="Y139" s="134"/>
      <c r="Z139" s="134"/>
    </row>
    <row r="140" spans="1:26" ht="15.75" customHeight="1" x14ac:dyDescent="0.25">
      <c r="A140" s="162"/>
      <c r="B140" s="160"/>
      <c r="C140" s="160"/>
      <c r="D140" s="149"/>
      <c r="E140" s="134"/>
      <c r="F140" s="134"/>
      <c r="G140" s="134"/>
      <c r="H140" s="134"/>
      <c r="I140" s="134"/>
      <c r="J140" s="134"/>
      <c r="K140" s="134"/>
      <c r="L140" s="134"/>
      <c r="M140" s="134"/>
      <c r="N140" s="134"/>
      <c r="O140" s="134"/>
      <c r="P140" s="134"/>
      <c r="Q140" s="134"/>
      <c r="R140" s="134"/>
      <c r="S140" s="134"/>
      <c r="T140" s="134"/>
      <c r="U140" s="134"/>
      <c r="V140" s="134"/>
      <c r="W140" s="134"/>
      <c r="X140" s="134"/>
      <c r="Y140" s="134"/>
      <c r="Z140" s="134"/>
    </row>
    <row r="141" spans="1:26" ht="15.75" customHeight="1" x14ac:dyDescent="0.25">
      <c r="A141" s="162"/>
      <c r="B141" s="160"/>
      <c r="C141" s="160"/>
      <c r="D141" s="149"/>
      <c r="E141" s="134"/>
      <c r="F141" s="134"/>
      <c r="G141" s="134"/>
      <c r="H141" s="134"/>
      <c r="I141" s="134"/>
      <c r="J141" s="134"/>
      <c r="K141" s="134"/>
      <c r="L141" s="134"/>
      <c r="M141" s="134"/>
      <c r="N141" s="134"/>
      <c r="O141" s="134"/>
      <c r="P141" s="134"/>
      <c r="Q141" s="134"/>
      <c r="R141" s="134"/>
      <c r="S141" s="134"/>
      <c r="T141" s="134"/>
      <c r="U141" s="134"/>
      <c r="V141" s="134"/>
      <c r="W141" s="134"/>
      <c r="X141" s="134"/>
      <c r="Y141" s="134"/>
      <c r="Z141" s="134"/>
    </row>
    <row r="142" spans="1:26" ht="15.75" customHeight="1" x14ac:dyDescent="0.25">
      <c r="A142" s="162"/>
      <c r="B142" s="160"/>
      <c r="C142" s="160"/>
      <c r="D142" s="149"/>
      <c r="E142" s="134"/>
      <c r="F142" s="134"/>
      <c r="G142" s="134"/>
      <c r="H142" s="134"/>
      <c r="I142" s="134"/>
      <c r="J142" s="134"/>
      <c r="K142" s="134"/>
      <c r="L142" s="134"/>
      <c r="M142" s="134"/>
      <c r="N142" s="134"/>
      <c r="O142" s="134"/>
      <c r="P142" s="134"/>
      <c r="Q142" s="134"/>
      <c r="R142" s="134"/>
      <c r="S142" s="134"/>
      <c r="T142" s="134"/>
      <c r="U142" s="134"/>
      <c r="V142" s="134"/>
      <c r="W142" s="134"/>
      <c r="X142" s="134"/>
      <c r="Y142" s="134"/>
      <c r="Z142" s="134"/>
    </row>
    <row r="143" spans="1:26" ht="15.75" customHeight="1" x14ac:dyDescent="0.25">
      <c r="A143" s="162"/>
      <c r="B143" s="160"/>
      <c r="C143" s="160"/>
      <c r="D143" s="149"/>
      <c r="E143" s="134"/>
      <c r="F143" s="134"/>
      <c r="G143" s="134"/>
      <c r="H143" s="134"/>
      <c r="I143" s="134"/>
      <c r="J143" s="134"/>
      <c r="K143" s="134"/>
      <c r="L143" s="134"/>
      <c r="M143" s="134"/>
      <c r="N143" s="134"/>
      <c r="O143" s="134"/>
      <c r="P143" s="134"/>
      <c r="Q143" s="134"/>
      <c r="R143" s="134"/>
      <c r="S143" s="134"/>
      <c r="T143" s="134"/>
      <c r="U143" s="134"/>
      <c r="V143" s="134"/>
      <c r="W143" s="134"/>
      <c r="X143" s="134"/>
      <c r="Y143" s="134"/>
      <c r="Z143" s="134"/>
    </row>
    <row r="144" spans="1:26" ht="15.75" customHeight="1" x14ac:dyDescent="0.25">
      <c r="A144" s="162"/>
      <c r="B144" s="160"/>
      <c r="C144" s="160"/>
      <c r="D144" s="149"/>
      <c r="E144" s="134"/>
      <c r="F144" s="134"/>
      <c r="G144" s="134"/>
      <c r="H144" s="134"/>
      <c r="I144" s="134"/>
      <c r="J144" s="134"/>
      <c r="K144" s="134"/>
      <c r="L144" s="134"/>
      <c r="M144" s="134"/>
      <c r="N144" s="134"/>
      <c r="O144" s="134"/>
      <c r="P144" s="134"/>
      <c r="Q144" s="134"/>
      <c r="R144" s="134"/>
      <c r="S144" s="134"/>
      <c r="T144" s="134"/>
      <c r="U144" s="134"/>
      <c r="V144" s="134"/>
      <c r="W144" s="134"/>
      <c r="X144" s="134"/>
      <c r="Y144" s="134"/>
      <c r="Z144" s="134"/>
    </row>
    <row r="145" spans="1:26" ht="15.75" customHeight="1" x14ac:dyDescent="0.25">
      <c r="A145" s="162"/>
      <c r="B145" s="160"/>
      <c r="C145" s="160"/>
      <c r="D145" s="149"/>
      <c r="E145" s="134"/>
      <c r="F145" s="134"/>
      <c r="G145" s="134"/>
      <c r="H145" s="134"/>
      <c r="I145" s="134"/>
      <c r="J145" s="134"/>
      <c r="K145" s="134"/>
      <c r="L145" s="134"/>
      <c r="M145" s="134"/>
      <c r="N145" s="134"/>
      <c r="O145" s="134"/>
      <c r="P145" s="134"/>
      <c r="Q145" s="134"/>
      <c r="R145" s="134"/>
      <c r="S145" s="134"/>
      <c r="T145" s="134"/>
      <c r="U145" s="134"/>
      <c r="V145" s="134"/>
      <c r="W145" s="134"/>
      <c r="X145" s="134"/>
      <c r="Y145" s="134"/>
      <c r="Z145" s="134"/>
    </row>
    <row r="146" spans="1:26" ht="15.75" customHeight="1" x14ac:dyDescent="0.25">
      <c r="A146" s="162"/>
      <c r="B146" s="160"/>
      <c r="C146" s="160"/>
      <c r="D146" s="149"/>
      <c r="E146" s="134"/>
      <c r="F146" s="134"/>
      <c r="G146" s="134"/>
      <c r="H146" s="134"/>
      <c r="I146" s="134"/>
      <c r="J146" s="134"/>
      <c r="K146" s="134"/>
      <c r="L146" s="134"/>
      <c r="M146" s="134"/>
      <c r="N146" s="134"/>
      <c r="O146" s="134"/>
      <c r="P146" s="134"/>
      <c r="Q146" s="134"/>
      <c r="R146" s="134"/>
      <c r="S146" s="134"/>
      <c r="T146" s="134"/>
      <c r="U146" s="134"/>
      <c r="V146" s="134"/>
      <c r="W146" s="134"/>
      <c r="X146" s="134"/>
      <c r="Y146" s="134"/>
      <c r="Z146" s="134"/>
    </row>
    <row r="147" spans="1:26" ht="15.75" customHeight="1" x14ac:dyDescent="0.25">
      <c r="A147" s="162"/>
      <c r="B147" s="160"/>
      <c r="C147" s="160"/>
      <c r="D147" s="149"/>
      <c r="E147" s="134"/>
      <c r="F147" s="134"/>
      <c r="G147" s="134"/>
      <c r="H147" s="134"/>
      <c r="I147" s="134"/>
      <c r="J147" s="134"/>
      <c r="K147" s="134"/>
      <c r="L147" s="134"/>
      <c r="M147" s="134"/>
      <c r="N147" s="134"/>
      <c r="O147" s="134"/>
      <c r="P147" s="134"/>
      <c r="Q147" s="134"/>
      <c r="R147" s="134"/>
      <c r="S147" s="134"/>
      <c r="T147" s="134"/>
      <c r="U147" s="134"/>
      <c r="V147" s="134"/>
      <c r="W147" s="134"/>
      <c r="X147" s="134"/>
      <c r="Y147" s="134"/>
      <c r="Z147" s="134"/>
    </row>
    <row r="148" spans="1:26" ht="15.75" customHeight="1" x14ac:dyDescent="0.25">
      <c r="A148" s="162"/>
      <c r="B148" s="160"/>
      <c r="C148" s="160"/>
      <c r="D148" s="149"/>
      <c r="E148" s="134"/>
      <c r="F148" s="134"/>
      <c r="G148" s="134"/>
      <c r="H148" s="134"/>
      <c r="I148" s="134"/>
      <c r="J148" s="134"/>
      <c r="K148" s="134"/>
      <c r="L148" s="134"/>
      <c r="M148" s="134"/>
      <c r="N148" s="134"/>
      <c r="O148" s="134"/>
      <c r="P148" s="134"/>
      <c r="Q148" s="134"/>
      <c r="R148" s="134"/>
      <c r="S148" s="134"/>
      <c r="T148" s="134"/>
      <c r="U148" s="134"/>
      <c r="V148" s="134"/>
      <c r="W148" s="134"/>
      <c r="X148" s="134"/>
      <c r="Y148" s="134"/>
      <c r="Z148" s="134"/>
    </row>
    <row r="149" spans="1:26" ht="15.75" customHeight="1" x14ac:dyDescent="0.25">
      <c r="A149" s="162"/>
      <c r="B149" s="160"/>
      <c r="C149" s="160"/>
      <c r="D149" s="149"/>
      <c r="E149" s="134"/>
      <c r="F149" s="134"/>
      <c r="G149" s="134"/>
      <c r="H149" s="134"/>
      <c r="I149" s="134"/>
      <c r="J149" s="134"/>
      <c r="K149" s="134"/>
      <c r="L149" s="134"/>
      <c r="M149" s="134"/>
      <c r="N149" s="134"/>
      <c r="O149" s="134"/>
      <c r="P149" s="134"/>
      <c r="Q149" s="134"/>
      <c r="R149" s="134"/>
      <c r="S149" s="134"/>
      <c r="T149" s="134"/>
      <c r="U149" s="134"/>
      <c r="V149" s="134"/>
      <c r="W149" s="134"/>
      <c r="X149" s="134"/>
      <c r="Y149" s="134"/>
      <c r="Z149" s="134"/>
    </row>
    <row r="150" spans="1:26" ht="15.75" customHeight="1" x14ac:dyDescent="0.25">
      <c r="A150" s="162"/>
      <c r="B150" s="160"/>
      <c r="C150" s="160"/>
      <c r="D150" s="149"/>
      <c r="E150" s="134"/>
      <c r="F150" s="134"/>
      <c r="G150" s="134"/>
      <c r="H150" s="134"/>
      <c r="I150" s="134"/>
      <c r="J150" s="134"/>
      <c r="K150" s="134"/>
      <c r="L150" s="134"/>
      <c r="M150" s="134"/>
      <c r="N150" s="134"/>
      <c r="O150" s="134"/>
      <c r="P150" s="134"/>
      <c r="Q150" s="134"/>
      <c r="R150" s="134"/>
      <c r="S150" s="134"/>
      <c r="T150" s="134"/>
      <c r="U150" s="134"/>
      <c r="V150" s="134"/>
      <c r="W150" s="134"/>
      <c r="X150" s="134"/>
      <c r="Y150" s="134"/>
      <c r="Z150" s="134"/>
    </row>
    <row r="151" spans="1:26" ht="15.75" customHeight="1" x14ac:dyDescent="0.25">
      <c r="A151" s="162"/>
      <c r="B151" s="160"/>
      <c r="C151" s="160"/>
      <c r="D151" s="149"/>
      <c r="E151" s="134"/>
      <c r="F151" s="134"/>
      <c r="G151" s="134"/>
      <c r="H151" s="134"/>
      <c r="I151" s="134"/>
      <c r="J151" s="134"/>
      <c r="K151" s="134"/>
      <c r="L151" s="134"/>
      <c r="M151" s="134"/>
      <c r="N151" s="134"/>
      <c r="O151" s="134"/>
      <c r="P151" s="134"/>
      <c r="Q151" s="134"/>
      <c r="R151" s="134"/>
      <c r="S151" s="134"/>
      <c r="T151" s="134"/>
      <c r="U151" s="134"/>
      <c r="V151" s="134"/>
      <c r="W151" s="134"/>
      <c r="X151" s="134"/>
      <c r="Y151" s="134"/>
      <c r="Z151" s="134"/>
    </row>
    <row r="152" spans="1:26" ht="15.75" customHeight="1" x14ac:dyDescent="0.25">
      <c r="A152" s="162"/>
      <c r="B152" s="160"/>
      <c r="C152" s="160"/>
      <c r="D152" s="149"/>
      <c r="E152" s="134"/>
      <c r="F152" s="134"/>
      <c r="G152" s="134"/>
      <c r="H152" s="134"/>
      <c r="I152" s="134"/>
      <c r="J152" s="134"/>
      <c r="K152" s="134"/>
      <c r="L152" s="134"/>
      <c r="M152" s="134"/>
      <c r="N152" s="134"/>
      <c r="O152" s="134"/>
      <c r="P152" s="134"/>
      <c r="Q152" s="134"/>
      <c r="R152" s="134"/>
      <c r="S152" s="134"/>
      <c r="T152" s="134"/>
      <c r="U152" s="134"/>
      <c r="V152" s="134"/>
      <c r="W152" s="134"/>
      <c r="X152" s="134"/>
      <c r="Y152" s="134"/>
      <c r="Z152" s="134"/>
    </row>
    <row r="153" spans="1:26" ht="15.75" customHeight="1" x14ac:dyDescent="0.25">
      <c r="A153" s="162"/>
      <c r="B153" s="160"/>
      <c r="C153" s="160"/>
      <c r="D153" s="149"/>
      <c r="E153" s="134"/>
      <c r="F153" s="134"/>
      <c r="G153" s="134"/>
      <c r="H153" s="134"/>
      <c r="I153" s="134"/>
      <c r="J153" s="134"/>
      <c r="K153" s="134"/>
      <c r="L153" s="134"/>
      <c r="M153" s="134"/>
      <c r="N153" s="134"/>
      <c r="O153" s="134"/>
      <c r="P153" s="134"/>
      <c r="Q153" s="134"/>
      <c r="R153" s="134"/>
      <c r="S153" s="134"/>
      <c r="T153" s="134"/>
      <c r="U153" s="134"/>
      <c r="V153" s="134"/>
      <c r="W153" s="134"/>
      <c r="X153" s="134"/>
      <c r="Y153" s="134"/>
      <c r="Z153" s="134"/>
    </row>
    <row r="154" spans="1:26" ht="15.75" customHeight="1" x14ac:dyDescent="0.25">
      <c r="A154" s="162"/>
      <c r="B154" s="160"/>
      <c r="C154" s="160"/>
      <c r="D154" s="149"/>
      <c r="E154" s="134"/>
      <c r="F154" s="134"/>
      <c r="G154" s="134"/>
      <c r="H154" s="134"/>
      <c r="I154" s="134"/>
      <c r="J154" s="134"/>
      <c r="K154" s="134"/>
      <c r="L154" s="134"/>
      <c r="M154" s="134"/>
      <c r="N154" s="134"/>
      <c r="O154" s="134"/>
      <c r="P154" s="134"/>
      <c r="Q154" s="134"/>
      <c r="R154" s="134"/>
      <c r="S154" s="134"/>
      <c r="T154" s="134"/>
      <c r="U154" s="134"/>
      <c r="V154" s="134"/>
      <c r="W154" s="134"/>
      <c r="X154" s="134"/>
      <c r="Y154" s="134"/>
      <c r="Z154" s="134"/>
    </row>
    <row r="155" spans="1:26" ht="15.75" customHeight="1" x14ac:dyDescent="0.25">
      <c r="A155" s="162"/>
      <c r="B155" s="160"/>
      <c r="C155" s="160"/>
      <c r="D155" s="149"/>
      <c r="E155" s="134"/>
      <c r="F155" s="134"/>
      <c r="G155" s="134"/>
      <c r="H155" s="134"/>
      <c r="I155" s="134"/>
      <c r="J155" s="134"/>
      <c r="K155" s="134"/>
      <c r="L155" s="134"/>
      <c r="M155" s="134"/>
      <c r="N155" s="134"/>
      <c r="O155" s="134"/>
      <c r="P155" s="134"/>
      <c r="Q155" s="134"/>
      <c r="R155" s="134"/>
      <c r="S155" s="134"/>
      <c r="T155" s="134"/>
      <c r="U155" s="134"/>
      <c r="V155" s="134"/>
      <c r="W155" s="134"/>
      <c r="X155" s="134"/>
      <c r="Y155" s="134"/>
      <c r="Z155" s="134"/>
    </row>
    <row r="156" spans="1:26" ht="15.75" customHeight="1" x14ac:dyDescent="0.25">
      <c r="A156" s="162"/>
      <c r="B156" s="160"/>
      <c r="C156" s="160"/>
      <c r="D156" s="149"/>
      <c r="E156" s="134"/>
      <c r="F156" s="134"/>
      <c r="G156" s="134"/>
      <c r="H156" s="134"/>
      <c r="I156" s="134"/>
      <c r="J156" s="134"/>
      <c r="K156" s="134"/>
      <c r="L156" s="134"/>
      <c r="M156" s="134"/>
      <c r="N156" s="134"/>
      <c r="O156" s="134"/>
      <c r="P156" s="134"/>
      <c r="Q156" s="134"/>
      <c r="R156" s="134"/>
      <c r="S156" s="134"/>
      <c r="T156" s="134"/>
      <c r="U156" s="134"/>
      <c r="V156" s="134"/>
      <c r="W156" s="134"/>
      <c r="X156" s="134"/>
      <c r="Y156" s="134"/>
      <c r="Z156" s="134"/>
    </row>
    <row r="157" spans="1:26" ht="15.75" customHeight="1" x14ac:dyDescent="0.25">
      <c r="A157" s="162"/>
      <c r="B157" s="160"/>
      <c r="C157" s="160"/>
      <c r="D157" s="149"/>
      <c r="E157" s="134"/>
      <c r="F157" s="134"/>
      <c r="G157" s="134"/>
      <c r="H157" s="134"/>
      <c r="I157" s="134"/>
      <c r="J157" s="134"/>
      <c r="K157" s="134"/>
      <c r="L157" s="134"/>
      <c r="M157" s="134"/>
      <c r="N157" s="134"/>
      <c r="O157" s="134"/>
      <c r="P157" s="134"/>
      <c r="Q157" s="134"/>
      <c r="R157" s="134"/>
      <c r="S157" s="134"/>
      <c r="T157" s="134"/>
      <c r="U157" s="134"/>
      <c r="V157" s="134"/>
      <c r="W157" s="134"/>
      <c r="X157" s="134"/>
      <c r="Y157" s="134"/>
      <c r="Z157" s="134"/>
    </row>
    <row r="158" spans="1:26" ht="15.75" customHeight="1" x14ac:dyDescent="0.25">
      <c r="A158" s="162"/>
      <c r="B158" s="160"/>
      <c r="C158" s="160"/>
      <c r="D158" s="149"/>
      <c r="E158" s="134"/>
      <c r="F158" s="134"/>
      <c r="G158" s="134"/>
      <c r="H158" s="134"/>
      <c r="I158" s="134"/>
      <c r="J158" s="134"/>
      <c r="K158" s="134"/>
      <c r="L158" s="134"/>
      <c r="M158" s="134"/>
      <c r="N158" s="134"/>
      <c r="O158" s="134"/>
      <c r="P158" s="134"/>
      <c r="Q158" s="134"/>
      <c r="R158" s="134"/>
      <c r="S158" s="134"/>
      <c r="T158" s="134"/>
      <c r="U158" s="134"/>
      <c r="V158" s="134"/>
      <c r="W158" s="134"/>
      <c r="X158" s="134"/>
      <c r="Y158" s="134"/>
      <c r="Z158" s="134"/>
    </row>
    <row r="159" spans="1:26" ht="15.75" customHeight="1" x14ac:dyDescent="0.25">
      <c r="A159" s="162"/>
      <c r="B159" s="160"/>
      <c r="C159" s="160"/>
      <c r="D159" s="149"/>
      <c r="E159" s="134"/>
      <c r="F159" s="134"/>
      <c r="G159" s="134"/>
      <c r="H159" s="134"/>
      <c r="I159" s="134"/>
      <c r="J159" s="134"/>
      <c r="K159" s="134"/>
      <c r="L159" s="134"/>
      <c r="M159" s="134"/>
      <c r="N159" s="134"/>
      <c r="O159" s="134"/>
      <c r="P159" s="134"/>
      <c r="Q159" s="134"/>
      <c r="R159" s="134"/>
      <c r="S159" s="134"/>
      <c r="T159" s="134"/>
      <c r="U159" s="134"/>
      <c r="V159" s="134"/>
      <c r="W159" s="134"/>
      <c r="X159" s="134"/>
      <c r="Y159" s="134"/>
      <c r="Z159" s="134"/>
    </row>
    <row r="160" spans="1:26" ht="15.75" customHeight="1" x14ac:dyDescent="0.25">
      <c r="A160" s="162"/>
      <c r="B160" s="160"/>
      <c r="C160" s="160"/>
      <c r="D160" s="149"/>
      <c r="E160" s="134"/>
      <c r="F160" s="134"/>
      <c r="G160" s="134"/>
      <c r="H160" s="134"/>
      <c r="I160" s="134"/>
      <c r="J160" s="134"/>
      <c r="K160" s="134"/>
      <c r="L160" s="134"/>
      <c r="M160" s="134"/>
      <c r="N160" s="134"/>
      <c r="O160" s="134"/>
      <c r="P160" s="134"/>
      <c r="Q160" s="134"/>
      <c r="R160" s="134"/>
      <c r="S160" s="134"/>
      <c r="T160" s="134"/>
      <c r="U160" s="134"/>
      <c r="V160" s="134"/>
      <c r="W160" s="134"/>
      <c r="X160" s="134"/>
      <c r="Y160" s="134"/>
      <c r="Z160" s="134"/>
    </row>
    <row r="161" spans="1:26" ht="15.75" customHeight="1" x14ac:dyDescent="0.25">
      <c r="A161" s="162"/>
      <c r="B161" s="160"/>
      <c r="C161" s="160"/>
      <c r="D161" s="149"/>
      <c r="E161" s="134"/>
      <c r="F161" s="134"/>
      <c r="G161" s="134"/>
      <c r="H161" s="134"/>
      <c r="I161" s="134"/>
      <c r="J161" s="134"/>
      <c r="K161" s="134"/>
      <c r="L161" s="134"/>
      <c r="M161" s="134"/>
      <c r="N161" s="134"/>
      <c r="O161" s="134"/>
      <c r="P161" s="134"/>
      <c r="Q161" s="134"/>
      <c r="R161" s="134"/>
      <c r="S161" s="134"/>
      <c r="T161" s="134"/>
      <c r="U161" s="134"/>
      <c r="V161" s="134"/>
      <c r="W161" s="134"/>
      <c r="X161" s="134"/>
      <c r="Y161" s="134"/>
      <c r="Z161" s="134"/>
    </row>
    <row r="162" spans="1:26" ht="15.75" customHeight="1" x14ac:dyDescent="0.25">
      <c r="A162" s="162"/>
      <c r="B162" s="160"/>
      <c r="C162" s="160"/>
      <c r="D162" s="149"/>
      <c r="E162" s="134"/>
      <c r="F162" s="134"/>
      <c r="G162" s="134"/>
      <c r="H162" s="134"/>
      <c r="I162" s="134"/>
      <c r="J162" s="134"/>
      <c r="K162" s="134"/>
      <c r="L162" s="134"/>
      <c r="M162" s="134"/>
      <c r="N162" s="134"/>
      <c r="O162" s="134"/>
      <c r="P162" s="134"/>
      <c r="Q162" s="134"/>
      <c r="R162" s="134"/>
      <c r="S162" s="134"/>
      <c r="T162" s="134"/>
      <c r="U162" s="134"/>
      <c r="V162" s="134"/>
      <c r="W162" s="134"/>
      <c r="X162" s="134"/>
      <c r="Y162" s="134"/>
      <c r="Z162" s="134"/>
    </row>
    <row r="163" spans="1:26" ht="15.75" customHeight="1" x14ac:dyDescent="0.25">
      <c r="A163" s="162"/>
      <c r="B163" s="160"/>
      <c r="C163" s="160"/>
      <c r="D163" s="149"/>
      <c r="E163" s="134"/>
      <c r="F163" s="134"/>
      <c r="G163" s="134"/>
      <c r="H163" s="134"/>
      <c r="I163" s="134"/>
      <c r="J163" s="134"/>
      <c r="K163" s="134"/>
      <c r="L163" s="134"/>
      <c r="M163" s="134"/>
      <c r="N163" s="134"/>
      <c r="O163" s="134"/>
      <c r="P163" s="134"/>
      <c r="Q163" s="134"/>
      <c r="R163" s="134"/>
      <c r="S163" s="134"/>
      <c r="T163" s="134"/>
      <c r="U163" s="134"/>
      <c r="V163" s="134"/>
      <c r="W163" s="134"/>
      <c r="X163" s="134"/>
      <c r="Y163" s="134"/>
      <c r="Z163" s="134"/>
    </row>
    <row r="164" spans="1:26" ht="15.75" customHeight="1" x14ac:dyDescent="0.25">
      <c r="A164" s="162"/>
      <c r="B164" s="160"/>
      <c r="C164" s="160"/>
      <c r="D164" s="149"/>
      <c r="E164" s="134"/>
      <c r="F164" s="134"/>
      <c r="G164" s="134"/>
      <c r="H164" s="134"/>
      <c r="I164" s="134"/>
      <c r="J164" s="134"/>
      <c r="K164" s="134"/>
      <c r="L164" s="134"/>
      <c r="M164" s="134"/>
      <c r="N164" s="134"/>
      <c r="O164" s="134"/>
      <c r="P164" s="134"/>
      <c r="Q164" s="134"/>
      <c r="R164" s="134"/>
      <c r="S164" s="134"/>
      <c r="T164" s="134"/>
      <c r="U164" s="134"/>
      <c r="V164" s="134"/>
      <c r="W164" s="134"/>
      <c r="X164" s="134"/>
      <c r="Y164" s="134"/>
      <c r="Z164" s="134"/>
    </row>
    <row r="165" spans="1:26" ht="15.75" customHeight="1" x14ac:dyDescent="0.25">
      <c r="A165" s="162"/>
      <c r="B165" s="160"/>
      <c r="C165" s="160"/>
      <c r="D165" s="149"/>
      <c r="E165" s="134"/>
      <c r="F165" s="134"/>
      <c r="G165" s="134"/>
      <c r="H165" s="134"/>
      <c r="I165" s="134"/>
      <c r="J165" s="134"/>
      <c r="K165" s="134"/>
      <c r="L165" s="134"/>
      <c r="M165" s="134"/>
      <c r="N165" s="134"/>
      <c r="O165" s="134"/>
      <c r="P165" s="134"/>
      <c r="Q165" s="134"/>
      <c r="R165" s="134"/>
      <c r="S165" s="134"/>
      <c r="T165" s="134"/>
      <c r="U165" s="134"/>
      <c r="V165" s="134"/>
      <c r="W165" s="134"/>
      <c r="X165" s="134"/>
      <c r="Y165" s="134"/>
      <c r="Z165" s="134"/>
    </row>
    <row r="166" spans="1:26" ht="15.75" customHeight="1" x14ac:dyDescent="0.25">
      <c r="A166" s="162"/>
      <c r="B166" s="160"/>
      <c r="C166" s="160"/>
      <c r="D166" s="149"/>
      <c r="E166" s="134"/>
      <c r="F166" s="134"/>
      <c r="G166" s="134"/>
      <c r="H166" s="134"/>
      <c r="I166" s="134"/>
      <c r="J166" s="134"/>
      <c r="K166" s="134"/>
      <c r="L166" s="134"/>
      <c r="M166" s="134"/>
      <c r="N166" s="134"/>
      <c r="O166" s="134"/>
      <c r="P166" s="134"/>
      <c r="Q166" s="134"/>
      <c r="R166" s="134"/>
      <c r="S166" s="134"/>
      <c r="T166" s="134"/>
      <c r="U166" s="134"/>
      <c r="V166" s="134"/>
      <c r="W166" s="134"/>
      <c r="X166" s="134"/>
      <c r="Y166" s="134"/>
      <c r="Z166" s="134"/>
    </row>
    <row r="167" spans="1:26" ht="15.75" customHeight="1" x14ac:dyDescent="0.25">
      <c r="A167" s="162"/>
      <c r="B167" s="160"/>
      <c r="C167" s="160"/>
      <c r="D167" s="149"/>
      <c r="E167" s="134"/>
      <c r="F167" s="134"/>
      <c r="G167" s="134"/>
      <c r="H167" s="134"/>
      <c r="I167" s="134"/>
      <c r="J167" s="134"/>
      <c r="K167" s="134"/>
      <c r="L167" s="134"/>
      <c r="M167" s="134"/>
      <c r="N167" s="134"/>
      <c r="O167" s="134"/>
      <c r="P167" s="134"/>
      <c r="Q167" s="134"/>
      <c r="R167" s="134"/>
      <c r="S167" s="134"/>
      <c r="T167" s="134"/>
      <c r="U167" s="134"/>
      <c r="V167" s="134"/>
      <c r="W167" s="134"/>
      <c r="X167" s="134"/>
      <c r="Y167" s="134"/>
      <c r="Z167" s="134"/>
    </row>
    <row r="168" spans="1:26" ht="15.75" customHeight="1" x14ac:dyDescent="0.25">
      <c r="A168" s="162"/>
      <c r="B168" s="160"/>
      <c r="C168" s="160"/>
      <c r="D168" s="149"/>
      <c r="E168" s="134"/>
      <c r="F168" s="134"/>
      <c r="G168" s="134"/>
      <c r="H168" s="134"/>
      <c r="I168" s="134"/>
      <c r="J168" s="134"/>
      <c r="K168" s="134"/>
      <c r="L168" s="134"/>
      <c r="M168" s="134"/>
      <c r="N168" s="134"/>
      <c r="O168" s="134"/>
      <c r="P168" s="134"/>
      <c r="Q168" s="134"/>
      <c r="R168" s="134"/>
      <c r="S168" s="134"/>
      <c r="T168" s="134"/>
      <c r="U168" s="134"/>
      <c r="V168" s="134"/>
      <c r="W168" s="134"/>
      <c r="X168" s="134"/>
      <c r="Y168" s="134"/>
      <c r="Z168" s="134"/>
    </row>
    <row r="169" spans="1:26" ht="15.75" customHeight="1" x14ac:dyDescent="0.25">
      <c r="A169" s="162"/>
      <c r="B169" s="160"/>
      <c r="C169" s="160"/>
      <c r="D169" s="149"/>
      <c r="E169" s="134"/>
      <c r="F169" s="134"/>
      <c r="G169" s="134"/>
      <c r="H169" s="134"/>
      <c r="I169" s="134"/>
      <c r="J169" s="134"/>
      <c r="K169" s="134"/>
      <c r="L169" s="134"/>
      <c r="M169" s="134"/>
      <c r="N169" s="134"/>
      <c r="O169" s="134"/>
      <c r="P169" s="134"/>
      <c r="Q169" s="134"/>
      <c r="R169" s="134"/>
      <c r="S169" s="134"/>
      <c r="T169" s="134"/>
      <c r="U169" s="134"/>
      <c r="V169" s="134"/>
      <c r="W169" s="134"/>
      <c r="X169" s="134"/>
      <c r="Y169" s="134"/>
      <c r="Z169" s="134"/>
    </row>
    <row r="170" spans="1:26" ht="15.75" customHeight="1" x14ac:dyDescent="0.25">
      <c r="A170" s="162"/>
      <c r="B170" s="160"/>
      <c r="C170" s="160"/>
      <c r="D170" s="149"/>
      <c r="E170" s="134"/>
      <c r="F170" s="134"/>
      <c r="G170" s="134"/>
      <c r="H170" s="134"/>
      <c r="I170" s="134"/>
      <c r="J170" s="134"/>
      <c r="K170" s="134"/>
      <c r="L170" s="134"/>
      <c r="M170" s="134"/>
      <c r="N170" s="134"/>
      <c r="O170" s="134"/>
      <c r="P170" s="134"/>
      <c r="Q170" s="134"/>
      <c r="R170" s="134"/>
      <c r="S170" s="134"/>
      <c r="T170" s="134"/>
      <c r="U170" s="134"/>
      <c r="V170" s="134"/>
      <c r="W170" s="134"/>
      <c r="X170" s="134"/>
      <c r="Y170" s="134"/>
      <c r="Z170" s="134"/>
    </row>
    <row r="171" spans="1:26" ht="15.75" customHeight="1" x14ac:dyDescent="0.25">
      <c r="A171" s="162"/>
      <c r="B171" s="160"/>
      <c r="C171" s="160"/>
      <c r="D171" s="149"/>
      <c r="E171" s="134"/>
      <c r="F171" s="134"/>
      <c r="G171" s="134"/>
      <c r="H171" s="134"/>
      <c r="I171" s="134"/>
      <c r="J171" s="134"/>
      <c r="K171" s="134"/>
      <c r="L171" s="134"/>
      <c r="M171" s="134"/>
      <c r="N171" s="134"/>
      <c r="O171" s="134"/>
      <c r="P171" s="134"/>
      <c r="Q171" s="134"/>
      <c r="R171" s="134"/>
      <c r="S171" s="134"/>
      <c r="T171" s="134"/>
      <c r="U171" s="134"/>
      <c r="V171" s="134"/>
      <c r="W171" s="134"/>
      <c r="X171" s="134"/>
      <c r="Y171" s="134"/>
      <c r="Z171" s="134"/>
    </row>
    <row r="172" spans="1:26" ht="15.75" customHeight="1" x14ac:dyDescent="0.25">
      <c r="A172" s="162"/>
      <c r="B172" s="160"/>
      <c r="C172" s="160"/>
      <c r="D172" s="149"/>
      <c r="E172" s="134"/>
      <c r="F172" s="134"/>
      <c r="G172" s="134"/>
      <c r="H172" s="134"/>
      <c r="I172" s="134"/>
      <c r="J172" s="134"/>
      <c r="K172" s="134"/>
      <c r="L172" s="134"/>
      <c r="M172" s="134"/>
      <c r="N172" s="134"/>
      <c r="O172" s="134"/>
      <c r="P172" s="134"/>
      <c r="Q172" s="134"/>
      <c r="R172" s="134"/>
      <c r="S172" s="134"/>
      <c r="T172" s="134"/>
      <c r="U172" s="134"/>
      <c r="V172" s="134"/>
      <c r="W172" s="134"/>
      <c r="X172" s="134"/>
      <c r="Y172" s="134"/>
      <c r="Z172" s="134"/>
    </row>
    <row r="173" spans="1:26" ht="15.75" customHeight="1" x14ac:dyDescent="0.25">
      <c r="A173" s="162"/>
      <c r="B173" s="160"/>
      <c r="C173" s="160"/>
      <c r="D173" s="149"/>
      <c r="E173" s="134"/>
      <c r="F173" s="134"/>
      <c r="G173" s="134"/>
      <c r="H173" s="134"/>
      <c r="I173" s="134"/>
      <c r="J173" s="134"/>
      <c r="K173" s="134"/>
      <c r="L173" s="134"/>
      <c r="M173" s="134"/>
      <c r="N173" s="134"/>
      <c r="O173" s="134"/>
      <c r="P173" s="134"/>
      <c r="Q173" s="134"/>
      <c r="R173" s="134"/>
      <c r="S173" s="134"/>
      <c r="T173" s="134"/>
      <c r="U173" s="134"/>
      <c r="V173" s="134"/>
      <c r="W173" s="134"/>
      <c r="X173" s="134"/>
      <c r="Y173" s="134"/>
      <c r="Z173" s="134"/>
    </row>
    <row r="174" spans="1:26" ht="15.75" customHeight="1" x14ac:dyDescent="0.25">
      <c r="A174" s="162"/>
      <c r="B174" s="160"/>
      <c r="C174" s="160"/>
      <c r="D174" s="149"/>
      <c r="E174" s="134"/>
      <c r="F174" s="134"/>
      <c r="G174" s="134"/>
      <c r="H174" s="134"/>
      <c r="I174" s="134"/>
      <c r="J174" s="134"/>
      <c r="K174" s="134"/>
      <c r="L174" s="134"/>
      <c r="M174" s="134"/>
      <c r="N174" s="134"/>
      <c r="O174" s="134"/>
      <c r="P174" s="134"/>
      <c r="Q174" s="134"/>
      <c r="R174" s="134"/>
      <c r="S174" s="134"/>
      <c r="T174" s="134"/>
      <c r="U174" s="134"/>
      <c r="V174" s="134"/>
      <c r="W174" s="134"/>
      <c r="X174" s="134"/>
      <c r="Y174" s="134"/>
      <c r="Z174" s="134"/>
    </row>
    <row r="175" spans="1:26" ht="15.75" customHeight="1" x14ac:dyDescent="0.25">
      <c r="A175" s="162"/>
      <c r="B175" s="160"/>
      <c r="C175" s="160"/>
      <c r="D175" s="149"/>
      <c r="E175" s="134"/>
      <c r="F175" s="134"/>
      <c r="G175" s="134"/>
      <c r="H175" s="134"/>
      <c r="I175" s="134"/>
      <c r="J175" s="134"/>
      <c r="K175" s="134"/>
      <c r="L175" s="134"/>
      <c r="M175" s="134"/>
      <c r="N175" s="134"/>
      <c r="O175" s="134"/>
      <c r="P175" s="134"/>
      <c r="Q175" s="134"/>
      <c r="R175" s="134"/>
      <c r="S175" s="134"/>
      <c r="T175" s="134"/>
      <c r="U175" s="134"/>
      <c r="V175" s="134"/>
      <c r="W175" s="134"/>
      <c r="X175" s="134"/>
      <c r="Y175" s="134"/>
      <c r="Z175" s="134"/>
    </row>
    <row r="176" spans="1:26" ht="15.75" customHeight="1" x14ac:dyDescent="0.25">
      <c r="A176" s="162"/>
      <c r="B176" s="160"/>
      <c r="C176" s="160"/>
      <c r="D176" s="149"/>
      <c r="E176" s="134"/>
      <c r="F176" s="134"/>
      <c r="G176" s="134"/>
      <c r="H176" s="134"/>
      <c r="I176" s="134"/>
      <c r="J176" s="134"/>
      <c r="K176" s="134"/>
      <c r="L176" s="134"/>
      <c r="M176" s="134"/>
      <c r="N176" s="134"/>
      <c r="O176" s="134"/>
      <c r="P176" s="134"/>
      <c r="Q176" s="134"/>
      <c r="R176" s="134"/>
      <c r="S176" s="134"/>
      <c r="T176" s="134"/>
      <c r="U176" s="134"/>
      <c r="V176" s="134"/>
      <c r="W176" s="134"/>
      <c r="X176" s="134"/>
      <c r="Y176" s="134"/>
      <c r="Z176" s="134"/>
    </row>
    <row r="177" spans="1:26" ht="15.75" customHeight="1" x14ac:dyDescent="0.25">
      <c r="A177" s="162"/>
      <c r="B177" s="160"/>
      <c r="C177" s="160"/>
      <c r="D177" s="149"/>
      <c r="E177" s="134"/>
      <c r="F177" s="134"/>
      <c r="G177" s="134"/>
      <c r="H177" s="134"/>
      <c r="I177" s="134"/>
      <c r="J177" s="134"/>
      <c r="K177" s="134"/>
      <c r="L177" s="134"/>
      <c r="M177" s="134"/>
      <c r="N177" s="134"/>
      <c r="O177" s="134"/>
      <c r="P177" s="134"/>
      <c r="Q177" s="134"/>
      <c r="R177" s="134"/>
      <c r="S177" s="134"/>
      <c r="T177" s="134"/>
      <c r="U177" s="134"/>
      <c r="V177" s="134"/>
      <c r="W177" s="134"/>
      <c r="X177" s="134"/>
      <c r="Y177" s="134"/>
      <c r="Z177" s="134"/>
    </row>
    <row r="178" spans="1:26" ht="15.75" customHeight="1" x14ac:dyDescent="0.25">
      <c r="A178" s="162"/>
      <c r="B178" s="160"/>
      <c r="C178" s="160"/>
      <c r="D178" s="149"/>
      <c r="E178" s="134"/>
      <c r="F178" s="134"/>
      <c r="G178" s="134"/>
      <c r="H178" s="134"/>
      <c r="I178" s="134"/>
      <c r="J178" s="134"/>
      <c r="K178" s="134"/>
      <c r="L178" s="134"/>
      <c r="M178" s="134"/>
      <c r="N178" s="134"/>
      <c r="O178" s="134"/>
      <c r="P178" s="134"/>
      <c r="Q178" s="134"/>
      <c r="R178" s="134"/>
      <c r="S178" s="134"/>
      <c r="T178" s="134"/>
      <c r="U178" s="134"/>
      <c r="V178" s="134"/>
      <c r="W178" s="134"/>
      <c r="X178" s="134"/>
      <c r="Y178" s="134"/>
      <c r="Z178" s="134"/>
    </row>
    <row r="179" spans="1:26" ht="15.75" customHeight="1" x14ac:dyDescent="0.25">
      <c r="A179" s="162"/>
      <c r="B179" s="160"/>
      <c r="C179" s="160"/>
      <c r="D179" s="149"/>
      <c r="E179" s="134"/>
      <c r="F179" s="134"/>
      <c r="G179" s="134"/>
      <c r="H179" s="134"/>
      <c r="I179" s="134"/>
      <c r="J179" s="134"/>
      <c r="K179" s="134"/>
      <c r="L179" s="134"/>
      <c r="M179" s="134"/>
      <c r="N179" s="134"/>
      <c r="O179" s="134"/>
      <c r="P179" s="134"/>
      <c r="Q179" s="134"/>
      <c r="R179" s="134"/>
      <c r="S179" s="134"/>
      <c r="T179" s="134"/>
      <c r="U179" s="134"/>
      <c r="V179" s="134"/>
      <c r="W179" s="134"/>
      <c r="X179" s="134"/>
      <c r="Y179" s="134"/>
      <c r="Z179" s="134"/>
    </row>
    <row r="180" spans="1:26" ht="15.75" customHeight="1" x14ac:dyDescent="0.25">
      <c r="A180" s="162"/>
      <c r="B180" s="160"/>
      <c r="C180" s="160"/>
      <c r="D180" s="149"/>
      <c r="E180" s="134"/>
      <c r="F180" s="134"/>
      <c r="G180" s="134"/>
      <c r="H180" s="134"/>
      <c r="I180" s="134"/>
      <c r="J180" s="134"/>
      <c r="K180" s="134"/>
      <c r="L180" s="134"/>
      <c r="M180" s="134"/>
      <c r="N180" s="134"/>
      <c r="O180" s="134"/>
      <c r="P180" s="134"/>
      <c r="Q180" s="134"/>
      <c r="R180" s="134"/>
      <c r="S180" s="134"/>
      <c r="T180" s="134"/>
      <c r="U180" s="134"/>
      <c r="V180" s="134"/>
      <c r="W180" s="134"/>
      <c r="X180" s="134"/>
      <c r="Y180" s="134"/>
      <c r="Z180" s="134"/>
    </row>
    <row r="181" spans="1:26" ht="15.75" customHeight="1" x14ac:dyDescent="0.25">
      <c r="A181" s="162"/>
      <c r="B181" s="160"/>
      <c r="C181" s="160"/>
      <c r="D181" s="149"/>
      <c r="E181" s="134"/>
      <c r="F181" s="134"/>
      <c r="G181" s="134"/>
      <c r="H181" s="134"/>
      <c r="I181" s="134"/>
      <c r="J181" s="134"/>
      <c r="K181" s="134"/>
      <c r="L181" s="134"/>
      <c r="M181" s="134"/>
      <c r="N181" s="134"/>
      <c r="O181" s="134"/>
      <c r="P181" s="134"/>
      <c r="Q181" s="134"/>
      <c r="R181" s="134"/>
      <c r="S181" s="134"/>
      <c r="T181" s="134"/>
      <c r="U181" s="134"/>
      <c r="V181" s="134"/>
      <c r="W181" s="134"/>
      <c r="X181" s="134"/>
      <c r="Y181" s="134"/>
      <c r="Z181" s="134"/>
    </row>
    <row r="182" spans="1:26" ht="15.75" customHeight="1" x14ac:dyDescent="0.25">
      <c r="A182" s="162"/>
      <c r="B182" s="160"/>
      <c r="C182" s="160"/>
      <c r="D182" s="149"/>
      <c r="E182" s="134"/>
      <c r="F182" s="134"/>
      <c r="G182" s="134"/>
      <c r="H182" s="134"/>
      <c r="I182" s="134"/>
      <c r="J182" s="134"/>
      <c r="K182" s="134"/>
      <c r="L182" s="134"/>
      <c r="M182" s="134"/>
      <c r="N182" s="134"/>
      <c r="O182" s="134"/>
      <c r="P182" s="134"/>
      <c r="Q182" s="134"/>
      <c r="R182" s="134"/>
      <c r="S182" s="134"/>
      <c r="T182" s="134"/>
      <c r="U182" s="134"/>
      <c r="V182" s="134"/>
      <c r="W182" s="134"/>
      <c r="X182" s="134"/>
      <c r="Y182" s="134"/>
      <c r="Z182" s="134"/>
    </row>
    <row r="183" spans="1:26" ht="15.75" customHeight="1" x14ac:dyDescent="0.25">
      <c r="A183" s="162"/>
      <c r="B183" s="160"/>
      <c r="C183" s="160"/>
      <c r="D183" s="149"/>
      <c r="E183" s="134"/>
      <c r="F183" s="134"/>
      <c r="G183" s="134"/>
      <c r="H183" s="134"/>
      <c r="I183" s="134"/>
      <c r="J183" s="134"/>
      <c r="K183" s="134"/>
      <c r="L183" s="134"/>
      <c r="M183" s="134"/>
      <c r="N183" s="134"/>
      <c r="O183" s="134"/>
      <c r="P183" s="134"/>
      <c r="Q183" s="134"/>
      <c r="R183" s="134"/>
      <c r="S183" s="134"/>
      <c r="T183" s="134"/>
      <c r="U183" s="134"/>
      <c r="V183" s="134"/>
      <c r="W183" s="134"/>
      <c r="X183" s="134"/>
      <c r="Y183" s="134"/>
      <c r="Z183" s="134"/>
    </row>
    <row r="184" spans="1:26" ht="15.75" customHeight="1" x14ac:dyDescent="0.25">
      <c r="A184" s="162"/>
      <c r="B184" s="160"/>
      <c r="C184" s="160"/>
      <c r="D184" s="149"/>
      <c r="E184" s="134"/>
      <c r="F184" s="134"/>
      <c r="G184" s="134"/>
      <c r="H184" s="134"/>
      <c r="I184" s="134"/>
      <c r="J184" s="134"/>
      <c r="K184" s="134"/>
      <c r="L184" s="134"/>
      <c r="M184" s="134"/>
      <c r="N184" s="134"/>
      <c r="O184" s="134"/>
      <c r="P184" s="134"/>
      <c r="Q184" s="134"/>
      <c r="R184" s="134"/>
      <c r="S184" s="134"/>
      <c r="T184" s="134"/>
      <c r="U184" s="134"/>
      <c r="V184" s="134"/>
      <c r="W184" s="134"/>
      <c r="X184" s="134"/>
      <c r="Y184" s="134"/>
      <c r="Z184" s="134"/>
    </row>
    <row r="185" spans="1:26" ht="15.75" customHeight="1" x14ac:dyDescent="0.25">
      <c r="A185" s="162"/>
      <c r="B185" s="160"/>
      <c r="C185" s="160"/>
      <c r="D185" s="149"/>
      <c r="E185" s="134"/>
      <c r="F185" s="134"/>
      <c r="G185" s="134"/>
      <c r="H185" s="134"/>
      <c r="I185" s="134"/>
      <c r="J185" s="134"/>
      <c r="K185" s="134"/>
      <c r="L185" s="134"/>
      <c r="M185" s="134"/>
      <c r="N185" s="134"/>
      <c r="O185" s="134"/>
      <c r="P185" s="134"/>
      <c r="Q185" s="134"/>
      <c r="R185" s="134"/>
      <c r="S185" s="134"/>
      <c r="T185" s="134"/>
      <c r="U185" s="134"/>
      <c r="V185" s="134"/>
      <c r="W185" s="134"/>
      <c r="X185" s="134"/>
      <c r="Y185" s="134"/>
      <c r="Z185" s="134"/>
    </row>
    <row r="186" spans="1:26" ht="15.75" customHeight="1" x14ac:dyDescent="0.25">
      <c r="A186" s="162"/>
      <c r="B186" s="160"/>
      <c r="C186" s="160"/>
      <c r="D186" s="149"/>
      <c r="E186" s="134"/>
      <c r="F186" s="134"/>
      <c r="G186" s="134"/>
      <c r="H186" s="134"/>
      <c r="I186" s="134"/>
      <c r="J186" s="134"/>
      <c r="K186" s="134"/>
      <c r="L186" s="134"/>
      <c r="M186" s="134"/>
      <c r="N186" s="134"/>
      <c r="O186" s="134"/>
      <c r="P186" s="134"/>
      <c r="Q186" s="134"/>
      <c r="R186" s="134"/>
      <c r="S186" s="134"/>
      <c r="T186" s="134"/>
      <c r="U186" s="134"/>
      <c r="V186" s="134"/>
      <c r="W186" s="134"/>
      <c r="X186" s="134"/>
      <c r="Y186" s="134"/>
      <c r="Z186" s="134"/>
    </row>
    <row r="187" spans="1:26" ht="15.75" customHeight="1" x14ac:dyDescent="0.25">
      <c r="A187" s="162"/>
      <c r="B187" s="160"/>
      <c r="C187" s="160"/>
      <c r="D187" s="149"/>
      <c r="E187" s="134"/>
      <c r="F187" s="134"/>
      <c r="G187" s="134"/>
      <c r="H187" s="134"/>
      <c r="I187" s="134"/>
      <c r="J187" s="134"/>
      <c r="K187" s="134"/>
      <c r="L187" s="134"/>
      <c r="M187" s="134"/>
      <c r="N187" s="134"/>
      <c r="O187" s="134"/>
      <c r="P187" s="134"/>
      <c r="Q187" s="134"/>
      <c r="R187" s="134"/>
      <c r="S187" s="134"/>
      <c r="T187" s="134"/>
      <c r="U187" s="134"/>
      <c r="V187" s="134"/>
      <c r="W187" s="134"/>
      <c r="X187" s="134"/>
      <c r="Y187" s="134"/>
      <c r="Z187" s="134"/>
    </row>
    <row r="188" spans="1:26" ht="15.75" customHeight="1" x14ac:dyDescent="0.25">
      <c r="A188" s="162"/>
      <c r="B188" s="160"/>
      <c r="C188" s="160"/>
      <c r="D188" s="149"/>
      <c r="E188" s="134"/>
      <c r="F188" s="134"/>
      <c r="G188" s="134"/>
      <c r="H188" s="134"/>
      <c r="I188" s="134"/>
      <c r="J188" s="134"/>
      <c r="K188" s="134"/>
      <c r="L188" s="134"/>
      <c r="M188" s="134"/>
      <c r="N188" s="134"/>
      <c r="O188" s="134"/>
      <c r="P188" s="134"/>
      <c r="Q188" s="134"/>
      <c r="R188" s="134"/>
      <c r="S188" s="134"/>
      <c r="T188" s="134"/>
      <c r="U188" s="134"/>
      <c r="V188" s="134"/>
      <c r="W188" s="134"/>
      <c r="X188" s="134"/>
      <c r="Y188" s="134"/>
      <c r="Z188" s="134"/>
    </row>
    <row r="189" spans="1:26" ht="15.75" customHeight="1" x14ac:dyDescent="0.25">
      <c r="A189" s="162"/>
      <c r="B189" s="160"/>
      <c r="C189" s="160"/>
      <c r="D189" s="149"/>
      <c r="E189" s="134"/>
      <c r="F189" s="134"/>
      <c r="G189" s="134"/>
      <c r="H189" s="134"/>
      <c r="I189" s="134"/>
      <c r="J189" s="134"/>
      <c r="K189" s="134"/>
      <c r="L189" s="134"/>
      <c r="M189" s="134"/>
      <c r="N189" s="134"/>
      <c r="O189" s="134"/>
      <c r="P189" s="134"/>
      <c r="Q189" s="134"/>
      <c r="R189" s="134"/>
      <c r="S189" s="134"/>
      <c r="T189" s="134"/>
      <c r="U189" s="134"/>
      <c r="V189" s="134"/>
      <c r="W189" s="134"/>
      <c r="X189" s="134"/>
      <c r="Y189" s="134"/>
      <c r="Z189" s="134"/>
    </row>
    <row r="190" spans="1:26" ht="15.75" customHeight="1" x14ac:dyDescent="0.25">
      <c r="A190" s="162"/>
      <c r="B190" s="160"/>
      <c r="C190" s="160"/>
      <c r="D190" s="149"/>
      <c r="E190" s="134"/>
      <c r="F190" s="134"/>
      <c r="G190" s="134"/>
      <c r="H190" s="134"/>
      <c r="I190" s="134"/>
      <c r="J190" s="134"/>
      <c r="K190" s="134"/>
      <c r="L190" s="134"/>
      <c r="M190" s="134"/>
      <c r="N190" s="134"/>
      <c r="O190" s="134"/>
      <c r="P190" s="134"/>
      <c r="Q190" s="134"/>
      <c r="R190" s="134"/>
      <c r="S190" s="134"/>
      <c r="T190" s="134"/>
      <c r="U190" s="134"/>
      <c r="V190" s="134"/>
      <c r="W190" s="134"/>
      <c r="X190" s="134"/>
      <c r="Y190" s="134"/>
      <c r="Z190" s="134"/>
    </row>
    <row r="191" spans="1:26" ht="15.75" customHeight="1" x14ac:dyDescent="0.25">
      <c r="A191" s="162"/>
      <c r="B191" s="160"/>
      <c r="C191" s="160"/>
      <c r="D191" s="149"/>
      <c r="E191" s="134"/>
      <c r="F191" s="134"/>
      <c r="G191" s="134"/>
      <c r="H191" s="134"/>
      <c r="I191" s="134"/>
      <c r="J191" s="134"/>
      <c r="K191" s="134"/>
      <c r="L191" s="134"/>
      <c r="M191" s="134"/>
      <c r="N191" s="134"/>
      <c r="O191" s="134"/>
      <c r="P191" s="134"/>
      <c r="Q191" s="134"/>
      <c r="R191" s="134"/>
      <c r="S191" s="134"/>
      <c r="T191" s="134"/>
      <c r="U191" s="134"/>
      <c r="V191" s="134"/>
      <c r="W191" s="134"/>
      <c r="X191" s="134"/>
      <c r="Y191" s="134"/>
      <c r="Z191" s="134"/>
    </row>
    <row r="192" spans="1:26" ht="15.75" customHeight="1" x14ac:dyDescent="0.25">
      <c r="A192" s="162"/>
      <c r="B192" s="160"/>
      <c r="C192" s="160"/>
      <c r="D192" s="149"/>
      <c r="E192" s="134"/>
      <c r="F192" s="134"/>
      <c r="G192" s="134"/>
      <c r="H192" s="134"/>
      <c r="I192" s="134"/>
      <c r="J192" s="134"/>
      <c r="K192" s="134"/>
      <c r="L192" s="134"/>
      <c r="M192" s="134"/>
      <c r="N192" s="134"/>
      <c r="O192" s="134"/>
      <c r="P192" s="134"/>
      <c r="Q192" s="134"/>
      <c r="R192" s="134"/>
      <c r="S192" s="134"/>
      <c r="T192" s="134"/>
      <c r="U192" s="134"/>
      <c r="V192" s="134"/>
      <c r="W192" s="134"/>
      <c r="X192" s="134"/>
      <c r="Y192" s="134"/>
      <c r="Z192" s="134"/>
    </row>
    <row r="193" spans="1:26" ht="15.75" customHeight="1" x14ac:dyDescent="0.25">
      <c r="A193" s="162"/>
      <c r="B193" s="160"/>
      <c r="C193" s="160"/>
      <c r="D193" s="149"/>
      <c r="E193" s="134"/>
      <c r="F193" s="134"/>
      <c r="G193" s="134"/>
      <c r="H193" s="134"/>
      <c r="I193" s="134"/>
      <c r="J193" s="134"/>
      <c r="K193" s="134"/>
      <c r="L193" s="134"/>
      <c r="M193" s="134"/>
      <c r="N193" s="134"/>
      <c r="O193" s="134"/>
      <c r="P193" s="134"/>
      <c r="Q193" s="134"/>
      <c r="R193" s="134"/>
      <c r="S193" s="134"/>
      <c r="T193" s="134"/>
      <c r="U193" s="134"/>
      <c r="V193" s="134"/>
      <c r="W193" s="134"/>
      <c r="X193" s="134"/>
      <c r="Y193" s="134"/>
      <c r="Z193" s="134"/>
    </row>
    <row r="194" spans="1:26" ht="15.75" customHeight="1" x14ac:dyDescent="0.25">
      <c r="A194" s="162"/>
      <c r="B194" s="160"/>
      <c r="C194" s="160"/>
      <c r="D194" s="149"/>
      <c r="E194" s="134"/>
      <c r="F194" s="134"/>
      <c r="G194" s="134"/>
      <c r="H194" s="134"/>
      <c r="I194" s="134"/>
      <c r="J194" s="134"/>
      <c r="K194" s="134"/>
      <c r="L194" s="134"/>
      <c r="M194" s="134"/>
      <c r="N194" s="134"/>
      <c r="O194" s="134"/>
      <c r="P194" s="134"/>
      <c r="Q194" s="134"/>
      <c r="R194" s="134"/>
      <c r="S194" s="134"/>
      <c r="T194" s="134"/>
      <c r="U194" s="134"/>
      <c r="V194" s="134"/>
      <c r="W194" s="134"/>
      <c r="X194" s="134"/>
      <c r="Y194" s="134"/>
      <c r="Z194" s="134"/>
    </row>
    <row r="195" spans="1:26" ht="15.75" customHeight="1" x14ac:dyDescent="0.25">
      <c r="A195" s="162"/>
      <c r="B195" s="160"/>
      <c r="C195" s="160"/>
      <c r="D195" s="149"/>
      <c r="E195" s="134"/>
      <c r="F195" s="134"/>
      <c r="G195" s="134"/>
      <c r="H195" s="134"/>
      <c r="I195" s="134"/>
      <c r="J195" s="134"/>
      <c r="K195" s="134"/>
      <c r="L195" s="134"/>
      <c r="M195" s="134"/>
      <c r="N195" s="134"/>
      <c r="O195" s="134"/>
      <c r="P195" s="134"/>
      <c r="Q195" s="134"/>
      <c r="R195" s="134"/>
      <c r="S195" s="134"/>
      <c r="T195" s="134"/>
      <c r="U195" s="134"/>
      <c r="V195" s="134"/>
      <c r="W195" s="134"/>
      <c r="X195" s="134"/>
      <c r="Y195" s="134"/>
      <c r="Z195" s="134"/>
    </row>
    <row r="196" spans="1:26" ht="15.75" customHeight="1" x14ac:dyDescent="0.25">
      <c r="A196" s="162"/>
      <c r="B196" s="160"/>
      <c r="C196" s="160"/>
      <c r="D196" s="149"/>
      <c r="E196" s="134"/>
      <c r="F196" s="134"/>
      <c r="G196" s="134"/>
      <c r="H196" s="134"/>
      <c r="I196" s="134"/>
      <c r="J196" s="134"/>
      <c r="K196" s="134"/>
      <c r="L196" s="134"/>
      <c r="M196" s="134"/>
      <c r="N196" s="134"/>
      <c r="O196" s="134"/>
      <c r="P196" s="134"/>
      <c r="Q196" s="134"/>
      <c r="R196" s="134"/>
      <c r="S196" s="134"/>
      <c r="T196" s="134"/>
      <c r="U196" s="134"/>
      <c r="V196" s="134"/>
      <c r="W196" s="134"/>
      <c r="X196" s="134"/>
      <c r="Y196" s="134"/>
      <c r="Z196" s="134"/>
    </row>
    <row r="197" spans="1:26" ht="15.75" customHeight="1" x14ac:dyDescent="0.25">
      <c r="A197" s="162"/>
      <c r="B197" s="160"/>
      <c r="C197" s="160"/>
      <c r="D197" s="149"/>
      <c r="E197" s="134"/>
      <c r="F197" s="134"/>
      <c r="G197" s="134"/>
      <c r="H197" s="134"/>
      <c r="I197" s="134"/>
      <c r="J197" s="134"/>
      <c r="K197" s="134"/>
      <c r="L197" s="134"/>
      <c r="M197" s="134"/>
      <c r="N197" s="134"/>
      <c r="O197" s="134"/>
      <c r="P197" s="134"/>
      <c r="Q197" s="134"/>
      <c r="R197" s="134"/>
      <c r="S197" s="134"/>
      <c r="T197" s="134"/>
      <c r="U197" s="134"/>
      <c r="V197" s="134"/>
      <c r="W197" s="134"/>
      <c r="X197" s="134"/>
      <c r="Y197" s="134"/>
      <c r="Z197" s="134"/>
    </row>
    <row r="198" spans="1:26" ht="15.75" customHeight="1" x14ac:dyDescent="0.25">
      <c r="A198" s="162"/>
      <c r="B198" s="160"/>
      <c r="C198" s="160"/>
      <c r="D198" s="149"/>
      <c r="E198" s="134"/>
      <c r="F198" s="134"/>
      <c r="G198" s="134"/>
      <c r="H198" s="134"/>
      <c r="I198" s="134"/>
      <c r="J198" s="134"/>
      <c r="K198" s="134"/>
      <c r="L198" s="134"/>
      <c r="M198" s="134"/>
      <c r="N198" s="134"/>
      <c r="O198" s="134"/>
      <c r="P198" s="134"/>
      <c r="Q198" s="134"/>
      <c r="R198" s="134"/>
      <c r="S198" s="134"/>
      <c r="T198" s="134"/>
      <c r="U198" s="134"/>
      <c r="V198" s="134"/>
      <c r="W198" s="134"/>
      <c r="X198" s="134"/>
      <c r="Y198" s="134"/>
      <c r="Z198" s="134"/>
    </row>
    <row r="199" spans="1:26" ht="15.75" customHeight="1" x14ac:dyDescent="0.25">
      <c r="A199" s="162"/>
      <c r="B199" s="160"/>
      <c r="C199" s="160"/>
      <c r="D199" s="149"/>
      <c r="E199" s="134"/>
      <c r="F199" s="134"/>
      <c r="G199" s="134"/>
      <c r="H199" s="134"/>
      <c r="I199" s="134"/>
      <c r="J199" s="134"/>
      <c r="K199" s="134"/>
      <c r="L199" s="134"/>
      <c r="M199" s="134"/>
      <c r="N199" s="134"/>
      <c r="O199" s="134"/>
      <c r="P199" s="134"/>
      <c r="Q199" s="134"/>
      <c r="R199" s="134"/>
      <c r="S199" s="134"/>
      <c r="T199" s="134"/>
      <c r="U199" s="134"/>
      <c r="V199" s="134"/>
      <c r="W199" s="134"/>
      <c r="X199" s="134"/>
      <c r="Y199" s="134"/>
      <c r="Z199" s="134"/>
    </row>
    <row r="200" spans="1:26" ht="15.75" customHeight="1" x14ac:dyDescent="0.25">
      <c r="A200" s="162"/>
      <c r="B200" s="160"/>
      <c r="C200" s="160"/>
      <c r="D200" s="149"/>
      <c r="E200" s="134"/>
      <c r="F200" s="134"/>
      <c r="G200" s="134"/>
      <c r="H200" s="134"/>
      <c r="I200" s="134"/>
      <c r="J200" s="134"/>
      <c r="K200" s="134"/>
      <c r="L200" s="134"/>
      <c r="M200" s="134"/>
      <c r="N200" s="134"/>
      <c r="O200" s="134"/>
      <c r="P200" s="134"/>
      <c r="Q200" s="134"/>
      <c r="R200" s="134"/>
      <c r="S200" s="134"/>
      <c r="T200" s="134"/>
      <c r="U200" s="134"/>
      <c r="V200" s="134"/>
      <c r="W200" s="134"/>
      <c r="X200" s="134"/>
      <c r="Y200" s="134"/>
      <c r="Z200" s="134"/>
    </row>
    <row r="201" spans="1:26" ht="15.75" customHeight="1" x14ac:dyDescent="0.25">
      <c r="A201" s="162"/>
      <c r="B201" s="160"/>
      <c r="C201" s="160"/>
      <c r="D201" s="149"/>
      <c r="E201" s="134"/>
      <c r="F201" s="134"/>
      <c r="G201" s="134"/>
      <c r="H201" s="134"/>
      <c r="I201" s="134"/>
      <c r="J201" s="134"/>
      <c r="K201" s="134"/>
      <c r="L201" s="134"/>
      <c r="M201" s="134"/>
      <c r="N201" s="134"/>
      <c r="O201" s="134"/>
      <c r="P201" s="134"/>
      <c r="Q201" s="134"/>
      <c r="R201" s="134"/>
      <c r="S201" s="134"/>
      <c r="T201" s="134"/>
      <c r="U201" s="134"/>
      <c r="V201" s="134"/>
      <c r="W201" s="134"/>
      <c r="X201" s="134"/>
      <c r="Y201" s="134"/>
      <c r="Z201" s="134"/>
    </row>
    <row r="202" spans="1:26" ht="15.75" customHeight="1" x14ac:dyDescent="0.25">
      <c r="A202" s="162"/>
      <c r="B202" s="160"/>
      <c r="C202" s="160"/>
      <c r="D202" s="149"/>
      <c r="E202" s="134"/>
      <c r="F202" s="134"/>
      <c r="G202" s="134"/>
      <c r="H202" s="134"/>
      <c r="I202" s="134"/>
      <c r="J202" s="134"/>
      <c r="K202" s="134"/>
      <c r="L202" s="134"/>
      <c r="M202" s="134"/>
      <c r="N202" s="134"/>
      <c r="O202" s="134"/>
      <c r="P202" s="134"/>
      <c r="Q202" s="134"/>
      <c r="R202" s="134"/>
      <c r="S202" s="134"/>
      <c r="T202" s="134"/>
      <c r="U202" s="134"/>
      <c r="V202" s="134"/>
      <c r="W202" s="134"/>
      <c r="X202" s="134"/>
      <c r="Y202" s="134"/>
      <c r="Z202" s="134"/>
    </row>
    <row r="203" spans="1:26" ht="15.75" customHeight="1" x14ac:dyDescent="0.25">
      <c r="A203" s="162"/>
      <c r="B203" s="160"/>
      <c r="C203" s="160"/>
      <c r="D203" s="149"/>
      <c r="E203" s="134"/>
      <c r="F203" s="134"/>
      <c r="G203" s="134"/>
      <c r="H203" s="134"/>
      <c r="I203" s="134"/>
      <c r="J203" s="134"/>
      <c r="K203" s="134"/>
      <c r="L203" s="134"/>
      <c r="M203" s="134"/>
      <c r="N203" s="134"/>
      <c r="O203" s="134"/>
      <c r="P203" s="134"/>
      <c r="Q203" s="134"/>
      <c r="R203" s="134"/>
      <c r="S203" s="134"/>
      <c r="T203" s="134"/>
      <c r="U203" s="134"/>
      <c r="V203" s="134"/>
      <c r="W203" s="134"/>
      <c r="X203" s="134"/>
      <c r="Y203" s="134"/>
      <c r="Z203" s="134"/>
    </row>
    <row r="204" spans="1:26" ht="15.75" customHeight="1" x14ac:dyDescent="0.25">
      <c r="A204" s="162"/>
      <c r="B204" s="160"/>
      <c r="C204" s="160"/>
      <c r="D204" s="149"/>
      <c r="E204" s="134"/>
      <c r="F204" s="134"/>
      <c r="G204" s="134"/>
      <c r="H204" s="134"/>
      <c r="I204" s="134"/>
      <c r="J204" s="134"/>
      <c r="K204" s="134"/>
      <c r="L204" s="134"/>
      <c r="M204" s="134"/>
      <c r="N204" s="134"/>
      <c r="O204" s="134"/>
      <c r="P204" s="134"/>
      <c r="Q204" s="134"/>
      <c r="R204" s="134"/>
      <c r="S204" s="134"/>
      <c r="T204" s="134"/>
      <c r="U204" s="134"/>
      <c r="V204" s="134"/>
      <c r="W204" s="134"/>
      <c r="X204" s="134"/>
      <c r="Y204" s="134"/>
      <c r="Z204" s="134"/>
    </row>
    <row r="205" spans="1:26" ht="15.75" customHeight="1" x14ac:dyDescent="0.25">
      <c r="A205" s="162"/>
      <c r="B205" s="160"/>
      <c r="C205" s="160"/>
      <c r="D205" s="149"/>
      <c r="E205" s="134"/>
      <c r="F205" s="134"/>
      <c r="G205" s="134"/>
      <c r="H205" s="134"/>
      <c r="I205" s="134"/>
      <c r="J205" s="134"/>
      <c r="K205" s="134"/>
      <c r="L205" s="134"/>
      <c r="M205" s="134"/>
      <c r="N205" s="134"/>
      <c r="O205" s="134"/>
      <c r="P205" s="134"/>
      <c r="Q205" s="134"/>
      <c r="R205" s="134"/>
      <c r="S205" s="134"/>
      <c r="T205" s="134"/>
      <c r="U205" s="134"/>
      <c r="V205" s="134"/>
      <c r="W205" s="134"/>
      <c r="X205" s="134"/>
      <c r="Y205" s="134"/>
      <c r="Z205" s="134"/>
    </row>
    <row r="206" spans="1:26" ht="15.75" customHeight="1" x14ac:dyDescent="0.25">
      <c r="A206" s="162"/>
      <c r="B206" s="160"/>
      <c r="C206" s="160"/>
      <c r="D206" s="149"/>
      <c r="E206" s="134"/>
      <c r="F206" s="134"/>
      <c r="G206" s="134"/>
      <c r="H206" s="134"/>
      <c r="I206" s="134"/>
      <c r="J206" s="134"/>
      <c r="K206" s="134"/>
      <c r="L206" s="134"/>
      <c r="M206" s="134"/>
      <c r="N206" s="134"/>
      <c r="O206" s="134"/>
      <c r="P206" s="134"/>
      <c r="Q206" s="134"/>
      <c r="R206" s="134"/>
      <c r="S206" s="134"/>
      <c r="T206" s="134"/>
      <c r="U206" s="134"/>
      <c r="V206" s="134"/>
      <c r="W206" s="134"/>
      <c r="X206" s="134"/>
      <c r="Y206" s="134"/>
      <c r="Z206" s="134"/>
    </row>
    <row r="207" spans="1:26" ht="15.75" customHeight="1" x14ac:dyDescent="0.25">
      <c r="A207" s="162"/>
      <c r="B207" s="160"/>
      <c r="C207" s="160"/>
      <c r="D207" s="149"/>
      <c r="E207" s="134"/>
      <c r="F207" s="134"/>
      <c r="G207" s="134"/>
      <c r="H207" s="134"/>
      <c r="I207" s="134"/>
      <c r="J207" s="134"/>
      <c r="K207" s="134"/>
      <c r="L207" s="134"/>
      <c r="M207" s="134"/>
      <c r="N207" s="134"/>
      <c r="O207" s="134"/>
      <c r="P207" s="134"/>
      <c r="Q207" s="134"/>
      <c r="R207" s="134"/>
      <c r="S207" s="134"/>
      <c r="T207" s="134"/>
      <c r="U207" s="134"/>
      <c r="V207" s="134"/>
      <c r="W207" s="134"/>
      <c r="X207" s="134"/>
      <c r="Y207" s="134"/>
      <c r="Z207" s="134"/>
    </row>
    <row r="208" spans="1:26" ht="15.75" customHeight="1" x14ac:dyDescent="0.25">
      <c r="A208" s="162"/>
      <c r="B208" s="160"/>
      <c r="C208" s="160"/>
      <c r="D208" s="149"/>
      <c r="E208" s="134"/>
      <c r="F208" s="134"/>
      <c r="G208" s="134"/>
      <c r="H208" s="134"/>
      <c r="I208" s="134"/>
      <c r="J208" s="134"/>
      <c r="K208" s="134"/>
      <c r="L208" s="134"/>
      <c r="M208" s="134"/>
      <c r="N208" s="134"/>
      <c r="O208" s="134"/>
      <c r="P208" s="134"/>
      <c r="Q208" s="134"/>
      <c r="R208" s="134"/>
      <c r="S208" s="134"/>
      <c r="T208" s="134"/>
      <c r="U208" s="134"/>
      <c r="V208" s="134"/>
      <c r="W208" s="134"/>
      <c r="X208" s="134"/>
      <c r="Y208" s="134"/>
      <c r="Z208" s="134"/>
    </row>
    <row r="209" spans="1:26" ht="15.75" customHeight="1" x14ac:dyDescent="0.25">
      <c r="A209" s="162"/>
      <c r="B209" s="160"/>
      <c r="C209" s="160"/>
      <c r="D209" s="149"/>
      <c r="E209" s="134"/>
      <c r="F209" s="134"/>
      <c r="G209" s="134"/>
      <c r="H209" s="134"/>
      <c r="I209" s="134"/>
      <c r="J209" s="134"/>
      <c r="K209" s="134"/>
      <c r="L209" s="134"/>
      <c r="M209" s="134"/>
      <c r="N209" s="134"/>
      <c r="O209" s="134"/>
      <c r="P209" s="134"/>
      <c r="Q209" s="134"/>
      <c r="R209" s="134"/>
      <c r="S209" s="134"/>
      <c r="T209" s="134"/>
      <c r="U209" s="134"/>
      <c r="V209" s="134"/>
      <c r="W209" s="134"/>
      <c r="X209" s="134"/>
      <c r="Y209" s="134"/>
      <c r="Z209" s="134"/>
    </row>
    <row r="210" spans="1:26" ht="15.75" customHeight="1" x14ac:dyDescent="0.25">
      <c r="A210" s="162"/>
      <c r="B210" s="160"/>
      <c r="C210" s="160"/>
      <c r="D210" s="149"/>
      <c r="E210" s="134"/>
      <c r="F210" s="134"/>
      <c r="G210" s="134"/>
      <c r="H210" s="134"/>
      <c r="I210" s="134"/>
      <c r="J210" s="134"/>
      <c r="K210" s="134"/>
      <c r="L210" s="134"/>
      <c r="M210" s="134"/>
      <c r="N210" s="134"/>
      <c r="O210" s="134"/>
      <c r="P210" s="134"/>
      <c r="Q210" s="134"/>
      <c r="R210" s="134"/>
      <c r="S210" s="134"/>
      <c r="T210" s="134"/>
      <c r="U210" s="134"/>
      <c r="V210" s="134"/>
      <c r="W210" s="134"/>
      <c r="X210" s="134"/>
      <c r="Y210" s="134"/>
      <c r="Z210" s="134"/>
    </row>
    <row r="211" spans="1:26" ht="15.75" customHeight="1" x14ac:dyDescent="0.25">
      <c r="A211" s="162"/>
      <c r="B211" s="160"/>
      <c r="C211" s="160"/>
      <c r="D211" s="149"/>
      <c r="E211" s="134"/>
      <c r="F211" s="134"/>
      <c r="G211" s="134"/>
      <c r="H211" s="134"/>
      <c r="I211" s="134"/>
      <c r="J211" s="134"/>
      <c r="K211" s="134"/>
      <c r="L211" s="134"/>
      <c r="M211" s="134"/>
      <c r="N211" s="134"/>
      <c r="O211" s="134"/>
      <c r="P211" s="134"/>
      <c r="Q211" s="134"/>
      <c r="R211" s="134"/>
      <c r="S211" s="134"/>
      <c r="T211" s="134"/>
      <c r="U211" s="134"/>
      <c r="V211" s="134"/>
      <c r="W211" s="134"/>
      <c r="X211" s="134"/>
      <c r="Y211" s="134"/>
      <c r="Z211" s="134"/>
    </row>
    <row r="212" spans="1:26" ht="15.75" customHeight="1" x14ac:dyDescent="0.25">
      <c r="A212" s="162"/>
      <c r="B212" s="160"/>
      <c r="C212" s="160"/>
      <c r="D212" s="149"/>
      <c r="E212" s="134"/>
      <c r="F212" s="134"/>
      <c r="G212" s="134"/>
      <c r="H212" s="134"/>
      <c r="I212" s="134"/>
      <c r="J212" s="134"/>
      <c r="K212" s="134"/>
      <c r="L212" s="134"/>
      <c r="M212" s="134"/>
      <c r="N212" s="134"/>
      <c r="O212" s="134"/>
      <c r="P212" s="134"/>
      <c r="Q212" s="134"/>
      <c r="R212" s="134"/>
      <c r="S212" s="134"/>
      <c r="T212" s="134"/>
      <c r="U212" s="134"/>
      <c r="V212" s="134"/>
      <c r="W212" s="134"/>
      <c r="X212" s="134"/>
      <c r="Y212" s="134"/>
      <c r="Z212" s="134"/>
    </row>
    <row r="213" spans="1:26" ht="15.75" customHeight="1" x14ac:dyDescent="0.25">
      <c r="A213" s="162"/>
      <c r="B213" s="160"/>
      <c r="C213" s="160"/>
      <c r="D213" s="149"/>
      <c r="E213" s="134"/>
      <c r="F213" s="134"/>
      <c r="G213" s="134"/>
      <c r="H213" s="134"/>
      <c r="I213" s="134"/>
      <c r="J213" s="134"/>
      <c r="K213" s="134"/>
      <c r="L213" s="134"/>
      <c r="M213" s="134"/>
      <c r="N213" s="134"/>
      <c r="O213" s="134"/>
      <c r="P213" s="134"/>
      <c r="Q213" s="134"/>
      <c r="R213" s="134"/>
      <c r="S213" s="134"/>
      <c r="T213" s="134"/>
      <c r="U213" s="134"/>
      <c r="V213" s="134"/>
      <c r="W213" s="134"/>
      <c r="X213" s="134"/>
      <c r="Y213" s="134"/>
      <c r="Z213" s="134"/>
    </row>
    <row r="214" spans="1:26" ht="15.75" customHeight="1" x14ac:dyDescent="0.25">
      <c r="A214" s="162"/>
      <c r="B214" s="160"/>
      <c r="C214" s="160"/>
      <c r="D214" s="149"/>
      <c r="E214" s="134"/>
      <c r="F214" s="134"/>
      <c r="G214" s="134"/>
      <c r="H214" s="134"/>
      <c r="I214" s="134"/>
      <c r="J214" s="134"/>
      <c r="K214" s="134"/>
      <c r="L214" s="134"/>
      <c r="M214" s="134"/>
      <c r="N214" s="134"/>
      <c r="O214" s="134"/>
      <c r="P214" s="134"/>
      <c r="Q214" s="134"/>
      <c r="R214" s="134"/>
      <c r="S214" s="134"/>
      <c r="T214" s="134"/>
      <c r="U214" s="134"/>
      <c r="V214" s="134"/>
      <c r="W214" s="134"/>
      <c r="X214" s="134"/>
      <c r="Y214" s="134"/>
      <c r="Z214" s="134"/>
    </row>
    <row r="215" spans="1:26" ht="15.75" customHeight="1" x14ac:dyDescent="0.25">
      <c r="A215" s="162"/>
      <c r="B215" s="160"/>
      <c r="C215" s="160"/>
      <c r="D215" s="149"/>
      <c r="E215" s="134"/>
      <c r="F215" s="134"/>
      <c r="G215" s="134"/>
      <c r="H215" s="134"/>
      <c r="I215" s="134"/>
      <c r="J215" s="134"/>
      <c r="K215" s="134"/>
      <c r="L215" s="134"/>
      <c r="M215" s="134"/>
      <c r="N215" s="134"/>
      <c r="O215" s="134"/>
      <c r="P215" s="134"/>
      <c r="Q215" s="134"/>
      <c r="R215" s="134"/>
      <c r="S215" s="134"/>
      <c r="T215" s="134"/>
      <c r="U215" s="134"/>
      <c r="V215" s="134"/>
      <c r="W215" s="134"/>
      <c r="X215" s="134"/>
      <c r="Y215" s="134"/>
      <c r="Z215" s="134"/>
    </row>
    <row r="216" spans="1:26" ht="15.75" customHeight="1" x14ac:dyDescent="0.25">
      <c r="A216" s="162"/>
      <c r="B216" s="160"/>
      <c r="C216" s="160"/>
      <c r="D216" s="149"/>
      <c r="E216" s="134"/>
      <c r="F216" s="134"/>
      <c r="G216" s="134"/>
      <c r="H216" s="134"/>
      <c r="I216" s="134"/>
      <c r="J216" s="134"/>
      <c r="K216" s="134"/>
      <c r="L216" s="134"/>
      <c r="M216" s="134"/>
      <c r="N216" s="134"/>
      <c r="O216" s="134"/>
      <c r="P216" s="134"/>
      <c r="Q216" s="134"/>
      <c r="R216" s="134"/>
      <c r="S216" s="134"/>
      <c r="T216" s="134"/>
      <c r="U216" s="134"/>
      <c r="V216" s="134"/>
      <c r="W216" s="134"/>
      <c r="X216" s="134"/>
      <c r="Y216" s="134"/>
      <c r="Z216" s="134"/>
    </row>
    <row r="217" spans="1:26" ht="15.75" customHeight="1" x14ac:dyDescent="0.25">
      <c r="A217" s="162"/>
      <c r="B217" s="160"/>
      <c r="C217" s="160"/>
      <c r="D217" s="149"/>
      <c r="E217" s="134"/>
      <c r="F217" s="134"/>
      <c r="G217" s="134"/>
      <c r="H217" s="134"/>
      <c r="I217" s="134"/>
      <c r="J217" s="134"/>
      <c r="K217" s="134"/>
      <c r="L217" s="134"/>
      <c r="M217" s="134"/>
      <c r="N217" s="134"/>
      <c r="O217" s="134"/>
      <c r="P217" s="134"/>
      <c r="Q217" s="134"/>
      <c r="R217" s="134"/>
      <c r="S217" s="134"/>
      <c r="T217" s="134"/>
      <c r="U217" s="134"/>
      <c r="V217" s="134"/>
      <c r="W217" s="134"/>
      <c r="X217" s="134"/>
      <c r="Y217" s="134"/>
      <c r="Z217" s="134"/>
    </row>
    <row r="218" spans="1:26" ht="15.75" customHeight="1" x14ac:dyDescent="0.25">
      <c r="A218" s="162"/>
      <c r="B218" s="160"/>
      <c r="C218" s="160"/>
      <c r="D218" s="149"/>
      <c r="E218" s="134"/>
      <c r="F218" s="134"/>
      <c r="G218" s="134"/>
      <c r="H218" s="134"/>
      <c r="I218" s="134"/>
      <c r="J218" s="134"/>
      <c r="K218" s="134"/>
      <c r="L218" s="134"/>
      <c r="M218" s="134"/>
      <c r="N218" s="134"/>
      <c r="O218" s="134"/>
      <c r="P218" s="134"/>
      <c r="Q218" s="134"/>
      <c r="R218" s="134"/>
      <c r="S218" s="134"/>
      <c r="T218" s="134"/>
      <c r="U218" s="134"/>
      <c r="V218" s="134"/>
      <c r="W218" s="134"/>
      <c r="X218" s="134"/>
      <c r="Y218" s="134"/>
      <c r="Z218" s="134"/>
    </row>
    <row r="219" spans="1:26" ht="15.75" customHeight="1" x14ac:dyDescent="0.25">
      <c r="A219" s="162"/>
      <c r="B219" s="160"/>
      <c r="C219" s="160"/>
      <c r="D219" s="149"/>
      <c r="E219" s="134"/>
      <c r="F219" s="134"/>
      <c r="G219" s="134"/>
      <c r="H219" s="134"/>
      <c r="I219" s="134"/>
      <c r="J219" s="134"/>
      <c r="K219" s="134"/>
      <c r="L219" s="134"/>
      <c r="M219" s="134"/>
      <c r="N219" s="134"/>
      <c r="O219" s="134"/>
      <c r="P219" s="134"/>
      <c r="Q219" s="134"/>
      <c r="R219" s="134"/>
      <c r="S219" s="134"/>
      <c r="T219" s="134"/>
      <c r="U219" s="134"/>
      <c r="V219" s="134"/>
      <c r="W219" s="134"/>
      <c r="X219" s="134"/>
      <c r="Y219" s="134"/>
      <c r="Z219" s="134"/>
    </row>
    <row r="220" spans="1:26" ht="15.75" customHeight="1" x14ac:dyDescent="0.25">
      <c r="A220" s="162"/>
      <c r="B220" s="160"/>
      <c r="C220" s="160"/>
      <c r="D220" s="149"/>
      <c r="E220" s="134"/>
      <c r="F220" s="134"/>
      <c r="G220" s="134"/>
      <c r="H220" s="134"/>
      <c r="I220" s="134"/>
      <c r="J220" s="134"/>
      <c r="K220" s="134"/>
      <c r="L220" s="134"/>
      <c r="M220" s="134"/>
      <c r="N220" s="134"/>
      <c r="O220" s="134"/>
      <c r="P220" s="134"/>
      <c r="Q220" s="134"/>
      <c r="R220" s="134"/>
      <c r="S220" s="134"/>
      <c r="T220" s="134"/>
      <c r="U220" s="134"/>
      <c r="V220" s="134"/>
      <c r="W220" s="134"/>
      <c r="X220" s="134"/>
      <c r="Y220" s="134"/>
      <c r="Z220" s="134"/>
    </row>
    <row r="221" spans="1:26" ht="15.75" customHeight="1" x14ac:dyDescent="0.25">
      <c r="A221" s="162"/>
      <c r="B221" s="160"/>
      <c r="C221" s="160"/>
      <c r="D221" s="149"/>
      <c r="E221" s="134"/>
      <c r="F221" s="134"/>
      <c r="G221" s="134"/>
      <c r="H221" s="134"/>
      <c r="I221" s="134"/>
      <c r="J221" s="134"/>
      <c r="K221" s="134"/>
      <c r="L221" s="134"/>
      <c r="M221" s="134"/>
      <c r="N221" s="134"/>
      <c r="O221" s="134"/>
      <c r="P221" s="134"/>
      <c r="Q221" s="134"/>
      <c r="R221" s="134"/>
      <c r="S221" s="134"/>
      <c r="T221" s="134"/>
      <c r="U221" s="134"/>
      <c r="V221" s="134"/>
      <c r="W221" s="134"/>
      <c r="X221" s="134"/>
      <c r="Y221" s="134"/>
      <c r="Z221" s="134"/>
    </row>
    <row r="222" spans="1:26" ht="15.75" customHeight="1" x14ac:dyDescent="0.25">
      <c r="A222" s="162"/>
      <c r="B222" s="160"/>
      <c r="C222" s="160"/>
      <c r="D222" s="149"/>
      <c r="E222" s="134"/>
      <c r="F222" s="134"/>
      <c r="G222" s="134"/>
      <c r="H222" s="134"/>
      <c r="I222" s="134"/>
      <c r="J222" s="134"/>
      <c r="K222" s="134"/>
      <c r="L222" s="134"/>
      <c r="M222" s="134"/>
      <c r="N222" s="134"/>
      <c r="O222" s="134"/>
      <c r="P222" s="134"/>
      <c r="Q222" s="134"/>
      <c r="R222" s="134"/>
      <c r="S222" s="134"/>
      <c r="T222" s="134"/>
      <c r="U222" s="134"/>
      <c r="V222" s="134"/>
      <c r="W222" s="134"/>
      <c r="X222" s="134"/>
      <c r="Y222" s="134"/>
      <c r="Z222" s="134"/>
    </row>
    <row r="223" spans="1:26" ht="15.75" customHeight="1" x14ac:dyDescent="0.25">
      <c r="A223" s="162"/>
      <c r="B223" s="160"/>
      <c r="C223" s="160"/>
      <c r="D223" s="149"/>
      <c r="E223" s="134"/>
      <c r="F223" s="134"/>
      <c r="G223" s="134"/>
      <c r="H223" s="134"/>
      <c r="I223" s="134"/>
      <c r="J223" s="134"/>
      <c r="K223" s="134"/>
      <c r="L223" s="134"/>
      <c r="M223" s="134"/>
      <c r="N223" s="134"/>
      <c r="O223" s="134"/>
      <c r="P223" s="134"/>
      <c r="Q223" s="134"/>
      <c r="R223" s="134"/>
      <c r="S223" s="134"/>
      <c r="T223" s="134"/>
      <c r="U223" s="134"/>
      <c r="V223" s="134"/>
      <c r="W223" s="134"/>
      <c r="X223" s="134"/>
      <c r="Y223" s="134"/>
      <c r="Z223" s="134"/>
    </row>
    <row r="224" spans="1:26" ht="15.75" customHeight="1" x14ac:dyDescent="0.25">
      <c r="A224" s="162"/>
      <c r="B224" s="160"/>
      <c r="C224" s="160"/>
      <c r="D224" s="149"/>
      <c r="E224" s="134"/>
      <c r="F224" s="134"/>
      <c r="G224" s="134"/>
      <c r="H224" s="134"/>
      <c r="I224" s="134"/>
      <c r="J224" s="134"/>
      <c r="K224" s="134"/>
      <c r="L224" s="134"/>
      <c r="M224" s="134"/>
      <c r="N224" s="134"/>
      <c r="O224" s="134"/>
      <c r="P224" s="134"/>
      <c r="Q224" s="134"/>
      <c r="R224" s="134"/>
      <c r="S224" s="134"/>
      <c r="T224" s="134"/>
      <c r="U224" s="134"/>
      <c r="V224" s="134"/>
      <c r="W224" s="134"/>
      <c r="X224" s="134"/>
      <c r="Y224" s="134"/>
      <c r="Z224" s="134"/>
    </row>
    <row r="225" spans="1:26" ht="15.75" customHeight="1" x14ac:dyDescent="0.25">
      <c r="A225" s="162"/>
      <c r="B225" s="160"/>
      <c r="C225" s="160"/>
      <c r="D225" s="149"/>
      <c r="E225" s="134"/>
      <c r="F225" s="134"/>
      <c r="G225" s="134"/>
      <c r="H225" s="134"/>
      <c r="I225" s="134"/>
      <c r="J225" s="134"/>
      <c r="K225" s="134"/>
      <c r="L225" s="134"/>
      <c r="M225" s="134"/>
      <c r="N225" s="134"/>
      <c r="O225" s="134"/>
      <c r="P225" s="134"/>
      <c r="Q225" s="134"/>
      <c r="R225" s="134"/>
      <c r="S225" s="134"/>
      <c r="T225" s="134"/>
      <c r="U225" s="134"/>
      <c r="V225" s="134"/>
      <c r="W225" s="134"/>
      <c r="X225" s="134"/>
      <c r="Y225" s="134"/>
      <c r="Z225" s="134"/>
    </row>
    <row r="226" spans="1:26" ht="15.75" customHeight="1" x14ac:dyDescent="0.25">
      <c r="A226" s="162"/>
      <c r="B226" s="160"/>
      <c r="C226" s="160"/>
      <c r="D226" s="149"/>
      <c r="E226" s="134"/>
      <c r="F226" s="134"/>
      <c r="G226" s="134"/>
      <c r="H226" s="134"/>
      <c r="I226" s="134"/>
      <c r="J226" s="134"/>
      <c r="K226" s="134"/>
      <c r="L226" s="134"/>
      <c r="M226" s="134"/>
      <c r="N226" s="134"/>
      <c r="O226" s="134"/>
      <c r="P226" s="134"/>
      <c r="Q226" s="134"/>
      <c r="R226" s="134"/>
      <c r="S226" s="134"/>
      <c r="T226" s="134"/>
      <c r="U226" s="134"/>
      <c r="V226" s="134"/>
      <c r="W226" s="134"/>
      <c r="X226" s="134"/>
      <c r="Y226" s="134"/>
      <c r="Z226" s="134"/>
    </row>
    <row r="227" spans="1:26" ht="15.75" customHeight="1" x14ac:dyDescent="0.25">
      <c r="A227" s="162"/>
      <c r="B227" s="160"/>
      <c r="C227" s="160"/>
      <c r="D227" s="149"/>
      <c r="E227" s="134"/>
      <c r="F227" s="134"/>
      <c r="G227" s="134"/>
      <c r="H227" s="134"/>
      <c r="I227" s="134"/>
      <c r="J227" s="134"/>
      <c r="K227" s="134"/>
      <c r="L227" s="134"/>
      <c r="M227" s="134"/>
      <c r="N227" s="134"/>
      <c r="O227" s="134"/>
      <c r="P227" s="134"/>
      <c r="Q227" s="134"/>
      <c r="R227" s="134"/>
      <c r="S227" s="134"/>
      <c r="T227" s="134"/>
      <c r="U227" s="134"/>
      <c r="V227" s="134"/>
      <c r="W227" s="134"/>
      <c r="X227" s="134"/>
      <c r="Y227" s="134"/>
      <c r="Z227" s="134"/>
    </row>
    <row r="228" spans="1:26" ht="15.75" customHeight="1" x14ac:dyDescent="0.25">
      <c r="A228" s="162"/>
      <c r="B228" s="160"/>
      <c r="C228" s="160"/>
      <c r="D228" s="149"/>
      <c r="E228" s="134"/>
      <c r="F228" s="134"/>
      <c r="G228" s="134"/>
      <c r="H228" s="134"/>
      <c r="I228" s="134"/>
      <c r="J228" s="134"/>
      <c r="K228" s="134"/>
      <c r="L228" s="134"/>
      <c r="M228" s="134"/>
      <c r="N228" s="134"/>
      <c r="O228" s="134"/>
      <c r="P228" s="134"/>
      <c r="Q228" s="134"/>
      <c r="R228" s="134"/>
      <c r="S228" s="134"/>
      <c r="T228" s="134"/>
      <c r="U228" s="134"/>
      <c r="V228" s="134"/>
      <c r="W228" s="134"/>
      <c r="X228" s="134"/>
      <c r="Y228" s="134"/>
      <c r="Z228" s="134"/>
    </row>
    <row r="229" spans="1:26" ht="15.75" customHeight="1" x14ac:dyDescent="0.25">
      <c r="A229" s="162"/>
      <c r="B229" s="160"/>
      <c r="C229" s="160"/>
      <c r="D229" s="149"/>
      <c r="E229" s="134"/>
      <c r="F229" s="134"/>
      <c r="G229" s="134"/>
      <c r="H229" s="134"/>
      <c r="I229" s="134"/>
      <c r="J229" s="134"/>
      <c r="K229" s="134"/>
      <c r="L229" s="134"/>
      <c r="M229" s="134"/>
      <c r="N229" s="134"/>
      <c r="O229" s="134"/>
      <c r="P229" s="134"/>
      <c r="Q229" s="134"/>
      <c r="R229" s="134"/>
      <c r="S229" s="134"/>
      <c r="T229" s="134"/>
      <c r="U229" s="134"/>
      <c r="V229" s="134"/>
      <c r="W229" s="134"/>
      <c r="X229" s="134"/>
      <c r="Y229" s="134"/>
      <c r="Z229" s="134"/>
    </row>
    <row r="230" spans="1:26" ht="15.75" customHeight="1" x14ac:dyDescent="0.25">
      <c r="A230" s="162"/>
      <c r="B230" s="160"/>
      <c r="C230" s="160"/>
      <c r="D230" s="149"/>
      <c r="E230" s="134"/>
      <c r="F230" s="134"/>
      <c r="G230" s="134"/>
      <c r="H230" s="134"/>
      <c r="I230" s="134"/>
      <c r="J230" s="134"/>
      <c r="K230" s="134"/>
      <c r="L230" s="134"/>
      <c r="M230" s="134"/>
      <c r="N230" s="134"/>
      <c r="O230" s="134"/>
      <c r="P230" s="134"/>
      <c r="Q230" s="134"/>
      <c r="R230" s="134"/>
      <c r="S230" s="134"/>
      <c r="T230" s="134"/>
      <c r="U230" s="134"/>
      <c r="V230" s="134"/>
      <c r="W230" s="134"/>
      <c r="X230" s="134"/>
      <c r="Y230" s="134"/>
      <c r="Z230" s="134"/>
    </row>
    <row r="231" spans="1:26" ht="15.75" customHeight="1" x14ac:dyDescent="0.25">
      <c r="A231" s="162"/>
      <c r="B231" s="160"/>
      <c r="C231" s="160"/>
      <c r="D231" s="149"/>
      <c r="E231" s="134"/>
      <c r="F231" s="134"/>
      <c r="G231" s="134"/>
      <c r="H231" s="134"/>
      <c r="I231" s="134"/>
      <c r="J231" s="134"/>
      <c r="K231" s="134"/>
      <c r="L231" s="134"/>
      <c r="M231" s="134"/>
      <c r="N231" s="134"/>
      <c r="O231" s="134"/>
      <c r="P231" s="134"/>
      <c r="Q231" s="134"/>
      <c r="R231" s="134"/>
      <c r="S231" s="134"/>
      <c r="T231" s="134"/>
      <c r="U231" s="134"/>
      <c r="V231" s="134"/>
      <c r="W231" s="134"/>
      <c r="X231" s="134"/>
      <c r="Y231" s="134"/>
      <c r="Z231" s="134"/>
    </row>
    <row r="232" spans="1:26" ht="15.75" customHeight="1" x14ac:dyDescent="0.25">
      <c r="A232" s="162"/>
      <c r="B232" s="160"/>
      <c r="C232" s="160"/>
      <c r="D232" s="149"/>
      <c r="E232" s="134"/>
      <c r="F232" s="134"/>
      <c r="G232" s="134"/>
      <c r="H232" s="134"/>
      <c r="I232" s="134"/>
      <c r="J232" s="134"/>
      <c r="K232" s="134"/>
      <c r="L232" s="134"/>
      <c r="M232" s="134"/>
      <c r="N232" s="134"/>
      <c r="O232" s="134"/>
      <c r="P232" s="134"/>
      <c r="Q232" s="134"/>
      <c r="R232" s="134"/>
      <c r="S232" s="134"/>
      <c r="T232" s="134"/>
      <c r="U232" s="134"/>
      <c r="V232" s="134"/>
      <c r="W232" s="134"/>
      <c r="X232" s="134"/>
      <c r="Y232" s="134"/>
      <c r="Z232" s="134"/>
    </row>
    <row r="233" spans="1:26" ht="15.75" customHeight="1" x14ac:dyDescent="0.25">
      <c r="A233" s="162"/>
      <c r="B233" s="160"/>
      <c r="C233" s="160"/>
      <c r="D233" s="149"/>
      <c r="E233" s="134"/>
      <c r="F233" s="134"/>
      <c r="G233" s="134"/>
      <c r="H233" s="134"/>
      <c r="I233" s="134"/>
      <c r="J233" s="134"/>
      <c r="K233" s="134"/>
      <c r="L233" s="134"/>
      <c r="M233" s="134"/>
      <c r="N233" s="134"/>
      <c r="O233" s="134"/>
      <c r="P233" s="134"/>
      <c r="Q233" s="134"/>
      <c r="R233" s="134"/>
      <c r="S233" s="134"/>
      <c r="T233" s="134"/>
      <c r="U233" s="134"/>
      <c r="V233" s="134"/>
      <c r="W233" s="134"/>
      <c r="X233" s="134"/>
      <c r="Y233" s="134"/>
      <c r="Z233" s="134"/>
    </row>
    <row r="234" spans="1:26" ht="15.75" customHeight="1" x14ac:dyDescent="0.25">
      <c r="A234" s="162"/>
      <c r="B234" s="160"/>
      <c r="C234" s="160"/>
      <c r="D234" s="149"/>
      <c r="E234" s="134"/>
      <c r="F234" s="134"/>
      <c r="G234" s="134"/>
      <c r="H234" s="134"/>
      <c r="I234" s="134"/>
      <c r="J234" s="134"/>
      <c r="K234" s="134"/>
      <c r="L234" s="134"/>
      <c r="M234" s="134"/>
      <c r="N234" s="134"/>
      <c r="O234" s="134"/>
      <c r="P234" s="134"/>
      <c r="Q234" s="134"/>
      <c r="R234" s="134"/>
      <c r="S234" s="134"/>
      <c r="T234" s="134"/>
      <c r="U234" s="134"/>
      <c r="V234" s="134"/>
      <c r="W234" s="134"/>
      <c r="X234" s="134"/>
      <c r="Y234" s="134"/>
      <c r="Z234" s="134"/>
    </row>
    <row r="235" spans="1:26" ht="15.75" customHeight="1" x14ac:dyDescent="0.25">
      <c r="A235" s="162"/>
      <c r="B235" s="160"/>
      <c r="C235" s="160"/>
      <c r="D235" s="149"/>
      <c r="E235" s="134"/>
      <c r="F235" s="134"/>
      <c r="G235" s="134"/>
      <c r="H235" s="134"/>
      <c r="I235" s="134"/>
      <c r="J235" s="134"/>
      <c r="K235" s="134"/>
      <c r="L235" s="134"/>
      <c r="M235" s="134"/>
      <c r="N235" s="134"/>
      <c r="O235" s="134"/>
      <c r="P235" s="134"/>
      <c r="Q235" s="134"/>
      <c r="R235" s="134"/>
      <c r="S235" s="134"/>
      <c r="T235" s="134"/>
      <c r="U235" s="134"/>
      <c r="V235" s="134"/>
      <c r="W235" s="134"/>
      <c r="X235" s="134"/>
      <c r="Y235" s="134"/>
      <c r="Z235" s="134"/>
    </row>
    <row r="236" spans="1:26" ht="15.75" customHeight="1" x14ac:dyDescent="0.25">
      <c r="A236" s="162"/>
      <c r="B236" s="160"/>
      <c r="C236" s="160"/>
      <c r="D236" s="149"/>
      <c r="E236" s="134"/>
      <c r="F236" s="134"/>
      <c r="G236" s="134"/>
      <c r="H236" s="134"/>
      <c r="I236" s="134"/>
      <c r="J236" s="134"/>
      <c r="K236" s="134"/>
      <c r="L236" s="134"/>
      <c r="M236" s="134"/>
      <c r="N236" s="134"/>
      <c r="O236" s="134"/>
      <c r="P236" s="134"/>
      <c r="Q236" s="134"/>
      <c r="R236" s="134"/>
      <c r="S236" s="134"/>
      <c r="T236" s="134"/>
      <c r="U236" s="134"/>
      <c r="V236" s="134"/>
      <c r="W236" s="134"/>
      <c r="X236" s="134"/>
      <c r="Y236" s="134"/>
      <c r="Z236" s="134"/>
    </row>
    <row r="237" spans="1:26" ht="15.75" customHeight="1" x14ac:dyDescent="0.25">
      <c r="A237" s="162"/>
      <c r="B237" s="160"/>
      <c r="C237" s="160"/>
      <c r="D237" s="149"/>
      <c r="E237" s="134"/>
      <c r="F237" s="134"/>
      <c r="G237" s="134"/>
      <c r="H237" s="134"/>
      <c r="I237" s="134"/>
      <c r="J237" s="134"/>
      <c r="K237" s="134"/>
      <c r="L237" s="134"/>
      <c r="M237" s="134"/>
      <c r="N237" s="134"/>
      <c r="O237" s="134"/>
      <c r="P237" s="134"/>
      <c r="Q237" s="134"/>
      <c r="R237" s="134"/>
      <c r="S237" s="134"/>
      <c r="T237" s="134"/>
      <c r="U237" s="134"/>
      <c r="V237" s="134"/>
      <c r="W237" s="134"/>
      <c r="X237" s="134"/>
      <c r="Y237" s="134"/>
      <c r="Z237" s="134"/>
    </row>
    <row r="238" spans="1:26" ht="15.75" customHeight="1" x14ac:dyDescent="0.25">
      <c r="A238" s="162"/>
      <c r="B238" s="160"/>
      <c r="C238" s="160"/>
      <c r="D238" s="149"/>
      <c r="E238" s="134"/>
      <c r="F238" s="134"/>
      <c r="G238" s="134"/>
      <c r="H238" s="134"/>
      <c r="I238" s="134"/>
      <c r="J238" s="134"/>
      <c r="K238" s="134"/>
      <c r="L238" s="134"/>
      <c r="M238" s="134"/>
      <c r="N238" s="134"/>
      <c r="O238" s="134"/>
      <c r="P238" s="134"/>
      <c r="Q238" s="134"/>
      <c r="R238" s="134"/>
      <c r="S238" s="134"/>
      <c r="T238" s="134"/>
      <c r="U238" s="134"/>
      <c r="V238" s="134"/>
      <c r="W238" s="134"/>
      <c r="X238" s="134"/>
      <c r="Y238" s="134"/>
      <c r="Z238" s="134"/>
    </row>
    <row r="239" spans="1:26" ht="15.75" customHeight="1" x14ac:dyDescent="0.25">
      <c r="A239" s="162"/>
      <c r="B239" s="160"/>
      <c r="C239" s="160"/>
      <c r="D239" s="149"/>
      <c r="E239" s="134"/>
      <c r="F239" s="134"/>
      <c r="G239" s="134"/>
      <c r="H239" s="134"/>
      <c r="I239" s="134"/>
      <c r="J239" s="134"/>
      <c r="K239" s="134"/>
      <c r="L239" s="134"/>
      <c r="M239" s="134"/>
      <c r="N239" s="134"/>
      <c r="O239" s="134"/>
      <c r="P239" s="134"/>
      <c r="Q239" s="134"/>
      <c r="R239" s="134"/>
      <c r="S239" s="134"/>
      <c r="T239" s="134"/>
      <c r="U239" s="134"/>
      <c r="V239" s="134"/>
      <c r="W239" s="134"/>
      <c r="X239" s="134"/>
      <c r="Y239" s="134"/>
      <c r="Z239" s="134"/>
    </row>
    <row r="240" spans="1:26" ht="15.75" customHeight="1" x14ac:dyDescent="0.25">
      <c r="A240" s="162"/>
      <c r="B240" s="160"/>
      <c r="C240" s="160"/>
      <c r="D240" s="149"/>
      <c r="E240" s="134"/>
      <c r="F240" s="134"/>
      <c r="G240" s="134"/>
      <c r="H240" s="134"/>
      <c r="I240" s="134"/>
      <c r="J240" s="134"/>
      <c r="K240" s="134"/>
      <c r="L240" s="134"/>
      <c r="M240" s="134"/>
      <c r="N240" s="134"/>
      <c r="O240" s="134"/>
      <c r="P240" s="134"/>
      <c r="Q240" s="134"/>
      <c r="R240" s="134"/>
      <c r="S240" s="134"/>
      <c r="T240" s="134"/>
      <c r="U240" s="134"/>
      <c r="V240" s="134"/>
      <c r="W240" s="134"/>
      <c r="X240" s="134"/>
      <c r="Y240" s="134"/>
      <c r="Z240" s="134"/>
    </row>
    <row r="241" spans="1:26" ht="15.75" customHeight="1" x14ac:dyDescent="0.25">
      <c r="A241" s="162"/>
      <c r="B241" s="160"/>
      <c r="C241" s="160"/>
      <c r="D241" s="149"/>
      <c r="E241" s="134"/>
      <c r="F241" s="134"/>
      <c r="G241" s="134"/>
      <c r="H241" s="134"/>
      <c r="I241" s="134"/>
      <c r="J241" s="134"/>
      <c r="K241" s="134"/>
      <c r="L241" s="134"/>
      <c r="M241" s="134"/>
      <c r="N241" s="134"/>
      <c r="O241" s="134"/>
      <c r="P241" s="134"/>
      <c r="Q241" s="134"/>
      <c r="R241" s="134"/>
      <c r="S241" s="134"/>
      <c r="T241" s="134"/>
      <c r="U241" s="134"/>
      <c r="V241" s="134"/>
      <c r="W241" s="134"/>
      <c r="X241" s="134"/>
      <c r="Y241" s="134"/>
      <c r="Z241" s="134"/>
    </row>
    <row r="242" spans="1:26" ht="15.75" customHeight="1" x14ac:dyDescent="0.25">
      <c r="A242" s="162"/>
      <c r="B242" s="160"/>
      <c r="C242" s="160"/>
      <c r="D242" s="149"/>
      <c r="E242" s="134"/>
      <c r="F242" s="134"/>
      <c r="G242" s="134"/>
      <c r="H242" s="134"/>
      <c r="I242" s="134"/>
      <c r="J242" s="134"/>
      <c r="K242" s="134"/>
      <c r="L242" s="134"/>
      <c r="M242" s="134"/>
      <c r="N242" s="134"/>
      <c r="O242" s="134"/>
      <c r="P242" s="134"/>
      <c r="Q242" s="134"/>
      <c r="R242" s="134"/>
      <c r="S242" s="134"/>
      <c r="T242" s="134"/>
      <c r="U242" s="134"/>
      <c r="V242" s="134"/>
      <c r="W242" s="134"/>
      <c r="X242" s="134"/>
      <c r="Y242" s="134"/>
      <c r="Z242" s="134"/>
    </row>
    <row r="243" spans="1:26" ht="15.75" customHeight="1" x14ac:dyDescent="0.25">
      <c r="A243" s="162"/>
      <c r="B243" s="160"/>
      <c r="C243" s="160"/>
      <c r="D243" s="149"/>
      <c r="E243" s="134"/>
      <c r="F243" s="134"/>
      <c r="G243" s="134"/>
      <c r="H243" s="134"/>
      <c r="I243" s="134"/>
      <c r="J243" s="134"/>
      <c r="K243" s="134"/>
      <c r="L243" s="134"/>
      <c r="M243" s="134"/>
      <c r="N243" s="134"/>
      <c r="O243" s="134"/>
      <c r="P243" s="134"/>
      <c r="Q243" s="134"/>
      <c r="R243" s="134"/>
      <c r="S243" s="134"/>
      <c r="T243" s="134"/>
      <c r="U243" s="134"/>
      <c r="V243" s="134"/>
      <c r="W243" s="134"/>
      <c r="X243" s="134"/>
      <c r="Y243" s="134"/>
      <c r="Z243" s="134"/>
    </row>
    <row r="244" spans="1:26" ht="15.75" customHeight="1" x14ac:dyDescent="0.25">
      <c r="A244" s="162"/>
      <c r="B244" s="160"/>
      <c r="C244" s="160"/>
      <c r="D244" s="149"/>
      <c r="E244" s="134"/>
      <c r="F244" s="134"/>
      <c r="G244" s="134"/>
      <c r="H244" s="134"/>
      <c r="I244" s="134"/>
      <c r="J244" s="134"/>
      <c r="K244" s="134"/>
      <c r="L244" s="134"/>
      <c r="M244" s="134"/>
      <c r="N244" s="134"/>
      <c r="O244" s="134"/>
      <c r="P244" s="134"/>
      <c r="Q244" s="134"/>
      <c r="R244" s="134"/>
      <c r="S244" s="134"/>
      <c r="T244" s="134"/>
      <c r="U244" s="134"/>
      <c r="V244" s="134"/>
      <c r="W244" s="134"/>
      <c r="X244" s="134"/>
      <c r="Y244" s="134"/>
      <c r="Z244" s="134"/>
    </row>
    <row r="245" spans="1:26" ht="15.75" customHeight="1" x14ac:dyDescent="0.25">
      <c r="A245" s="162"/>
      <c r="B245" s="160"/>
      <c r="C245" s="160"/>
      <c r="D245" s="149"/>
      <c r="E245" s="134"/>
      <c r="F245" s="134"/>
      <c r="G245" s="134"/>
      <c r="H245" s="134"/>
      <c r="I245" s="134"/>
      <c r="J245" s="134"/>
      <c r="K245" s="134"/>
      <c r="L245" s="134"/>
      <c r="M245" s="134"/>
      <c r="N245" s="134"/>
      <c r="O245" s="134"/>
      <c r="P245" s="134"/>
      <c r="Q245" s="134"/>
      <c r="R245" s="134"/>
      <c r="S245" s="134"/>
      <c r="T245" s="134"/>
      <c r="U245" s="134"/>
      <c r="V245" s="134"/>
      <c r="W245" s="134"/>
      <c r="X245" s="134"/>
      <c r="Y245" s="134"/>
      <c r="Z245" s="134"/>
    </row>
    <row r="246" spans="1:26" ht="15.75" customHeight="1" x14ac:dyDescent="0.25">
      <c r="A246" s="162"/>
      <c r="B246" s="160"/>
      <c r="C246" s="160"/>
      <c r="D246" s="149"/>
      <c r="E246" s="134"/>
      <c r="F246" s="134"/>
      <c r="G246" s="134"/>
      <c r="H246" s="134"/>
      <c r="I246" s="134"/>
      <c r="J246" s="134"/>
      <c r="K246" s="134"/>
      <c r="L246" s="134"/>
      <c r="M246" s="134"/>
      <c r="N246" s="134"/>
      <c r="O246" s="134"/>
      <c r="P246" s="134"/>
      <c r="Q246" s="134"/>
      <c r="R246" s="134"/>
      <c r="S246" s="134"/>
      <c r="T246" s="134"/>
      <c r="U246" s="134"/>
      <c r="V246" s="134"/>
      <c r="W246" s="134"/>
      <c r="X246" s="134"/>
      <c r="Y246" s="134"/>
      <c r="Z246" s="134"/>
    </row>
    <row r="247" spans="1:26" ht="15.75" customHeight="1" x14ac:dyDescent="0.25">
      <c r="A247" s="162"/>
      <c r="B247" s="160"/>
      <c r="C247" s="160"/>
      <c r="D247" s="149"/>
      <c r="E247" s="134"/>
      <c r="F247" s="134"/>
      <c r="G247" s="134"/>
      <c r="H247" s="134"/>
      <c r="I247" s="134"/>
      <c r="J247" s="134"/>
      <c r="K247" s="134"/>
      <c r="L247" s="134"/>
      <c r="M247" s="134"/>
      <c r="N247" s="134"/>
      <c r="O247" s="134"/>
      <c r="P247" s="134"/>
      <c r="Q247" s="134"/>
      <c r="R247" s="134"/>
      <c r="S247" s="134"/>
      <c r="T247" s="134"/>
      <c r="U247" s="134"/>
      <c r="V247" s="134"/>
      <c r="W247" s="134"/>
      <c r="X247" s="134"/>
      <c r="Y247" s="134"/>
      <c r="Z247" s="134"/>
    </row>
    <row r="248" spans="1:26" ht="15.75" customHeight="1" x14ac:dyDescent="0.25">
      <c r="A248" s="162"/>
      <c r="B248" s="160"/>
      <c r="C248" s="160"/>
      <c r="D248" s="149"/>
      <c r="E248" s="134"/>
      <c r="F248" s="134"/>
      <c r="G248" s="134"/>
      <c r="H248" s="134"/>
      <c r="I248" s="134"/>
      <c r="J248" s="134"/>
      <c r="K248" s="134"/>
      <c r="L248" s="134"/>
      <c r="M248" s="134"/>
      <c r="N248" s="134"/>
      <c r="O248" s="134"/>
      <c r="P248" s="134"/>
      <c r="Q248" s="134"/>
      <c r="R248" s="134"/>
      <c r="S248" s="134"/>
      <c r="T248" s="134"/>
      <c r="U248" s="134"/>
      <c r="V248" s="134"/>
      <c r="W248" s="134"/>
      <c r="X248" s="134"/>
      <c r="Y248" s="134"/>
      <c r="Z248" s="134"/>
    </row>
    <row r="249" spans="1:26" ht="15.75" customHeight="1" x14ac:dyDescent="0.25">
      <c r="A249" s="162"/>
      <c r="B249" s="160"/>
      <c r="C249" s="160"/>
      <c r="D249" s="149"/>
      <c r="E249" s="134"/>
      <c r="F249" s="134"/>
      <c r="G249" s="134"/>
      <c r="H249" s="134"/>
      <c r="I249" s="134"/>
      <c r="J249" s="134"/>
      <c r="K249" s="134"/>
      <c r="L249" s="134"/>
      <c r="M249" s="134"/>
      <c r="N249" s="134"/>
      <c r="O249" s="134"/>
      <c r="P249" s="134"/>
      <c r="Q249" s="134"/>
      <c r="R249" s="134"/>
      <c r="S249" s="134"/>
      <c r="T249" s="134"/>
      <c r="U249" s="134"/>
      <c r="V249" s="134"/>
      <c r="W249" s="134"/>
      <c r="X249" s="134"/>
      <c r="Y249" s="134"/>
      <c r="Z249" s="134"/>
    </row>
    <row r="250" spans="1:26" ht="15.75" customHeight="1" x14ac:dyDescent="0.25">
      <c r="A250" s="162"/>
      <c r="B250" s="160"/>
      <c r="C250" s="160"/>
      <c r="D250" s="149"/>
      <c r="E250" s="134"/>
      <c r="F250" s="134"/>
      <c r="G250" s="134"/>
      <c r="H250" s="134"/>
      <c r="I250" s="134"/>
      <c r="J250" s="134"/>
      <c r="K250" s="134"/>
      <c r="L250" s="134"/>
      <c r="M250" s="134"/>
      <c r="N250" s="134"/>
      <c r="O250" s="134"/>
      <c r="P250" s="134"/>
      <c r="Q250" s="134"/>
      <c r="R250" s="134"/>
      <c r="S250" s="134"/>
      <c r="T250" s="134"/>
      <c r="U250" s="134"/>
      <c r="V250" s="134"/>
      <c r="W250" s="134"/>
      <c r="X250" s="134"/>
      <c r="Y250" s="134"/>
      <c r="Z250" s="134"/>
    </row>
    <row r="251" spans="1:26" ht="15.75" customHeight="1" x14ac:dyDescent="0.25">
      <c r="A251" s="162"/>
      <c r="B251" s="160"/>
      <c r="C251" s="160"/>
      <c r="D251" s="149"/>
      <c r="E251" s="134"/>
      <c r="F251" s="134"/>
      <c r="G251" s="134"/>
      <c r="H251" s="134"/>
      <c r="I251" s="134"/>
      <c r="J251" s="134"/>
      <c r="K251" s="134"/>
      <c r="L251" s="134"/>
      <c r="M251" s="134"/>
      <c r="N251" s="134"/>
      <c r="O251" s="134"/>
      <c r="P251" s="134"/>
      <c r="Q251" s="134"/>
      <c r="R251" s="134"/>
      <c r="S251" s="134"/>
      <c r="T251" s="134"/>
      <c r="U251" s="134"/>
      <c r="V251" s="134"/>
      <c r="W251" s="134"/>
      <c r="X251" s="134"/>
      <c r="Y251" s="134"/>
      <c r="Z251" s="134"/>
    </row>
    <row r="252" spans="1:26" ht="15.75" customHeight="1" x14ac:dyDescent="0.25">
      <c r="A252" s="162"/>
      <c r="B252" s="160"/>
      <c r="C252" s="160"/>
      <c r="D252" s="149"/>
      <c r="E252" s="134"/>
      <c r="F252" s="134"/>
      <c r="G252" s="134"/>
      <c r="H252" s="134"/>
      <c r="I252" s="134"/>
      <c r="J252" s="134"/>
      <c r="K252" s="134"/>
      <c r="L252" s="134"/>
      <c r="M252" s="134"/>
      <c r="N252" s="134"/>
      <c r="O252" s="134"/>
      <c r="P252" s="134"/>
      <c r="Q252" s="134"/>
      <c r="R252" s="134"/>
      <c r="S252" s="134"/>
      <c r="T252" s="134"/>
      <c r="U252" s="134"/>
      <c r="V252" s="134"/>
      <c r="W252" s="134"/>
      <c r="X252" s="134"/>
      <c r="Y252" s="134"/>
      <c r="Z252" s="134"/>
    </row>
    <row r="253" spans="1:26" ht="15.75" customHeight="1" x14ac:dyDescent="0.25">
      <c r="A253" s="162"/>
      <c r="B253" s="160"/>
      <c r="C253" s="160"/>
      <c r="D253" s="149"/>
      <c r="E253" s="134"/>
      <c r="F253" s="134"/>
      <c r="G253" s="134"/>
      <c r="H253" s="134"/>
      <c r="I253" s="134"/>
      <c r="J253" s="134"/>
      <c r="K253" s="134"/>
      <c r="L253" s="134"/>
      <c r="M253" s="134"/>
      <c r="N253" s="134"/>
      <c r="O253" s="134"/>
      <c r="P253" s="134"/>
      <c r="Q253" s="134"/>
      <c r="R253" s="134"/>
      <c r="S253" s="134"/>
      <c r="T253" s="134"/>
      <c r="U253" s="134"/>
      <c r="V253" s="134"/>
      <c r="W253" s="134"/>
      <c r="X253" s="134"/>
      <c r="Y253" s="134"/>
      <c r="Z253" s="134"/>
    </row>
    <row r="254" spans="1:26" ht="15.75" customHeight="1" x14ac:dyDescent="0.25">
      <c r="A254" s="162"/>
      <c r="B254" s="160"/>
      <c r="C254" s="160"/>
      <c r="D254" s="149"/>
      <c r="E254" s="134"/>
      <c r="F254" s="134"/>
      <c r="G254" s="134"/>
      <c r="H254" s="134"/>
      <c r="I254" s="134"/>
      <c r="J254" s="134"/>
      <c r="K254" s="134"/>
      <c r="L254" s="134"/>
      <c r="M254" s="134"/>
      <c r="N254" s="134"/>
      <c r="O254" s="134"/>
      <c r="P254" s="134"/>
      <c r="Q254" s="134"/>
      <c r="R254" s="134"/>
      <c r="S254" s="134"/>
      <c r="T254" s="134"/>
      <c r="U254" s="134"/>
      <c r="V254" s="134"/>
      <c r="W254" s="134"/>
      <c r="X254" s="134"/>
      <c r="Y254" s="134"/>
      <c r="Z254" s="134"/>
    </row>
    <row r="255" spans="1:26" ht="15.75" customHeight="1" x14ac:dyDescent="0.25">
      <c r="A255" s="162"/>
      <c r="B255" s="160"/>
      <c r="C255" s="160"/>
      <c r="D255" s="149"/>
      <c r="E255" s="134"/>
      <c r="F255" s="134"/>
      <c r="G255" s="134"/>
      <c r="H255" s="134"/>
      <c r="I255" s="134"/>
      <c r="J255" s="134"/>
      <c r="K255" s="134"/>
      <c r="L255" s="134"/>
      <c r="M255" s="134"/>
      <c r="N255" s="134"/>
      <c r="O255" s="134"/>
      <c r="P255" s="134"/>
      <c r="Q255" s="134"/>
      <c r="R255" s="134"/>
      <c r="S255" s="134"/>
      <c r="T255" s="134"/>
      <c r="U255" s="134"/>
      <c r="V255" s="134"/>
      <c r="W255" s="134"/>
      <c r="X255" s="134"/>
      <c r="Y255" s="134"/>
      <c r="Z255" s="134"/>
    </row>
    <row r="256" spans="1:26" ht="15.75" customHeight="1" x14ac:dyDescent="0.25">
      <c r="A256" s="162"/>
      <c r="B256" s="160"/>
      <c r="C256" s="160"/>
      <c r="D256" s="149"/>
      <c r="E256" s="134"/>
      <c r="F256" s="134"/>
      <c r="G256" s="134"/>
      <c r="H256" s="134"/>
      <c r="I256" s="134"/>
      <c r="J256" s="134"/>
      <c r="K256" s="134"/>
      <c r="L256" s="134"/>
      <c r="M256" s="134"/>
      <c r="N256" s="134"/>
      <c r="O256" s="134"/>
      <c r="P256" s="134"/>
      <c r="Q256" s="134"/>
      <c r="R256" s="134"/>
      <c r="S256" s="134"/>
      <c r="T256" s="134"/>
      <c r="U256" s="134"/>
      <c r="V256" s="134"/>
      <c r="W256" s="134"/>
      <c r="X256" s="134"/>
      <c r="Y256" s="134"/>
      <c r="Z256" s="134"/>
    </row>
    <row r="257" spans="1:26" ht="15.75" customHeight="1" x14ac:dyDescent="0.25">
      <c r="A257" s="162"/>
      <c r="B257" s="160"/>
      <c r="C257" s="160"/>
      <c r="D257" s="149"/>
      <c r="E257" s="134"/>
      <c r="F257" s="134"/>
      <c r="G257" s="134"/>
      <c r="H257" s="134"/>
      <c r="I257" s="134"/>
      <c r="J257" s="134"/>
      <c r="K257" s="134"/>
      <c r="L257" s="134"/>
      <c r="M257" s="134"/>
      <c r="N257" s="134"/>
      <c r="O257" s="134"/>
      <c r="P257" s="134"/>
      <c r="Q257" s="134"/>
      <c r="R257" s="134"/>
      <c r="S257" s="134"/>
      <c r="T257" s="134"/>
      <c r="U257" s="134"/>
      <c r="V257" s="134"/>
      <c r="W257" s="134"/>
      <c r="X257" s="134"/>
      <c r="Y257" s="134"/>
      <c r="Z257" s="134"/>
    </row>
    <row r="258" spans="1:26" ht="15.75" customHeight="1" x14ac:dyDescent="0.25">
      <c r="A258" s="162"/>
      <c r="B258" s="160"/>
      <c r="C258" s="160"/>
      <c r="D258" s="149"/>
      <c r="E258" s="134"/>
      <c r="F258" s="134"/>
      <c r="G258" s="134"/>
      <c r="H258" s="134"/>
      <c r="I258" s="134"/>
      <c r="J258" s="134"/>
      <c r="K258" s="134"/>
      <c r="L258" s="134"/>
      <c r="M258" s="134"/>
      <c r="N258" s="134"/>
      <c r="O258" s="134"/>
      <c r="P258" s="134"/>
      <c r="Q258" s="134"/>
      <c r="R258" s="134"/>
      <c r="S258" s="134"/>
      <c r="T258" s="134"/>
      <c r="U258" s="134"/>
      <c r="V258" s="134"/>
      <c r="W258" s="134"/>
      <c r="X258" s="134"/>
      <c r="Y258" s="134"/>
      <c r="Z258" s="134"/>
    </row>
    <row r="259" spans="1:26" ht="15.75" customHeight="1" x14ac:dyDescent="0.25">
      <c r="A259" s="162"/>
      <c r="B259" s="160"/>
      <c r="C259" s="160"/>
      <c r="D259" s="149"/>
      <c r="E259" s="134"/>
      <c r="F259" s="134"/>
      <c r="G259" s="134"/>
      <c r="H259" s="134"/>
      <c r="I259" s="134"/>
      <c r="J259" s="134"/>
      <c r="K259" s="134"/>
      <c r="L259" s="134"/>
      <c r="M259" s="134"/>
      <c r="N259" s="134"/>
      <c r="O259" s="134"/>
      <c r="P259" s="134"/>
      <c r="Q259" s="134"/>
      <c r="R259" s="134"/>
      <c r="S259" s="134"/>
      <c r="T259" s="134"/>
      <c r="U259" s="134"/>
      <c r="V259" s="134"/>
      <c r="W259" s="134"/>
      <c r="X259" s="134"/>
      <c r="Y259" s="134"/>
      <c r="Z259" s="134"/>
    </row>
    <row r="260" spans="1:26" ht="15.75" customHeight="1" x14ac:dyDescent="0.25">
      <c r="A260" s="162"/>
      <c r="B260" s="160"/>
      <c r="C260" s="160"/>
      <c r="D260" s="149"/>
      <c r="E260" s="134"/>
      <c r="F260" s="134"/>
      <c r="G260" s="134"/>
      <c r="H260" s="134"/>
      <c r="I260" s="134"/>
      <c r="J260" s="134"/>
      <c r="K260" s="134"/>
      <c r="L260" s="134"/>
      <c r="M260" s="134"/>
      <c r="N260" s="134"/>
      <c r="O260" s="134"/>
      <c r="P260" s="134"/>
      <c r="Q260" s="134"/>
      <c r="R260" s="134"/>
      <c r="S260" s="134"/>
      <c r="T260" s="134"/>
      <c r="U260" s="134"/>
      <c r="V260" s="134"/>
      <c r="W260" s="134"/>
      <c r="X260" s="134"/>
      <c r="Y260" s="134"/>
      <c r="Z260" s="134"/>
    </row>
    <row r="261" spans="1:26" ht="15.75" customHeight="1" x14ac:dyDescent="0.25">
      <c r="A261" s="162"/>
      <c r="B261" s="160"/>
      <c r="C261" s="160"/>
      <c r="D261" s="149"/>
      <c r="E261" s="134"/>
      <c r="F261" s="134"/>
      <c r="G261" s="134"/>
      <c r="H261" s="134"/>
      <c r="I261" s="134"/>
      <c r="J261" s="134"/>
      <c r="K261" s="134"/>
      <c r="L261" s="134"/>
      <c r="M261" s="134"/>
      <c r="N261" s="134"/>
      <c r="O261" s="134"/>
      <c r="P261" s="134"/>
      <c r="Q261" s="134"/>
      <c r="R261" s="134"/>
      <c r="S261" s="134"/>
      <c r="T261" s="134"/>
      <c r="U261" s="134"/>
      <c r="V261" s="134"/>
      <c r="W261" s="134"/>
      <c r="X261" s="134"/>
      <c r="Y261" s="134"/>
      <c r="Z261" s="134"/>
    </row>
    <row r="262" spans="1:26" ht="15.75" customHeight="1" x14ac:dyDescent="0.25">
      <c r="A262" s="162"/>
      <c r="B262" s="160"/>
      <c r="C262" s="160"/>
      <c r="D262" s="149"/>
      <c r="E262" s="134"/>
      <c r="F262" s="134"/>
      <c r="G262" s="134"/>
      <c r="H262" s="134"/>
      <c r="I262" s="134"/>
      <c r="J262" s="134"/>
      <c r="K262" s="134"/>
      <c r="L262" s="134"/>
      <c r="M262" s="134"/>
      <c r="N262" s="134"/>
      <c r="O262" s="134"/>
      <c r="P262" s="134"/>
      <c r="Q262" s="134"/>
      <c r="R262" s="134"/>
      <c r="S262" s="134"/>
      <c r="T262" s="134"/>
      <c r="U262" s="134"/>
      <c r="V262" s="134"/>
      <c r="W262" s="134"/>
      <c r="X262" s="134"/>
      <c r="Y262" s="134"/>
      <c r="Z262" s="134"/>
    </row>
    <row r="263" spans="1:26" ht="15.75" customHeight="1" x14ac:dyDescent="0.25">
      <c r="A263" s="162"/>
      <c r="B263" s="160"/>
      <c r="C263" s="160"/>
      <c r="D263" s="149"/>
      <c r="E263" s="134"/>
      <c r="F263" s="134"/>
      <c r="G263" s="134"/>
      <c r="H263" s="134"/>
      <c r="I263" s="134"/>
      <c r="J263" s="134"/>
      <c r="K263" s="134"/>
      <c r="L263" s="134"/>
      <c r="M263" s="134"/>
      <c r="N263" s="134"/>
      <c r="O263" s="134"/>
      <c r="P263" s="134"/>
      <c r="Q263" s="134"/>
      <c r="R263" s="134"/>
      <c r="S263" s="134"/>
      <c r="T263" s="134"/>
      <c r="U263" s="134"/>
      <c r="V263" s="134"/>
      <c r="W263" s="134"/>
      <c r="X263" s="134"/>
      <c r="Y263" s="134"/>
      <c r="Z263" s="134"/>
    </row>
    <row r="264" spans="1:26" ht="15.75" customHeight="1" x14ac:dyDescent="0.25">
      <c r="A264" s="162"/>
      <c r="B264" s="160"/>
      <c r="C264" s="160"/>
      <c r="D264" s="149"/>
      <c r="E264" s="134"/>
      <c r="F264" s="134"/>
      <c r="G264" s="134"/>
      <c r="H264" s="134"/>
      <c r="I264" s="134"/>
      <c r="J264" s="134"/>
      <c r="K264" s="134"/>
      <c r="L264" s="134"/>
      <c r="M264" s="134"/>
      <c r="N264" s="134"/>
      <c r="O264" s="134"/>
      <c r="P264" s="134"/>
      <c r="Q264" s="134"/>
      <c r="R264" s="134"/>
      <c r="S264" s="134"/>
      <c r="T264" s="134"/>
      <c r="U264" s="134"/>
      <c r="V264" s="134"/>
      <c r="W264" s="134"/>
      <c r="X264" s="134"/>
      <c r="Y264" s="134"/>
      <c r="Z264" s="134"/>
    </row>
    <row r="265" spans="1:26" ht="15.75" customHeight="1" x14ac:dyDescent="0.25">
      <c r="A265" s="162"/>
      <c r="B265" s="160"/>
      <c r="C265" s="160"/>
      <c r="D265" s="149"/>
      <c r="E265" s="134"/>
      <c r="F265" s="134"/>
      <c r="G265" s="134"/>
      <c r="H265" s="134"/>
      <c r="I265" s="134"/>
      <c r="J265" s="134"/>
      <c r="K265" s="134"/>
      <c r="L265" s="134"/>
      <c r="M265" s="134"/>
      <c r="N265" s="134"/>
      <c r="O265" s="134"/>
      <c r="P265" s="134"/>
      <c r="Q265" s="134"/>
      <c r="R265" s="134"/>
      <c r="S265" s="134"/>
      <c r="T265" s="134"/>
      <c r="U265" s="134"/>
      <c r="V265" s="134"/>
      <c r="W265" s="134"/>
      <c r="X265" s="134"/>
      <c r="Y265" s="134"/>
      <c r="Z265" s="134"/>
    </row>
    <row r="266" spans="1:26" ht="15.75" customHeight="1" x14ac:dyDescent="0.25">
      <c r="A266" s="162"/>
      <c r="B266" s="160"/>
      <c r="C266" s="160"/>
      <c r="D266" s="149"/>
      <c r="E266" s="134"/>
      <c r="F266" s="134"/>
      <c r="G266" s="134"/>
      <c r="H266" s="134"/>
      <c r="I266" s="134"/>
      <c r="J266" s="134"/>
      <c r="K266" s="134"/>
      <c r="L266" s="134"/>
      <c r="M266" s="134"/>
      <c r="N266" s="134"/>
      <c r="O266" s="134"/>
      <c r="P266" s="134"/>
      <c r="Q266" s="134"/>
      <c r="R266" s="134"/>
      <c r="S266" s="134"/>
      <c r="T266" s="134"/>
      <c r="U266" s="134"/>
      <c r="V266" s="134"/>
      <c r="W266" s="134"/>
      <c r="X266" s="134"/>
      <c r="Y266" s="134"/>
      <c r="Z266" s="134"/>
    </row>
    <row r="267" spans="1:26" ht="15.75" customHeight="1" x14ac:dyDescent="0.25">
      <c r="A267" s="162"/>
      <c r="B267" s="160"/>
      <c r="C267" s="160"/>
      <c r="D267" s="149"/>
      <c r="E267" s="134"/>
      <c r="F267" s="134"/>
      <c r="G267" s="134"/>
      <c r="H267" s="134"/>
      <c r="I267" s="134"/>
      <c r="J267" s="134"/>
      <c r="K267" s="134"/>
      <c r="L267" s="134"/>
      <c r="M267" s="134"/>
      <c r="N267" s="134"/>
      <c r="O267" s="134"/>
      <c r="P267" s="134"/>
      <c r="Q267" s="134"/>
      <c r="R267" s="134"/>
      <c r="S267" s="134"/>
      <c r="T267" s="134"/>
      <c r="U267" s="134"/>
      <c r="V267" s="134"/>
      <c r="W267" s="134"/>
      <c r="X267" s="134"/>
      <c r="Y267" s="134"/>
      <c r="Z267" s="134"/>
    </row>
    <row r="268" spans="1:26" ht="15.75" customHeight="1" x14ac:dyDescent="0.25">
      <c r="A268" s="162"/>
      <c r="B268" s="160"/>
      <c r="C268" s="160"/>
      <c r="D268" s="149"/>
      <c r="E268" s="134"/>
      <c r="F268" s="134"/>
      <c r="G268" s="134"/>
      <c r="H268" s="134"/>
      <c r="I268" s="134"/>
      <c r="J268" s="134"/>
      <c r="K268" s="134"/>
      <c r="L268" s="134"/>
      <c r="M268" s="134"/>
      <c r="N268" s="134"/>
      <c r="O268" s="134"/>
      <c r="P268" s="134"/>
      <c r="Q268" s="134"/>
      <c r="R268" s="134"/>
      <c r="S268" s="134"/>
      <c r="T268" s="134"/>
      <c r="U268" s="134"/>
      <c r="V268" s="134"/>
      <c r="W268" s="134"/>
      <c r="X268" s="134"/>
      <c r="Y268" s="134"/>
      <c r="Z268" s="134"/>
    </row>
    <row r="269" spans="1:26" ht="15.75" customHeight="1" x14ac:dyDescent="0.25">
      <c r="A269" s="162"/>
      <c r="B269" s="160"/>
      <c r="C269" s="160"/>
      <c r="D269" s="149"/>
      <c r="E269" s="134"/>
      <c r="F269" s="134"/>
      <c r="G269" s="134"/>
      <c r="H269" s="134"/>
      <c r="I269" s="134"/>
      <c r="J269" s="134"/>
      <c r="K269" s="134"/>
      <c r="L269" s="134"/>
      <c r="M269" s="134"/>
      <c r="N269" s="134"/>
      <c r="O269" s="134"/>
      <c r="P269" s="134"/>
      <c r="Q269" s="134"/>
      <c r="R269" s="134"/>
      <c r="S269" s="134"/>
      <c r="T269" s="134"/>
      <c r="U269" s="134"/>
      <c r="V269" s="134"/>
      <c r="W269" s="134"/>
      <c r="X269" s="134"/>
      <c r="Y269" s="134"/>
      <c r="Z269" s="134"/>
    </row>
    <row r="270" spans="1:26" ht="15.75" customHeight="1" x14ac:dyDescent="0.25">
      <c r="A270" s="162"/>
      <c r="B270" s="160"/>
      <c r="C270" s="160"/>
      <c r="D270" s="149"/>
      <c r="E270" s="134"/>
      <c r="F270" s="134"/>
      <c r="G270" s="134"/>
      <c r="H270" s="134"/>
      <c r="I270" s="134"/>
      <c r="J270" s="134"/>
      <c r="K270" s="134"/>
      <c r="L270" s="134"/>
      <c r="M270" s="134"/>
      <c r="N270" s="134"/>
      <c r="O270" s="134"/>
      <c r="P270" s="134"/>
      <c r="Q270" s="134"/>
      <c r="R270" s="134"/>
      <c r="S270" s="134"/>
      <c r="T270" s="134"/>
      <c r="U270" s="134"/>
      <c r="V270" s="134"/>
      <c r="W270" s="134"/>
      <c r="X270" s="134"/>
      <c r="Y270" s="134"/>
      <c r="Z270" s="134"/>
    </row>
    <row r="271" spans="1:26" ht="15.75" customHeight="1" x14ac:dyDescent="0.25">
      <c r="A271" s="162"/>
      <c r="B271" s="160"/>
      <c r="C271" s="160"/>
      <c r="D271" s="149"/>
      <c r="E271" s="134"/>
      <c r="F271" s="134"/>
      <c r="G271" s="134"/>
      <c r="H271" s="134"/>
      <c r="I271" s="134"/>
      <c r="J271" s="134"/>
      <c r="K271" s="134"/>
      <c r="L271" s="134"/>
      <c r="M271" s="134"/>
      <c r="N271" s="134"/>
      <c r="O271" s="134"/>
      <c r="P271" s="134"/>
      <c r="Q271" s="134"/>
      <c r="R271" s="134"/>
      <c r="S271" s="134"/>
      <c r="T271" s="134"/>
      <c r="U271" s="134"/>
      <c r="V271" s="134"/>
      <c r="W271" s="134"/>
      <c r="X271" s="134"/>
      <c r="Y271" s="134"/>
      <c r="Z271" s="134"/>
    </row>
    <row r="272" spans="1:26" ht="15.75" customHeight="1" x14ac:dyDescent="0.25">
      <c r="A272" s="162"/>
      <c r="B272" s="160"/>
      <c r="C272" s="160"/>
      <c r="D272" s="149"/>
      <c r="E272" s="134"/>
      <c r="F272" s="134"/>
      <c r="G272" s="134"/>
      <c r="H272" s="134"/>
      <c r="I272" s="134"/>
      <c r="J272" s="134"/>
      <c r="K272" s="134"/>
      <c r="L272" s="134"/>
      <c r="M272" s="134"/>
      <c r="N272" s="134"/>
      <c r="O272" s="134"/>
      <c r="P272" s="134"/>
      <c r="Q272" s="134"/>
      <c r="R272" s="134"/>
      <c r="S272" s="134"/>
      <c r="T272" s="134"/>
      <c r="U272" s="134"/>
      <c r="V272" s="134"/>
      <c r="W272" s="134"/>
      <c r="X272" s="134"/>
      <c r="Y272" s="134"/>
      <c r="Z272" s="134"/>
    </row>
    <row r="273" spans="1:26" ht="15.75" customHeight="1" x14ac:dyDescent="0.25">
      <c r="A273" s="162"/>
      <c r="B273" s="160"/>
      <c r="C273" s="160"/>
      <c r="D273" s="149"/>
      <c r="E273" s="134"/>
      <c r="F273" s="134"/>
      <c r="G273" s="134"/>
      <c r="H273" s="134"/>
      <c r="I273" s="134"/>
      <c r="J273" s="134"/>
      <c r="K273" s="134"/>
      <c r="L273" s="134"/>
      <c r="M273" s="134"/>
      <c r="N273" s="134"/>
      <c r="O273" s="134"/>
      <c r="P273" s="134"/>
      <c r="Q273" s="134"/>
      <c r="R273" s="134"/>
      <c r="S273" s="134"/>
      <c r="T273" s="134"/>
      <c r="U273" s="134"/>
      <c r="V273" s="134"/>
      <c r="W273" s="134"/>
      <c r="X273" s="134"/>
      <c r="Y273" s="134"/>
      <c r="Z273" s="134"/>
    </row>
    <row r="274" spans="1:26" ht="15.75" customHeight="1" x14ac:dyDescent="0.25">
      <c r="A274" s="162"/>
      <c r="B274" s="160"/>
      <c r="C274" s="160"/>
      <c r="D274" s="149"/>
      <c r="E274" s="134"/>
      <c r="F274" s="134"/>
      <c r="G274" s="134"/>
      <c r="H274" s="134"/>
      <c r="I274" s="134"/>
      <c r="J274" s="134"/>
      <c r="K274" s="134"/>
      <c r="L274" s="134"/>
      <c r="M274" s="134"/>
      <c r="N274" s="134"/>
      <c r="O274" s="134"/>
      <c r="P274" s="134"/>
      <c r="Q274" s="134"/>
      <c r="R274" s="134"/>
      <c r="S274" s="134"/>
      <c r="T274" s="134"/>
      <c r="U274" s="134"/>
      <c r="V274" s="134"/>
      <c r="W274" s="134"/>
      <c r="X274" s="134"/>
      <c r="Y274" s="134"/>
      <c r="Z274" s="134"/>
    </row>
    <row r="275" spans="1:26" ht="15.75" customHeight="1" x14ac:dyDescent="0.25">
      <c r="A275" s="162"/>
      <c r="B275" s="160"/>
      <c r="C275" s="160"/>
      <c r="D275" s="149"/>
      <c r="E275" s="134"/>
      <c r="F275" s="134"/>
      <c r="G275" s="134"/>
      <c r="H275" s="134"/>
      <c r="I275" s="134"/>
      <c r="J275" s="134"/>
      <c r="K275" s="134"/>
      <c r="L275" s="134"/>
      <c r="M275" s="134"/>
      <c r="N275" s="134"/>
      <c r="O275" s="134"/>
      <c r="P275" s="134"/>
      <c r="Q275" s="134"/>
      <c r="R275" s="134"/>
      <c r="S275" s="134"/>
      <c r="T275" s="134"/>
      <c r="U275" s="134"/>
      <c r="V275" s="134"/>
      <c r="W275" s="134"/>
      <c r="X275" s="134"/>
      <c r="Y275" s="134"/>
      <c r="Z275" s="134"/>
    </row>
    <row r="276" spans="1:26" ht="15.75" customHeight="1" x14ac:dyDescent="0.25">
      <c r="A276" s="162"/>
      <c r="B276" s="160"/>
      <c r="C276" s="160"/>
      <c r="D276" s="149"/>
      <c r="E276" s="134"/>
      <c r="F276" s="134"/>
      <c r="G276" s="134"/>
      <c r="H276" s="134"/>
      <c r="I276" s="134"/>
      <c r="J276" s="134"/>
      <c r="K276" s="134"/>
      <c r="L276" s="134"/>
      <c r="M276" s="134"/>
      <c r="N276" s="134"/>
      <c r="O276" s="134"/>
      <c r="P276" s="134"/>
      <c r="Q276" s="134"/>
      <c r="R276" s="134"/>
      <c r="S276" s="134"/>
      <c r="T276" s="134"/>
      <c r="U276" s="134"/>
      <c r="V276" s="134"/>
      <c r="W276" s="134"/>
      <c r="X276" s="134"/>
      <c r="Y276" s="134"/>
      <c r="Z276" s="134"/>
    </row>
    <row r="277" spans="1:26" ht="15.75" customHeight="1" x14ac:dyDescent="0.25">
      <c r="A277" s="162"/>
      <c r="B277" s="160"/>
      <c r="C277" s="160"/>
      <c r="D277" s="149"/>
      <c r="E277" s="134"/>
      <c r="F277" s="134"/>
      <c r="G277" s="134"/>
      <c r="H277" s="134"/>
      <c r="I277" s="134"/>
      <c r="J277" s="134"/>
      <c r="K277" s="134"/>
      <c r="L277" s="134"/>
      <c r="M277" s="134"/>
      <c r="N277" s="134"/>
      <c r="O277" s="134"/>
      <c r="P277" s="134"/>
      <c r="Q277" s="134"/>
      <c r="R277" s="134"/>
      <c r="S277" s="134"/>
      <c r="T277" s="134"/>
      <c r="U277" s="134"/>
      <c r="V277" s="134"/>
      <c r="W277" s="134"/>
      <c r="X277" s="134"/>
      <c r="Y277" s="134"/>
      <c r="Z277" s="134"/>
    </row>
    <row r="278" spans="1:26" ht="15.75" customHeight="1" x14ac:dyDescent="0.25">
      <c r="A278" s="162"/>
      <c r="B278" s="160"/>
      <c r="C278" s="160"/>
      <c r="D278" s="149"/>
      <c r="E278" s="134"/>
      <c r="F278" s="134"/>
      <c r="G278" s="134"/>
      <c r="H278" s="134"/>
      <c r="I278" s="134"/>
      <c r="J278" s="134"/>
      <c r="K278" s="134"/>
      <c r="L278" s="134"/>
      <c r="M278" s="134"/>
      <c r="N278" s="134"/>
      <c r="O278" s="134"/>
      <c r="P278" s="134"/>
      <c r="Q278" s="134"/>
      <c r="R278" s="134"/>
      <c r="S278" s="134"/>
      <c r="T278" s="134"/>
      <c r="U278" s="134"/>
      <c r="V278" s="134"/>
      <c r="W278" s="134"/>
      <c r="X278" s="134"/>
      <c r="Y278" s="134"/>
      <c r="Z278" s="134"/>
    </row>
    <row r="279" spans="1:26" ht="15.75" customHeight="1" x14ac:dyDescent="0.25">
      <c r="A279" s="162"/>
      <c r="B279" s="160"/>
      <c r="C279" s="160"/>
      <c r="D279" s="149"/>
      <c r="E279" s="134"/>
      <c r="F279" s="134"/>
      <c r="G279" s="134"/>
      <c r="H279" s="134"/>
      <c r="I279" s="134"/>
      <c r="J279" s="134"/>
      <c r="K279" s="134"/>
      <c r="L279" s="134"/>
      <c r="M279" s="134"/>
      <c r="N279" s="134"/>
      <c r="O279" s="134"/>
      <c r="P279" s="134"/>
      <c r="Q279" s="134"/>
      <c r="R279" s="134"/>
      <c r="S279" s="134"/>
      <c r="T279" s="134"/>
      <c r="U279" s="134"/>
      <c r="V279" s="134"/>
      <c r="W279" s="134"/>
      <c r="X279" s="134"/>
      <c r="Y279" s="134"/>
      <c r="Z279" s="134"/>
    </row>
    <row r="280" spans="1:26" ht="15.75" customHeight="1" x14ac:dyDescent="0.25">
      <c r="A280" s="162"/>
      <c r="B280" s="160"/>
      <c r="C280" s="160"/>
      <c r="D280" s="149"/>
      <c r="E280" s="134"/>
      <c r="F280" s="134"/>
      <c r="G280" s="134"/>
      <c r="H280" s="134"/>
      <c r="I280" s="134"/>
      <c r="J280" s="134"/>
      <c r="K280" s="134"/>
      <c r="L280" s="134"/>
      <c r="M280" s="134"/>
      <c r="N280" s="134"/>
      <c r="O280" s="134"/>
      <c r="P280" s="134"/>
      <c r="Q280" s="134"/>
      <c r="R280" s="134"/>
      <c r="S280" s="134"/>
      <c r="T280" s="134"/>
      <c r="U280" s="134"/>
      <c r="V280" s="134"/>
      <c r="W280" s="134"/>
      <c r="X280" s="134"/>
      <c r="Y280" s="134"/>
      <c r="Z280" s="134"/>
    </row>
    <row r="281" spans="1:26" ht="15.75" customHeight="1" x14ac:dyDescent="0.25">
      <c r="A281" s="162"/>
      <c r="B281" s="160"/>
      <c r="C281" s="160"/>
      <c r="D281" s="149"/>
      <c r="E281" s="134"/>
      <c r="F281" s="134"/>
      <c r="G281" s="134"/>
      <c r="H281" s="134"/>
      <c r="I281" s="134"/>
      <c r="J281" s="134"/>
      <c r="K281" s="134"/>
      <c r="L281" s="134"/>
      <c r="M281" s="134"/>
      <c r="N281" s="134"/>
      <c r="O281" s="134"/>
      <c r="P281" s="134"/>
      <c r="Q281" s="134"/>
      <c r="R281" s="134"/>
      <c r="S281" s="134"/>
      <c r="T281" s="134"/>
      <c r="U281" s="134"/>
      <c r="V281" s="134"/>
      <c r="W281" s="134"/>
      <c r="X281" s="134"/>
      <c r="Y281" s="134"/>
      <c r="Z281" s="134"/>
    </row>
    <row r="282" spans="1:26" ht="15.75" customHeight="1" x14ac:dyDescent="0.25">
      <c r="A282" s="162"/>
      <c r="B282" s="160"/>
      <c r="C282" s="160"/>
      <c r="D282" s="149"/>
      <c r="E282" s="134"/>
      <c r="F282" s="134"/>
      <c r="G282" s="134"/>
      <c r="H282" s="134"/>
      <c r="I282" s="134"/>
      <c r="J282" s="134"/>
      <c r="K282" s="134"/>
      <c r="L282" s="134"/>
      <c r="M282" s="134"/>
      <c r="N282" s="134"/>
      <c r="O282" s="134"/>
      <c r="P282" s="134"/>
      <c r="Q282" s="134"/>
      <c r="R282" s="134"/>
      <c r="S282" s="134"/>
      <c r="T282" s="134"/>
      <c r="U282" s="134"/>
      <c r="V282" s="134"/>
      <c r="W282" s="134"/>
      <c r="X282" s="134"/>
      <c r="Y282" s="134"/>
      <c r="Z282" s="134"/>
    </row>
    <row r="283" spans="1:26" ht="15.75" customHeight="1" x14ac:dyDescent="0.25">
      <c r="A283" s="162"/>
      <c r="B283" s="160"/>
      <c r="C283" s="160"/>
      <c r="D283" s="149"/>
      <c r="E283" s="134"/>
      <c r="F283" s="134"/>
      <c r="G283" s="134"/>
      <c r="H283" s="134"/>
      <c r="I283" s="134"/>
      <c r="J283" s="134"/>
      <c r="K283" s="134"/>
      <c r="L283" s="134"/>
      <c r="M283" s="134"/>
      <c r="N283" s="134"/>
      <c r="O283" s="134"/>
      <c r="P283" s="134"/>
      <c r="Q283" s="134"/>
      <c r="R283" s="134"/>
      <c r="S283" s="134"/>
      <c r="T283" s="134"/>
      <c r="U283" s="134"/>
      <c r="V283" s="134"/>
      <c r="W283" s="134"/>
      <c r="X283" s="134"/>
      <c r="Y283" s="134"/>
      <c r="Z283" s="134"/>
    </row>
    <row r="284" spans="1:26" ht="15.75" customHeight="1" x14ac:dyDescent="0.25">
      <c r="A284" s="162"/>
      <c r="B284" s="160"/>
      <c r="C284" s="160"/>
      <c r="D284" s="149"/>
      <c r="E284" s="134"/>
      <c r="F284" s="134"/>
      <c r="G284" s="134"/>
      <c r="H284" s="134"/>
      <c r="I284" s="134"/>
      <c r="J284" s="134"/>
      <c r="K284" s="134"/>
      <c r="L284" s="134"/>
      <c r="M284" s="134"/>
      <c r="N284" s="134"/>
      <c r="O284" s="134"/>
      <c r="P284" s="134"/>
      <c r="Q284" s="134"/>
      <c r="R284" s="134"/>
      <c r="S284" s="134"/>
      <c r="T284" s="134"/>
      <c r="U284" s="134"/>
      <c r="V284" s="134"/>
      <c r="W284" s="134"/>
      <c r="X284" s="134"/>
      <c r="Y284" s="134"/>
      <c r="Z284" s="134"/>
    </row>
    <row r="285" spans="1:26" ht="15.75" customHeight="1" x14ac:dyDescent="0.25">
      <c r="A285" s="162"/>
      <c r="B285" s="160"/>
      <c r="C285" s="160"/>
      <c r="D285" s="149"/>
      <c r="E285" s="134"/>
      <c r="F285" s="134"/>
      <c r="G285" s="134"/>
      <c r="H285" s="134"/>
      <c r="I285" s="134"/>
      <c r="J285" s="134"/>
      <c r="K285" s="134"/>
      <c r="L285" s="134"/>
      <c r="M285" s="134"/>
      <c r="N285" s="134"/>
      <c r="O285" s="134"/>
      <c r="P285" s="134"/>
      <c r="Q285" s="134"/>
      <c r="R285" s="134"/>
      <c r="S285" s="134"/>
      <c r="T285" s="134"/>
      <c r="U285" s="134"/>
      <c r="V285" s="134"/>
      <c r="W285" s="134"/>
      <c r="X285" s="134"/>
      <c r="Y285" s="134"/>
      <c r="Z285" s="134"/>
    </row>
    <row r="286" spans="1:26" ht="15.75" customHeight="1" x14ac:dyDescent="0.25">
      <c r="A286" s="162"/>
      <c r="B286" s="160"/>
      <c r="C286" s="160"/>
      <c r="D286" s="149"/>
      <c r="E286" s="134"/>
      <c r="F286" s="134"/>
      <c r="G286" s="134"/>
      <c r="H286" s="134"/>
      <c r="I286" s="134"/>
      <c r="J286" s="134"/>
      <c r="K286" s="134"/>
      <c r="L286" s="134"/>
      <c r="M286" s="134"/>
      <c r="N286" s="134"/>
      <c r="O286" s="134"/>
      <c r="P286" s="134"/>
      <c r="Q286" s="134"/>
      <c r="R286" s="134"/>
      <c r="S286" s="134"/>
      <c r="T286" s="134"/>
      <c r="U286" s="134"/>
      <c r="V286" s="134"/>
      <c r="W286" s="134"/>
      <c r="X286" s="134"/>
      <c r="Y286" s="134"/>
      <c r="Z286" s="134"/>
    </row>
    <row r="287" spans="1:26" ht="15.75" customHeight="1" x14ac:dyDescent="0.25">
      <c r="A287" s="162"/>
      <c r="B287" s="160"/>
      <c r="C287" s="160"/>
      <c r="D287" s="149"/>
      <c r="E287" s="134"/>
      <c r="F287" s="134"/>
      <c r="G287" s="134"/>
      <c r="H287" s="134"/>
      <c r="I287" s="134"/>
      <c r="J287" s="134"/>
      <c r="K287" s="134"/>
      <c r="L287" s="134"/>
      <c r="M287" s="134"/>
      <c r="N287" s="134"/>
      <c r="O287" s="134"/>
      <c r="P287" s="134"/>
      <c r="Q287" s="134"/>
      <c r="R287" s="134"/>
      <c r="S287" s="134"/>
      <c r="T287" s="134"/>
      <c r="U287" s="134"/>
      <c r="V287" s="134"/>
      <c r="W287" s="134"/>
      <c r="X287" s="134"/>
      <c r="Y287" s="134"/>
      <c r="Z287" s="134"/>
    </row>
    <row r="288" spans="1:26" ht="15.75" customHeight="1" x14ac:dyDescent="0.25">
      <c r="A288" s="162"/>
      <c r="B288" s="160"/>
      <c r="C288" s="160"/>
      <c r="D288" s="149"/>
      <c r="E288" s="134"/>
      <c r="F288" s="134"/>
      <c r="G288" s="134"/>
      <c r="H288" s="134"/>
      <c r="I288" s="134"/>
      <c r="J288" s="134"/>
      <c r="K288" s="134"/>
      <c r="L288" s="134"/>
      <c r="M288" s="134"/>
      <c r="N288" s="134"/>
      <c r="O288" s="134"/>
      <c r="P288" s="134"/>
      <c r="Q288" s="134"/>
      <c r="R288" s="134"/>
      <c r="S288" s="134"/>
      <c r="T288" s="134"/>
      <c r="U288" s="134"/>
      <c r="V288" s="134"/>
      <c r="W288" s="134"/>
      <c r="X288" s="134"/>
      <c r="Y288" s="134"/>
      <c r="Z288" s="134"/>
    </row>
    <row r="289" spans="1:26" ht="15.75" customHeight="1" x14ac:dyDescent="0.25">
      <c r="A289" s="162"/>
      <c r="B289" s="160"/>
      <c r="C289" s="160"/>
      <c r="D289" s="149"/>
      <c r="E289" s="134"/>
      <c r="F289" s="134"/>
      <c r="G289" s="134"/>
      <c r="H289" s="134"/>
      <c r="I289" s="134"/>
      <c r="J289" s="134"/>
      <c r="K289" s="134"/>
      <c r="L289" s="134"/>
      <c r="M289" s="134"/>
      <c r="N289" s="134"/>
      <c r="O289" s="134"/>
      <c r="P289" s="134"/>
      <c r="Q289" s="134"/>
      <c r="R289" s="134"/>
      <c r="S289" s="134"/>
      <c r="T289" s="134"/>
      <c r="U289" s="134"/>
      <c r="V289" s="134"/>
      <c r="W289" s="134"/>
      <c r="X289" s="134"/>
      <c r="Y289" s="134"/>
      <c r="Z289" s="134"/>
    </row>
    <row r="290" spans="1:26" ht="15.75" customHeight="1" x14ac:dyDescent="0.25">
      <c r="A290" s="162"/>
      <c r="B290" s="160"/>
      <c r="C290" s="160"/>
      <c r="D290" s="149"/>
      <c r="E290" s="134"/>
      <c r="F290" s="134"/>
      <c r="G290" s="134"/>
      <c r="H290" s="134"/>
      <c r="I290" s="134"/>
      <c r="J290" s="134"/>
      <c r="K290" s="134"/>
      <c r="L290" s="134"/>
      <c r="M290" s="134"/>
      <c r="N290" s="134"/>
      <c r="O290" s="134"/>
      <c r="P290" s="134"/>
      <c r="Q290" s="134"/>
      <c r="R290" s="134"/>
      <c r="S290" s="134"/>
      <c r="T290" s="134"/>
      <c r="U290" s="134"/>
      <c r="V290" s="134"/>
      <c r="W290" s="134"/>
      <c r="X290" s="134"/>
      <c r="Y290" s="134"/>
      <c r="Z290" s="134"/>
    </row>
    <row r="291" spans="1:26" ht="15.75" customHeight="1" x14ac:dyDescent="0.25">
      <c r="A291" s="162"/>
      <c r="B291" s="160"/>
      <c r="C291" s="160"/>
      <c r="D291" s="149"/>
      <c r="E291" s="134"/>
      <c r="F291" s="134"/>
      <c r="G291" s="134"/>
      <c r="H291" s="134"/>
      <c r="I291" s="134"/>
      <c r="J291" s="134"/>
      <c r="K291" s="134"/>
      <c r="L291" s="134"/>
      <c r="M291" s="134"/>
      <c r="N291" s="134"/>
      <c r="O291" s="134"/>
      <c r="P291" s="134"/>
      <c r="Q291" s="134"/>
      <c r="R291" s="134"/>
      <c r="S291" s="134"/>
      <c r="T291" s="134"/>
      <c r="U291" s="134"/>
      <c r="V291" s="134"/>
      <c r="W291" s="134"/>
      <c r="X291" s="134"/>
      <c r="Y291" s="134"/>
      <c r="Z291" s="134"/>
    </row>
    <row r="292" spans="1:26" ht="15.75" customHeight="1" x14ac:dyDescent="0.25">
      <c r="A292" s="162"/>
      <c r="B292" s="160"/>
      <c r="C292" s="160"/>
      <c r="D292" s="149"/>
      <c r="E292" s="134"/>
      <c r="F292" s="134"/>
      <c r="G292" s="134"/>
      <c r="H292" s="134"/>
      <c r="I292" s="134"/>
      <c r="J292" s="134"/>
      <c r="K292" s="134"/>
      <c r="L292" s="134"/>
      <c r="M292" s="134"/>
      <c r="N292" s="134"/>
      <c r="O292" s="134"/>
      <c r="P292" s="134"/>
      <c r="Q292" s="134"/>
      <c r="R292" s="134"/>
      <c r="S292" s="134"/>
      <c r="T292" s="134"/>
      <c r="U292" s="134"/>
      <c r="V292" s="134"/>
      <c r="W292" s="134"/>
      <c r="X292" s="134"/>
      <c r="Y292" s="134"/>
      <c r="Z292" s="134"/>
    </row>
    <row r="293" spans="1:26" ht="15.75" customHeight="1" x14ac:dyDescent="0.25">
      <c r="A293" s="162"/>
      <c r="B293" s="160"/>
      <c r="C293" s="160"/>
      <c r="D293" s="149"/>
      <c r="E293" s="134"/>
      <c r="F293" s="134"/>
      <c r="G293" s="134"/>
      <c r="H293" s="134"/>
      <c r="I293" s="134"/>
      <c r="J293" s="134"/>
      <c r="K293" s="134"/>
      <c r="L293" s="134"/>
      <c r="M293" s="134"/>
      <c r="N293" s="134"/>
      <c r="O293" s="134"/>
      <c r="P293" s="134"/>
      <c r="Q293" s="134"/>
      <c r="R293" s="134"/>
      <c r="S293" s="134"/>
      <c r="T293" s="134"/>
      <c r="U293" s="134"/>
      <c r="V293" s="134"/>
      <c r="W293" s="134"/>
      <c r="X293" s="134"/>
      <c r="Y293" s="134"/>
      <c r="Z293" s="134"/>
    </row>
    <row r="294" spans="1:26" ht="15.75" customHeight="1" x14ac:dyDescent="0.25">
      <c r="A294" s="162"/>
      <c r="B294" s="160"/>
      <c r="C294" s="160"/>
      <c r="D294" s="149"/>
      <c r="E294" s="134"/>
      <c r="F294" s="134"/>
      <c r="G294" s="134"/>
      <c r="H294" s="134"/>
      <c r="I294" s="134"/>
      <c r="J294" s="134"/>
      <c r="K294" s="134"/>
      <c r="L294" s="134"/>
      <c r="M294" s="134"/>
      <c r="N294" s="134"/>
      <c r="O294" s="134"/>
      <c r="P294" s="134"/>
      <c r="Q294" s="134"/>
      <c r="R294" s="134"/>
      <c r="S294" s="134"/>
      <c r="T294" s="134"/>
      <c r="U294" s="134"/>
      <c r="V294" s="134"/>
      <c r="W294" s="134"/>
      <c r="X294" s="134"/>
      <c r="Y294" s="134"/>
      <c r="Z294" s="134"/>
    </row>
    <row r="295" spans="1:26" ht="15.75" customHeight="1" x14ac:dyDescent="0.25">
      <c r="A295" s="162"/>
      <c r="B295" s="160"/>
      <c r="C295" s="160"/>
      <c r="D295" s="149"/>
      <c r="E295" s="134"/>
      <c r="F295" s="134"/>
      <c r="G295" s="134"/>
      <c r="H295" s="134"/>
      <c r="I295" s="134"/>
      <c r="J295" s="134"/>
      <c r="K295" s="134"/>
      <c r="L295" s="134"/>
      <c r="M295" s="134"/>
      <c r="N295" s="134"/>
      <c r="O295" s="134"/>
      <c r="P295" s="134"/>
      <c r="Q295" s="134"/>
      <c r="R295" s="134"/>
      <c r="S295" s="134"/>
      <c r="T295" s="134"/>
      <c r="U295" s="134"/>
      <c r="V295" s="134"/>
      <c r="W295" s="134"/>
      <c r="X295" s="134"/>
      <c r="Y295" s="134"/>
      <c r="Z295" s="134"/>
    </row>
    <row r="296" spans="1:26" ht="15.75" customHeight="1" x14ac:dyDescent="0.25">
      <c r="A296" s="162"/>
      <c r="B296" s="160"/>
      <c r="C296" s="160"/>
      <c r="D296" s="149"/>
      <c r="E296" s="134"/>
      <c r="F296" s="134"/>
      <c r="G296" s="134"/>
      <c r="H296" s="134"/>
      <c r="I296" s="134"/>
      <c r="J296" s="134"/>
      <c r="K296" s="134"/>
      <c r="L296" s="134"/>
      <c r="M296" s="134"/>
      <c r="N296" s="134"/>
      <c r="O296" s="134"/>
      <c r="P296" s="134"/>
      <c r="Q296" s="134"/>
      <c r="R296" s="134"/>
      <c r="S296" s="134"/>
      <c r="T296" s="134"/>
      <c r="U296" s="134"/>
      <c r="V296" s="134"/>
      <c r="W296" s="134"/>
      <c r="X296" s="134"/>
      <c r="Y296" s="134"/>
      <c r="Z296" s="134"/>
    </row>
    <row r="297" spans="1:26" ht="15.75" customHeight="1" x14ac:dyDescent="0.25">
      <c r="A297" s="162"/>
      <c r="B297" s="160"/>
      <c r="C297" s="160"/>
      <c r="D297" s="149"/>
      <c r="E297" s="134"/>
      <c r="F297" s="134"/>
      <c r="G297" s="134"/>
      <c r="H297" s="134"/>
      <c r="I297" s="134"/>
      <c r="J297" s="134"/>
      <c r="K297" s="134"/>
      <c r="L297" s="134"/>
      <c r="M297" s="134"/>
      <c r="N297" s="134"/>
      <c r="O297" s="134"/>
      <c r="P297" s="134"/>
      <c r="Q297" s="134"/>
      <c r="R297" s="134"/>
      <c r="S297" s="134"/>
      <c r="T297" s="134"/>
      <c r="U297" s="134"/>
      <c r="V297" s="134"/>
      <c r="W297" s="134"/>
      <c r="X297" s="134"/>
      <c r="Y297" s="134"/>
      <c r="Z297" s="134"/>
    </row>
    <row r="298" spans="1:26" ht="15.75" customHeight="1" x14ac:dyDescent="0.25">
      <c r="A298" s="162"/>
      <c r="B298" s="160"/>
      <c r="C298" s="160"/>
      <c r="D298" s="149"/>
      <c r="E298" s="134"/>
      <c r="F298" s="134"/>
      <c r="G298" s="134"/>
      <c r="H298" s="134"/>
      <c r="I298" s="134"/>
      <c r="J298" s="134"/>
      <c r="K298" s="134"/>
      <c r="L298" s="134"/>
      <c r="M298" s="134"/>
      <c r="N298" s="134"/>
      <c r="O298" s="134"/>
      <c r="P298" s="134"/>
      <c r="Q298" s="134"/>
      <c r="R298" s="134"/>
      <c r="S298" s="134"/>
      <c r="T298" s="134"/>
      <c r="U298" s="134"/>
      <c r="V298" s="134"/>
      <c r="W298" s="134"/>
      <c r="X298" s="134"/>
      <c r="Y298" s="134"/>
      <c r="Z298" s="134"/>
    </row>
    <row r="299" spans="1:26" ht="15.75" customHeight="1" x14ac:dyDescent="0.25">
      <c r="A299" s="162"/>
      <c r="B299" s="160"/>
      <c r="C299" s="160"/>
      <c r="D299" s="149"/>
      <c r="E299" s="134"/>
      <c r="F299" s="134"/>
      <c r="G299" s="134"/>
      <c r="H299" s="134"/>
      <c r="I299" s="134"/>
      <c r="J299" s="134"/>
      <c r="K299" s="134"/>
      <c r="L299" s="134"/>
      <c r="M299" s="134"/>
      <c r="N299" s="134"/>
      <c r="O299" s="134"/>
      <c r="P299" s="134"/>
      <c r="Q299" s="134"/>
      <c r="R299" s="134"/>
      <c r="S299" s="134"/>
      <c r="T299" s="134"/>
      <c r="U299" s="134"/>
      <c r="V299" s="134"/>
      <c r="W299" s="134"/>
      <c r="X299" s="134"/>
      <c r="Y299" s="134"/>
      <c r="Z299" s="134"/>
    </row>
    <row r="300" spans="1:26" ht="15.75" customHeight="1" x14ac:dyDescent="0.25">
      <c r="A300" s="162"/>
      <c r="B300" s="160"/>
      <c r="C300" s="160"/>
      <c r="D300" s="149"/>
      <c r="E300" s="134"/>
      <c r="F300" s="134"/>
      <c r="G300" s="134"/>
      <c r="H300" s="134"/>
      <c r="I300" s="134"/>
      <c r="J300" s="134"/>
      <c r="K300" s="134"/>
      <c r="L300" s="134"/>
      <c r="M300" s="134"/>
      <c r="N300" s="134"/>
      <c r="O300" s="134"/>
      <c r="P300" s="134"/>
      <c r="Q300" s="134"/>
      <c r="R300" s="134"/>
      <c r="S300" s="134"/>
      <c r="T300" s="134"/>
      <c r="U300" s="134"/>
      <c r="V300" s="134"/>
      <c r="W300" s="134"/>
      <c r="X300" s="134"/>
      <c r="Y300" s="134"/>
      <c r="Z300" s="134"/>
    </row>
    <row r="301" spans="1:26" ht="15.75" customHeight="1" x14ac:dyDescent="0.25">
      <c r="A301" s="162"/>
      <c r="B301" s="160"/>
      <c r="C301" s="160"/>
      <c r="D301" s="149"/>
      <c r="E301" s="134"/>
      <c r="F301" s="134"/>
      <c r="G301" s="134"/>
      <c r="H301" s="134"/>
      <c r="I301" s="134"/>
      <c r="J301" s="134"/>
      <c r="K301" s="134"/>
      <c r="L301" s="134"/>
      <c r="M301" s="134"/>
      <c r="N301" s="134"/>
      <c r="O301" s="134"/>
      <c r="P301" s="134"/>
      <c r="Q301" s="134"/>
      <c r="R301" s="134"/>
      <c r="S301" s="134"/>
      <c r="T301" s="134"/>
      <c r="U301" s="134"/>
      <c r="V301" s="134"/>
      <c r="W301" s="134"/>
      <c r="X301" s="134"/>
      <c r="Y301" s="134"/>
      <c r="Z301" s="134"/>
    </row>
    <row r="302" spans="1:26" ht="15.75" customHeight="1" x14ac:dyDescent="0.25">
      <c r="A302" s="162"/>
      <c r="B302" s="160"/>
      <c r="C302" s="160"/>
      <c r="D302" s="149"/>
      <c r="E302" s="134"/>
      <c r="F302" s="134"/>
      <c r="G302" s="134"/>
      <c r="H302" s="134"/>
      <c r="I302" s="134"/>
      <c r="J302" s="134"/>
      <c r="K302" s="134"/>
      <c r="L302" s="134"/>
      <c r="M302" s="134"/>
      <c r="N302" s="134"/>
      <c r="O302" s="134"/>
      <c r="P302" s="134"/>
      <c r="Q302" s="134"/>
      <c r="R302" s="134"/>
      <c r="S302" s="134"/>
      <c r="T302" s="134"/>
      <c r="U302" s="134"/>
      <c r="V302" s="134"/>
      <c r="W302" s="134"/>
      <c r="X302" s="134"/>
      <c r="Y302" s="134"/>
      <c r="Z302" s="134"/>
    </row>
    <row r="303" spans="1:26" ht="15.75" customHeight="1" x14ac:dyDescent="0.25">
      <c r="A303" s="162"/>
      <c r="B303" s="160"/>
      <c r="C303" s="160"/>
      <c r="D303" s="149"/>
      <c r="E303" s="134"/>
      <c r="F303" s="134"/>
      <c r="G303" s="134"/>
      <c r="H303" s="134"/>
      <c r="I303" s="134"/>
      <c r="J303" s="134"/>
      <c r="K303" s="134"/>
      <c r="L303" s="134"/>
      <c r="M303" s="134"/>
      <c r="N303" s="134"/>
      <c r="O303" s="134"/>
      <c r="P303" s="134"/>
      <c r="Q303" s="134"/>
      <c r="R303" s="134"/>
      <c r="S303" s="134"/>
      <c r="T303" s="134"/>
      <c r="U303" s="134"/>
      <c r="V303" s="134"/>
      <c r="W303" s="134"/>
      <c r="X303" s="134"/>
      <c r="Y303" s="134"/>
      <c r="Z303" s="134"/>
    </row>
    <row r="304" spans="1:26" ht="15.75" customHeight="1" x14ac:dyDescent="0.25">
      <c r="A304" s="162"/>
      <c r="B304" s="160"/>
      <c r="C304" s="160"/>
      <c r="D304" s="149"/>
      <c r="E304" s="134"/>
      <c r="F304" s="134"/>
      <c r="G304" s="134"/>
      <c r="H304" s="134"/>
      <c r="I304" s="134"/>
      <c r="J304" s="134"/>
      <c r="K304" s="134"/>
      <c r="L304" s="134"/>
      <c r="M304" s="134"/>
      <c r="N304" s="134"/>
      <c r="O304" s="134"/>
      <c r="P304" s="134"/>
      <c r="Q304" s="134"/>
      <c r="R304" s="134"/>
      <c r="S304" s="134"/>
      <c r="T304" s="134"/>
      <c r="U304" s="134"/>
      <c r="V304" s="134"/>
      <c r="W304" s="134"/>
      <c r="X304" s="134"/>
      <c r="Y304" s="134"/>
      <c r="Z304" s="134"/>
    </row>
    <row r="305" spans="1:26" ht="15.75" customHeight="1" x14ac:dyDescent="0.25">
      <c r="A305" s="162"/>
      <c r="B305" s="160"/>
      <c r="C305" s="160"/>
      <c r="D305" s="149"/>
      <c r="E305" s="134"/>
      <c r="F305" s="134"/>
      <c r="G305" s="134"/>
      <c r="H305" s="134"/>
      <c r="I305" s="134"/>
      <c r="J305" s="134"/>
      <c r="K305" s="134"/>
      <c r="L305" s="134"/>
      <c r="M305" s="134"/>
      <c r="N305" s="134"/>
      <c r="O305" s="134"/>
      <c r="P305" s="134"/>
      <c r="Q305" s="134"/>
      <c r="R305" s="134"/>
      <c r="S305" s="134"/>
      <c r="T305" s="134"/>
      <c r="U305" s="134"/>
      <c r="V305" s="134"/>
      <c r="W305" s="134"/>
      <c r="X305" s="134"/>
      <c r="Y305" s="134"/>
      <c r="Z305" s="134"/>
    </row>
    <row r="306" spans="1:26" ht="15.75" customHeight="1" x14ac:dyDescent="0.25">
      <c r="A306" s="162"/>
      <c r="B306" s="160"/>
      <c r="C306" s="160"/>
      <c r="D306" s="149"/>
      <c r="E306" s="134"/>
      <c r="F306" s="134"/>
      <c r="G306" s="134"/>
      <c r="H306" s="134"/>
      <c r="I306" s="134"/>
      <c r="J306" s="134"/>
      <c r="K306" s="134"/>
      <c r="L306" s="134"/>
      <c r="M306" s="134"/>
      <c r="N306" s="134"/>
      <c r="O306" s="134"/>
      <c r="P306" s="134"/>
      <c r="Q306" s="134"/>
      <c r="R306" s="134"/>
      <c r="S306" s="134"/>
      <c r="T306" s="134"/>
      <c r="U306" s="134"/>
      <c r="V306" s="134"/>
      <c r="W306" s="134"/>
      <c r="X306" s="134"/>
      <c r="Y306" s="134"/>
      <c r="Z306" s="134"/>
    </row>
    <row r="307" spans="1:26" ht="15.75" customHeight="1" x14ac:dyDescent="0.25">
      <c r="A307" s="162"/>
      <c r="B307" s="160"/>
      <c r="C307" s="160"/>
      <c r="D307" s="149"/>
      <c r="E307" s="134"/>
      <c r="F307" s="134"/>
      <c r="G307" s="134"/>
      <c r="H307" s="134"/>
      <c r="I307" s="134"/>
      <c r="J307" s="134"/>
      <c r="K307" s="134"/>
      <c r="L307" s="134"/>
      <c r="M307" s="134"/>
      <c r="N307" s="134"/>
      <c r="O307" s="134"/>
      <c r="P307" s="134"/>
      <c r="Q307" s="134"/>
      <c r="R307" s="134"/>
      <c r="S307" s="134"/>
      <c r="T307" s="134"/>
      <c r="U307" s="134"/>
      <c r="V307" s="134"/>
      <c r="W307" s="134"/>
      <c r="X307" s="134"/>
      <c r="Y307" s="134"/>
      <c r="Z307" s="134"/>
    </row>
    <row r="308" spans="1:26" ht="15.75" customHeight="1" x14ac:dyDescent="0.25">
      <c r="A308" s="162"/>
      <c r="B308" s="160"/>
      <c r="C308" s="160"/>
      <c r="D308" s="149"/>
      <c r="E308" s="134"/>
      <c r="F308" s="134"/>
      <c r="G308" s="134"/>
      <c r="H308" s="134"/>
      <c r="I308" s="134"/>
      <c r="J308" s="134"/>
      <c r="K308" s="134"/>
      <c r="L308" s="134"/>
      <c r="M308" s="134"/>
      <c r="N308" s="134"/>
      <c r="O308" s="134"/>
      <c r="P308" s="134"/>
      <c r="Q308" s="134"/>
      <c r="R308" s="134"/>
      <c r="S308" s="134"/>
      <c r="T308" s="134"/>
      <c r="U308" s="134"/>
      <c r="V308" s="134"/>
      <c r="W308" s="134"/>
      <c r="X308" s="134"/>
      <c r="Y308" s="134"/>
      <c r="Z308" s="134"/>
    </row>
    <row r="309" spans="1:26" ht="15.75" customHeight="1" x14ac:dyDescent="0.25">
      <c r="A309" s="162"/>
      <c r="B309" s="160"/>
      <c r="C309" s="160"/>
      <c r="D309" s="149"/>
      <c r="E309" s="134"/>
      <c r="F309" s="134"/>
      <c r="G309" s="134"/>
      <c r="H309" s="134"/>
      <c r="I309" s="134"/>
      <c r="J309" s="134"/>
      <c r="K309" s="134"/>
      <c r="L309" s="134"/>
      <c r="M309" s="134"/>
      <c r="N309" s="134"/>
      <c r="O309" s="134"/>
      <c r="P309" s="134"/>
      <c r="Q309" s="134"/>
      <c r="R309" s="134"/>
      <c r="S309" s="134"/>
      <c r="T309" s="134"/>
      <c r="U309" s="134"/>
      <c r="V309" s="134"/>
      <c r="W309" s="134"/>
      <c r="X309" s="134"/>
      <c r="Y309" s="134"/>
      <c r="Z309" s="134"/>
    </row>
    <row r="310" spans="1:26" ht="15.75" customHeight="1" x14ac:dyDescent="0.25">
      <c r="A310" s="162"/>
      <c r="B310" s="160"/>
      <c r="C310" s="160"/>
      <c r="D310" s="149"/>
      <c r="E310" s="134"/>
      <c r="F310" s="134"/>
      <c r="G310" s="134"/>
      <c r="H310" s="134"/>
      <c r="I310" s="134"/>
      <c r="J310" s="134"/>
      <c r="K310" s="134"/>
      <c r="L310" s="134"/>
      <c r="M310" s="134"/>
      <c r="N310" s="134"/>
      <c r="O310" s="134"/>
      <c r="P310" s="134"/>
      <c r="Q310" s="134"/>
      <c r="R310" s="134"/>
      <c r="S310" s="134"/>
      <c r="T310" s="134"/>
      <c r="U310" s="134"/>
      <c r="V310" s="134"/>
      <c r="W310" s="134"/>
      <c r="X310" s="134"/>
      <c r="Y310" s="134"/>
      <c r="Z310" s="134"/>
    </row>
    <row r="311" spans="1:26" ht="15.75" customHeight="1" x14ac:dyDescent="0.25">
      <c r="A311" s="162"/>
      <c r="B311" s="160"/>
      <c r="C311" s="160"/>
      <c r="D311" s="149"/>
      <c r="E311" s="134"/>
      <c r="F311" s="134"/>
      <c r="G311" s="134"/>
      <c r="H311" s="134"/>
      <c r="I311" s="134"/>
      <c r="J311" s="134"/>
      <c r="K311" s="134"/>
      <c r="L311" s="134"/>
      <c r="M311" s="134"/>
      <c r="N311" s="134"/>
      <c r="O311" s="134"/>
      <c r="P311" s="134"/>
      <c r="Q311" s="134"/>
      <c r="R311" s="134"/>
      <c r="S311" s="134"/>
      <c r="T311" s="134"/>
      <c r="U311" s="134"/>
      <c r="V311" s="134"/>
      <c r="W311" s="134"/>
      <c r="X311" s="134"/>
      <c r="Y311" s="134"/>
      <c r="Z311" s="134"/>
    </row>
    <row r="312" spans="1:26" ht="15.75" customHeight="1" x14ac:dyDescent="0.25">
      <c r="A312" s="162"/>
      <c r="B312" s="160"/>
      <c r="C312" s="160"/>
      <c r="D312" s="149"/>
      <c r="E312" s="134"/>
      <c r="F312" s="134"/>
      <c r="G312" s="134"/>
      <c r="H312" s="134"/>
      <c r="I312" s="134"/>
      <c r="J312" s="134"/>
      <c r="K312" s="134"/>
      <c r="L312" s="134"/>
      <c r="M312" s="134"/>
      <c r="N312" s="134"/>
      <c r="O312" s="134"/>
      <c r="P312" s="134"/>
      <c r="Q312" s="134"/>
      <c r="R312" s="134"/>
      <c r="S312" s="134"/>
      <c r="T312" s="134"/>
      <c r="U312" s="134"/>
      <c r="V312" s="134"/>
      <c r="W312" s="134"/>
      <c r="X312" s="134"/>
      <c r="Y312" s="134"/>
      <c r="Z312" s="134"/>
    </row>
    <row r="313" spans="1:26" ht="15.75" customHeight="1" x14ac:dyDescent="0.25">
      <c r="A313" s="162"/>
      <c r="B313" s="160"/>
      <c r="C313" s="160"/>
      <c r="D313" s="149"/>
      <c r="E313" s="134"/>
      <c r="F313" s="134"/>
      <c r="G313" s="134"/>
      <c r="H313" s="134"/>
      <c r="I313" s="134"/>
      <c r="J313" s="134"/>
      <c r="K313" s="134"/>
      <c r="L313" s="134"/>
      <c r="M313" s="134"/>
      <c r="N313" s="134"/>
      <c r="O313" s="134"/>
      <c r="P313" s="134"/>
      <c r="Q313" s="134"/>
      <c r="R313" s="134"/>
      <c r="S313" s="134"/>
      <c r="T313" s="134"/>
      <c r="U313" s="134"/>
      <c r="V313" s="134"/>
      <c r="W313" s="134"/>
      <c r="X313" s="134"/>
      <c r="Y313" s="134"/>
      <c r="Z313" s="134"/>
    </row>
    <row r="314" spans="1:26" ht="15.75" customHeight="1" x14ac:dyDescent="0.25">
      <c r="A314" s="162"/>
      <c r="B314" s="160"/>
      <c r="C314" s="160"/>
      <c r="D314" s="149"/>
      <c r="E314" s="134"/>
      <c r="F314" s="134"/>
      <c r="G314" s="134"/>
      <c r="H314" s="134"/>
      <c r="I314" s="134"/>
      <c r="J314" s="134"/>
      <c r="K314" s="134"/>
      <c r="L314" s="134"/>
      <c r="M314" s="134"/>
      <c r="N314" s="134"/>
      <c r="O314" s="134"/>
      <c r="P314" s="134"/>
      <c r="Q314" s="134"/>
      <c r="R314" s="134"/>
      <c r="S314" s="134"/>
      <c r="T314" s="134"/>
      <c r="U314" s="134"/>
      <c r="V314" s="134"/>
      <c r="W314" s="134"/>
      <c r="X314" s="134"/>
      <c r="Y314" s="134"/>
      <c r="Z314" s="134"/>
    </row>
    <row r="315" spans="1:26" ht="15.75" customHeight="1" x14ac:dyDescent="0.25">
      <c r="A315" s="162"/>
      <c r="B315" s="160"/>
      <c r="C315" s="160"/>
      <c r="D315" s="149"/>
      <c r="E315" s="134"/>
      <c r="F315" s="134"/>
      <c r="G315" s="134"/>
      <c r="H315" s="134"/>
      <c r="I315" s="134"/>
      <c r="J315" s="134"/>
      <c r="K315" s="134"/>
      <c r="L315" s="134"/>
      <c r="M315" s="134"/>
      <c r="N315" s="134"/>
      <c r="O315" s="134"/>
      <c r="P315" s="134"/>
      <c r="Q315" s="134"/>
      <c r="R315" s="134"/>
      <c r="S315" s="134"/>
      <c r="T315" s="134"/>
      <c r="U315" s="134"/>
      <c r="V315" s="134"/>
      <c r="W315" s="134"/>
      <c r="X315" s="134"/>
      <c r="Y315" s="134"/>
      <c r="Z315" s="134"/>
    </row>
    <row r="316" spans="1:26" ht="15.75" customHeight="1" x14ac:dyDescent="0.25">
      <c r="A316" s="162"/>
      <c r="B316" s="160"/>
      <c r="C316" s="160"/>
      <c r="D316" s="149"/>
      <c r="E316" s="134"/>
      <c r="F316" s="134"/>
      <c r="G316" s="134"/>
      <c r="H316" s="134"/>
      <c r="I316" s="134"/>
      <c r="J316" s="134"/>
      <c r="K316" s="134"/>
      <c r="L316" s="134"/>
      <c r="M316" s="134"/>
      <c r="N316" s="134"/>
      <c r="O316" s="134"/>
      <c r="P316" s="134"/>
      <c r="Q316" s="134"/>
      <c r="R316" s="134"/>
      <c r="S316" s="134"/>
      <c r="T316" s="134"/>
      <c r="U316" s="134"/>
      <c r="V316" s="134"/>
      <c r="W316" s="134"/>
      <c r="X316" s="134"/>
      <c r="Y316" s="134"/>
      <c r="Z316" s="134"/>
    </row>
    <row r="317" spans="1:26" ht="15.75" customHeight="1" x14ac:dyDescent="0.25">
      <c r="A317" s="162"/>
      <c r="B317" s="160"/>
      <c r="C317" s="160"/>
      <c r="D317" s="149"/>
      <c r="E317" s="134"/>
      <c r="F317" s="134"/>
      <c r="G317" s="134"/>
      <c r="H317" s="134"/>
      <c r="I317" s="134"/>
      <c r="J317" s="134"/>
      <c r="K317" s="134"/>
      <c r="L317" s="134"/>
      <c r="M317" s="134"/>
      <c r="N317" s="134"/>
      <c r="O317" s="134"/>
      <c r="P317" s="134"/>
      <c r="Q317" s="134"/>
      <c r="R317" s="134"/>
      <c r="S317" s="134"/>
      <c r="T317" s="134"/>
      <c r="U317" s="134"/>
      <c r="V317" s="134"/>
      <c r="W317" s="134"/>
      <c r="X317" s="134"/>
      <c r="Y317" s="134"/>
      <c r="Z317" s="134"/>
    </row>
    <row r="318" spans="1:26" ht="15.75" customHeight="1" x14ac:dyDescent="0.25">
      <c r="A318" s="162"/>
      <c r="B318" s="160"/>
      <c r="C318" s="160"/>
      <c r="D318" s="149"/>
      <c r="E318" s="134"/>
      <c r="F318" s="134"/>
      <c r="G318" s="134"/>
      <c r="H318" s="134"/>
      <c r="I318" s="134"/>
      <c r="J318" s="134"/>
      <c r="K318" s="134"/>
      <c r="L318" s="134"/>
      <c r="M318" s="134"/>
      <c r="N318" s="134"/>
      <c r="O318" s="134"/>
      <c r="P318" s="134"/>
      <c r="Q318" s="134"/>
      <c r="R318" s="134"/>
      <c r="S318" s="134"/>
      <c r="T318" s="134"/>
      <c r="U318" s="134"/>
      <c r="V318" s="134"/>
      <c r="W318" s="134"/>
      <c r="X318" s="134"/>
      <c r="Y318" s="134"/>
      <c r="Z318" s="134"/>
    </row>
    <row r="319" spans="1:26" ht="15.75" customHeight="1" x14ac:dyDescent="0.25">
      <c r="A319" s="162"/>
      <c r="B319" s="160"/>
      <c r="C319" s="160"/>
      <c r="D319" s="149"/>
      <c r="E319" s="134"/>
      <c r="F319" s="134"/>
      <c r="G319" s="134"/>
      <c r="H319" s="134"/>
      <c r="I319" s="134"/>
      <c r="J319" s="134"/>
      <c r="K319" s="134"/>
      <c r="L319" s="134"/>
      <c r="M319" s="134"/>
      <c r="N319" s="134"/>
      <c r="O319" s="134"/>
      <c r="P319" s="134"/>
      <c r="Q319" s="134"/>
      <c r="R319" s="134"/>
      <c r="S319" s="134"/>
      <c r="T319" s="134"/>
      <c r="U319" s="134"/>
      <c r="V319" s="134"/>
      <c r="W319" s="134"/>
      <c r="X319" s="134"/>
      <c r="Y319" s="134"/>
      <c r="Z319" s="134"/>
    </row>
    <row r="320" spans="1:26" ht="15.75" customHeight="1" x14ac:dyDescent="0.25">
      <c r="A320" s="162"/>
      <c r="B320" s="160"/>
      <c r="C320" s="160"/>
      <c r="D320" s="149"/>
      <c r="E320" s="134"/>
      <c r="F320" s="134"/>
      <c r="G320" s="134"/>
      <c r="H320" s="134"/>
      <c r="I320" s="134"/>
      <c r="J320" s="134"/>
      <c r="K320" s="134"/>
      <c r="L320" s="134"/>
      <c r="M320" s="134"/>
      <c r="N320" s="134"/>
      <c r="O320" s="134"/>
      <c r="P320" s="134"/>
      <c r="Q320" s="134"/>
      <c r="R320" s="134"/>
      <c r="S320" s="134"/>
      <c r="T320" s="134"/>
      <c r="U320" s="134"/>
      <c r="V320" s="134"/>
      <c r="W320" s="134"/>
      <c r="X320" s="134"/>
      <c r="Y320" s="134"/>
      <c r="Z320" s="134"/>
    </row>
    <row r="321" spans="1:26" ht="15.75" customHeight="1" x14ac:dyDescent="0.25">
      <c r="A321" s="162"/>
      <c r="B321" s="160"/>
      <c r="C321" s="160"/>
      <c r="D321" s="149"/>
      <c r="E321" s="134"/>
      <c r="F321" s="134"/>
      <c r="G321" s="134"/>
      <c r="H321" s="134"/>
      <c r="I321" s="134"/>
      <c r="J321" s="134"/>
      <c r="K321" s="134"/>
      <c r="L321" s="134"/>
      <c r="M321" s="134"/>
      <c r="N321" s="134"/>
      <c r="O321" s="134"/>
      <c r="P321" s="134"/>
      <c r="Q321" s="134"/>
      <c r="R321" s="134"/>
      <c r="S321" s="134"/>
      <c r="T321" s="134"/>
      <c r="U321" s="134"/>
      <c r="V321" s="134"/>
      <c r="W321" s="134"/>
      <c r="X321" s="134"/>
      <c r="Y321" s="134"/>
      <c r="Z321" s="134"/>
    </row>
    <row r="322" spans="1:26" ht="15.75" customHeight="1" x14ac:dyDescent="0.25">
      <c r="A322" s="162"/>
      <c r="B322" s="160"/>
      <c r="C322" s="160"/>
      <c r="D322" s="149"/>
      <c r="E322" s="134"/>
      <c r="F322" s="134"/>
      <c r="G322" s="134"/>
      <c r="H322" s="134"/>
      <c r="I322" s="134"/>
      <c r="J322" s="134"/>
      <c r="K322" s="134"/>
      <c r="L322" s="134"/>
      <c r="M322" s="134"/>
      <c r="N322" s="134"/>
      <c r="O322" s="134"/>
      <c r="P322" s="134"/>
      <c r="Q322" s="134"/>
      <c r="R322" s="134"/>
      <c r="S322" s="134"/>
      <c r="T322" s="134"/>
      <c r="U322" s="134"/>
      <c r="V322" s="134"/>
      <c r="W322" s="134"/>
      <c r="X322" s="134"/>
      <c r="Y322" s="134"/>
      <c r="Z322" s="134"/>
    </row>
    <row r="323" spans="1:26" ht="15.75" customHeight="1" x14ac:dyDescent="0.25">
      <c r="A323" s="162"/>
      <c r="B323" s="160"/>
      <c r="C323" s="160"/>
      <c r="D323" s="149"/>
      <c r="E323" s="134"/>
      <c r="F323" s="134"/>
      <c r="G323" s="134"/>
      <c r="H323" s="134"/>
      <c r="I323" s="134"/>
      <c r="J323" s="134"/>
      <c r="K323" s="134"/>
      <c r="L323" s="134"/>
      <c r="M323" s="134"/>
      <c r="N323" s="134"/>
      <c r="O323" s="134"/>
      <c r="P323" s="134"/>
      <c r="Q323" s="134"/>
      <c r="R323" s="134"/>
      <c r="S323" s="134"/>
      <c r="T323" s="134"/>
      <c r="U323" s="134"/>
      <c r="V323" s="134"/>
      <c r="W323" s="134"/>
      <c r="X323" s="134"/>
      <c r="Y323" s="134"/>
      <c r="Z323" s="134"/>
    </row>
    <row r="324" spans="1:26" ht="15.75" customHeight="1" x14ac:dyDescent="0.25">
      <c r="A324" s="162"/>
      <c r="B324" s="160"/>
      <c r="C324" s="160"/>
      <c r="D324" s="149"/>
      <c r="E324" s="134"/>
      <c r="F324" s="134"/>
      <c r="G324" s="134"/>
      <c r="H324" s="134"/>
      <c r="I324" s="134"/>
      <c r="J324" s="134"/>
      <c r="K324" s="134"/>
      <c r="L324" s="134"/>
      <c r="M324" s="134"/>
      <c r="N324" s="134"/>
      <c r="O324" s="134"/>
      <c r="P324" s="134"/>
      <c r="Q324" s="134"/>
      <c r="R324" s="134"/>
      <c r="S324" s="134"/>
      <c r="T324" s="134"/>
      <c r="U324" s="134"/>
      <c r="V324" s="134"/>
      <c r="W324" s="134"/>
      <c r="X324" s="134"/>
      <c r="Y324" s="134"/>
      <c r="Z324" s="134"/>
    </row>
    <row r="325" spans="1:26" ht="15.75" customHeight="1" x14ac:dyDescent="0.25">
      <c r="A325" s="162"/>
      <c r="B325" s="160"/>
      <c r="C325" s="160"/>
      <c r="D325" s="149"/>
      <c r="E325" s="134"/>
      <c r="F325" s="134"/>
      <c r="G325" s="134"/>
      <c r="H325" s="134"/>
      <c r="I325" s="134"/>
      <c r="J325" s="134"/>
      <c r="K325" s="134"/>
      <c r="L325" s="134"/>
      <c r="M325" s="134"/>
      <c r="N325" s="134"/>
      <c r="O325" s="134"/>
      <c r="P325" s="134"/>
      <c r="Q325" s="134"/>
      <c r="R325" s="134"/>
      <c r="S325" s="134"/>
      <c r="T325" s="134"/>
      <c r="U325" s="134"/>
      <c r="V325" s="134"/>
      <c r="W325" s="134"/>
      <c r="X325" s="134"/>
      <c r="Y325" s="134"/>
      <c r="Z325" s="134"/>
    </row>
    <row r="326" spans="1:26" ht="15.75" customHeight="1" x14ac:dyDescent="0.25">
      <c r="A326" s="162"/>
      <c r="B326" s="160"/>
      <c r="C326" s="160"/>
      <c r="D326" s="149"/>
      <c r="E326" s="134"/>
      <c r="F326" s="134"/>
      <c r="G326" s="134"/>
      <c r="H326" s="134"/>
      <c r="I326" s="134"/>
      <c r="J326" s="134"/>
      <c r="K326" s="134"/>
      <c r="L326" s="134"/>
      <c r="M326" s="134"/>
      <c r="N326" s="134"/>
      <c r="O326" s="134"/>
      <c r="P326" s="134"/>
      <c r="Q326" s="134"/>
      <c r="R326" s="134"/>
      <c r="S326" s="134"/>
      <c r="T326" s="134"/>
      <c r="U326" s="134"/>
      <c r="V326" s="134"/>
      <c r="W326" s="134"/>
      <c r="X326" s="134"/>
      <c r="Y326" s="134"/>
      <c r="Z326" s="134"/>
    </row>
    <row r="327" spans="1:26" ht="15.75" customHeight="1" x14ac:dyDescent="0.25">
      <c r="A327" s="162"/>
      <c r="B327" s="160"/>
      <c r="C327" s="160"/>
      <c r="D327" s="149"/>
      <c r="E327" s="134"/>
      <c r="F327" s="134"/>
      <c r="G327" s="134"/>
      <c r="H327" s="134"/>
      <c r="I327" s="134"/>
      <c r="J327" s="134"/>
      <c r="K327" s="134"/>
      <c r="L327" s="134"/>
      <c r="M327" s="134"/>
      <c r="N327" s="134"/>
      <c r="O327" s="134"/>
      <c r="P327" s="134"/>
      <c r="Q327" s="134"/>
      <c r="R327" s="134"/>
      <c r="S327" s="134"/>
      <c r="T327" s="134"/>
      <c r="U327" s="134"/>
      <c r="V327" s="134"/>
      <c r="W327" s="134"/>
      <c r="X327" s="134"/>
      <c r="Y327" s="134"/>
      <c r="Z327" s="134"/>
    </row>
    <row r="328" spans="1:26" ht="15.75" customHeight="1" x14ac:dyDescent="0.25">
      <c r="A328" s="162"/>
      <c r="B328" s="160"/>
      <c r="C328" s="160"/>
      <c r="D328" s="149"/>
      <c r="E328" s="134"/>
      <c r="F328" s="134"/>
      <c r="G328" s="134"/>
      <c r="H328" s="134"/>
      <c r="I328" s="134"/>
      <c r="J328" s="134"/>
      <c r="K328" s="134"/>
      <c r="L328" s="134"/>
      <c r="M328" s="134"/>
      <c r="N328" s="134"/>
      <c r="O328" s="134"/>
      <c r="P328" s="134"/>
      <c r="Q328" s="134"/>
      <c r="R328" s="134"/>
      <c r="S328" s="134"/>
      <c r="T328" s="134"/>
      <c r="U328" s="134"/>
      <c r="V328" s="134"/>
      <c r="W328" s="134"/>
      <c r="X328" s="134"/>
      <c r="Y328" s="134"/>
      <c r="Z328" s="134"/>
    </row>
    <row r="329" spans="1:26" ht="15.75" customHeight="1" x14ac:dyDescent="0.25">
      <c r="A329" s="162"/>
      <c r="B329" s="160"/>
      <c r="C329" s="160"/>
      <c r="D329" s="149"/>
      <c r="E329" s="134"/>
      <c r="F329" s="134"/>
      <c r="G329" s="134"/>
      <c r="H329" s="134"/>
      <c r="I329" s="134"/>
      <c r="J329" s="134"/>
      <c r="K329" s="134"/>
      <c r="L329" s="134"/>
      <c r="M329" s="134"/>
      <c r="N329" s="134"/>
      <c r="O329" s="134"/>
      <c r="P329" s="134"/>
      <c r="Q329" s="134"/>
      <c r="R329" s="134"/>
      <c r="S329" s="134"/>
      <c r="T329" s="134"/>
      <c r="U329" s="134"/>
      <c r="V329" s="134"/>
      <c r="W329" s="134"/>
      <c r="X329" s="134"/>
      <c r="Y329" s="134"/>
      <c r="Z329" s="134"/>
    </row>
    <row r="330" spans="1:26" ht="15.75" customHeight="1" x14ac:dyDescent="0.25">
      <c r="A330" s="162"/>
      <c r="B330" s="160"/>
      <c r="C330" s="160"/>
      <c r="D330" s="149"/>
      <c r="E330" s="134"/>
      <c r="F330" s="134"/>
      <c r="G330" s="134"/>
      <c r="H330" s="134"/>
      <c r="I330" s="134"/>
      <c r="J330" s="134"/>
      <c r="K330" s="134"/>
      <c r="L330" s="134"/>
      <c r="M330" s="134"/>
      <c r="N330" s="134"/>
      <c r="O330" s="134"/>
      <c r="P330" s="134"/>
      <c r="Q330" s="134"/>
      <c r="R330" s="134"/>
      <c r="S330" s="134"/>
      <c r="T330" s="134"/>
      <c r="U330" s="134"/>
      <c r="V330" s="134"/>
      <c r="W330" s="134"/>
      <c r="X330" s="134"/>
      <c r="Y330" s="134"/>
      <c r="Z330" s="134"/>
    </row>
    <row r="331" spans="1:26" ht="15.75" customHeight="1" x14ac:dyDescent="0.25">
      <c r="A331" s="162"/>
      <c r="B331" s="160"/>
      <c r="C331" s="160"/>
      <c r="D331" s="149"/>
      <c r="E331" s="134"/>
      <c r="F331" s="134"/>
      <c r="G331" s="134"/>
      <c r="H331" s="134"/>
      <c r="I331" s="134"/>
      <c r="J331" s="134"/>
      <c r="K331" s="134"/>
      <c r="L331" s="134"/>
      <c r="M331" s="134"/>
      <c r="N331" s="134"/>
      <c r="O331" s="134"/>
      <c r="P331" s="134"/>
      <c r="Q331" s="134"/>
      <c r="R331" s="134"/>
      <c r="S331" s="134"/>
      <c r="T331" s="134"/>
      <c r="U331" s="134"/>
      <c r="V331" s="134"/>
      <c r="W331" s="134"/>
      <c r="X331" s="134"/>
      <c r="Y331" s="134"/>
      <c r="Z331" s="134"/>
    </row>
    <row r="332" spans="1:26" ht="15.75" customHeight="1" x14ac:dyDescent="0.25">
      <c r="A332" s="162"/>
      <c r="B332" s="160"/>
      <c r="C332" s="160"/>
      <c r="D332" s="149"/>
      <c r="E332" s="134"/>
      <c r="F332" s="134"/>
      <c r="G332" s="134"/>
      <c r="H332" s="134"/>
      <c r="I332" s="134"/>
      <c r="J332" s="134"/>
      <c r="K332" s="134"/>
      <c r="L332" s="134"/>
      <c r="M332" s="134"/>
      <c r="N332" s="134"/>
      <c r="O332" s="134"/>
      <c r="P332" s="134"/>
      <c r="Q332" s="134"/>
      <c r="R332" s="134"/>
      <c r="S332" s="134"/>
      <c r="T332" s="134"/>
      <c r="U332" s="134"/>
      <c r="V332" s="134"/>
      <c r="W332" s="134"/>
      <c r="X332" s="134"/>
      <c r="Y332" s="134"/>
      <c r="Z332" s="134"/>
    </row>
    <row r="333" spans="1:26" ht="15.75" customHeight="1" x14ac:dyDescent="0.25">
      <c r="A333" s="162"/>
      <c r="B333" s="160"/>
      <c r="C333" s="160"/>
      <c r="D333" s="149"/>
      <c r="E333" s="134"/>
      <c r="F333" s="134"/>
      <c r="G333" s="134"/>
      <c r="H333" s="134"/>
      <c r="I333" s="134"/>
      <c r="J333" s="134"/>
      <c r="K333" s="134"/>
      <c r="L333" s="134"/>
      <c r="M333" s="134"/>
      <c r="N333" s="134"/>
      <c r="O333" s="134"/>
      <c r="P333" s="134"/>
      <c r="Q333" s="134"/>
      <c r="R333" s="134"/>
      <c r="S333" s="134"/>
      <c r="T333" s="134"/>
      <c r="U333" s="134"/>
      <c r="V333" s="134"/>
      <c r="W333" s="134"/>
      <c r="X333" s="134"/>
      <c r="Y333" s="134"/>
      <c r="Z333" s="134"/>
    </row>
    <row r="334" spans="1:26" ht="15.75" customHeight="1" x14ac:dyDescent="0.25">
      <c r="A334" s="162"/>
      <c r="B334" s="160"/>
      <c r="C334" s="160"/>
      <c r="D334" s="149"/>
      <c r="E334" s="134"/>
      <c r="F334" s="134"/>
      <c r="G334" s="134"/>
      <c r="H334" s="134"/>
      <c r="I334" s="134"/>
      <c r="J334" s="134"/>
      <c r="K334" s="134"/>
      <c r="L334" s="134"/>
      <c r="M334" s="134"/>
      <c r="N334" s="134"/>
      <c r="O334" s="134"/>
      <c r="P334" s="134"/>
      <c r="Q334" s="134"/>
      <c r="R334" s="134"/>
      <c r="S334" s="134"/>
      <c r="T334" s="134"/>
      <c r="U334" s="134"/>
      <c r="V334" s="134"/>
      <c r="W334" s="134"/>
      <c r="X334" s="134"/>
      <c r="Y334" s="134"/>
      <c r="Z334" s="134"/>
    </row>
    <row r="335" spans="1:26" ht="15.75" customHeight="1" x14ac:dyDescent="0.25">
      <c r="A335" s="162"/>
      <c r="B335" s="160"/>
      <c r="C335" s="160"/>
      <c r="D335" s="149"/>
      <c r="E335" s="134"/>
      <c r="F335" s="134"/>
      <c r="G335" s="134"/>
      <c r="H335" s="134"/>
      <c r="I335" s="134"/>
      <c r="J335" s="134"/>
      <c r="K335" s="134"/>
      <c r="L335" s="134"/>
      <c r="M335" s="134"/>
      <c r="N335" s="134"/>
      <c r="O335" s="134"/>
      <c r="P335" s="134"/>
      <c r="Q335" s="134"/>
      <c r="R335" s="134"/>
      <c r="S335" s="134"/>
      <c r="T335" s="134"/>
      <c r="U335" s="134"/>
      <c r="V335" s="134"/>
      <c r="W335" s="134"/>
      <c r="X335" s="134"/>
      <c r="Y335" s="134"/>
      <c r="Z335" s="134"/>
    </row>
    <row r="336" spans="1:26" ht="15.75" customHeight="1" x14ac:dyDescent="0.25">
      <c r="A336" s="162"/>
      <c r="B336" s="160"/>
      <c r="C336" s="160"/>
      <c r="D336" s="149"/>
      <c r="E336" s="134"/>
      <c r="F336" s="134"/>
      <c r="G336" s="134"/>
      <c r="H336" s="134"/>
      <c r="I336" s="134"/>
      <c r="J336" s="134"/>
      <c r="K336" s="134"/>
      <c r="L336" s="134"/>
      <c r="M336" s="134"/>
      <c r="N336" s="134"/>
      <c r="O336" s="134"/>
      <c r="P336" s="134"/>
      <c r="Q336" s="134"/>
      <c r="R336" s="134"/>
      <c r="S336" s="134"/>
      <c r="T336" s="134"/>
      <c r="U336" s="134"/>
      <c r="V336" s="134"/>
      <c r="W336" s="134"/>
      <c r="X336" s="134"/>
      <c r="Y336" s="134"/>
      <c r="Z336" s="134"/>
    </row>
    <row r="337" spans="1:26" ht="15.75" customHeight="1" x14ac:dyDescent="0.25">
      <c r="A337" s="162"/>
      <c r="B337" s="160"/>
      <c r="C337" s="160"/>
      <c r="D337" s="149"/>
      <c r="E337" s="134"/>
      <c r="F337" s="134"/>
      <c r="G337" s="134"/>
      <c r="H337" s="134"/>
      <c r="I337" s="134"/>
      <c r="J337" s="134"/>
      <c r="K337" s="134"/>
      <c r="L337" s="134"/>
      <c r="M337" s="134"/>
      <c r="N337" s="134"/>
      <c r="O337" s="134"/>
      <c r="P337" s="134"/>
      <c r="Q337" s="134"/>
      <c r="R337" s="134"/>
      <c r="S337" s="134"/>
      <c r="T337" s="134"/>
      <c r="U337" s="134"/>
      <c r="V337" s="134"/>
      <c r="W337" s="134"/>
      <c r="X337" s="134"/>
      <c r="Y337" s="134"/>
      <c r="Z337" s="134"/>
    </row>
    <row r="338" spans="1:26" ht="15.75" customHeight="1" x14ac:dyDescent="0.25">
      <c r="A338" s="162"/>
      <c r="B338" s="160"/>
      <c r="C338" s="160"/>
      <c r="D338" s="149"/>
      <c r="E338" s="134"/>
      <c r="F338" s="134"/>
      <c r="G338" s="134"/>
      <c r="H338" s="134"/>
      <c r="I338" s="134"/>
      <c r="J338" s="134"/>
      <c r="K338" s="134"/>
      <c r="L338" s="134"/>
      <c r="M338" s="134"/>
      <c r="N338" s="134"/>
      <c r="O338" s="134"/>
      <c r="P338" s="134"/>
      <c r="Q338" s="134"/>
      <c r="R338" s="134"/>
      <c r="S338" s="134"/>
      <c r="T338" s="134"/>
      <c r="U338" s="134"/>
      <c r="V338" s="134"/>
      <c r="W338" s="134"/>
      <c r="X338" s="134"/>
      <c r="Y338" s="134"/>
      <c r="Z338" s="134"/>
    </row>
    <row r="339" spans="1:26" ht="15.75" customHeight="1" x14ac:dyDescent="0.25">
      <c r="A339" s="162"/>
      <c r="B339" s="160"/>
      <c r="C339" s="160"/>
      <c r="D339" s="149"/>
      <c r="E339" s="134"/>
      <c r="F339" s="134"/>
      <c r="G339" s="134"/>
      <c r="H339" s="134"/>
      <c r="I339" s="134"/>
      <c r="J339" s="134"/>
      <c r="K339" s="134"/>
      <c r="L339" s="134"/>
      <c r="M339" s="134"/>
      <c r="N339" s="134"/>
      <c r="O339" s="134"/>
      <c r="P339" s="134"/>
      <c r="Q339" s="134"/>
      <c r="R339" s="134"/>
      <c r="S339" s="134"/>
      <c r="T339" s="134"/>
      <c r="U339" s="134"/>
      <c r="V339" s="134"/>
      <c r="W339" s="134"/>
      <c r="X339" s="134"/>
      <c r="Y339" s="134"/>
      <c r="Z339" s="134"/>
    </row>
    <row r="340" spans="1:26" ht="15.75" customHeight="1" x14ac:dyDescent="0.25">
      <c r="A340" s="162"/>
      <c r="B340" s="160"/>
      <c r="C340" s="160"/>
      <c r="D340" s="149"/>
      <c r="E340" s="134"/>
      <c r="F340" s="134"/>
      <c r="G340" s="134"/>
      <c r="H340" s="134"/>
      <c r="I340" s="134"/>
      <c r="J340" s="134"/>
      <c r="K340" s="134"/>
      <c r="L340" s="134"/>
      <c r="M340" s="134"/>
      <c r="N340" s="134"/>
      <c r="O340" s="134"/>
      <c r="P340" s="134"/>
      <c r="Q340" s="134"/>
      <c r="R340" s="134"/>
      <c r="S340" s="134"/>
      <c r="T340" s="134"/>
      <c r="U340" s="134"/>
      <c r="V340" s="134"/>
      <c r="W340" s="134"/>
      <c r="X340" s="134"/>
      <c r="Y340" s="134"/>
      <c r="Z340" s="134"/>
    </row>
    <row r="341" spans="1:26" ht="15.75" customHeight="1" x14ac:dyDescent="0.25">
      <c r="A341" s="162"/>
      <c r="B341" s="160"/>
      <c r="C341" s="160"/>
      <c r="D341" s="149"/>
      <c r="E341" s="134"/>
      <c r="F341" s="134"/>
      <c r="G341" s="134"/>
      <c r="H341" s="134"/>
      <c r="I341" s="134"/>
      <c r="J341" s="134"/>
      <c r="K341" s="134"/>
      <c r="L341" s="134"/>
      <c r="M341" s="134"/>
      <c r="N341" s="134"/>
      <c r="O341" s="134"/>
      <c r="P341" s="134"/>
      <c r="Q341" s="134"/>
      <c r="R341" s="134"/>
      <c r="S341" s="134"/>
      <c r="T341" s="134"/>
      <c r="U341" s="134"/>
      <c r="V341" s="134"/>
      <c r="W341" s="134"/>
      <c r="X341" s="134"/>
      <c r="Y341" s="134"/>
      <c r="Z341" s="134"/>
    </row>
    <row r="342" spans="1:26" ht="15.75" customHeight="1" x14ac:dyDescent="0.25">
      <c r="A342" s="162"/>
      <c r="B342" s="160"/>
      <c r="C342" s="160"/>
      <c r="D342" s="149"/>
      <c r="E342" s="134"/>
      <c r="F342" s="134"/>
      <c r="G342" s="134"/>
      <c r="H342" s="134"/>
      <c r="I342" s="134"/>
      <c r="J342" s="134"/>
      <c r="K342" s="134"/>
      <c r="L342" s="134"/>
      <c r="M342" s="134"/>
      <c r="N342" s="134"/>
      <c r="O342" s="134"/>
      <c r="P342" s="134"/>
      <c r="Q342" s="134"/>
      <c r="R342" s="134"/>
      <c r="S342" s="134"/>
      <c r="T342" s="134"/>
      <c r="U342" s="134"/>
      <c r="V342" s="134"/>
      <c r="W342" s="134"/>
      <c r="X342" s="134"/>
      <c r="Y342" s="134"/>
      <c r="Z342" s="134"/>
    </row>
    <row r="343" spans="1:26" ht="15.75" customHeight="1" x14ac:dyDescent="0.25">
      <c r="A343" s="162"/>
      <c r="B343" s="160"/>
      <c r="C343" s="160"/>
      <c r="D343" s="149"/>
      <c r="E343" s="134"/>
      <c r="F343" s="134"/>
      <c r="G343" s="134"/>
      <c r="H343" s="134"/>
      <c r="I343" s="134"/>
      <c r="J343" s="134"/>
      <c r="K343" s="134"/>
      <c r="L343" s="134"/>
      <c r="M343" s="134"/>
      <c r="N343" s="134"/>
      <c r="O343" s="134"/>
      <c r="P343" s="134"/>
      <c r="Q343" s="134"/>
      <c r="R343" s="134"/>
      <c r="S343" s="134"/>
      <c r="T343" s="134"/>
      <c r="U343" s="134"/>
      <c r="V343" s="134"/>
      <c r="W343" s="134"/>
      <c r="X343" s="134"/>
      <c r="Y343" s="134"/>
      <c r="Z343" s="134"/>
    </row>
    <row r="344" spans="1:26" ht="15.75" customHeight="1" x14ac:dyDescent="0.25">
      <c r="A344" s="162"/>
      <c r="B344" s="160"/>
      <c r="C344" s="160"/>
      <c r="D344" s="149"/>
      <c r="E344" s="134"/>
      <c r="F344" s="134"/>
      <c r="G344" s="134"/>
      <c r="H344" s="134"/>
      <c r="I344" s="134"/>
      <c r="J344" s="134"/>
      <c r="K344" s="134"/>
      <c r="L344" s="134"/>
      <c r="M344" s="134"/>
      <c r="N344" s="134"/>
      <c r="O344" s="134"/>
      <c r="P344" s="134"/>
      <c r="Q344" s="134"/>
      <c r="R344" s="134"/>
      <c r="S344" s="134"/>
      <c r="T344" s="134"/>
      <c r="U344" s="134"/>
      <c r="V344" s="134"/>
      <c r="W344" s="134"/>
      <c r="X344" s="134"/>
      <c r="Y344" s="134"/>
      <c r="Z344" s="134"/>
    </row>
    <row r="345" spans="1:26" ht="15.75" customHeight="1" x14ac:dyDescent="0.25">
      <c r="A345" s="162"/>
      <c r="B345" s="160"/>
      <c r="C345" s="160"/>
      <c r="D345" s="149"/>
      <c r="E345" s="134"/>
      <c r="F345" s="134"/>
      <c r="G345" s="134"/>
      <c r="H345" s="134"/>
      <c r="I345" s="134"/>
      <c r="J345" s="134"/>
      <c r="K345" s="134"/>
      <c r="L345" s="134"/>
      <c r="M345" s="134"/>
      <c r="N345" s="134"/>
      <c r="O345" s="134"/>
      <c r="P345" s="134"/>
      <c r="Q345" s="134"/>
      <c r="R345" s="134"/>
      <c r="S345" s="134"/>
      <c r="T345" s="134"/>
      <c r="U345" s="134"/>
      <c r="V345" s="134"/>
      <c r="W345" s="134"/>
      <c r="X345" s="134"/>
      <c r="Y345" s="134"/>
      <c r="Z345" s="134"/>
    </row>
    <row r="346" spans="1:26" ht="15.75" customHeight="1" x14ac:dyDescent="0.25">
      <c r="A346" s="162"/>
      <c r="B346" s="160"/>
      <c r="C346" s="160"/>
      <c r="D346" s="149"/>
      <c r="E346" s="134"/>
      <c r="F346" s="134"/>
      <c r="G346" s="134"/>
      <c r="H346" s="134"/>
      <c r="I346" s="134"/>
      <c r="J346" s="134"/>
      <c r="K346" s="134"/>
      <c r="L346" s="134"/>
      <c r="M346" s="134"/>
      <c r="N346" s="134"/>
      <c r="O346" s="134"/>
      <c r="P346" s="134"/>
      <c r="Q346" s="134"/>
      <c r="R346" s="134"/>
      <c r="S346" s="134"/>
      <c r="T346" s="134"/>
      <c r="U346" s="134"/>
      <c r="V346" s="134"/>
      <c r="W346" s="134"/>
      <c r="X346" s="134"/>
      <c r="Y346" s="134"/>
      <c r="Z346" s="134"/>
    </row>
    <row r="347" spans="1:26" ht="15.75" customHeight="1" x14ac:dyDescent="0.25">
      <c r="A347" s="162"/>
      <c r="B347" s="160"/>
      <c r="C347" s="160"/>
      <c r="D347" s="149"/>
      <c r="E347" s="134"/>
      <c r="F347" s="134"/>
      <c r="G347" s="134"/>
      <c r="H347" s="134"/>
      <c r="I347" s="134"/>
      <c r="J347" s="134"/>
      <c r="K347" s="134"/>
      <c r="L347" s="134"/>
      <c r="M347" s="134"/>
      <c r="N347" s="134"/>
      <c r="O347" s="134"/>
      <c r="P347" s="134"/>
      <c r="Q347" s="134"/>
      <c r="R347" s="134"/>
      <c r="S347" s="134"/>
      <c r="T347" s="134"/>
      <c r="U347" s="134"/>
      <c r="V347" s="134"/>
      <c r="W347" s="134"/>
      <c r="X347" s="134"/>
      <c r="Y347" s="134"/>
      <c r="Z347" s="134"/>
    </row>
    <row r="348" spans="1:26" ht="15.75" customHeight="1" x14ac:dyDescent="0.25">
      <c r="A348" s="162"/>
      <c r="B348" s="160"/>
      <c r="C348" s="160"/>
      <c r="D348" s="149"/>
      <c r="E348" s="134"/>
      <c r="F348" s="134"/>
      <c r="G348" s="134"/>
      <c r="H348" s="134"/>
      <c r="I348" s="134"/>
      <c r="J348" s="134"/>
      <c r="K348" s="134"/>
      <c r="L348" s="134"/>
      <c r="M348" s="134"/>
      <c r="N348" s="134"/>
      <c r="O348" s="134"/>
      <c r="P348" s="134"/>
      <c r="Q348" s="134"/>
      <c r="R348" s="134"/>
      <c r="S348" s="134"/>
      <c r="T348" s="134"/>
      <c r="U348" s="134"/>
      <c r="V348" s="134"/>
      <c r="W348" s="134"/>
      <c r="X348" s="134"/>
      <c r="Y348" s="134"/>
      <c r="Z348" s="134"/>
    </row>
    <row r="349" spans="1:26" ht="15.75" customHeight="1" x14ac:dyDescent="0.25">
      <c r="A349" s="162"/>
      <c r="B349" s="160"/>
      <c r="C349" s="160"/>
      <c r="D349" s="149"/>
      <c r="E349" s="134"/>
      <c r="F349" s="134"/>
      <c r="G349" s="134"/>
      <c r="H349" s="134"/>
      <c r="I349" s="134"/>
      <c r="J349" s="134"/>
      <c r="K349" s="134"/>
      <c r="L349" s="134"/>
      <c r="M349" s="134"/>
      <c r="N349" s="134"/>
      <c r="O349" s="134"/>
      <c r="P349" s="134"/>
      <c r="Q349" s="134"/>
      <c r="R349" s="134"/>
      <c r="S349" s="134"/>
      <c r="T349" s="134"/>
      <c r="U349" s="134"/>
      <c r="V349" s="134"/>
      <c r="W349" s="134"/>
      <c r="X349" s="134"/>
      <c r="Y349" s="134"/>
      <c r="Z349" s="134"/>
    </row>
    <row r="350" spans="1:26" ht="15.75" customHeight="1" x14ac:dyDescent="0.25">
      <c r="A350" s="162"/>
      <c r="B350" s="160"/>
      <c r="C350" s="160"/>
      <c r="D350" s="149"/>
      <c r="E350" s="134"/>
      <c r="F350" s="134"/>
      <c r="G350" s="134"/>
      <c r="H350" s="134"/>
      <c r="I350" s="134"/>
      <c r="J350" s="134"/>
      <c r="K350" s="134"/>
      <c r="L350" s="134"/>
      <c r="M350" s="134"/>
      <c r="N350" s="134"/>
      <c r="O350" s="134"/>
      <c r="P350" s="134"/>
      <c r="Q350" s="134"/>
      <c r="R350" s="134"/>
      <c r="S350" s="134"/>
      <c r="T350" s="134"/>
      <c r="U350" s="134"/>
      <c r="V350" s="134"/>
      <c r="W350" s="134"/>
      <c r="X350" s="134"/>
      <c r="Y350" s="134"/>
      <c r="Z350" s="134"/>
    </row>
    <row r="351" spans="1:26" ht="15.75" customHeight="1" x14ac:dyDescent="0.25">
      <c r="A351" s="162"/>
      <c r="B351" s="160"/>
      <c r="C351" s="160"/>
      <c r="D351" s="149"/>
      <c r="E351" s="134"/>
      <c r="F351" s="134"/>
      <c r="G351" s="134"/>
      <c r="H351" s="134"/>
      <c r="I351" s="134"/>
      <c r="J351" s="134"/>
      <c r="K351" s="134"/>
      <c r="L351" s="134"/>
      <c r="M351" s="134"/>
      <c r="N351" s="134"/>
      <c r="O351" s="134"/>
      <c r="P351" s="134"/>
      <c r="Q351" s="134"/>
      <c r="R351" s="134"/>
      <c r="S351" s="134"/>
      <c r="T351" s="134"/>
      <c r="U351" s="134"/>
      <c r="V351" s="134"/>
      <c r="W351" s="134"/>
      <c r="X351" s="134"/>
      <c r="Y351" s="134"/>
      <c r="Z351" s="134"/>
    </row>
    <row r="352" spans="1:26" ht="15.75" customHeight="1" x14ac:dyDescent="0.25">
      <c r="A352" s="162"/>
      <c r="B352" s="160"/>
      <c r="C352" s="160"/>
      <c r="D352" s="149"/>
      <c r="E352" s="134"/>
      <c r="F352" s="134"/>
      <c r="G352" s="134"/>
      <c r="H352" s="134"/>
      <c r="I352" s="134"/>
      <c r="J352" s="134"/>
      <c r="K352" s="134"/>
      <c r="L352" s="134"/>
      <c r="M352" s="134"/>
      <c r="N352" s="134"/>
      <c r="O352" s="134"/>
      <c r="P352" s="134"/>
      <c r="Q352" s="134"/>
      <c r="R352" s="134"/>
      <c r="S352" s="134"/>
      <c r="T352" s="134"/>
      <c r="U352" s="134"/>
      <c r="V352" s="134"/>
      <c r="W352" s="134"/>
      <c r="X352" s="134"/>
      <c r="Y352" s="134"/>
      <c r="Z352" s="134"/>
    </row>
    <row r="353" spans="1:26" ht="15.75" customHeight="1" x14ac:dyDescent="0.25">
      <c r="A353" s="162"/>
      <c r="B353" s="160"/>
      <c r="C353" s="160"/>
      <c r="D353" s="149"/>
      <c r="E353" s="134"/>
      <c r="F353" s="134"/>
      <c r="G353" s="134"/>
      <c r="H353" s="134"/>
      <c r="I353" s="134"/>
      <c r="J353" s="134"/>
      <c r="K353" s="134"/>
      <c r="L353" s="134"/>
      <c r="M353" s="134"/>
      <c r="N353" s="134"/>
      <c r="O353" s="134"/>
      <c r="P353" s="134"/>
      <c r="Q353" s="134"/>
      <c r="R353" s="134"/>
      <c r="S353" s="134"/>
      <c r="T353" s="134"/>
      <c r="U353" s="134"/>
      <c r="V353" s="134"/>
      <c r="W353" s="134"/>
      <c r="X353" s="134"/>
      <c r="Y353" s="134"/>
      <c r="Z353" s="134"/>
    </row>
    <row r="354" spans="1:26" ht="15.75" customHeight="1" x14ac:dyDescent="0.25">
      <c r="A354" s="162"/>
      <c r="B354" s="160"/>
      <c r="C354" s="160"/>
      <c r="D354" s="149"/>
      <c r="E354" s="134"/>
      <c r="F354" s="134"/>
      <c r="G354" s="134"/>
      <c r="H354" s="134"/>
      <c r="I354" s="134"/>
      <c r="J354" s="134"/>
      <c r="K354" s="134"/>
      <c r="L354" s="134"/>
      <c r="M354" s="134"/>
      <c r="N354" s="134"/>
      <c r="O354" s="134"/>
      <c r="P354" s="134"/>
      <c r="Q354" s="134"/>
      <c r="R354" s="134"/>
      <c r="S354" s="134"/>
      <c r="T354" s="134"/>
      <c r="U354" s="134"/>
      <c r="V354" s="134"/>
      <c r="W354" s="134"/>
      <c r="X354" s="134"/>
      <c r="Y354" s="134"/>
      <c r="Z354" s="134"/>
    </row>
    <row r="355" spans="1:26" ht="15.75" customHeight="1" x14ac:dyDescent="0.25">
      <c r="A355" s="162"/>
      <c r="B355" s="160"/>
      <c r="C355" s="160"/>
      <c r="D355" s="149"/>
      <c r="E355" s="134"/>
      <c r="F355" s="134"/>
      <c r="G355" s="134"/>
      <c r="H355" s="134"/>
      <c r="I355" s="134"/>
      <c r="J355" s="134"/>
      <c r="K355" s="134"/>
      <c r="L355" s="134"/>
      <c r="M355" s="134"/>
      <c r="N355" s="134"/>
      <c r="O355" s="134"/>
      <c r="P355" s="134"/>
      <c r="Q355" s="134"/>
      <c r="R355" s="134"/>
      <c r="S355" s="134"/>
      <c r="T355" s="134"/>
      <c r="U355" s="134"/>
      <c r="V355" s="134"/>
      <c r="W355" s="134"/>
      <c r="X355" s="134"/>
      <c r="Y355" s="134"/>
      <c r="Z355" s="134"/>
    </row>
    <row r="356" spans="1:26" ht="15.75" customHeight="1" x14ac:dyDescent="0.25">
      <c r="A356" s="162"/>
      <c r="B356" s="160"/>
      <c r="C356" s="160"/>
      <c r="D356" s="149"/>
      <c r="E356" s="134"/>
      <c r="F356" s="134"/>
      <c r="G356" s="134"/>
      <c r="H356" s="134"/>
      <c r="I356" s="134"/>
      <c r="J356" s="134"/>
      <c r="K356" s="134"/>
      <c r="L356" s="134"/>
      <c r="M356" s="134"/>
      <c r="N356" s="134"/>
      <c r="O356" s="134"/>
      <c r="P356" s="134"/>
      <c r="Q356" s="134"/>
      <c r="R356" s="134"/>
      <c r="S356" s="134"/>
      <c r="T356" s="134"/>
      <c r="U356" s="134"/>
      <c r="V356" s="134"/>
      <c r="W356" s="134"/>
      <c r="X356" s="134"/>
      <c r="Y356" s="134"/>
      <c r="Z356" s="134"/>
    </row>
    <row r="357" spans="1:26" ht="15.75" customHeight="1" x14ac:dyDescent="0.25">
      <c r="A357" s="162"/>
      <c r="B357" s="160"/>
      <c r="C357" s="160"/>
      <c r="D357" s="149"/>
      <c r="E357" s="134"/>
      <c r="F357" s="134"/>
      <c r="G357" s="134"/>
      <c r="H357" s="134"/>
      <c r="I357" s="134"/>
      <c r="J357" s="134"/>
      <c r="K357" s="134"/>
      <c r="L357" s="134"/>
      <c r="M357" s="134"/>
      <c r="N357" s="134"/>
      <c r="O357" s="134"/>
      <c r="P357" s="134"/>
      <c r="Q357" s="134"/>
      <c r="R357" s="134"/>
      <c r="S357" s="134"/>
      <c r="T357" s="134"/>
      <c r="U357" s="134"/>
      <c r="V357" s="134"/>
      <c r="W357" s="134"/>
      <c r="X357" s="134"/>
      <c r="Y357" s="134"/>
      <c r="Z357" s="134"/>
    </row>
    <row r="358" spans="1:26" ht="15.75" customHeight="1" x14ac:dyDescent="0.25">
      <c r="A358" s="162"/>
      <c r="B358" s="160"/>
      <c r="C358" s="160"/>
      <c r="D358" s="149"/>
      <c r="E358" s="134"/>
      <c r="F358" s="134"/>
      <c r="G358" s="134"/>
      <c r="H358" s="134"/>
      <c r="I358" s="134"/>
      <c r="J358" s="134"/>
      <c r="K358" s="134"/>
      <c r="L358" s="134"/>
      <c r="M358" s="134"/>
      <c r="N358" s="134"/>
      <c r="O358" s="134"/>
      <c r="P358" s="134"/>
      <c r="Q358" s="134"/>
      <c r="R358" s="134"/>
      <c r="S358" s="134"/>
      <c r="T358" s="134"/>
      <c r="U358" s="134"/>
      <c r="V358" s="134"/>
      <c r="W358" s="134"/>
      <c r="X358" s="134"/>
      <c r="Y358" s="134"/>
      <c r="Z358" s="134"/>
    </row>
    <row r="359" spans="1:26" ht="15.75" customHeight="1" x14ac:dyDescent="0.25">
      <c r="A359" s="162"/>
      <c r="B359" s="160"/>
      <c r="C359" s="160"/>
      <c r="D359" s="149"/>
      <c r="E359" s="134"/>
      <c r="F359" s="134"/>
      <c r="G359" s="134"/>
      <c r="H359" s="134"/>
      <c r="I359" s="134"/>
      <c r="J359" s="134"/>
      <c r="K359" s="134"/>
      <c r="L359" s="134"/>
      <c r="M359" s="134"/>
      <c r="N359" s="134"/>
      <c r="O359" s="134"/>
      <c r="P359" s="134"/>
      <c r="Q359" s="134"/>
      <c r="R359" s="134"/>
      <c r="S359" s="134"/>
      <c r="T359" s="134"/>
      <c r="U359" s="134"/>
      <c r="V359" s="134"/>
      <c r="W359" s="134"/>
      <c r="X359" s="134"/>
      <c r="Y359" s="134"/>
      <c r="Z359" s="134"/>
    </row>
    <row r="360" spans="1:26" ht="15.75" customHeight="1" x14ac:dyDescent="0.25">
      <c r="A360" s="162"/>
      <c r="B360" s="160"/>
      <c r="C360" s="160"/>
      <c r="D360" s="149"/>
      <c r="E360" s="134"/>
      <c r="F360" s="134"/>
      <c r="G360" s="134"/>
      <c r="H360" s="134"/>
      <c r="I360" s="134"/>
      <c r="J360" s="134"/>
      <c r="K360" s="134"/>
      <c r="L360" s="134"/>
      <c r="M360" s="134"/>
      <c r="N360" s="134"/>
      <c r="O360" s="134"/>
      <c r="P360" s="134"/>
      <c r="Q360" s="134"/>
      <c r="R360" s="134"/>
      <c r="S360" s="134"/>
      <c r="T360" s="134"/>
      <c r="U360" s="134"/>
      <c r="V360" s="134"/>
      <c r="W360" s="134"/>
      <c r="X360" s="134"/>
      <c r="Y360" s="134"/>
      <c r="Z360" s="134"/>
    </row>
    <row r="361" spans="1:26" ht="15.75" customHeight="1" x14ac:dyDescent="0.25">
      <c r="A361" s="162"/>
      <c r="B361" s="160"/>
      <c r="C361" s="160"/>
      <c r="D361" s="149"/>
      <c r="E361" s="134"/>
      <c r="F361" s="134"/>
      <c r="G361" s="134"/>
      <c r="H361" s="134"/>
      <c r="I361" s="134"/>
      <c r="J361" s="134"/>
      <c r="K361" s="134"/>
      <c r="L361" s="134"/>
      <c r="M361" s="134"/>
      <c r="N361" s="134"/>
      <c r="O361" s="134"/>
      <c r="P361" s="134"/>
      <c r="Q361" s="134"/>
      <c r="R361" s="134"/>
      <c r="S361" s="134"/>
      <c r="T361" s="134"/>
      <c r="U361" s="134"/>
      <c r="V361" s="134"/>
      <c r="W361" s="134"/>
      <c r="X361" s="134"/>
      <c r="Y361" s="134"/>
      <c r="Z361" s="134"/>
    </row>
    <row r="362" spans="1:26" ht="15.75" customHeight="1" x14ac:dyDescent="0.25">
      <c r="A362" s="162"/>
      <c r="B362" s="160"/>
      <c r="C362" s="160"/>
      <c r="D362" s="149"/>
      <c r="E362" s="134"/>
      <c r="F362" s="134"/>
      <c r="G362" s="134"/>
      <c r="H362" s="134"/>
      <c r="I362" s="134"/>
      <c r="J362" s="134"/>
      <c r="K362" s="134"/>
      <c r="L362" s="134"/>
      <c r="M362" s="134"/>
      <c r="N362" s="134"/>
      <c r="O362" s="134"/>
      <c r="P362" s="134"/>
      <c r="Q362" s="134"/>
      <c r="R362" s="134"/>
      <c r="S362" s="134"/>
      <c r="T362" s="134"/>
      <c r="U362" s="134"/>
      <c r="V362" s="134"/>
      <c r="W362" s="134"/>
      <c r="X362" s="134"/>
      <c r="Y362" s="134"/>
      <c r="Z362" s="134"/>
    </row>
    <row r="363" spans="1:26" ht="15.75" customHeight="1" x14ac:dyDescent="0.25">
      <c r="A363" s="162"/>
      <c r="B363" s="160"/>
      <c r="C363" s="160"/>
      <c r="D363" s="149"/>
      <c r="E363" s="134"/>
      <c r="F363" s="134"/>
      <c r="G363" s="134"/>
      <c r="H363" s="134"/>
      <c r="I363" s="134"/>
      <c r="J363" s="134"/>
      <c r="K363" s="134"/>
      <c r="L363" s="134"/>
      <c r="M363" s="134"/>
      <c r="N363" s="134"/>
      <c r="O363" s="134"/>
      <c r="P363" s="134"/>
      <c r="Q363" s="134"/>
      <c r="R363" s="134"/>
      <c r="S363" s="134"/>
      <c r="T363" s="134"/>
      <c r="U363" s="134"/>
      <c r="V363" s="134"/>
      <c r="W363" s="134"/>
      <c r="X363" s="134"/>
      <c r="Y363" s="134"/>
      <c r="Z363" s="134"/>
    </row>
    <row r="364" spans="1:26" ht="15.75" customHeight="1" x14ac:dyDescent="0.25">
      <c r="A364" s="162"/>
      <c r="B364" s="160"/>
      <c r="C364" s="160"/>
      <c r="D364" s="149"/>
      <c r="E364" s="134"/>
      <c r="F364" s="134"/>
      <c r="G364" s="134"/>
      <c r="H364" s="134"/>
      <c r="I364" s="134"/>
      <c r="J364" s="134"/>
      <c r="K364" s="134"/>
      <c r="L364" s="134"/>
      <c r="M364" s="134"/>
      <c r="N364" s="134"/>
      <c r="O364" s="134"/>
      <c r="P364" s="134"/>
      <c r="Q364" s="134"/>
      <c r="R364" s="134"/>
      <c r="S364" s="134"/>
      <c r="T364" s="134"/>
      <c r="U364" s="134"/>
      <c r="V364" s="134"/>
      <c r="W364" s="134"/>
      <c r="X364" s="134"/>
      <c r="Y364" s="134"/>
      <c r="Z364" s="134"/>
    </row>
    <row r="365" spans="1:26" ht="15.75" customHeight="1" x14ac:dyDescent="0.25">
      <c r="A365" s="162"/>
      <c r="B365" s="160"/>
      <c r="C365" s="160"/>
      <c r="D365" s="149"/>
      <c r="E365" s="134"/>
      <c r="F365" s="134"/>
      <c r="G365" s="134"/>
      <c r="H365" s="134"/>
      <c r="I365" s="134"/>
      <c r="J365" s="134"/>
      <c r="K365" s="134"/>
      <c r="L365" s="134"/>
      <c r="M365" s="134"/>
      <c r="N365" s="134"/>
      <c r="O365" s="134"/>
      <c r="P365" s="134"/>
      <c r="Q365" s="134"/>
      <c r="R365" s="134"/>
      <c r="S365" s="134"/>
      <c r="T365" s="134"/>
      <c r="U365" s="134"/>
      <c r="V365" s="134"/>
      <c r="W365" s="134"/>
      <c r="X365" s="134"/>
      <c r="Y365" s="134"/>
      <c r="Z365" s="134"/>
    </row>
    <row r="366" spans="1:26" ht="15.75" customHeight="1" x14ac:dyDescent="0.25">
      <c r="A366" s="162"/>
      <c r="B366" s="160"/>
      <c r="C366" s="160"/>
      <c r="D366" s="149"/>
      <c r="E366" s="134"/>
      <c r="F366" s="134"/>
      <c r="G366" s="134"/>
      <c r="H366" s="134"/>
      <c r="I366" s="134"/>
      <c r="J366" s="134"/>
      <c r="K366" s="134"/>
      <c r="L366" s="134"/>
      <c r="M366" s="134"/>
      <c r="N366" s="134"/>
      <c r="O366" s="134"/>
      <c r="P366" s="134"/>
      <c r="Q366" s="134"/>
      <c r="R366" s="134"/>
      <c r="S366" s="134"/>
      <c r="T366" s="134"/>
      <c r="U366" s="134"/>
      <c r="V366" s="134"/>
      <c r="W366" s="134"/>
      <c r="X366" s="134"/>
      <c r="Y366" s="134"/>
      <c r="Z366" s="134"/>
    </row>
    <row r="367" spans="1:26" ht="15.75" customHeight="1" x14ac:dyDescent="0.25">
      <c r="A367" s="162"/>
      <c r="B367" s="160"/>
      <c r="C367" s="160"/>
      <c r="D367" s="149"/>
      <c r="E367" s="134"/>
      <c r="F367" s="134"/>
      <c r="G367" s="134"/>
      <c r="H367" s="134"/>
      <c r="I367" s="134"/>
      <c r="J367" s="134"/>
      <c r="K367" s="134"/>
      <c r="L367" s="134"/>
      <c r="M367" s="134"/>
      <c r="N367" s="134"/>
      <c r="O367" s="134"/>
      <c r="P367" s="134"/>
      <c r="Q367" s="134"/>
      <c r="R367" s="134"/>
      <c r="S367" s="134"/>
      <c r="T367" s="134"/>
      <c r="U367" s="134"/>
      <c r="V367" s="134"/>
      <c r="W367" s="134"/>
      <c r="X367" s="134"/>
      <c r="Y367" s="134"/>
      <c r="Z367" s="134"/>
    </row>
    <row r="368" spans="1:26" ht="15.75" customHeight="1" x14ac:dyDescent="0.25">
      <c r="A368" s="162"/>
      <c r="B368" s="160"/>
      <c r="C368" s="160"/>
      <c r="D368" s="149"/>
      <c r="E368" s="134"/>
      <c r="F368" s="134"/>
      <c r="G368" s="134"/>
      <c r="H368" s="134"/>
      <c r="I368" s="134"/>
      <c r="J368" s="134"/>
      <c r="K368" s="134"/>
      <c r="L368" s="134"/>
      <c r="M368" s="134"/>
      <c r="N368" s="134"/>
      <c r="O368" s="134"/>
      <c r="P368" s="134"/>
      <c r="Q368" s="134"/>
      <c r="R368" s="134"/>
      <c r="S368" s="134"/>
      <c r="T368" s="134"/>
      <c r="U368" s="134"/>
      <c r="V368" s="134"/>
      <c r="W368" s="134"/>
      <c r="X368" s="134"/>
      <c r="Y368" s="134"/>
      <c r="Z368" s="134"/>
    </row>
    <row r="369" spans="1:26" ht="15.75" customHeight="1" x14ac:dyDescent="0.25">
      <c r="A369" s="162"/>
      <c r="B369" s="160"/>
      <c r="C369" s="160"/>
      <c r="D369" s="149"/>
      <c r="E369" s="134"/>
      <c r="F369" s="134"/>
      <c r="G369" s="134"/>
      <c r="H369" s="134"/>
      <c r="I369" s="134"/>
      <c r="J369" s="134"/>
      <c r="K369" s="134"/>
      <c r="L369" s="134"/>
      <c r="M369" s="134"/>
      <c r="N369" s="134"/>
      <c r="O369" s="134"/>
      <c r="P369" s="134"/>
      <c r="Q369" s="134"/>
      <c r="R369" s="134"/>
      <c r="S369" s="134"/>
      <c r="T369" s="134"/>
      <c r="U369" s="134"/>
      <c r="V369" s="134"/>
      <c r="W369" s="134"/>
      <c r="X369" s="134"/>
      <c r="Y369" s="134"/>
      <c r="Z369" s="134"/>
    </row>
    <row r="370" spans="1:26" ht="15.75" customHeight="1" x14ac:dyDescent="0.25">
      <c r="A370" s="162"/>
      <c r="B370" s="160"/>
      <c r="C370" s="160"/>
      <c r="D370" s="149"/>
      <c r="E370" s="134"/>
      <c r="F370" s="134"/>
      <c r="G370" s="134"/>
      <c r="H370" s="134"/>
      <c r="I370" s="134"/>
      <c r="J370" s="134"/>
      <c r="K370" s="134"/>
      <c r="L370" s="134"/>
      <c r="M370" s="134"/>
      <c r="N370" s="134"/>
      <c r="O370" s="134"/>
      <c r="P370" s="134"/>
      <c r="Q370" s="134"/>
      <c r="R370" s="134"/>
      <c r="S370" s="134"/>
      <c r="T370" s="134"/>
      <c r="U370" s="134"/>
      <c r="V370" s="134"/>
      <c r="W370" s="134"/>
      <c r="X370" s="134"/>
      <c r="Y370" s="134"/>
      <c r="Z370" s="134"/>
    </row>
    <row r="371" spans="1:26" ht="15.75" customHeight="1" x14ac:dyDescent="0.25">
      <c r="A371" s="162"/>
      <c r="B371" s="160"/>
      <c r="C371" s="160"/>
      <c r="D371" s="149"/>
      <c r="E371" s="134"/>
      <c r="F371" s="134"/>
      <c r="G371" s="134"/>
      <c r="H371" s="134"/>
      <c r="I371" s="134"/>
      <c r="J371" s="134"/>
      <c r="K371" s="134"/>
      <c r="L371" s="134"/>
      <c r="M371" s="134"/>
      <c r="N371" s="134"/>
      <c r="O371" s="134"/>
      <c r="P371" s="134"/>
      <c r="Q371" s="134"/>
      <c r="R371" s="134"/>
      <c r="S371" s="134"/>
      <c r="T371" s="134"/>
      <c r="U371" s="134"/>
      <c r="V371" s="134"/>
      <c r="W371" s="134"/>
      <c r="X371" s="134"/>
      <c r="Y371" s="134"/>
      <c r="Z371" s="134"/>
    </row>
    <row r="372" spans="1:26" ht="15.75" customHeight="1" x14ac:dyDescent="0.25">
      <c r="A372" s="162"/>
      <c r="B372" s="160"/>
      <c r="C372" s="160"/>
      <c r="D372" s="149"/>
      <c r="E372" s="134"/>
      <c r="F372" s="134"/>
      <c r="G372" s="134"/>
      <c r="H372" s="134"/>
      <c r="I372" s="134"/>
      <c r="J372" s="134"/>
      <c r="K372" s="134"/>
      <c r="L372" s="134"/>
      <c r="M372" s="134"/>
      <c r="N372" s="134"/>
      <c r="O372" s="134"/>
      <c r="P372" s="134"/>
      <c r="Q372" s="134"/>
      <c r="R372" s="134"/>
      <c r="S372" s="134"/>
      <c r="T372" s="134"/>
      <c r="U372" s="134"/>
      <c r="V372" s="134"/>
      <c r="W372" s="134"/>
      <c r="X372" s="134"/>
      <c r="Y372" s="134"/>
      <c r="Z372" s="134"/>
    </row>
    <row r="373" spans="1:26" ht="15.75" customHeight="1" x14ac:dyDescent="0.25">
      <c r="A373" s="162"/>
      <c r="B373" s="160"/>
      <c r="C373" s="160"/>
      <c r="D373" s="149"/>
      <c r="E373" s="134"/>
      <c r="F373" s="134"/>
      <c r="G373" s="134"/>
      <c r="H373" s="134"/>
      <c r="I373" s="134"/>
      <c r="J373" s="134"/>
      <c r="K373" s="134"/>
      <c r="L373" s="134"/>
      <c r="M373" s="134"/>
      <c r="N373" s="134"/>
      <c r="O373" s="134"/>
      <c r="P373" s="134"/>
      <c r="Q373" s="134"/>
      <c r="R373" s="134"/>
      <c r="S373" s="134"/>
      <c r="T373" s="134"/>
      <c r="U373" s="134"/>
      <c r="V373" s="134"/>
      <c r="W373" s="134"/>
      <c r="X373" s="134"/>
      <c r="Y373" s="134"/>
      <c r="Z373" s="134"/>
    </row>
    <row r="374" spans="1:26" ht="15.75" customHeight="1" x14ac:dyDescent="0.25">
      <c r="A374" s="162"/>
      <c r="B374" s="160"/>
      <c r="C374" s="160"/>
      <c r="D374" s="149"/>
      <c r="E374" s="134"/>
      <c r="F374" s="134"/>
      <c r="G374" s="134"/>
      <c r="H374" s="134"/>
      <c r="I374" s="134"/>
      <c r="J374" s="134"/>
      <c r="K374" s="134"/>
      <c r="L374" s="134"/>
      <c r="M374" s="134"/>
      <c r="N374" s="134"/>
      <c r="O374" s="134"/>
      <c r="P374" s="134"/>
      <c r="Q374" s="134"/>
      <c r="R374" s="134"/>
      <c r="S374" s="134"/>
      <c r="T374" s="134"/>
      <c r="U374" s="134"/>
      <c r="V374" s="134"/>
      <c r="W374" s="134"/>
      <c r="X374" s="134"/>
      <c r="Y374" s="134"/>
      <c r="Z374" s="134"/>
    </row>
    <row r="375" spans="1:26" ht="15.75" customHeight="1" x14ac:dyDescent="0.25">
      <c r="A375" s="162"/>
      <c r="B375" s="160"/>
      <c r="C375" s="160"/>
      <c r="D375" s="149"/>
      <c r="E375" s="134"/>
      <c r="F375" s="134"/>
      <c r="G375" s="134"/>
      <c r="H375" s="134"/>
      <c r="I375" s="134"/>
      <c r="J375" s="134"/>
      <c r="K375" s="134"/>
      <c r="L375" s="134"/>
      <c r="M375" s="134"/>
      <c r="N375" s="134"/>
      <c r="O375" s="134"/>
      <c r="P375" s="134"/>
      <c r="Q375" s="134"/>
      <c r="R375" s="134"/>
      <c r="S375" s="134"/>
      <c r="T375" s="134"/>
      <c r="U375" s="134"/>
      <c r="V375" s="134"/>
      <c r="W375" s="134"/>
      <c r="X375" s="134"/>
      <c r="Y375" s="134"/>
      <c r="Z375" s="134"/>
    </row>
    <row r="376" spans="1:26" ht="15.75" customHeight="1" x14ac:dyDescent="0.25">
      <c r="A376" s="162"/>
      <c r="B376" s="160"/>
      <c r="C376" s="160"/>
      <c r="D376" s="149"/>
      <c r="E376" s="134"/>
      <c r="F376" s="134"/>
      <c r="G376" s="134"/>
      <c r="H376" s="134"/>
      <c r="I376" s="134"/>
      <c r="J376" s="134"/>
      <c r="K376" s="134"/>
      <c r="L376" s="134"/>
      <c r="M376" s="134"/>
      <c r="N376" s="134"/>
      <c r="O376" s="134"/>
      <c r="P376" s="134"/>
      <c r="Q376" s="134"/>
      <c r="R376" s="134"/>
      <c r="S376" s="134"/>
      <c r="T376" s="134"/>
      <c r="U376" s="134"/>
      <c r="V376" s="134"/>
      <c r="W376" s="134"/>
      <c r="X376" s="134"/>
      <c r="Y376" s="134"/>
      <c r="Z376" s="134"/>
    </row>
    <row r="377" spans="1:26" ht="15.75" customHeight="1" x14ac:dyDescent="0.25">
      <c r="A377" s="162"/>
      <c r="B377" s="160"/>
      <c r="C377" s="160"/>
      <c r="D377" s="149"/>
      <c r="E377" s="134"/>
      <c r="F377" s="134"/>
      <c r="G377" s="134"/>
      <c r="H377" s="134"/>
      <c r="I377" s="134"/>
      <c r="J377" s="134"/>
      <c r="K377" s="134"/>
      <c r="L377" s="134"/>
      <c r="M377" s="134"/>
      <c r="N377" s="134"/>
      <c r="O377" s="134"/>
      <c r="P377" s="134"/>
      <c r="Q377" s="134"/>
      <c r="R377" s="134"/>
      <c r="S377" s="134"/>
      <c r="T377" s="134"/>
      <c r="U377" s="134"/>
      <c r="V377" s="134"/>
      <c r="W377" s="134"/>
      <c r="X377" s="134"/>
      <c r="Y377" s="134"/>
      <c r="Z377" s="134"/>
    </row>
    <row r="378" spans="1:26" ht="15.75" customHeight="1" x14ac:dyDescent="0.25">
      <c r="A378" s="162"/>
      <c r="B378" s="160"/>
      <c r="C378" s="160"/>
      <c r="D378" s="149"/>
      <c r="E378" s="134"/>
      <c r="F378" s="134"/>
      <c r="G378" s="134"/>
      <c r="H378" s="134"/>
      <c r="I378" s="134"/>
      <c r="J378" s="134"/>
      <c r="K378" s="134"/>
      <c r="L378" s="134"/>
      <c r="M378" s="134"/>
      <c r="N378" s="134"/>
      <c r="O378" s="134"/>
      <c r="P378" s="134"/>
      <c r="Q378" s="134"/>
      <c r="R378" s="134"/>
      <c r="S378" s="134"/>
      <c r="T378" s="134"/>
      <c r="U378" s="134"/>
      <c r="V378" s="134"/>
      <c r="W378" s="134"/>
      <c r="X378" s="134"/>
      <c r="Y378" s="134"/>
      <c r="Z378" s="134"/>
    </row>
    <row r="379" spans="1:26" ht="15.75" customHeight="1" x14ac:dyDescent="0.25">
      <c r="A379" s="162"/>
      <c r="B379" s="160"/>
      <c r="C379" s="160"/>
      <c r="D379" s="149"/>
      <c r="E379" s="134"/>
      <c r="F379" s="134"/>
      <c r="G379" s="134"/>
      <c r="H379" s="134"/>
      <c r="I379" s="134"/>
      <c r="J379" s="134"/>
      <c r="K379" s="134"/>
      <c r="L379" s="134"/>
      <c r="M379" s="134"/>
      <c r="N379" s="134"/>
      <c r="O379" s="134"/>
      <c r="P379" s="134"/>
      <c r="Q379" s="134"/>
      <c r="R379" s="134"/>
      <c r="S379" s="134"/>
      <c r="T379" s="134"/>
      <c r="U379" s="134"/>
      <c r="V379" s="134"/>
      <c r="W379" s="134"/>
      <c r="X379" s="134"/>
      <c r="Y379" s="134"/>
      <c r="Z379" s="134"/>
    </row>
    <row r="380" spans="1:26" ht="15.75" customHeight="1" x14ac:dyDescent="0.25">
      <c r="A380" s="162"/>
      <c r="B380" s="160"/>
      <c r="C380" s="160"/>
      <c r="D380" s="149"/>
      <c r="E380" s="134"/>
      <c r="F380" s="134"/>
      <c r="G380" s="134"/>
      <c r="H380" s="134"/>
      <c r="I380" s="134"/>
      <c r="J380" s="134"/>
      <c r="K380" s="134"/>
      <c r="L380" s="134"/>
      <c r="M380" s="134"/>
      <c r="N380" s="134"/>
      <c r="O380" s="134"/>
      <c r="P380" s="134"/>
      <c r="Q380" s="134"/>
      <c r="R380" s="134"/>
      <c r="S380" s="134"/>
      <c r="T380" s="134"/>
      <c r="U380" s="134"/>
      <c r="V380" s="134"/>
      <c r="W380" s="134"/>
      <c r="X380" s="134"/>
      <c r="Y380" s="134"/>
      <c r="Z380" s="134"/>
    </row>
    <row r="381" spans="1:26" ht="15.75" customHeight="1" x14ac:dyDescent="0.25">
      <c r="A381" s="162"/>
      <c r="B381" s="160"/>
      <c r="C381" s="160"/>
      <c r="D381" s="149"/>
      <c r="E381" s="134"/>
      <c r="F381" s="134"/>
      <c r="G381" s="134"/>
      <c r="H381" s="134"/>
      <c r="I381" s="134"/>
      <c r="J381" s="134"/>
      <c r="K381" s="134"/>
      <c r="L381" s="134"/>
      <c r="M381" s="134"/>
      <c r="N381" s="134"/>
      <c r="O381" s="134"/>
      <c r="P381" s="134"/>
      <c r="Q381" s="134"/>
      <c r="R381" s="134"/>
      <c r="S381" s="134"/>
      <c r="T381" s="134"/>
      <c r="U381" s="134"/>
      <c r="V381" s="134"/>
      <c r="W381" s="134"/>
      <c r="X381" s="134"/>
      <c r="Y381" s="134"/>
      <c r="Z381" s="134"/>
    </row>
    <row r="382" spans="1:26" ht="15.75" customHeight="1" x14ac:dyDescent="0.25">
      <c r="A382" s="162"/>
      <c r="B382" s="160"/>
      <c r="C382" s="160"/>
      <c r="D382" s="149"/>
      <c r="E382" s="134"/>
      <c r="F382" s="134"/>
      <c r="G382" s="134"/>
      <c r="H382" s="134"/>
      <c r="I382" s="134"/>
      <c r="J382" s="134"/>
      <c r="K382" s="134"/>
      <c r="L382" s="134"/>
      <c r="M382" s="134"/>
      <c r="N382" s="134"/>
      <c r="O382" s="134"/>
      <c r="P382" s="134"/>
      <c r="Q382" s="134"/>
      <c r="R382" s="134"/>
      <c r="S382" s="134"/>
      <c r="T382" s="134"/>
      <c r="U382" s="134"/>
      <c r="V382" s="134"/>
      <c r="W382" s="134"/>
      <c r="X382" s="134"/>
      <c r="Y382" s="134"/>
      <c r="Z382" s="134"/>
    </row>
    <row r="383" spans="1:26" ht="15.75" customHeight="1" x14ac:dyDescent="0.25">
      <c r="A383" s="162"/>
      <c r="B383" s="160"/>
      <c r="C383" s="160"/>
      <c r="D383" s="149"/>
      <c r="E383" s="134"/>
      <c r="F383" s="134"/>
      <c r="G383" s="134"/>
      <c r="H383" s="134"/>
      <c r="I383" s="134"/>
      <c r="J383" s="134"/>
      <c r="K383" s="134"/>
      <c r="L383" s="134"/>
      <c r="M383" s="134"/>
      <c r="N383" s="134"/>
      <c r="O383" s="134"/>
      <c r="P383" s="134"/>
      <c r="Q383" s="134"/>
      <c r="R383" s="134"/>
      <c r="S383" s="134"/>
      <c r="T383" s="134"/>
      <c r="U383" s="134"/>
      <c r="V383" s="134"/>
      <c r="W383" s="134"/>
      <c r="X383" s="134"/>
      <c r="Y383" s="134"/>
      <c r="Z383" s="134"/>
    </row>
    <row r="384" spans="1:26" ht="15.75" customHeight="1" x14ac:dyDescent="0.25">
      <c r="A384" s="162"/>
      <c r="B384" s="160"/>
      <c r="C384" s="160"/>
      <c r="D384" s="149"/>
      <c r="E384" s="134"/>
      <c r="F384" s="134"/>
      <c r="G384" s="134"/>
      <c r="H384" s="134"/>
      <c r="I384" s="134"/>
      <c r="J384" s="134"/>
      <c r="K384" s="134"/>
      <c r="L384" s="134"/>
      <c r="M384" s="134"/>
      <c r="N384" s="134"/>
      <c r="O384" s="134"/>
      <c r="P384" s="134"/>
      <c r="Q384" s="134"/>
      <c r="R384" s="134"/>
      <c r="S384" s="134"/>
      <c r="T384" s="134"/>
      <c r="U384" s="134"/>
      <c r="V384" s="134"/>
      <c r="W384" s="134"/>
      <c r="X384" s="134"/>
      <c r="Y384" s="134"/>
      <c r="Z384" s="134"/>
    </row>
    <row r="385" spans="1:26" ht="15.75" customHeight="1" x14ac:dyDescent="0.25">
      <c r="A385" s="162"/>
      <c r="B385" s="160"/>
      <c r="C385" s="160"/>
      <c r="D385" s="149"/>
      <c r="E385" s="134"/>
      <c r="F385" s="134"/>
      <c r="G385" s="134"/>
      <c r="H385" s="134"/>
      <c r="I385" s="134"/>
      <c r="J385" s="134"/>
      <c r="K385" s="134"/>
      <c r="L385" s="134"/>
      <c r="M385" s="134"/>
      <c r="N385" s="134"/>
      <c r="O385" s="134"/>
      <c r="P385" s="134"/>
      <c r="Q385" s="134"/>
      <c r="R385" s="134"/>
      <c r="S385" s="134"/>
      <c r="T385" s="134"/>
      <c r="U385" s="134"/>
      <c r="V385" s="134"/>
      <c r="W385" s="134"/>
      <c r="X385" s="134"/>
      <c r="Y385" s="134"/>
      <c r="Z385" s="134"/>
    </row>
    <row r="386" spans="1:26" ht="15.75" customHeight="1" x14ac:dyDescent="0.25">
      <c r="A386" s="162"/>
      <c r="B386" s="160"/>
      <c r="C386" s="160"/>
      <c r="D386" s="149"/>
      <c r="E386" s="134"/>
      <c r="F386" s="134"/>
      <c r="G386" s="134"/>
      <c r="H386" s="134"/>
      <c r="I386" s="134"/>
      <c r="J386" s="134"/>
      <c r="K386" s="134"/>
      <c r="L386" s="134"/>
      <c r="M386" s="134"/>
      <c r="N386" s="134"/>
      <c r="O386" s="134"/>
      <c r="P386" s="134"/>
      <c r="Q386" s="134"/>
      <c r="R386" s="134"/>
      <c r="S386" s="134"/>
      <c r="T386" s="134"/>
      <c r="U386" s="134"/>
      <c r="V386" s="134"/>
      <c r="W386" s="134"/>
      <c r="X386" s="134"/>
      <c r="Y386" s="134"/>
      <c r="Z386" s="134"/>
    </row>
    <row r="387" spans="1:26" ht="15.75" customHeight="1" x14ac:dyDescent="0.25">
      <c r="A387" s="162"/>
      <c r="B387" s="160"/>
      <c r="C387" s="160"/>
      <c r="D387" s="149"/>
      <c r="E387" s="134"/>
      <c r="F387" s="134"/>
      <c r="G387" s="134"/>
      <c r="H387" s="134"/>
      <c r="I387" s="134"/>
      <c r="J387" s="134"/>
      <c r="K387" s="134"/>
      <c r="L387" s="134"/>
      <c r="M387" s="134"/>
      <c r="N387" s="134"/>
      <c r="O387" s="134"/>
      <c r="P387" s="134"/>
      <c r="Q387" s="134"/>
      <c r="R387" s="134"/>
      <c r="S387" s="134"/>
      <c r="T387" s="134"/>
      <c r="U387" s="134"/>
      <c r="V387" s="134"/>
      <c r="W387" s="134"/>
      <c r="X387" s="134"/>
      <c r="Y387" s="134"/>
      <c r="Z387" s="134"/>
    </row>
    <row r="388" spans="1:26" ht="15.75" customHeight="1" x14ac:dyDescent="0.25">
      <c r="A388" s="162"/>
      <c r="B388" s="160"/>
      <c r="C388" s="160"/>
      <c r="D388" s="149"/>
      <c r="E388" s="134"/>
      <c r="F388" s="134"/>
      <c r="G388" s="134"/>
      <c r="H388" s="134"/>
      <c r="I388" s="134"/>
      <c r="J388" s="134"/>
      <c r="K388" s="134"/>
      <c r="L388" s="134"/>
      <c r="M388" s="134"/>
      <c r="N388" s="134"/>
      <c r="O388" s="134"/>
      <c r="P388" s="134"/>
      <c r="Q388" s="134"/>
      <c r="R388" s="134"/>
      <c r="S388" s="134"/>
      <c r="T388" s="134"/>
      <c r="U388" s="134"/>
      <c r="V388" s="134"/>
      <c r="W388" s="134"/>
      <c r="X388" s="134"/>
      <c r="Y388" s="134"/>
      <c r="Z388" s="134"/>
    </row>
    <row r="389" spans="1:26" ht="15.75" customHeight="1" x14ac:dyDescent="0.25">
      <c r="A389" s="162"/>
      <c r="B389" s="160"/>
      <c r="C389" s="160"/>
      <c r="D389" s="149"/>
      <c r="E389" s="134"/>
      <c r="F389" s="134"/>
      <c r="G389" s="134"/>
      <c r="H389" s="134"/>
      <c r="I389" s="134"/>
      <c r="J389" s="134"/>
      <c r="K389" s="134"/>
      <c r="L389" s="134"/>
      <c r="M389" s="134"/>
      <c r="N389" s="134"/>
      <c r="O389" s="134"/>
      <c r="P389" s="134"/>
      <c r="Q389" s="134"/>
      <c r="R389" s="134"/>
      <c r="S389" s="134"/>
      <c r="T389" s="134"/>
      <c r="U389" s="134"/>
      <c r="V389" s="134"/>
      <c r="W389" s="134"/>
      <c r="X389" s="134"/>
      <c r="Y389" s="134"/>
      <c r="Z389" s="134"/>
    </row>
    <row r="390" spans="1:26" ht="15.75" customHeight="1" x14ac:dyDescent="0.25">
      <c r="A390" s="162"/>
      <c r="B390" s="160"/>
      <c r="C390" s="160"/>
      <c r="D390" s="149"/>
      <c r="E390" s="134"/>
      <c r="F390" s="134"/>
      <c r="G390" s="134"/>
      <c r="H390" s="134"/>
      <c r="I390" s="134"/>
      <c r="J390" s="134"/>
      <c r="K390" s="134"/>
      <c r="L390" s="134"/>
      <c r="M390" s="134"/>
      <c r="N390" s="134"/>
      <c r="O390" s="134"/>
      <c r="P390" s="134"/>
      <c r="Q390" s="134"/>
      <c r="R390" s="134"/>
      <c r="S390" s="134"/>
      <c r="T390" s="134"/>
      <c r="U390" s="134"/>
      <c r="V390" s="134"/>
      <c r="W390" s="134"/>
      <c r="X390" s="134"/>
      <c r="Y390" s="134"/>
      <c r="Z390" s="134"/>
    </row>
    <row r="391" spans="1:26" ht="15.75" customHeight="1" x14ac:dyDescent="0.25">
      <c r="A391" s="162"/>
      <c r="B391" s="160"/>
      <c r="C391" s="160"/>
      <c r="D391" s="149"/>
      <c r="E391" s="134"/>
      <c r="F391" s="134"/>
      <c r="G391" s="134"/>
      <c r="H391" s="134"/>
      <c r="I391" s="134"/>
      <c r="J391" s="134"/>
      <c r="K391" s="134"/>
      <c r="L391" s="134"/>
      <c r="M391" s="134"/>
      <c r="N391" s="134"/>
      <c r="O391" s="134"/>
      <c r="P391" s="134"/>
      <c r="Q391" s="134"/>
      <c r="R391" s="134"/>
      <c r="S391" s="134"/>
      <c r="T391" s="134"/>
      <c r="U391" s="134"/>
      <c r="V391" s="134"/>
      <c r="W391" s="134"/>
      <c r="X391" s="134"/>
      <c r="Y391" s="134"/>
      <c r="Z391" s="134"/>
    </row>
    <row r="392" spans="1:26" ht="15.75" customHeight="1" x14ac:dyDescent="0.25">
      <c r="A392" s="162"/>
      <c r="B392" s="160"/>
      <c r="C392" s="160"/>
      <c r="D392" s="149"/>
      <c r="E392" s="134"/>
      <c r="F392" s="134"/>
      <c r="G392" s="134"/>
      <c r="H392" s="134"/>
      <c r="I392" s="134"/>
      <c r="J392" s="134"/>
      <c r="K392" s="134"/>
      <c r="L392" s="134"/>
      <c r="M392" s="134"/>
      <c r="N392" s="134"/>
      <c r="O392" s="134"/>
      <c r="P392" s="134"/>
      <c r="Q392" s="134"/>
      <c r="R392" s="134"/>
      <c r="S392" s="134"/>
      <c r="T392" s="134"/>
      <c r="U392" s="134"/>
      <c r="V392" s="134"/>
      <c r="W392" s="134"/>
      <c r="X392" s="134"/>
      <c r="Y392" s="134"/>
      <c r="Z392" s="134"/>
    </row>
    <row r="393" spans="1:26" ht="15.75" customHeight="1" x14ac:dyDescent="0.25">
      <c r="A393" s="162"/>
      <c r="B393" s="160"/>
      <c r="C393" s="160"/>
      <c r="D393" s="149"/>
      <c r="E393" s="134"/>
      <c r="F393" s="134"/>
      <c r="G393" s="134"/>
      <c r="H393" s="134"/>
      <c r="I393" s="134"/>
      <c r="J393" s="134"/>
      <c r="K393" s="134"/>
      <c r="L393" s="134"/>
      <c r="M393" s="134"/>
      <c r="N393" s="134"/>
      <c r="O393" s="134"/>
      <c r="P393" s="134"/>
      <c r="Q393" s="134"/>
      <c r="R393" s="134"/>
      <c r="S393" s="134"/>
      <c r="T393" s="134"/>
      <c r="U393" s="134"/>
      <c r="V393" s="134"/>
      <c r="W393" s="134"/>
      <c r="X393" s="134"/>
      <c r="Y393" s="134"/>
      <c r="Z393" s="134"/>
    </row>
    <row r="394" spans="1:26" ht="15.75" customHeight="1" x14ac:dyDescent="0.25">
      <c r="A394" s="162"/>
      <c r="B394" s="160"/>
      <c r="C394" s="160"/>
      <c r="D394" s="149"/>
      <c r="E394" s="134"/>
      <c r="F394" s="134"/>
      <c r="G394" s="134"/>
      <c r="H394" s="134"/>
      <c r="I394" s="134"/>
      <c r="J394" s="134"/>
      <c r="K394" s="134"/>
      <c r="L394" s="134"/>
      <c r="M394" s="134"/>
      <c r="N394" s="134"/>
      <c r="O394" s="134"/>
      <c r="P394" s="134"/>
      <c r="Q394" s="134"/>
      <c r="R394" s="134"/>
      <c r="S394" s="134"/>
      <c r="T394" s="134"/>
      <c r="U394" s="134"/>
      <c r="V394" s="134"/>
      <c r="W394" s="134"/>
      <c r="X394" s="134"/>
      <c r="Y394" s="134"/>
      <c r="Z394" s="134"/>
    </row>
    <row r="395" spans="1:26" ht="15.75" customHeight="1" x14ac:dyDescent="0.25">
      <c r="A395" s="162"/>
      <c r="B395" s="160"/>
      <c r="C395" s="160"/>
      <c r="D395" s="149"/>
      <c r="E395" s="134"/>
      <c r="F395" s="134"/>
      <c r="G395" s="134"/>
      <c r="H395" s="134"/>
      <c r="I395" s="134"/>
      <c r="J395" s="134"/>
      <c r="K395" s="134"/>
      <c r="L395" s="134"/>
      <c r="M395" s="134"/>
      <c r="N395" s="134"/>
      <c r="O395" s="134"/>
      <c r="P395" s="134"/>
      <c r="Q395" s="134"/>
      <c r="R395" s="134"/>
      <c r="S395" s="134"/>
      <c r="T395" s="134"/>
      <c r="U395" s="134"/>
      <c r="V395" s="134"/>
      <c r="W395" s="134"/>
      <c r="X395" s="134"/>
      <c r="Y395" s="134"/>
      <c r="Z395" s="134"/>
    </row>
    <row r="396" spans="1:26" ht="15.75" customHeight="1" x14ac:dyDescent="0.25">
      <c r="A396" s="162"/>
      <c r="B396" s="160"/>
      <c r="C396" s="160"/>
      <c r="D396" s="149"/>
      <c r="E396" s="134"/>
      <c r="F396" s="134"/>
      <c r="G396" s="134"/>
      <c r="H396" s="134"/>
      <c r="I396" s="134"/>
      <c r="J396" s="134"/>
      <c r="K396" s="134"/>
      <c r="L396" s="134"/>
      <c r="M396" s="134"/>
      <c r="N396" s="134"/>
      <c r="O396" s="134"/>
      <c r="P396" s="134"/>
      <c r="Q396" s="134"/>
      <c r="R396" s="134"/>
      <c r="S396" s="134"/>
      <c r="T396" s="134"/>
      <c r="U396" s="134"/>
      <c r="V396" s="134"/>
      <c r="W396" s="134"/>
      <c r="X396" s="134"/>
      <c r="Y396" s="134"/>
      <c r="Z396" s="134"/>
    </row>
    <row r="397" spans="1:26" ht="15.75" customHeight="1" x14ac:dyDescent="0.25">
      <c r="A397" s="162"/>
      <c r="B397" s="160"/>
      <c r="C397" s="160"/>
      <c r="D397" s="149"/>
      <c r="E397" s="134"/>
      <c r="F397" s="134"/>
      <c r="G397" s="134"/>
      <c r="H397" s="134"/>
      <c r="I397" s="134"/>
      <c r="J397" s="134"/>
      <c r="K397" s="134"/>
      <c r="L397" s="134"/>
      <c r="M397" s="134"/>
      <c r="N397" s="134"/>
      <c r="O397" s="134"/>
      <c r="P397" s="134"/>
      <c r="Q397" s="134"/>
      <c r="R397" s="134"/>
      <c r="S397" s="134"/>
      <c r="T397" s="134"/>
      <c r="U397" s="134"/>
      <c r="V397" s="134"/>
      <c r="W397" s="134"/>
      <c r="X397" s="134"/>
      <c r="Y397" s="134"/>
      <c r="Z397" s="134"/>
    </row>
    <row r="398" spans="1:26" ht="15.75" customHeight="1" x14ac:dyDescent="0.25">
      <c r="A398" s="162"/>
      <c r="B398" s="160"/>
      <c r="C398" s="160"/>
      <c r="D398" s="149"/>
      <c r="E398" s="134"/>
      <c r="F398" s="134"/>
      <c r="G398" s="134"/>
      <c r="H398" s="134"/>
      <c r="I398" s="134"/>
      <c r="J398" s="134"/>
      <c r="K398" s="134"/>
      <c r="L398" s="134"/>
      <c r="M398" s="134"/>
      <c r="N398" s="134"/>
      <c r="O398" s="134"/>
      <c r="P398" s="134"/>
      <c r="Q398" s="134"/>
      <c r="R398" s="134"/>
      <c r="S398" s="134"/>
      <c r="T398" s="134"/>
      <c r="U398" s="134"/>
      <c r="V398" s="134"/>
      <c r="W398" s="134"/>
      <c r="X398" s="134"/>
      <c r="Y398" s="134"/>
      <c r="Z398" s="134"/>
    </row>
    <row r="399" spans="1:26" ht="15.75" customHeight="1" x14ac:dyDescent="0.25">
      <c r="A399" s="162"/>
      <c r="B399" s="160"/>
      <c r="C399" s="160"/>
      <c r="D399" s="149"/>
      <c r="E399" s="134"/>
      <c r="F399" s="134"/>
      <c r="G399" s="134"/>
      <c r="H399" s="134"/>
      <c r="I399" s="134"/>
      <c r="J399" s="134"/>
      <c r="K399" s="134"/>
      <c r="L399" s="134"/>
      <c r="M399" s="134"/>
      <c r="N399" s="134"/>
      <c r="O399" s="134"/>
      <c r="P399" s="134"/>
      <c r="Q399" s="134"/>
      <c r="R399" s="134"/>
      <c r="S399" s="134"/>
      <c r="T399" s="134"/>
      <c r="U399" s="134"/>
      <c r="V399" s="134"/>
      <c r="W399" s="134"/>
      <c r="X399" s="134"/>
      <c r="Y399" s="134"/>
      <c r="Z399" s="134"/>
    </row>
    <row r="400" spans="1:26" ht="15.75" customHeight="1" x14ac:dyDescent="0.25">
      <c r="A400" s="162"/>
      <c r="B400" s="160"/>
      <c r="C400" s="160"/>
      <c r="D400" s="149"/>
      <c r="E400" s="134"/>
      <c r="F400" s="134"/>
      <c r="G400" s="134"/>
      <c r="H400" s="134"/>
      <c r="I400" s="134"/>
      <c r="J400" s="134"/>
      <c r="K400" s="134"/>
      <c r="L400" s="134"/>
      <c r="M400" s="134"/>
      <c r="N400" s="134"/>
      <c r="O400" s="134"/>
      <c r="P400" s="134"/>
      <c r="Q400" s="134"/>
      <c r="R400" s="134"/>
      <c r="S400" s="134"/>
      <c r="T400" s="134"/>
      <c r="U400" s="134"/>
      <c r="V400" s="134"/>
      <c r="W400" s="134"/>
      <c r="X400" s="134"/>
      <c r="Y400" s="134"/>
      <c r="Z400" s="134"/>
    </row>
    <row r="401" spans="1:26" ht="15.75" customHeight="1" x14ac:dyDescent="0.25">
      <c r="A401" s="162"/>
      <c r="B401" s="160"/>
      <c r="C401" s="160"/>
      <c r="D401" s="149"/>
      <c r="E401" s="134"/>
      <c r="F401" s="134"/>
      <c r="G401" s="134"/>
      <c r="H401" s="134"/>
      <c r="I401" s="134"/>
      <c r="J401" s="134"/>
      <c r="K401" s="134"/>
      <c r="L401" s="134"/>
      <c r="M401" s="134"/>
      <c r="N401" s="134"/>
      <c r="O401" s="134"/>
      <c r="P401" s="134"/>
      <c r="Q401" s="134"/>
      <c r="R401" s="134"/>
      <c r="S401" s="134"/>
      <c r="T401" s="134"/>
      <c r="U401" s="134"/>
      <c r="V401" s="134"/>
      <c r="W401" s="134"/>
      <c r="X401" s="134"/>
      <c r="Y401" s="134"/>
      <c r="Z401" s="134"/>
    </row>
    <row r="402" spans="1:26" ht="15.75" customHeight="1" x14ac:dyDescent="0.25">
      <c r="A402" s="162"/>
      <c r="B402" s="160"/>
      <c r="C402" s="160"/>
      <c r="D402" s="149"/>
      <c r="E402" s="134"/>
      <c r="F402" s="134"/>
      <c r="G402" s="134"/>
      <c r="H402" s="134"/>
      <c r="I402" s="134"/>
      <c r="J402" s="134"/>
      <c r="K402" s="134"/>
      <c r="L402" s="134"/>
      <c r="M402" s="134"/>
      <c r="N402" s="134"/>
      <c r="O402" s="134"/>
      <c r="P402" s="134"/>
      <c r="Q402" s="134"/>
      <c r="R402" s="134"/>
      <c r="S402" s="134"/>
      <c r="T402" s="134"/>
      <c r="U402" s="134"/>
      <c r="V402" s="134"/>
      <c r="W402" s="134"/>
      <c r="X402" s="134"/>
      <c r="Y402" s="134"/>
      <c r="Z402" s="134"/>
    </row>
    <row r="403" spans="1:26" ht="15.75" customHeight="1" x14ac:dyDescent="0.25">
      <c r="A403" s="162"/>
      <c r="B403" s="160"/>
      <c r="C403" s="160"/>
      <c r="D403" s="149"/>
      <c r="E403" s="134"/>
      <c r="F403" s="134"/>
      <c r="G403" s="134"/>
      <c r="H403" s="134"/>
      <c r="I403" s="134"/>
      <c r="J403" s="134"/>
      <c r="K403" s="134"/>
      <c r="L403" s="134"/>
      <c r="M403" s="134"/>
      <c r="N403" s="134"/>
      <c r="O403" s="134"/>
      <c r="P403" s="134"/>
      <c r="Q403" s="134"/>
      <c r="R403" s="134"/>
      <c r="S403" s="134"/>
      <c r="T403" s="134"/>
      <c r="U403" s="134"/>
      <c r="V403" s="134"/>
      <c r="W403" s="134"/>
      <c r="X403" s="134"/>
      <c r="Y403" s="134"/>
      <c r="Z403" s="134"/>
    </row>
    <row r="404" spans="1:26" ht="15.75" customHeight="1" x14ac:dyDescent="0.25">
      <c r="A404" s="162"/>
      <c r="B404" s="160"/>
      <c r="C404" s="160"/>
      <c r="D404" s="149"/>
      <c r="E404" s="134"/>
      <c r="F404" s="134"/>
      <c r="G404" s="134"/>
      <c r="H404" s="134"/>
      <c r="I404" s="134"/>
      <c r="J404" s="134"/>
      <c r="K404" s="134"/>
      <c r="L404" s="134"/>
      <c r="M404" s="134"/>
      <c r="N404" s="134"/>
      <c r="O404" s="134"/>
      <c r="P404" s="134"/>
      <c r="Q404" s="134"/>
      <c r="R404" s="134"/>
      <c r="S404" s="134"/>
      <c r="T404" s="134"/>
      <c r="U404" s="134"/>
      <c r="V404" s="134"/>
      <c r="W404" s="134"/>
      <c r="X404" s="134"/>
      <c r="Y404" s="134"/>
      <c r="Z404" s="134"/>
    </row>
    <row r="405" spans="1:26" ht="15.75" customHeight="1" x14ac:dyDescent="0.25">
      <c r="A405" s="162"/>
      <c r="B405" s="160"/>
      <c r="C405" s="160"/>
      <c r="D405" s="149"/>
      <c r="E405" s="134"/>
      <c r="F405" s="134"/>
      <c r="G405" s="134"/>
      <c r="H405" s="134"/>
      <c r="I405" s="134"/>
      <c r="J405" s="134"/>
      <c r="K405" s="134"/>
      <c r="L405" s="134"/>
      <c r="M405" s="134"/>
      <c r="N405" s="134"/>
      <c r="O405" s="134"/>
      <c r="P405" s="134"/>
      <c r="Q405" s="134"/>
      <c r="R405" s="134"/>
      <c r="S405" s="134"/>
      <c r="T405" s="134"/>
      <c r="U405" s="134"/>
      <c r="V405" s="134"/>
      <c r="W405" s="134"/>
      <c r="X405" s="134"/>
      <c r="Y405" s="134"/>
      <c r="Z405" s="134"/>
    </row>
    <row r="406" spans="1:26" ht="15.75" customHeight="1" x14ac:dyDescent="0.25">
      <c r="A406" s="162"/>
      <c r="B406" s="160"/>
      <c r="C406" s="160"/>
      <c r="D406" s="149"/>
      <c r="E406" s="134"/>
      <c r="F406" s="134"/>
      <c r="G406" s="134"/>
      <c r="H406" s="134"/>
      <c r="I406" s="134"/>
      <c r="J406" s="134"/>
      <c r="K406" s="134"/>
      <c r="L406" s="134"/>
      <c r="M406" s="134"/>
      <c r="N406" s="134"/>
      <c r="O406" s="134"/>
      <c r="P406" s="134"/>
      <c r="Q406" s="134"/>
      <c r="R406" s="134"/>
      <c r="S406" s="134"/>
      <c r="T406" s="134"/>
      <c r="U406" s="134"/>
      <c r="V406" s="134"/>
      <c r="W406" s="134"/>
      <c r="X406" s="134"/>
      <c r="Y406" s="134"/>
      <c r="Z406" s="134"/>
    </row>
    <row r="407" spans="1:26" ht="15.75" customHeight="1" x14ac:dyDescent="0.25">
      <c r="A407" s="162"/>
      <c r="B407" s="160"/>
      <c r="C407" s="160"/>
      <c r="D407" s="149"/>
      <c r="E407" s="134"/>
      <c r="F407" s="134"/>
      <c r="G407" s="134"/>
      <c r="H407" s="134"/>
      <c r="I407" s="134"/>
      <c r="J407" s="134"/>
      <c r="K407" s="134"/>
      <c r="L407" s="134"/>
      <c r="M407" s="134"/>
      <c r="N407" s="134"/>
      <c r="O407" s="134"/>
      <c r="P407" s="134"/>
      <c r="Q407" s="134"/>
      <c r="R407" s="134"/>
      <c r="S407" s="134"/>
      <c r="T407" s="134"/>
      <c r="U407" s="134"/>
      <c r="V407" s="134"/>
      <c r="W407" s="134"/>
      <c r="X407" s="134"/>
      <c r="Y407" s="134"/>
      <c r="Z407" s="134"/>
    </row>
    <row r="408" spans="1:26" ht="15.75" customHeight="1" x14ac:dyDescent="0.25">
      <c r="A408" s="162"/>
      <c r="B408" s="160"/>
      <c r="C408" s="160"/>
      <c r="D408" s="149"/>
      <c r="E408" s="134"/>
      <c r="F408" s="134"/>
      <c r="G408" s="134"/>
      <c r="H408" s="134"/>
      <c r="I408" s="134"/>
      <c r="J408" s="134"/>
      <c r="K408" s="134"/>
      <c r="L408" s="134"/>
      <c r="M408" s="134"/>
      <c r="N408" s="134"/>
      <c r="O408" s="134"/>
      <c r="P408" s="134"/>
      <c r="Q408" s="134"/>
      <c r="R408" s="134"/>
      <c r="S408" s="134"/>
      <c r="T408" s="134"/>
      <c r="U408" s="134"/>
      <c r="V408" s="134"/>
      <c r="W408" s="134"/>
      <c r="X408" s="134"/>
      <c r="Y408" s="134"/>
      <c r="Z408" s="134"/>
    </row>
    <row r="409" spans="1:26" ht="15.75" customHeight="1" x14ac:dyDescent="0.25">
      <c r="A409" s="162"/>
      <c r="B409" s="160"/>
      <c r="C409" s="160"/>
      <c r="D409" s="149"/>
      <c r="E409" s="134"/>
      <c r="F409" s="134"/>
      <c r="G409" s="134"/>
      <c r="H409" s="134"/>
      <c r="I409" s="134"/>
      <c r="J409" s="134"/>
      <c r="K409" s="134"/>
      <c r="L409" s="134"/>
      <c r="M409" s="134"/>
      <c r="N409" s="134"/>
      <c r="O409" s="134"/>
      <c r="P409" s="134"/>
      <c r="Q409" s="134"/>
      <c r="R409" s="134"/>
      <c r="S409" s="134"/>
      <c r="T409" s="134"/>
      <c r="U409" s="134"/>
      <c r="V409" s="134"/>
      <c r="W409" s="134"/>
      <c r="X409" s="134"/>
      <c r="Y409" s="134"/>
      <c r="Z409" s="134"/>
    </row>
    <row r="410" spans="1:26" ht="15.75" customHeight="1" x14ac:dyDescent="0.25">
      <c r="A410" s="162"/>
      <c r="B410" s="160"/>
      <c r="C410" s="160"/>
      <c r="D410" s="149"/>
      <c r="E410" s="134"/>
      <c r="F410" s="134"/>
      <c r="G410" s="134"/>
      <c r="H410" s="134"/>
      <c r="I410" s="134"/>
      <c r="J410" s="134"/>
      <c r="K410" s="134"/>
      <c r="L410" s="134"/>
      <c r="M410" s="134"/>
      <c r="N410" s="134"/>
      <c r="O410" s="134"/>
      <c r="P410" s="134"/>
      <c r="Q410" s="134"/>
      <c r="R410" s="134"/>
      <c r="S410" s="134"/>
      <c r="T410" s="134"/>
      <c r="U410" s="134"/>
      <c r="V410" s="134"/>
      <c r="W410" s="134"/>
      <c r="X410" s="134"/>
      <c r="Y410" s="134"/>
      <c r="Z410" s="134"/>
    </row>
    <row r="411" spans="1:26" ht="15.75" customHeight="1" x14ac:dyDescent="0.25">
      <c r="A411" s="162"/>
      <c r="B411" s="160"/>
      <c r="C411" s="160"/>
      <c r="D411" s="149"/>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row>
    <row r="412" spans="1:26" ht="15.75" customHeight="1" x14ac:dyDescent="0.25">
      <c r="A412" s="162"/>
      <c r="B412" s="160"/>
      <c r="C412" s="160"/>
      <c r="D412" s="149"/>
      <c r="E412" s="134"/>
      <c r="F412" s="134"/>
      <c r="G412" s="134"/>
      <c r="H412" s="134"/>
      <c r="I412" s="134"/>
      <c r="J412" s="134"/>
      <c r="K412" s="134"/>
      <c r="L412" s="134"/>
      <c r="M412" s="134"/>
      <c r="N412" s="134"/>
      <c r="O412" s="134"/>
      <c r="P412" s="134"/>
      <c r="Q412" s="134"/>
      <c r="R412" s="134"/>
      <c r="S412" s="134"/>
      <c r="T412" s="134"/>
      <c r="U412" s="134"/>
      <c r="V412" s="134"/>
      <c r="W412" s="134"/>
      <c r="X412" s="134"/>
      <c r="Y412" s="134"/>
      <c r="Z412" s="134"/>
    </row>
    <row r="413" spans="1:26" ht="15.75" customHeight="1" x14ac:dyDescent="0.25">
      <c r="A413" s="162"/>
      <c r="B413" s="160"/>
      <c r="C413" s="160"/>
      <c r="D413" s="149"/>
      <c r="E413" s="134"/>
      <c r="F413" s="134"/>
      <c r="G413" s="134"/>
      <c r="H413" s="134"/>
      <c r="I413" s="134"/>
      <c r="J413" s="134"/>
      <c r="K413" s="134"/>
      <c r="L413" s="134"/>
      <c r="M413" s="134"/>
      <c r="N413" s="134"/>
      <c r="O413" s="134"/>
      <c r="P413" s="134"/>
      <c r="Q413" s="134"/>
      <c r="R413" s="134"/>
      <c r="S413" s="134"/>
      <c r="T413" s="134"/>
      <c r="U413" s="134"/>
      <c r="V413" s="134"/>
      <c r="W413" s="134"/>
      <c r="X413" s="134"/>
      <c r="Y413" s="134"/>
      <c r="Z413" s="134"/>
    </row>
    <row r="414" spans="1:26" ht="15.75" customHeight="1" x14ac:dyDescent="0.25">
      <c r="A414" s="162"/>
      <c r="B414" s="160"/>
      <c r="C414" s="160"/>
      <c r="D414" s="149"/>
      <c r="E414" s="134"/>
      <c r="F414" s="134"/>
      <c r="G414" s="134"/>
      <c r="H414" s="134"/>
      <c r="I414" s="134"/>
      <c r="J414" s="134"/>
      <c r="K414" s="134"/>
      <c r="L414" s="134"/>
      <c r="M414" s="134"/>
      <c r="N414" s="134"/>
      <c r="O414" s="134"/>
      <c r="P414" s="134"/>
      <c r="Q414" s="134"/>
      <c r="R414" s="134"/>
      <c r="S414" s="134"/>
      <c r="T414" s="134"/>
      <c r="U414" s="134"/>
      <c r="V414" s="134"/>
      <c r="W414" s="134"/>
      <c r="X414" s="134"/>
      <c r="Y414" s="134"/>
      <c r="Z414" s="134"/>
    </row>
    <row r="415" spans="1:26" ht="15.75" customHeight="1" x14ac:dyDescent="0.25">
      <c r="A415" s="162"/>
      <c r="B415" s="160"/>
      <c r="C415" s="160"/>
      <c r="D415" s="149"/>
      <c r="E415" s="134"/>
      <c r="F415" s="134"/>
      <c r="G415" s="134"/>
      <c r="H415" s="134"/>
      <c r="I415" s="134"/>
      <c r="J415" s="134"/>
      <c r="K415" s="134"/>
      <c r="L415" s="134"/>
      <c r="M415" s="134"/>
      <c r="N415" s="134"/>
      <c r="O415" s="134"/>
      <c r="P415" s="134"/>
      <c r="Q415" s="134"/>
      <c r="R415" s="134"/>
      <c r="S415" s="134"/>
      <c r="T415" s="134"/>
      <c r="U415" s="134"/>
      <c r="V415" s="134"/>
      <c r="W415" s="134"/>
      <c r="X415" s="134"/>
      <c r="Y415" s="134"/>
      <c r="Z415" s="134"/>
    </row>
    <row r="416" spans="1:26" ht="15.75" customHeight="1" x14ac:dyDescent="0.25">
      <c r="A416" s="162"/>
      <c r="B416" s="160"/>
      <c r="C416" s="160"/>
      <c r="D416" s="149"/>
      <c r="E416" s="134"/>
      <c r="F416" s="134"/>
      <c r="G416" s="134"/>
      <c r="H416" s="134"/>
      <c r="I416" s="134"/>
      <c r="J416" s="134"/>
      <c r="K416" s="134"/>
      <c r="L416" s="134"/>
      <c r="M416" s="134"/>
      <c r="N416" s="134"/>
      <c r="O416" s="134"/>
      <c r="P416" s="134"/>
      <c r="Q416" s="134"/>
      <c r="R416" s="134"/>
      <c r="S416" s="134"/>
      <c r="T416" s="134"/>
      <c r="U416" s="134"/>
      <c r="V416" s="134"/>
      <c r="W416" s="134"/>
      <c r="X416" s="134"/>
      <c r="Y416" s="134"/>
      <c r="Z416" s="134"/>
    </row>
    <row r="417" spans="1:26" ht="15.75" customHeight="1" x14ac:dyDescent="0.25">
      <c r="A417" s="162"/>
      <c r="B417" s="160"/>
      <c r="C417" s="160"/>
      <c r="D417" s="149"/>
      <c r="E417" s="134"/>
      <c r="F417" s="134"/>
      <c r="G417" s="134"/>
      <c r="H417" s="134"/>
      <c r="I417" s="134"/>
      <c r="J417" s="134"/>
      <c r="K417" s="134"/>
      <c r="L417" s="134"/>
      <c r="M417" s="134"/>
      <c r="N417" s="134"/>
      <c r="O417" s="134"/>
      <c r="P417" s="134"/>
      <c r="Q417" s="134"/>
      <c r="R417" s="134"/>
      <c r="S417" s="134"/>
      <c r="T417" s="134"/>
      <c r="U417" s="134"/>
      <c r="V417" s="134"/>
      <c r="W417" s="134"/>
      <c r="X417" s="134"/>
      <c r="Y417" s="134"/>
      <c r="Z417" s="134"/>
    </row>
    <row r="418" spans="1:26" ht="15.75" customHeight="1" x14ac:dyDescent="0.25">
      <c r="A418" s="162"/>
      <c r="B418" s="160"/>
      <c r="C418" s="160"/>
      <c r="D418" s="149"/>
      <c r="E418" s="134"/>
      <c r="F418" s="134"/>
      <c r="G418" s="134"/>
      <c r="H418" s="134"/>
      <c r="I418" s="134"/>
      <c r="J418" s="134"/>
      <c r="K418" s="134"/>
      <c r="L418" s="134"/>
      <c r="M418" s="134"/>
      <c r="N418" s="134"/>
      <c r="O418" s="134"/>
      <c r="P418" s="134"/>
      <c r="Q418" s="134"/>
      <c r="R418" s="134"/>
      <c r="S418" s="134"/>
      <c r="T418" s="134"/>
      <c r="U418" s="134"/>
      <c r="V418" s="134"/>
      <c r="W418" s="134"/>
      <c r="X418" s="134"/>
      <c r="Y418" s="134"/>
      <c r="Z418" s="134"/>
    </row>
    <row r="419" spans="1:26" ht="15.75" customHeight="1" x14ac:dyDescent="0.25">
      <c r="A419" s="162"/>
      <c r="B419" s="160"/>
      <c r="C419" s="160"/>
      <c r="D419" s="149"/>
      <c r="E419" s="134"/>
      <c r="F419" s="134"/>
      <c r="G419" s="134"/>
      <c r="H419" s="134"/>
      <c r="I419" s="134"/>
      <c r="J419" s="134"/>
      <c r="K419" s="134"/>
      <c r="L419" s="134"/>
      <c r="M419" s="134"/>
      <c r="N419" s="134"/>
      <c r="O419" s="134"/>
      <c r="P419" s="134"/>
      <c r="Q419" s="134"/>
      <c r="R419" s="134"/>
      <c r="S419" s="134"/>
      <c r="T419" s="134"/>
      <c r="U419" s="134"/>
      <c r="V419" s="134"/>
      <c r="W419" s="134"/>
      <c r="X419" s="134"/>
      <c r="Y419" s="134"/>
      <c r="Z419" s="134"/>
    </row>
    <row r="420" spans="1:26" ht="15.75" customHeight="1" x14ac:dyDescent="0.25">
      <c r="A420" s="162"/>
      <c r="B420" s="160"/>
      <c r="C420" s="160"/>
      <c r="D420" s="149"/>
      <c r="E420" s="134"/>
      <c r="F420" s="134"/>
      <c r="G420" s="134"/>
      <c r="H420" s="134"/>
      <c r="I420" s="134"/>
      <c r="J420" s="134"/>
      <c r="K420" s="134"/>
      <c r="L420" s="134"/>
      <c r="M420" s="134"/>
      <c r="N420" s="134"/>
      <c r="O420" s="134"/>
      <c r="P420" s="134"/>
      <c r="Q420" s="134"/>
      <c r="R420" s="134"/>
      <c r="S420" s="134"/>
      <c r="T420" s="134"/>
      <c r="U420" s="134"/>
      <c r="V420" s="134"/>
      <c r="W420" s="134"/>
      <c r="X420" s="134"/>
      <c r="Y420" s="134"/>
      <c r="Z420" s="134"/>
    </row>
    <row r="421" spans="1:26" ht="15.75" customHeight="1" x14ac:dyDescent="0.25">
      <c r="A421" s="162"/>
      <c r="B421" s="160"/>
      <c r="C421" s="160"/>
      <c r="D421" s="149"/>
      <c r="E421" s="134"/>
      <c r="F421" s="134"/>
      <c r="G421" s="134"/>
      <c r="H421" s="134"/>
      <c r="I421" s="134"/>
      <c r="J421" s="134"/>
      <c r="K421" s="134"/>
      <c r="L421" s="134"/>
      <c r="M421" s="134"/>
      <c r="N421" s="134"/>
      <c r="O421" s="134"/>
      <c r="P421" s="134"/>
      <c r="Q421" s="134"/>
      <c r="R421" s="134"/>
      <c r="S421" s="134"/>
      <c r="T421" s="134"/>
      <c r="U421" s="134"/>
      <c r="V421" s="134"/>
      <c r="W421" s="134"/>
      <c r="X421" s="134"/>
      <c r="Y421" s="134"/>
      <c r="Z421" s="134"/>
    </row>
    <row r="422" spans="1:26" ht="15.75" customHeight="1" x14ac:dyDescent="0.25">
      <c r="A422" s="162"/>
      <c r="B422" s="160"/>
      <c r="C422" s="160"/>
      <c r="D422" s="149"/>
      <c r="E422" s="134"/>
      <c r="F422" s="134"/>
      <c r="G422" s="134"/>
      <c r="H422" s="134"/>
      <c r="I422" s="134"/>
      <c r="J422" s="134"/>
      <c r="K422" s="134"/>
      <c r="L422" s="134"/>
      <c r="M422" s="134"/>
      <c r="N422" s="134"/>
      <c r="O422" s="134"/>
      <c r="P422" s="134"/>
      <c r="Q422" s="134"/>
      <c r="R422" s="134"/>
      <c r="S422" s="134"/>
      <c r="T422" s="134"/>
      <c r="U422" s="134"/>
      <c r="V422" s="134"/>
      <c r="W422" s="134"/>
      <c r="X422" s="134"/>
      <c r="Y422" s="134"/>
      <c r="Z422" s="134"/>
    </row>
    <row r="423" spans="1:26" ht="15.75" customHeight="1" x14ac:dyDescent="0.25">
      <c r="A423" s="162"/>
      <c r="B423" s="160"/>
      <c r="C423" s="160"/>
      <c r="D423" s="149"/>
      <c r="E423" s="134"/>
      <c r="F423" s="134"/>
      <c r="G423" s="134"/>
      <c r="H423" s="134"/>
      <c r="I423" s="134"/>
      <c r="J423" s="134"/>
      <c r="K423" s="134"/>
      <c r="L423" s="134"/>
      <c r="M423" s="134"/>
      <c r="N423" s="134"/>
      <c r="O423" s="134"/>
      <c r="P423" s="134"/>
      <c r="Q423" s="134"/>
      <c r="R423" s="134"/>
      <c r="S423" s="134"/>
      <c r="T423" s="134"/>
      <c r="U423" s="134"/>
      <c r="V423" s="134"/>
      <c r="W423" s="134"/>
      <c r="X423" s="134"/>
      <c r="Y423" s="134"/>
      <c r="Z423" s="134"/>
    </row>
    <row r="424" spans="1:26" ht="15.75" customHeight="1" x14ac:dyDescent="0.25">
      <c r="A424" s="162"/>
      <c r="B424" s="160"/>
      <c r="C424" s="160"/>
      <c r="D424" s="149"/>
      <c r="E424" s="134"/>
      <c r="F424" s="134"/>
      <c r="G424" s="134"/>
      <c r="H424" s="134"/>
      <c r="I424" s="134"/>
      <c r="J424" s="134"/>
      <c r="K424" s="134"/>
      <c r="L424" s="134"/>
      <c r="M424" s="134"/>
      <c r="N424" s="134"/>
      <c r="O424" s="134"/>
      <c r="P424" s="134"/>
      <c r="Q424" s="134"/>
      <c r="R424" s="134"/>
      <c r="S424" s="134"/>
      <c r="T424" s="134"/>
      <c r="U424" s="134"/>
      <c r="V424" s="134"/>
      <c r="W424" s="134"/>
      <c r="X424" s="134"/>
      <c r="Y424" s="134"/>
      <c r="Z424" s="134"/>
    </row>
    <row r="425" spans="1:26" ht="15.75" customHeight="1" x14ac:dyDescent="0.25">
      <c r="A425" s="162"/>
      <c r="B425" s="160"/>
      <c r="C425" s="160"/>
      <c r="D425" s="149"/>
      <c r="E425" s="134"/>
      <c r="F425" s="134"/>
      <c r="G425" s="134"/>
      <c r="H425" s="134"/>
      <c r="I425" s="134"/>
      <c r="J425" s="134"/>
      <c r="K425" s="134"/>
      <c r="L425" s="134"/>
      <c r="M425" s="134"/>
      <c r="N425" s="134"/>
      <c r="O425" s="134"/>
      <c r="P425" s="134"/>
      <c r="Q425" s="134"/>
      <c r="R425" s="134"/>
      <c r="S425" s="134"/>
      <c r="T425" s="134"/>
      <c r="U425" s="134"/>
      <c r="V425" s="134"/>
      <c r="W425" s="134"/>
      <c r="X425" s="134"/>
      <c r="Y425" s="134"/>
      <c r="Z425" s="134"/>
    </row>
    <row r="426" spans="1:26" ht="15.75" customHeight="1" x14ac:dyDescent="0.25">
      <c r="A426" s="162"/>
      <c r="B426" s="160"/>
      <c r="C426" s="160"/>
      <c r="D426" s="149"/>
      <c r="E426" s="134"/>
      <c r="F426" s="134"/>
      <c r="G426" s="134"/>
      <c r="H426" s="134"/>
      <c r="I426" s="134"/>
      <c r="J426" s="134"/>
      <c r="K426" s="134"/>
      <c r="L426" s="134"/>
      <c r="M426" s="134"/>
      <c r="N426" s="134"/>
      <c r="O426" s="134"/>
      <c r="P426" s="134"/>
      <c r="Q426" s="134"/>
      <c r="R426" s="134"/>
      <c r="S426" s="134"/>
      <c r="T426" s="134"/>
      <c r="U426" s="134"/>
      <c r="V426" s="134"/>
      <c r="W426" s="134"/>
      <c r="X426" s="134"/>
      <c r="Y426" s="134"/>
      <c r="Z426" s="134"/>
    </row>
    <row r="427" spans="1:26" ht="15.75" customHeight="1" x14ac:dyDescent="0.25">
      <c r="A427" s="162"/>
      <c r="B427" s="160"/>
      <c r="C427" s="160"/>
      <c r="D427" s="149"/>
      <c r="E427" s="134"/>
      <c r="F427" s="134"/>
      <c r="G427" s="134"/>
      <c r="H427" s="134"/>
      <c r="I427" s="134"/>
      <c r="J427" s="134"/>
      <c r="K427" s="134"/>
      <c r="L427" s="134"/>
      <c r="M427" s="134"/>
      <c r="N427" s="134"/>
      <c r="O427" s="134"/>
      <c r="P427" s="134"/>
      <c r="Q427" s="134"/>
      <c r="R427" s="134"/>
      <c r="S427" s="134"/>
      <c r="T427" s="134"/>
      <c r="U427" s="134"/>
      <c r="V427" s="134"/>
      <c r="W427" s="134"/>
      <c r="X427" s="134"/>
      <c r="Y427" s="134"/>
      <c r="Z427" s="134"/>
    </row>
    <row r="428" spans="1:26" ht="15.75" customHeight="1" x14ac:dyDescent="0.25">
      <c r="A428" s="162"/>
      <c r="B428" s="160"/>
      <c r="C428" s="160"/>
      <c r="D428" s="149"/>
      <c r="E428" s="134"/>
      <c r="F428" s="134"/>
      <c r="G428" s="134"/>
      <c r="H428" s="134"/>
      <c r="I428" s="134"/>
      <c r="J428" s="134"/>
      <c r="K428" s="134"/>
      <c r="L428" s="134"/>
      <c r="M428" s="134"/>
      <c r="N428" s="134"/>
      <c r="O428" s="134"/>
      <c r="P428" s="134"/>
      <c r="Q428" s="134"/>
      <c r="R428" s="134"/>
      <c r="S428" s="134"/>
      <c r="T428" s="134"/>
      <c r="U428" s="134"/>
      <c r="V428" s="134"/>
      <c r="W428" s="134"/>
      <c r="X428" s="134"/>
      <c r="Y428" s="134"/>
      <c r="Z428" s="134"/>
    </row>
    <row r="429" spans="1:26" ht="15.75" customHeight="1" x14ac:dyDescent="0.25">
      <c r="A429" s="162"/>
      <c r="B429" s="160"/>
      <c r="C429" s="160"/>
      <c r="D429" s="149"/>
      <c r="E429" s="134"/>
      <c r="F429" s="134"/>
      <c r="G429" s="134"/>
      <c r="H429" s="134"/>
      <c r="I429" s="134"/>
      <c r="J429" s="134"/>
      <c r="K429" s="134"/>
      <c r="L429" s="134"/>
      <c r="M429" s="134"/>
      <c r="N429" s="134"/>
      <c r="O429" s="134"/>
      <c r="P429" s="134"/>
      <c r="Q429" s="134"/>
      <c r="R429" s="134"/>
      <c r="S429" s="134"/>
      <c r="T429" s="134"/>
      <c r="U429" s="134"/>
      <c r="V429" s="134"/>
      <c r="W429" s="134"/>
      <c r="X429" s="134"/>
      <c r="Y429" s="134"/>
      <c r="Z429" s="134"/>
    </row>
    <row r="430" spans="1:26" ht="15.75" customHeight="1" x14ac:dyDescent="0.25">
      <c r="A430" s="162"/>
      <c r="B430" s="160"/>
      <c r="C430" s="160"/>
      <c r="D430" s="149"/>
      <c r="E430" s="134"/>
      <c r="F430" s="134"/>
      <c r="G430" s="134"/>
      <c r="H430" s="134"/>
      <c r="I430" s="134"/>
      <c r="J430" s="134"/>
      <c r="K430" s="134"/>
      <c r="L430" s="134"/>
      <c r="M430" s="134"/>
      <c r="N430" s="134"/>
      <c r="O430" s="134"/>
      <c r="P430" s="134"/>
      <c r="Q430" s="134"/>
      <c r="R430" s="134"/>
      <c r="S430" s="134"/>
      <c r="T430" s="134"/>
      <c r="U430" s="134"/>
      <c r="V430" s="134"/>
      <c r="W430" s="134"/>
      <c r="X430" s="134"/>
      <c r="Y430" s="134"/>
      <c r="Z430" s="134"/>
    </row>
    <row r="431" spans="1:26" ht="15.75" customHeight="1" x14ac:dyDescent="0.25">
      <c r="A431" s="162"/>
      <c r="B431" s="160"/>
      <c r="C431" s="160"/>
      <c r="D431" s="149"/>
      <c r="E431" s="134"/>
      <c r="F431" s="134"/>
      <c r="G431" s="134"/>
      <c r="H431" s="134"/>
      <c r="I431" s="134"/>
      <c r="J431" s="134"/>
      <c r="K431" s="134"/>
      <c r="L431" s="134"/>
      <c r="M431" s="134"/>
      <c r="N431" s="134"/>
      <c r="O431" s="134"/>
      <c r="P431" s="134"/>
      <c r="Q431" s="134"/>
      <c r="R431" s="134"/>
      <c r="S431" s="134"/>
      <c r="T431" s="134"/>
      <c r="U431" s="134"/>
      <c r="V431" s="134"/>
      <c r="W431" s="134"/>
      <c r="X431" s="134"/>
      <c r="Y431" s="134"/>
      <c r="Z431" s="134"/>
    </row>
    <row r="432" spans="1:26" ht="15.75" customHeight="1" x14ac:dyDescent="0.25">
      <c r="A432" s="162"/>
      <c r="B432" s="160"/>
      <c r="C432" s="160"/>
      <c r="D432" s="149"/>
      <c r="E432" s="134"/>
      <c r="F432" s="134"/>
      <c r="G432" s="134"/>
      <c r="H432" s="134"/>
      <c r="I432" s="134"/>
      <c r="J432" s="134"/>
      <c r="K432" s="134"/>
      <c r="L432" s="134"/>
      <c r="M432" s="134"/>
      <c r="N432" s="134"/>
      <c r="O432" s="134"/>
      <c r="P432" s="134"/>
      <c r="Q432" s="134"/>
      <c r="R432" s="134"/>
      <c r="S432" s="134"/>
      <c r="T432" s="134"/>
      <c r="U432" s="134"/>
      <c r="V432" s="134"/>
      <c r="W432" s="134"/>
      <c r="X432" s="134"/>
      <c r="Y432" s="134"/>
      <c r="Z432" s="134"/>
    </row>
    <row r="433" spans="1:26" ht="15.75" customHeight="1" x14ac:dyDescent="0.25">
      <c r="A433" s="162"/>
      <c r="B433" s="160"/>
      <c r="C433" s="160"/>
      <c r="D433" s="149"/>
      <c r="E433" s="134"/>
      <c r="F433" s="134"/>
      <c r="G433" s="134"/>
      <c r="H433" s="134"/>
      <c r="I433" s="134"/>
      <c r="J433" s="134"/>
      <c r="K433" s="134"/>
      <c r="L433" s="134"/>
      <c r="M433" s="134"/>
      <c r="N433" s="134"/>
      <c r="O433" s="134"/>
      <c r="P433" s="134"/>
      <c r="Q433" s="134"/>
      <c r="R433" s="134"/>
      <c r="S433" s="134"/>
      <c r="T433" s="134"/>
      <c r="U433" s="134"/>
      <c r="V433" s="134"/>
      <c r="W433" s="134"/>
      <c r="X433" s="134"/>
      <c r="Y433" s="134"/>
      <c r="Z433" s="134"/>
    </row>
    <row r="434" spans="1:26" ht="15.75" customHeight="1" x14ac:dyDescent="0.25">
      <c r="A434" s="162"/>
      <c r="B434" s="160"/>
      <c r="C434" s="160"/>
      <c r="D434" s="149"/>
      <c r="E434" s="134"/>
      <c r="F434" s="134"/>
      <c r="G434" s="134"/>
      <c r="H434" s="134"/>
      <c r="I434" s="134"/>
      <c r="J434" s="134"/>
      <c r="K434" s="134"/>
      <c r="L434" s="134"/>
      <c r="M434" s="134"/>
      <c r="N434" s="134"/>
      <c r="O434" s="134"/>
      <c r="P434" s="134"/>
      <c r="Q434" s="134"/>
      <c r="R434" s="134"/>
      <c r="S434" s="134"/>
      <c r="T434" s="134"/>
      <c r="U434" s="134"/>
      <c r="V434" s="134"/>
      <c r="W434" s="134"/>
      <c r="X434" s="134"/>
      <c r="Y434" s="134"/>
      <c r="Z434" s="134"/>
    </row>
    <row r="435" spans="1:26" ht="15.75" customHeight="1" x14ac:dyDescent="0.25">
      <c r="A435" s="162"/>
      <c r="B435" s="160"/>
      <c r="C435" s="160"/>
      <c r="D435" s="149"/>
      <c r="E435" s="134"/>
      <c r="F435" s="134"/>
      <c r="G435" s="134"/>
      <c r="H435" s="134"/>
      <c r="I435" s="134"/>
      <c r="J435" s="134"/>
      <c r="K435" s="134"/>
      <c r="L435" s="134"/>
      <c r="M435" s="134"/>
      <c r="N435" s="134"/>
      <c r="O435" s="134"/>
      <c r="P435" s="134"/>
      <c r="Q435" s="134"/>
      <c r="R435" s="134"/>
      <c r="S435" s="134"/>
      <c r="T435" s="134"/>
      <c r="U435" s="134"/>
      <c r="V435" s="134"/>
      <c r="W435" s="134"/>
      <c r="X435" s="134"/>
      <c r="Y435" s="134"/>
      <c r="Z435" s="134"/>
    </row>
    <row r="436" spans="1:26" ht="15.75" customHeight="1" x14ac:dyDescent="0.25">
      <c r="A436" s="162"/>
      <c r="B436" s="160"/>
      <c r="C436" s="160"/>
      <c r="D436" s="149"/>
      <c r="E436" s="134"/>
      <c r="F436" s="134"/>
      <c r="G436" s="134"/>
      <c r="H436" s="134"/>
      <c r="I436" s="134"/>
      <c r="J436" s="134"/>
      <c r="K436" s="134"/>
      <c r="L436" s="134"/>
      <c r="M436" s="134"/>
      <c r="N436" s="134"/>
      <c r="O436" s="134"/>
      <c r="P436" s="134"/>
      <c r="Q436" s="134"/>
      <c r="R436" s="134"/>
      <c r="S436" s="134"/>
      <c r="T436" s="134"/>
      <c r="U436" s="134"/>
      <c r="V436" s="134"/>
      <c r="W436" s="134"/>
      <c r="X436" s="134"/>
      <c r="Y436" s="134"/>
      <c r="Z436" s="134"/>
    </row>
    <row r="437" spans="1:26" ht="15.75" customHeight="1" x14ac:dyDescent="0.25">
      <c r="A437" s="162"/>
      <c r="B437" s="160"/>
      <c r="C437" s="160"/>
      <c r="D437" s="149"/>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row>
    <row r="438" spans="1:26" ht="15.75" customHeight="1" x14ac:dyDescent="0.25">
      <c r="A438" s="162"/>
      <c r="B438" s="160"/>
      <c r="C438" s="160"/>
      <c r="D438" s="149"/>
      <c r="E438" s="134"/>
      <c r="F438" s="134"/>
      <c r="G438" s="134"/>
      <c r="H438" s="134"/>
      <c r="I438" s="134"/>
      <c r="J438" s="134"/>
      <c r="K438" s="134"/>
      <c r="L438" s="134"/>
      <c r="M438" s="134"/>
      <c r="N438" s="134"/>
      <c r="O438" s="134"/>
      <c r="P438" s="134"/>
      <c r="Q438" s="134"/>
      <c r="R438" s="134"/>
      <c r="S438" s="134"/>
      <c r="T438" s="134"/>
      <c r="U438" s="134"/>
      <c r="V438" s="134"/>
      <c r="W438" s="134"/>
      <c r="X438" s="134"/>
      <c r="Y438" s="134"/>
      <c r="Z438" s="134"/>
    </row>
    <row r="439" spans="1:26" ht="15.75" customHeight="1" x14ac:dyDescent="0.25">
      <c r="A439" s="162"/>
      <c r="B439" s="160"/>
      <c r="C439" s="160"/>
      <c r="D439" s="149"/>
      <c r="E439" s="134"/>
      <c r="F439" s="134"/>
      <c r="G439" s="134"/>
      <c r="H439" s="134"/>
      <c r="I439" s="134"/>
      <c r="J439" s="134"/>
      <c r="K439" s="134"/>
      <c r="L439" s="134"/>
      <c r="M439" s="134"/>
      <c r="N439" s="134"/>
      <c r="O439" s="134"/>
      <c r="P439" s="134"/>
      <c r="Q439" s="134"/>
      <c r="R439" s="134"/>
      <c r="S439" s="134"/>
      <c r="T439" s="134"/>
      <c r="U439" s="134"/>
      <c r="V439" s="134"/>
      <c r="W439" s="134"/>
      <c r="X439" s="134"/>
      <c r="Y439" s="134"/>
      <c r="Z439" s="134"/>
    </row>
    <row r="440" spans="1:26" ht="15.75" customHeight="1" x14ac:dyDescent="0.25">
      <c r="A440" s="162"/>
      <c r="B440" s="160"/>
      <c r="C440" s="160"/>
      <c r="D440" s="149"/>
      <c r="E440" s="134"/>
      <c r="F440" s="134"/>
      <c r="G440" s="134"/>
      <c r="H440" s="134"/>
      <c r="I440" s="134"/>
      <c r="J440" s="134"/>
      <c r="K440" s="134"/>
      <c r="L440" s="134"/>
      <c r="M440" s="134"/>
      <c r="N440" s="134"/>
      <c r="O440" s="134"/>
      <c r="P440" s="134"/>
      <c r="Q440" s="134"/>
      <c r="R440" s="134"/>
      <c r="S440" s="134"/>
      <c r="T440" s="134"/>
      <c r="U440" s="134"/>
      <c r="V440" s="134"/>
      <c r="W440" s="134"/>
      <c r="X440" s="134"/>
      <c r="Y440" s="134"/>
      <c r="Z440" s="134"/>
    </row>
    <row r="441" spans="1:26" ht="15.75" customHeight="1" x14ac:dyDescent="0.25">
      <c r="A441" s="162"/>
      <c r="B441" s="160"/>
      <c r="C441" s="160"/>
      <c r="D441" s="149"/>
      <c r="E441" s="134"/>
      <c r="F441" s="134"/>
      <c r="G441" s="134"/>
      <c r="H441" s="134"/>
      <c r="I441" s="134"/>
      <c r="J441" s="134"/>
      <c r="K441" s="134"/>
      <c r="L441" s="134"/>
      <c r="M441" s="134"/>
      <c r="N441" s="134"/>
      <c r="O441" s="134"/>
      <c r="P441" s="134"/>
      <c r="Q441" s="134"/>
      <c r="R441" s="134"/>
      <c r="S441" s="134"/>
      <c r="T441" s="134"/>
      <c r="U441" s="134"/>
      <c r="V441" s="134"/>
      <c r="W441" s="134"/>
      <c r="X441" s="134"/>
      <c r="Y441" s="134"/>
      <c r="Z441" s="134"/>
    </row>
    <row r="442" spans="1:26" ht="15.75" customHeight="1" x14ac:dyDescent="0.25">
      <c r="A442" s="162"/>
      <c r="B442" s="160"/>
      <c r="C442" s="160"/>
      <c r="D442" s="149"/>
      <c r="E442" s="134"/>
      <c r="F442" s="134"/>
      <c r="G442" s="134"/>
      <c r="H442" s="134"/>
      <c r="I442" s="134"/>
      <c r="J442" s="134"/>
      <c r="K442" s="134"/>
      <c r="L442" s="134"/>
      <c r="M442" s="134"/>
      <c r="N442" s="134"/>
      <c r="O442" s="134"/>
      <c r="P442" s="134"/>
      <c r="Q442" s="134"/>
      <c r="R442" s="134"/>
      <c r="S442" s="134"/>
      <c r="T442" s="134"/>
      <c r="U442" s="134"/>
      <c r="V442" s="134"/>
      <c r="W442" s="134"/>
      <c r="X442" s="134"/>
      <c r="Y442" s="134"/>
      <c r="Z442" s="134"/>
    </row>
    <row r="443" spans="1:26" ht="15.75" customHeight="1" x14ac:dyDescent="0.25">
      <c r="A443" s="162"/>
      <c r="B443" s="160"/>
      <c r="C443" s="160"/>
      <c r="D443" s="149"/>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row>
    <row r="444" spans="1:26" ht="15.75" customHeight="1" x14ac:dyDescent="0.25">
      <c r="A444" s="162"/>
      <c r="B444" s="160"/>
      <c r="C444" s="160"/>
      <c r="D444" s="149"/>
      <c r="E444" s="134"/>
      <c r="F444" s="134"/>
      <c r="G444" s="134"/>
      <c r="H444" s="134"/>
      <c r="I444" s="134"/>
      <c r="J444" s="134"/>
      <c r="K444" s="134"/>
      <c r="L444" s="134"/>
      <c r="M444" s="134"/>
      <c r="N444" s="134"/>
      <c r="O444" s="134"/>
      <c r="P444" s="134"/>
      <c r="Q444" s="134"/>
      <c r="R444" s="134"/>
      <c r="S444" s="134"/>
      <c r="T444" s="134"/>
      <c r="U444" s="134"/>
      <c r="V444" s="134"/>
      <c r="W444" s="134"/>
      <c r="X444" s="134"/>
      <c r="Y444" s="134"/>
      <c r="Z444" s="134"/>
    </row>
    <row r="445" spans="1:26" ht="15.75" customHeight="1" x14ac:dyDescent="0.25">
      <c r="A445" s="162"/>
      <c r="B445" s="160"/>
      <c r="C445" s="160"/>
      <c r="D445" s="149"/>
      <c r="E445" s="134"/>
      <c r="F445" s="134"/>
      <c r="G445" s="134"/>
      <c r="H445" s="134"/>
      <c r="I445" s="134"/>
      <c r="J445" s="134"/>
      <c r="K445" s="134"/>
      <c r="L445" s="134"/>
      <c r="M445" s="134"/>
      <c r="N445" s="134"/>
      <c r="O445" s="134"/>
      <c r="P445" s="134"/>
      <c r="Q445" s="134"/>
      <c r="R445" s="134"/>
      <c r="S445" s="134"/>
      <c r="T445" s="134"/>
      <c r="U445" s="134"/>
      <c r="V445" s="134"/>
      <c r="W445" s="134"/>
      <c r="X445" s="134"/>
      <c r="Y445" s="134"/>
      <c r="Z445" s="134"/>
    </row>
    <row r="446" spans="1:26" ht="15.75" customHeight="1" x14ac:dyDescent="0.25">
      <c r="A446" s="162"/>
      <c r="B446" s="160"/>
      <c r="C446" s="160"/>
      <c r="D446" s="149"/>
      <c r="E446" s="134"/>
      <c r="F446" s="134"/>
      <c r="G446" s="134"/>
      <c r="H446" s="134"/>
      <c r="I446" s="134"/>
      <c r="J446" s="134"/>
      <c r="K446" s="134"/>
      <c r="L446" s="134"/>
      <c r="M446" s="134"/>
      <c r="N446" s="134"/>
      <c r="O446" s="134"/>
      <c r="P446" s="134"/>
      <c r="Q446" s="134"/>
      <c r="R446" s="134"/>
      <c r="S446" s="134"/>
      <c r="T446" s="134"/>
      <c r="U446" s="134"/>
      <c r="V446" s="134"/>
      <c r="W446" s="134"/>
      <c r="X446" s="134"/>
      <c r="Y446" s="134"/>
      <c r="Z446" s="134"/>
    </row>
    <row r="447" spans="1:26" ht="15.75" customHeight="1" x14ac:dyDescent="0.25">
      <c r="A447" s="162"/>
      <c r="B447" s="160"/>
      <c r="C447" s="160"/>
      <c r="D447" s="149"/>
      <c r="E447" s="134"/>
      <c r="F447" s="134"/>
      <c r="G447" s="134"/>
      <c r="H447" s="134"/>
      <c r="I447" s="134"/>
      <c r="J447" s="134"/>
      <c r="K447" s="134"/>
      <c r="L447" s="134"/>
      <c r="M447" s="134"/>
      <c r="N447" s="134"/>
      <c r="O447" s="134"/>
      <c r="P447" s="134"/>
      <c r="Q447" s="134"/>
      <c r="R447" s="134"/>
      <c r="S447" s="134"/>
      <c r="T447" s="134"/>
      <c r="U447" s="134"/>
      <c r="V447" s="134"/>
      <c r="W447" s="134"/>
      <c r="X447" s="134"/>
      <c r="Y447" s="134"/>
      <c r="Z447" s="134"/>
    </row>
    <row r="448" spans="1:26" ht="15.75" customHeight="1" x14ac:dyDescent="0.25">
      <c r="A448" s="162"/>
      <c r="B448" s="160"/>
      <c r="C448" s="160"/>
      <c r="D448" s="149"/>
      <c r="E448" s="134"/>
      <c r="F448" s="134"/>
      <c r="G448" s="134"/>
      <c r="H448" s="134"/>
      <c r="I448" s="134"/>
      <c r="J448" s="134"/>
      <c r="K448" s="134"/>
      <c r="L448" s="134"/>
      <c r="M448" s="134"/>
      <c r="N448" s="134"/>
      <c r="O448" s="134"/>
      <c r="P448" s="134"/>
      <c r="Q448" s="134"/>
      <c r="R448" s="134"/>
      <c r="S448" s="134"/>
      <c r="T448" s="134"/>
      <c r="U448" s="134"/>
      <c r="V448" s="134"/>
      <c r="W448" s="134"/>
      <c r="X448" s="134"/>
      <c r="Y448" s="134"/>
      <c r="Z448" s="134"/>
    </row>
    <row r="449" spans="1:26" ht="15.75" customHeight="1" x14ac:dyDescent="0.25">
      <c r="A449" s="162"/>
      <c r="B449" s="160"/>
      <c r="C449" s="160"/>
      <c r="D449" s="149"/>
      <c r="E449" s="134"/>
      <c r="F449" s="134"/>
      <c r="G449" s="134"/>
      <c r="H449" s="134"/>
      <c r="I449" s="134"/>
      <c r="J449" s="134"/>
      <c r="K449" s="134"/>
      <c r="L449" s="134"/>
      <c r="M449" s="134"/>
      <c r="N449" s="134"/>
      <c r="O449" s="134"/>
      <c r="P449" s="134"/>
      <c r="Q449" s="134"/>
      <c r="R449" s="134"/>
      <c r="S449" s="134"/>
      <c r="T449" s="134"/>
      <c r="U449" s="134"/>
      <c r="V449" s="134"/>
      <c r="W449" s="134"/>
      <c r="X449" s="134"/>
      <c r="Y449" s="134"/>
      <c r="Z449" s="134"/>
    </row>
    <row r="450" spans="1:26" ht="15.75" customHeight="1" x14ac:dyDescent="0.25">
      <c r="A450" s="162"/>
      <c r="B450" s="160"/>
      <c r="C450" s="160"/>
      <c r="D450" s="149"/>
      <c r="E450" s="134"/>
      <c r="F450" s="134"/>
      <c r="G450" s="134"/>
      <c r="H450" s="134"/>
      <c r="I450" s="134"/>
      <c r="J450" s="134"/>
      <c r="K450" s="134"/>
      <c r="L450" s="134"/>
      <c r="M450" s="134"/>
      <c r="N450" s="134"/>
      <c r="O450" s="134"/>
      <c r="P450" s="134"/>
      <c r="Q450" s="134"/>
      <c r="R450" s="134"/>
      <c r="S450" s="134"/>
      <c r="T450" s="134"/>
      <c r="U450" s="134"/>
      <c r="V450" s="134"/>
      <c r="W450" s="134"/>
      <c r="X450" s="134"/>
      <c r="Y450" s="134"/>
      <c r="Z450" s="134"/>
    </row>
    <row r="451" spans="1:26" ht="15.75" customHeight="1" x14ac:dyDescent="0.25">
      <c r="A451" s="162"/>
      <c r="B451" s="160"/>
      <c r="C451" s="160"/>
      <c r="D451" s="149"/>
      <c r="E451" s="134"/>
      <c r="F451" s="134"/>
      <c r="G451" s="134"/>
      <c r="H451" s="134"/>
      <c r="I451" s="134"/>
      <c r="J451" s="134"/>
      <c r="K451" s="134"/>
      <c r="L451" s="134"/>
      <c r="M451" s="134"/>
      <c r="N451" s="134"/>
      <c r="O451" s="134"/>
      <c r="P451" s="134"/>
      <c r="Q451" s="134"/>
      <c r="R451" s="134"/>
      <c r="S451" s="134"/>
      <c r="T451" s="134"/>
      <c r="U451" s="134"/>
      <c r="V451" s="134"/>
      <c r="W451" s="134"/>
      <c r="X451" s="134"/>
      <c r="Y451" s="134"/>
      <c r="Z451" s="134"/>
    </row>
    <row r="452" spans="1:26" ht="15.75" customHeight="1" x14ac:dyDescent="0.25">
      <c r="A452" s="162"/>
      <c r="B452" s="160"/>
      <c r="C452" s="160"/>
      <c r="D452" s="149"/>
      <c r="E452" s="134"/>
      <c r="F452" s="134"/>
      <c r="G452" s="134"/>
      <c r="H452" s="134"/>
      <c r="I452" s="134"/>
      <c r="J452" s="134"/>
      <c r="K452" s="134"/>
      <c r="L452" s="134"/>
      <c r="M452" s="134"/>
      <c r="N452" s="134"/>
      <c r="O452" s="134"/>
      <c r="P452" s="134"/>
      <c r="Q452" s="134"/>
      <c r="R452" s="134"/>
      <c r="S452" s="134"/>
      <c r="T452" s="134"/>
      <c r="U452" s="134"/>
      <c r="V452" s="134"/>
      <c r="W452" s="134"/>
      <c r="X452" s="134"/>
      <c r="Y452" s="134"/>
      <c r="Z452" s="134"/>
    </row>
    <row r="453" spans="1:26" ht="15.75" customHeight="1" x14ac:dyDescent="0.25">
      <c r="A453" s="162"/>
      <c r="B453" s="160"/>
      <c r="C453" s="160"/>
      <c r="D453" s="149"/>
      <c r="E453" s="134"/>
      <c r="F453" s="134"/>
      <c r="G453" s="134"/>
      <c r="H453" s="134"/>
      <c r="I453" s="134"/>
      <c r="J453" s="134"/>
      <c r="K453" s="134"/>
      <c r="L453" s="134"/>
      <c r="M453" s="134"/>
      <c r="N453" s="134"/>
      <c r="O453" s="134"/>
      <c r="P453" s="134"/>
      <c r="Q453" s="134"/>
      <c r="R453" s="134"/>
      <c r="S453" s="134"/>
      <c r="T453" s="134"/>
      <c r="U453" s="134"/>
      <c r="V453" s="134"/>
      <c r="W453" s="134"/>
      <c r="X453" s="134"/>
      <c r="Y453" s="134"/>
      <c r="Z453" s="134"/>
    </row>
    <row r="454" spans="1:26" ht="15.75" customHeight="1" x14ac:dyDescent="0.25">
      <c r="A454" s="162"/>
      <c r="B454" s="160"/>
      <c r="C454" s="160"/>
      <c r="D454" s="149"/>
      <c r="E454" s="134"/>
      <c r="F454" s="134"/>
      <c r="G454" s="134"/>
      <c r="H454" s="134"/>
      <c r="I454" s="134"/>
      <c r="J454" s="134"/>
      <c r="K454" s="134"/>
      <c r="L454" s="134"/>
      <c r="M454" s="134"/>
      <c r="N454" s="134"/>
      <c r="O454" s="134"/>
      <c r="P454" s="134"/>
      <c r="Q454" s="134"/>
      <c r="R454" s="134"/>
      <c r="S454" s="134"/>
      <c r="T454" s="134"/>
      <c r="U454" s="134"/>
      <c r="V454" s="134"/>
      <c r="W454" s="134"/>
      <c r="X454" s="134"/>
      <c r="Y454" s="134"/>
      <c r="Z454" s="134"/>
    </row>
    <row r="455" spans="1:26" ht="15.75" customHeight="1" x14ac:dyDescent="0.25">
      <c r="A455" s="162"/>
      <c r="B455" s="160"/>
      <c r="C455" s="160"/>
      <c r="D455" s="149"/>
      <c r="E455" s="134"/>
      <c r="F455" s="134"/>
      <c r="G455" s="134"/>
      <c r="H455" s="134"/>
      <c r="I455" s="134"/>
      <c r="J455" s="134"/>
      <c r="K455" s="134"/>
      <c r="L455" s="134"/>
      <c r="M455" s="134"/>
      <c r="N455" s="134"/>
      <c r="O455" s="134"/>
      <c r="P455" s="134"/>
      <c r="Q455" s="134"/>
      <c r="R455" s="134"/>
      <c r="S455" s="134"/>
      <c r="T455" s="134"/>
      <c r="U455" s="134"/>
      <c r="V455" s="134"/>
      <c r="W455" s="134"/>
      <c r="X455" s="134"/>
      <c r="Y455" s="134"/>
      <c r="Z455" s="134"/>
    </row>
    <row r="456" spans="1:26" ht="15.75" customHeight="1" x14ac:dyDescent="0.25">
      <c r="A456" s="162"/>
      <c r="B456" s="160"/>
      <c r="C456" s="160"/>
      <c r="D456" s="149"/>
      <c r="E456" s="134"/>
      <c r="F456" s="134"/>
      <c r="G456" s="134"/>
      <c r="H456" s="134"/>
      <c r="I456" s="134"/>
      <c r="J456" s="134"/>
      <c r="K456" s="134"/>
      <c r="L456" s="134"/>
      <c r="M456" s="134"/>
      <c r="N456" s="134"/>
      <c r="O456" s="134"/>
      <c r="P456" s="134"/>
      <c r="Q456" s="134"/>
      <c r="R456" s="134"/>
      <c r="S456" s="134"/>
      <c r="T456" s="134"/>
      <c r="U456" s="134"/>
      <c r="V456" s="134"/>
      <c r="W456" s="134"/>
      <c r="X456" s="134"/>
      <c r="Y456" s="134"/>
      <c r="Z456" s="134"/>
    </row>
    <row r="457" spans="1:26" ht="15.75" customHeight="1" x14ac:dyDescent="0.25">
      <c r="A457" s="162"/>
      <c r="B457" s="160"/>
      <c r="C457" s="160"/>
      <c r="D457" s="149"/>
      <c r="E457" s="134"/>
      <c r="F457" s="134"/>
      <c r="G457" s="134"/>
      <c r="H457" s="134"/>
      <c r="I457" s="134"/>
      <c r="J457" s="134"/>
      <c r="K457" s="134"/>
      <c r="L457" s="134"/>
      <c r="M457" s="134"/>
      <c r="N457" s="134"/>
      <c r="O457" s="134"/>
      <c r="P457" s="134"/>
      <c r="Q457" s="134"/>
      <c r="R457" s="134"/>
      <c r="S457" s="134"/>
      <c r="T457" s="134"/>
      <c r="U457" s="134"/>
      <c r="V457" s="134"/>
      <c r="W457" s="134"/>
      <c r="X457" s="134"/>
      <c r="Y457" s="134"/>
      <c r="Z457" s="134"/>
    </row>
    <row r="458" spans="1:26" ht="15.75" customHeight="1" x14ac:dyDescent="0.25">
      <c r="A458" s="162"/>
      <c r="B458" s="160"/>
      <c r="C458" s="160"/>
      <c r="D458" s="149"/>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row>
    <row r="459" spans="1:26" ht="15.75" customHeight="1" x14ac:dyDescent="0.25">
      <c r="A459" s="162"/>
      <c r="B459" s="160"/>
      <c r="C459" s="160"/>
      <c r="D459" s="149"/>
      <c r="E459" s="134"/>
      <c r="F459" s="134"/>
      <c r="G459" s="134"/>
      <c r="H459" s="134"/>
      <c r="I459" s="134"/>
      <c r="J459" s="134"/>
      <c r="K459" s="134"/>
      <c r="L459" s="134"/>
      <c r="M459" s="134"/>
      <c r="N459" s="134"/>
      <c r="O459" s="134"/>
      <c r="P459" s="134"/>
      <c r="Q459" s="134"/>
      <c r="R459" s="134"/>
      <c r="S459" s="134"/>
      <c r="T459" s="134"/>
      <c r="U459" s="134"/>
      <c r="V459" s="134"/>
      <c r="W459" s="134"/>
      <c r="X459" s="134"/>
      <c r="Y459" s="134"/>
      <c r="Z459" s="134"/>
    </row>
    <row r="460" spans="1:26" ht="15.75" customHeight="1" x14ac:dyDescent="0.25">
      <c r="A460" s="162"/>
      <c r="B460" s="160"/>
      <c r="C460" s="160"/>
      <c r="D460" s="149"/>
      <c r="E460" s="134"/>
      <c r="F460" s="134"/>
      <c r="G460" s="134"/>
      <c r="H460" s="134"/>
      <c r="I460" s="134"/>
      <c r="J460" s="134"/>
      <c r="K460" s="134"/>
      <c r="L460" s="134"/>
      <c r="M460" s="134"/>
      <c r="N460" s="134"/>
      <c r="O460" s="134"/>
      <c r="P460" s="134"/>
      <c r="Q460" s="134"/>
      <c r="R460" s="134"/>
      <c r="S460" s="134"/>
      <c r="T460" s="134"/>
      <c r="U460" s="134"/>
      <c r="V460" s="134"/>
      <c r="W460" s="134"/>
      <c r="X460" s="134"/>
      <c r="Y460" s="134"/>
      <c r="Z460" s="134"/>
    </row>
    <row r="461" spans="1:26" ht="15.75" customHeight="1" x14ac:dyDescent="0.25">
      <c r="A461" s="162"/>
      <c r="B461" s="160"/>
      <c r="C461" s="160"/>
      <c r="D461" s="149"/>
      <c r="E461" s="134"/>
      <c r="F461" s="134"/>
      <c r="G461" s="134"/>
      <c r="H461" s="134"/>
      <c r="I461" s="134"/>
      <c r="J461" s="134"/>
      <c r="K461" s="134"/>
      <c r="L461" s="134"/>
      <c r="M461" s="134"/>
      <c r="N461" s="134"/>
      <c r="O461" s="134"/>
      <c r="P461" s="134"/>
      <c r="Q461" s="134"/>
      <c r="R461" s="134"/>
      <c r="S461" s="134"/>
      <c r="T461" s="134"/>
      <c r="U461" s="134"/>
      <c r="V461" s="134"/>
      <c r="W461" s="134"/>
      <c r="X461" s="134"/>
      <c r="Y461" s="134"/>
      <c r="Z461" s="134"/>
    </row>
    <row r="462" spans="1:26" ht="15.75" customHeight="1" x14ac:dyDescent="0.25">
      <c r="A462" s="162"/>
      <c r="B462" s="160"/>
      <c r="C462" s="160"/>
      <c r="D462" s="149"/>
      <c r="E462" s="134"/>
      <c r="F462" s="134"/>
      <c r="G462" s="134"/>
      <c r="H462" s="134"/>
      <c r="I462" s="134"/>
      <c r="J462" s="134"/>
      <c r="K462" s="134"/>
      <c r="L462" s="134"/>
      <c r="M462" s="134"/>
      <c r="N462" s="134"/>
      <c r="O462" s="134"/>
      <c r="P462" s="134"/>
      <c r="Q462" s="134"/>
      <c r="R462" s="134"/>
      <c r="S462" s="134"/>
      <c r="T462" s="134"/>
      <c r="U462" s="134"/>
      <c r="V462" s="134"/>
      <c r="W462" s="134"/>
      <c r="X462" s="134"/>
      <c r="Y462" s="134"/>
      <c r="Z462" s="134"/>
    </row>
    <row r="463" spans="1:26" ht="15.75" customHeight="1" x14ac:dyDescent="0.25">
      <c r="A463" s="162"/>
      <c r="B463" s="160"/>
      <c r="C463" s="160"/>
      <c r="D463" s="149"/>
      <c r="E463" s="134"/>
      <c r="F463" s="134"/>
      <c r="G463" s="134"/>
      <c r="H463" s="134"/>
      <c r="I463" s="134"/>
      <c r="J463" s="134"/>
      <c r="K463" s="134"/>
      <c r="L463" s="134"/>
      <c r="M463" s="134"/>
      <c r="N463" s="134"/>
      <c r="O463" s="134"/>
      <c r="P463" s="134"/>
      <c r="Q463" s="134"/>
      <c r="R463" s="134"/>
      <c r="S463" s="134"/>
      <c r="T463" s="134"/>
      <c r="U463" s="134"/>
      <c r="V463" s="134"/>
      <c r="W463" s="134"/>
      <c r="X463" s="134"/>
      <c r="Y463" s="134"/>
      <c r="Z463" s="134"/>
    </row>
    <row r="464" spans="1:26" ht="15.75" customHeight="1" x14ac:dyDescent="0.25">
      <c r="A464" s="162"/>
      <c r="B464" s="160"/>
      <c r="C464" s="160"/>
      <c r="D464" s="149"/>
      <c r="E464" s="134"/>
      <c r="F464" s="134"/>
      <c r="G464" s="134"/>
      <c r="H464" s="134"/>
      <c r="I464" s="134"/>
      <c r="J464" s="134"/>
      <c r="K464" s="134"/>
      <c r="L464" s="134"/>
      <c r="M464" s="134"/>
      <c r="N464" s="134"/>
      <c r="O464" s="134"/>
      <c r="P464" s="134"/>
      <c r="Q464" s="134"/>
      <c r="R464" s="134"/>
      <c r="S464" s="134"/>
      <c r="T464" s="134"/>
      <c r="U464" s="134"/>
      <c r="V464" s="134"/>
      <c r="W464" s="134"/>
      <c r="X464" s="134"/>
      <c r="Y464" s="134"/>
      <c r="Z464" s="134"/>
    </row>
    <row r="465" spans="1:26" ht="15.75" customHeight="1" x14ac:dyDescent="0.25">
      <c r="A465" s="162"/>
      <c r="B465" s="160"/>
      <c r="C465" s="160"/>
      <c r="D465" s="149"/>
      <c r="E465" s="134"/>
      <c r="F465" s="134"/>
      <c r="G465" s="134"/>
      <c r="H465" s="134"/>
      <c r="I465" s="134"/>
      <c r="J465" s="134"/>
      <c r="K465" s="134"/>
      <c r="L465" s="134"/>
      <c r="M465" s="134"/>
      <c r="N465" s="134"/>
      <c r="O465" s="134"/>
      <c r="P465" s="134"/>
      <c r="Q465" s="134"/>
      <c r="R465" s="134"/>
      <c r="S465" s="134"/>
      <c r="T465" s="134"/>
      <c r="U465" s="134"/>
      <c r="V465" s="134"/>
      <c r="W465" s="134"/>
      <c r="X465" s="134"/>
      <c r="Y465" s="134"/>
      <c r="Z465" s="134"/>
    </row>
    <row r="466" spans="1:26" ht="15.75" customHeight="1" x14ac:dyDescent="0.25">
      <c r="A466" s="162"/>
      <c r="B466" s="160"/>
      <c r="C466" s="160"/>
      <c r="D466" s="149"/>
      <c r="E466" s="134"/>
      <c r="F466" s="134"/>
      <c r="G466" s="134"/>
      <c r="H466" s="134"/>
      <c r="I466" s="134"/>
      <c r="J466" s="134"/>
      <c r="K466" s="134"/>
      <c r="L466" s="134"/>
      <c r="M466" s="134"/>
      <c r="N466" s="134"/>
      <c r="O466" s="134"/>
      <c r="P466" s="134"/>
      <c r="Q466" s="134"/>
      <c r="R466" s="134"/>
      <c r="S466" s="134"/>
      <c r="T466" s="134"/>
      <c r="U466" s="134"/>
      <c r="V466" s="134"/>
      <c r="W466" s="134"/>
      <c r="X466" s="134"/>
      <c r="Y466" s="134"/>
      <c r="Z466" s="134"/>
    </row>
    <row r="467" spans="1:26" ht="15.75" customHeight="1" x14ac:dyDescent="0.25">
      <c r="A467" s="162"/>
      <c r="B467" s="160"/>
      <c r="C467" s="160"/>
      <c r="D467" s="149"/>
      <c r="E467" s="134"/>
      <c r="F467" s="134"/>
      <c r="G467" s="134"/>
      <c r="H467" s="134"/>
      <c r="I467" s="134"/>
      <c r="J467" s="134"/>
      <c r="K467" s="134"/>
      <c r="L467" s="134"/>
      <c r="M467" s="134"/>
      <c r="N467" s="134"/>
      <c r="O467" s="134"/>
      <c r="P467" s="134"/>
      <c r="Q467" s="134"/>
      <c r="R467" s="134"/>
      <c r="S467" s="134"/>
      <c r="T467" s="134"/>
      <c r="U467" s="134"/>
      <c r="V467" s="134"/>
      <c r="W467" s="134"/>
      <c r="X467" s="134"/>
      <c r="Y467" s="134"/>
      <c r="Z467" s="134"/>
    </row>
    <row r="468" spans="1:26" ht="15.75" customHeight="1" x14ac:dyDescent="0.25">
      <c r="A468" s="162"/>
      <c r="B468" s="160"/>
      <c r="C468" s="160"/>
      <c r="D468" s="149"/>
      <c r="E468" s="134"/>
      <c r="F468" s="134"/>
      <c r="G468" s="134"/>
      <c r="H468" s="134"/>
      <c r="I468" s="134"/>
      <c r="J468" s="134"/>
      <c r="K468" s="134"/>
      <c r="L468" s="134"/>
      <c r="M468" s="134"/>
      <c r="N468" s="134"/>
      <c r="O468" s="134"/>
      <c r="P468" s="134"/>
      <c r="Q468" s="134"/>
      <c r="R468" s="134"/>
      <c r="S468" s="134"/>
      <c r="T468" s="134"/>
      <c r="U468" s="134"/>
      <c r="V468" s="134"/>
      <c r="W468" s="134"/>
      <c r="X468" s="134"/>
      <c r="Y468" s="134"/>
      <c r="Z468" s="134"/>
    </row>
    <row r="469" spans="1:26" ht="15.75" customHeight="1" x14ac:dyDescent="0.25">
      <c r="A469" s="162"/>
      <c r="B469" s="160"/>
      <c r="C469" s="160"/>
      <c r="D469" s="149"/>
      <c r="E469" s="134"/>
      <c r="F469" s="134"/>
      <c r="G469" s="134"/>
      <c r="H469" s="134"/>
      <c r="I469" s="134"/>
      <c r="J469" s="134"/>
      <c r="K469" s="134"/>
      <c r="L469" s="134"/>
      <c r="M469" s="134"/>
      <c r="N469" s="134"/>
      <c r="O469" s="134"/>
      <c r="P469" s="134"/>
      <c r="Q469" s="134"/>
      <c r="R469" s="134"/>
      <c r="S469" s="134"/>
      <c r="T469" s="134"/>
      <c r="U469" s="134"/>
      <c r="V469" s="134"/>
      <c r="W469" s="134"/>
      <c r="X469" s="134"/>
      <c r="Y469" s="134"/>
      <c r="Z469" s="134"/>
    </row>
    <row r="470" spans="1:26" ht="15.75" customHeight="1" x14ac:dyDescent="0.25">
      <c r="A470" s="162"/>
      <c r="B470" s="160"/>
      <c r="C470" s="160"/>
      <c r="D470" s="149"/>
      <c r="E470" s="134"/>
      <c r="F470" s="134"/>
      <c r="G470" s="134"/>
      <c r="H470" s="134"/>
      <c r="I470" s="134"/>
      <c r="J470" s="134"/>
      <c r="K470" s="134"/>
      <c r="L470" s="134"/>
      <c r="M470" s="134"/>
      <c r="N470" s="134"/>
      <c r="O470" s="134"/>
      <c r="P470" s="134"/>
      <c r="Q470" s="134"/>
      <c r="R470" s="134"/>
      <c r="S470" s="134"/>
      <c r="T470" s="134"/>
      <c r="U470" s="134"/>
      <c r="V470" s="134"/>
      <c r="W470" s="134"/>
      <c r="X470" s="134"/>
      <c r="Y470" s="134"/>
      <c r="Z470" s="134"/>
    </row>
    <row r="471" spans="1:26" ht="15.75" customHeight="1" x14ac:dyDescent="0.25">
      <c r="A471" s="162"/>
      <c r="B471" s="160"/>
      <c r="C471" s="160"/>
      <c r="D471" s="149"/>
      <c r="E471" s="134"/>
      <c r="F471" s="134"/>
      <c r="G471" s="134"/>
      <c r="H471" s="134"/>
      <c r="I471" s="134"/>
      <c r="J471" s="134"/>
      <c r="K471" s="134"/>
      <c r="L471" s="134"/>
      <c r="M471" s="134"/>
      <c r="N471" s="134"/>
      <c r="O471" s="134"/>
      <c r="P471" s="134"/>
      <c r="Q471" s="134"/>
      <c r="R471" s="134"/>
      <c r="S471" s="134"/>
      <c r="T471" s="134"/>
      <c r="U471" s="134"/>
      <c r="V471" s="134"/>
      <c r="W471" s="134"/>
      <c r="X471" s="134"/>
      <c r="Y471" s="134"/>
      <c r="Z471" s="134"/>
    </row>
    <row r="472" spans="1:26" ht="15.75" customHeight="1" x14ac:dyDescent="0.25">
      <c r="A472" s="162"/>
      <c r="B472" s="160"/>
      <c r="C472" s="160"/>
      <c r="D472" s="149"/>
      <c r="E472" s="134"/>
      <c r="F472" s="134"/>
      <c r="G472" s="134"/>
      <c r="H472" s="134"/>
      <c r="I472" s="134"/>
      <c r="J472" s="134"/>
      <c r="K472" s="134"/>
      <c r="L472" s="134"/>
      <c r="M472" s="134"/>
      <c r="N472" s="134"/>
      <c r="O472" s="134"/>
      <c r="P472" s="134"/>
      <c r="Q472" s="134"/>
      <c r="R472" s="134"/>
      <c r="S472" s="134"/>
      <c r="T472" s="134"/>
      <c r="U472" s="134"/>
      <c r="V472" s="134"/>
      <c r="W472" s="134"/>
      <c r="X472" s="134"/>
      <c r="Y472" s="134"/>
      <c r="Z472" s="134"/>
    </row>
    <row r="473" spans="1:26" ht="15.75" customHeight="1" x14ac:dyDescent="0.25">
      <c r="A473" s="162"/>
      <c r="B473" s="160"/>
      <c r="C473" s="160"/>
      <c r="D473" s="149"/>
      <c r="E473" s="134"/>
      <c r="F473" s="134"/>
      <c r="G473" s="134"/>
      <c r="H473" s="134"/>
      <c r="I473" s="134"/>
      <c r="J473" s="134"/>
      <c r="K473" s="134"/>
      <c r="L473" s="134"/>
      <c r="M473" s="134"/>
      <c r="N473" s="134"/>
      <c r="O473" s="134"/>
      <c r="P473" s="134"/>
      <c r="Q473" s="134"/>
      <c r="R473" s="134"/>
      <c r="S473" s="134"/>
      <c r="T473" s="134"/>
      <c r="U473" s="134"/>
      <c r="V473" s="134"/>
      <c r="W473" s="134"/>
      <c r="X473" s="134"/>
      <c r="Y473" s="134"/>
      <c r="Z473" s="134"/>
    </row>
    <row r="474" spans="1:26" ht="15.75" customHeight="1" x14ac:dyDescent="0.25">
      <c r="A474" s="162"/>
      <c r="B474" s="160"/>
      <c r="C474" s="160"/>
      <c r="D474" s="149"/>
      <c r="E474" s="134"/>
      <c r="F474" s="134"/>
      <c r="G474" s="134"/>
      <c r="H474" s="134"/>
      <c r="I474" s="134"/>
      <c r="J474" s="134"/>
      <c r="K474" s="134"/>
      <c r="L474" s="134"/>
      <c r="M474" s="134"/>
      <c r="N474" s="134"/>
      <c r="O474" s="134"/>
      <c r="P474" s="134"/>
      <c r="Q474" s="134"/>
      <c r="R474" s="134"/>
      <c r="S474" s="134"/>
      <c r="T474" s="134"/>
      <c r="U474" s="134"/>
      <c r="V474" s="134"/>
      <c r="W474" s="134"/>
      <c r="X474" s="134"/>
      <c r="Y474" s="134"/>
      <c r="Z474" s="134"/>
    </row>
    <row r="475" spans="1:26" ht="15.75" customHeight="1" x14ac:dyDescent="0.25">
      <c r="A475" s="162"/>
      <c r="B475" s="160"/>
      <c r="C475" s="160"/>
      <c r="D475" s="149"/>
      <c r="E475" s="134"/>
      <c r="F475" s="134"/>
      <c r="G475" s="134"/>
      <c r="H475" s="134"/>
      <c r="I475" s="134"/>
      <c r="J475" s="134"/>
      <c r="K475" s="134"/>
      <c r="L475" s="134"/>
      <c r="M475" s="134"/>
      <c r="N475" s="134"/>
      <c r="O475" s="134"/>
      <c r="P475" s="134"/>
      <c r="Q475" s="134"/>
      <c r="R475" s="134"/>
      <c r="S475" s="134"/>
      <c r="T475" s="134"/>
      <c r="U475" s="134"/>
      <c r="V475" s="134"/>
      <c r="W475" s="134"/>
      <c r="X475" s="134"/>
      <c r="Y475" s="134"/>
      <c r="Z475" s="134"/>
    </row>
    <row r="476" spans="1:26" ht="15.75" customHeight="1" x14ac:dyDescent="0.25">
      <c r="A476" s="162"/>
      <c r="B476" s="160"/>
      <c r="C476" s="160"/>
      <c r="D476" s="149"/>
      <c r="E476" s="134"/>
      <c r="F476" s="134"/>
      <c r="G476" s="134"/>
      <c r="H476" s="134"/>
      <c r="I476" s="134"/>
      <c r="J476" s="134"/>
      <c r="K476" s="134"/>
      <c r="L476" s="134"/>
      <c r="M476" s="134"/>
      <c r="N476" s="134"/>
      <c r="O476" s="134"/>
      <c r="P476" s="134"/>
      <c r="Q476" s="134"/>
      <c r="R476" s="134"/>
      <c r="S476" s="134"/>
      <c r="T476" s="134"/>
      <c r="U476" s="134"/>
      <c r="V476" s="134"/>
      <c r="W476" s="134"/>
      <c r="X476" s="134"/>
      <c r="Y476" s="134"/>
      <c r="Z476" s="134"/>
    </row>
    <row r="477" spans="1:26" ht="15.75" customHeight="1" x14ac:dyDescent="0.25">
      <c r="A477" s="162"/>
      <c r="B477" s="160"/>
      <c r="C477" s="160"/>
      <c r="D477" s="149"/>
      <c r="E477" s="134"/>
      <c r="F477" s="134"/>
      <c r="G477" s="134"/>
      <c r="H477" s="134"/>
      <c r="I477" s="134"/>
      <c r="J477" s="134"/>
      <c r="K477" s="134"/>
      <c r="L477" s="134"/>
      <c r="M477" s="134"/>
      <c r="N477" s="134"/>
      <c r="O477" s="134"/>
      <c r="P477" s="134"/>
      <c r="Q477" s="134"/>
      <c r="R477" s="134"/>
      <c r="S477" s="134"/>
      <c r="T477" s="134"/>
      <c r="U477" s="134"/>
      <c r="V477" s="134"/>
      <c r="W477" s="134"/>
      <c r="X477" s="134"/>
      <c r="Y477" s="134"/>
      <c r="Z477" s="134"/>
    </row>
    <row r="478" spans="1:26" ht="15.75" customHeight="1" x14ac:dyDescent="0.25">
      <c r="A478" s="162"/>
      <c r="B478" s="160"/>
      <c r="C478" s="160"/>
      <c r="D478" s="149"/>
      <c r="E478" s="134"/>
      <c r="F478" s="134"/>
      <c r="G478" s="134"/>
      <c r="H478" s="134"/>
      <c r="I478" s="134"/>
      <c r="J478" s="134"/>
      <c r="K478" s="134"/>
      <c r="L478" s="134"/>
      <c r="M478" s="134"/>
      <c r="N478" s="134"/>
      <c r="O478" s="134"/>
      <c r="P478" s="134"/>
      <c r="Q478" s="134"/>
      <c r="R478" s="134"/>
      <c r="S478" s="134"/>
      <c r="T478" s="134"/>
      <c r="U478" s="134"/>
      <c r="V478" s="134"/>
      <c r="W478" s="134"/>
      <c r="X478" s="134"/>
      <c r="Y478" s="134"/>
      <c r="Z478" s="134"/>
    </row>
    <row r="479" spans="1:26" ht="15.75" customHeight="1" x14ac:dyDescent="0.25">
      <c r="A479" s="162"/>
      <c r="B479" s="160"/>
      <c r="C479" s="160"/>
      <c r="D479" s="149"/>
      <c r="E479" s="134"/>
      <c r="F479" s="134"/>
      <c r="G479" s="134"/>
      <c r="H479" s="134"/>
      <c r="I479" s="134"/>
      <c r="J479" s="134"/>
      <c r="K479" s="134"/>
      <c r="L479" s="134"/>
      <c r="M479" s="134"/>
      <c r="N479" s="134"/>
      <c r="O479" s="134"/>
      <c r="P479" s="134"/>
      <c r="Q479" s="134"/>
      <c r="R479" s="134"/>
      <c r="S479" s="134"/>
      <c r="T479" s="134"/>
      <c r="U479" s="134"/>
      <c r="V479" s="134"/>
      <c r="W479" s="134"/>
      <c r="X479" s="134"/>
      <c r="Y479" s="134"/>
      <c r="Z479" s="134"/>
    </row>
    <row r="480" spans="1:26" ht="15.75" customHeight="1" x14ac:dyDescent="0.25">
      <c r="A480" s="162"/>
      <c r="B480" s="160"/>
      <c r="C480" s="160"/>
      <c r="D480" s="149"/>
      <c r="E480" s="134"/>
      <c r="F480" s="134"/>
      <c r="G480" s="134"/>
      <c r="H480" s="134"/>
      <c r="I480" s="134"/>
      <c r="J480" s="134"/>
      <c r="K480" s="134"/>
      <c r="L480" s="134"/>
      <c r="M480" s="134"/>
      <c r="N480" s="134"/>
      <c r="O480" s="134"/>
      <c r="P480" s="134"/>
      <c r="Q480" s="134"/>
      <c r="R480" s="134"/>
      <c r="S480" s="134"/>
      <c r="T480" s="134"/>
      <c r="U480" s="134"/>
      <c r="V480" s="134"/>
      <c r="W480" s="134"/>
      <c r="X480" s="134"/>
      <c r="Y480" s="134"/>
      <c r="Z480" s="134"/>
    </row>
    <row r="481" spans="1:26" ht="15.75" customHeight="1" x14ac:dyDescent="0.25">
      <c r="A481" s="162"/>
      <c r="B481" s="160"/>
      <c r="C481" s="160"/>
      <c r="D481" s="149"/>
      <c r="E481" s="134"/>
      <c r="F481" s="134"/>
      <c r="G481" s="134"/>
      <c r="H481" s="134"/>
      <c r="I481" s="134"/>
      <c r="J481" s="134"/>
      <c r="K481" s="134"/>
      <c r="L481" s="134"/>
      <c r="M481" s="134"/>
      <c r="N481" s="134"/>
      <c r="O481" s="134"/>
      <c r="P481" s="134"/>
      <c r="Q481" s="134"/>
      <c r="R481" s="134"/>
      <c r="S481" s="134"/>
      <c r="T481" s="134"/>
      <c r="U481" s="134"/>
      <c r="V481" s="134"/>
      <c r="W481" s="134"/>
      <c r="X481" s="134"/>
      <c r="Y481" s="134"/>
      <c r="Z481" s="134"/>
    </row>
    <row r="482" spans="1:26" ht="15.75" customHeight="1" x14ac:dyDescent="0.25">
      <c r="A482" s="162"/>
      <c r="B482" s="160"/>
      <c r="C482" s="160"/>
      <c r="D482" s="149"/>
      <c r="E482" s="134"/>
      <c r="F482" s="134"/>
      <c r="G482" s="134"/>
      <c r="H482" s="134"/>
      <c r="I482" s="134"/>
      <c r="J482" s="134"/>
      <c r="K482" s="134"/>
      <c r="L482" s="134"/>
      <c r="M482" s="134"/>
      <c r="N482" s="134"/>
      <c r="O482" s="134"/>
      <c r="P482" s="134"/>
      <c r="Q482" s="134"/>
      <c r="R482" s="134"/>
      <c r="S482" s="134"/>
      <c r="T482" s="134"/>
      <c r="U482" s="134"/>
      <c r="V482" s="134"/>
      <c r="W482" s="134"/>
      <c r="X482" s="134"/>
      <c r="Y482" s="134"/>
      <c r="Z482" s="134"/>
    </row>
    <row r="483" spans="1:26" ht="15.75" customHeight="1" x14ac:dyDescent="0.25">
      <c r="A483" s="162"/>
      <c r="B483" s="160"/>
      <c r="C483" s="160"/>
      <c r="D483" s="149"/>
      <c r="E483" s="134"/>
      <c r="F483" s="134"/>
      <c r="G483" s="134"/>
      <c r="H483" s="134"/>
      <c r="I483" s="134"/>
      <c r="J483" s="134"/>
      <c r="K483" s="134"/>
      <c r="L483" s="134"/>
      <c r="M483" s="134"/>
      <c r="N483" s="134"/>
      <c r="O483" s="134"/>
      <c r="P483" s="134"/>
      <c r="Q483" s="134"/>
      <c r="R483" s="134"/>
      <c r="S483" s="134"/>
      <c r="T483" s="134"/>
      <c r="U483" s="134"/>
      <c r="V483" s="134"/>
      <c r="W483" s="134"/>
      <c r="X483" s="134"/>
      <c r="Y483" s="134"/>
      <c r="Z483" s="134"/>
    </row>
    <row r="484" spans="1:26" ht="15.75" customHeight="1" x14ac:dyDescent="0.25">
      <c r="A484" s="162"/>
      <c r="B484" s="160"/>
      <c r="C484" s="160"/>
      <c r="D484" s="149"/>
      <c r="E484" s="134"/>
      <c r="F484" s="134"/>
      <c r="G484" s="134"/>
      <c r="H484" s="134"/>
      <c r="I484" s="134"/>
      <c r="J484" s="134"/>
      <c r="K484" s="134"/>
      <c r="L484" s="134"/>
      <c r="M484" s="134"/>
      <c r="N484" s="134"/>
      <c r="O484" s="134"/>
      <c r="P484" s="134"/>
      <c r="Q484" s="134"/>
      <c r="R484" s="134"/>
      <c r="S484" s="134"/>
      <c r="T484" s="134"/>
      <c r="U484" s="134"/>
      <c r="V484" s="134"/>
      <c r="W484" s="134"/>
      <c r="X484" s="134"/>
      <c r="Y484" s="134"/>
      <c r="Z484" s="134"/>
    </row>
    <row r="485" spans="1:26" ht="15.75" customHeight="1" x14ac:dyDescent="0.25">
      <c r="A485" s="162"/>
      <c r="B485" s="160"/>
      <c r="C485" s="160"/>
      <c r="D485" s="149"/>
      <c r="E485" s="134"/>
      <c r="F485" s="134"/>
      <c r="G485" s="134"/>
      <c r="H485" s="134"/>
      <c r="I485" s="134"/>
      <c r="J485" s="134"/>
      <c r="K485" s="134"/>
      <c r="L485" s="134"/>
      <c r="M485" s="134"/>
      <c r="N485" s="134"/>
      <c r="O485" s="134"/>
      <c r="P485" s="134"/>
      <c r="Q485" s="134"/>
      <c r="R485" s="134"/>
      <c r="S485" s="134"/>
      <c r="T485" s="134"/>
      <c r="U485" s="134"/>
      <c r="V485" s="134"/>
      <c r="W485" s="134"/>
      <c r="X485" s="134"/>
      <c r="Y485" s="134"/>
      <c r="Z485" s="134"/>
    </row>
    <row r="486" spans="1:26" ht="15.75" customHeight="1" x14ac:dyDescent="0.25">
      <c r="A486" s="162"/>
      <c r="B486" s="160"/>
      <c r="C486" s="160"/>
      <c r="D486" s="149"/>
      <c r="E486" s="134"/>
      <c r="F486" s="134"/>
      <c r="G486" s="134"/>
      <c r="H486" s="134"/>
      <c r="I486" s="134"/>
      <c r="J486" s="134"/>
      <c r="K486" s="134"/>
      <c r="L486" s="134"/>
      <c r="M486" s="134"/>
      <c r="N486" s="134"/>
      <c r="O486" s="134"/>
      <c r="P486" s="134"/>
      <c r="Q486" s="134"/>
      <c r="R486" s="134"/>
      <c r="S486" s="134"/>
      <c r="T486" s="134"/>
      <c r="U486" s="134"/>
      <c r="V486" s="134"/>
      <c r="W486" s="134"/>
      <c r="X486" s="134"/>
      <c r="Y486" s="134"/>
      <c r="Z486" s="134"/>
    </row>
    <row r="487" spans="1:26" ht="15.75" customHeight="1" x14ac:dyDescent="0.25">
      <c r="A487" s="162"/>
      <c r="B487" s="160"/>
      <c r="C487" s="160"/>
      <c r="D487" s="149"/>
      <c r="E487" s="134"/>
      <c r="F487" s="134"/>
      <c r="G487" s="134"/>
      <c r="H487" s="134"/>
      <c r="I487" s="134"/>
      <c r="J487" s="134"/>
      <c r="K487" s="134"/>
      <c r="L487" s="134"/>
      <c r="M487" s="134"/>
      <c r="N487" s="134"/>
      <c r="O487" s="134"/>
      <c r="P487" s="134"/>
      <c r="Q487" s="134"/>
      <c r="R487" s="134"/>
      <c r="S487" s="134"/>
      <c r="T487" s="134"/>
      <c r="U487" s="134"/>
      <c r="V487" s="134"/>
      <c r="W487" s="134"/>
      <c r="X487" s="134"/>
      <c r="Y487" s="134"/>
      <c r="Z487" s="134"/>
    </row>
    <row r="488" spans="1:26" ht="15.75" customHeight="1" x14ac:dyDescent="0.25">
      <c r="A488" s="162"/>
      <c r="B488" s="160"/>
      <c r="C488" s="160"/>
      <c r="D488" s="149"/>
      <c r="E488" s="134"/>
      <c r="F488" s="134"/>
      <c r="G488" s="134"/>
      <c r="H488" s="134"/>
      <c r="I488" s="134"/>
      <c r="J488" s="134"/>
      <c r="K488" s="134"/>
      <c r="L488" s="134"/>
      <c r="M488" s="134"/>
      <c r="N488" s="134"/>
      <c r="O488" s="134"/>
      <c r="P488" s="134"/>
      <c r="Q488" s="134"/>
      <c r="R488" s="134"/>
      <c r="S488" s="134"/>
      <c r="T488" s="134"/>
      <c r="U488" s="134"/>
      <c r="V488" s="134"/>
      <c r="W488" s="134"/>
      <c r="X488" s="134"/>
      <c r="Y488" s="134"/>
      <c r="Z488" s="134"/>
    </row>
    <row r="489" spans="1:26" ht="15.75" customHeight="1" x14ac:dyDescent="0.25">
      <c r="A489" s="162"/>
      <c r="B489" s="160"/>
      <c r="C489" s="160"/>
      <c r="D489" s="149"/>
      <c r="E489" s="134"/>
      <c r="F489" s="134"/>
      <c r="G489" s="134"/>
      <c r="H489" s="134"/>
      <c r="I489" s="134"/>
      <c r="J489" s="134"/>
      <c r="K489" s="134"/>
      <c r="L489" s="134"/>
      <c r="M489" s="134"/>
      <c r="N489" s="134"/>
      <c r="O489" s="134"/>
      <c r="P489" s="134"/>
      <c r="Q489" s="134"/>
      <c r="R489" s="134"/>
      <c r="S489" s="134"/>
      <c r="T489" s="134"/>
      <c r="U489" s="134"/>
      <c r="V489" s="134"/>
      <c r="W489" s="134"/>
      <c r="X489" s="134"/>
      <c r="Y489" s="134"/>
      <c r="Z489" s="134"/>
    </row>
    <row r="490" spans="1:26" ht="15.75" customHeight="1" x14ac:dyDescent="0.25">
      <c r="A490" s="162"/>
      <c r="B490" s="160"/>
      <c r="C490" s="160"/>
      <c r="D490" s="149"/>
      <c r="E490" s="134"/>
      <c r="F490" s="134"/>
      <c r="G490" s="134"/>
      <c r="H490" s="134"/>
      <c r="I490" s="134"/>
      <c r="J490" s="134"/>
      <c r="K490" s="134"/>
      <c r="L490" s="134"/>
      <c r="M490" s="134"/>
      <c r="N490" s="134"/>
      <c r="O490" s="134"/>
      <c r="P490" s="134"/>
      <c r="Q490" s="134"/>
      <c r="R490" s="134"/>
      <c r="S490" s="134"/>
      <c r="T490" s="134"/>
      <c r="U490" s="134"/>
      <c r="V490" s="134"/>
      <c r="W490" s="134"/>
      <c r="X490" s="134"/>
      <c r="Y490" s="134"/>
      <c r="Z490" s="134"/>
    </row>
    <row r="491" spans="1:26" ht="15.75" customHeight="1" x14ac:dyDescent="0.25">
      <c r="A491" s="162"/>
      <c r="B491" s="160"/>
      <c r="C491" s="160"/>
      <c r="D491" s="149"/>
      <c r="E491" s="134"/>
      <c r="F491" s="134"/>
      <c r="G491" s="134"/>
      <c r="H491" s="134"/>
      <c r="I491" s="134"/>
      <c r="J491" s="134"/>
      <c r="K491" s="134"/>
      <c r="L491" s="134"/>
      <c r="M491" s="134"/>
      <c r="N491" s="134"/>
      <c r="O491" s="134"/>
      <c r="P491" s="134"/>
      <c r="Q491" s="134"/>
      <c r="R491" s="134"/>
      <c r="S491" s="134"/>
      <c r="T491" s="134"/>
      <c r="U491" s="134"/>
      <c r="V491" s="134"/>
      <c r="W491" s="134"/>
      <c r="X491" s="134"/>
      <c r="Y491" s="134"/>
      <c r="Z491" s="134"/>
    </row>
    <row r="492" spans="1:26" ht="15.75" customHeight="1" x14ac:dyDescent="0.25">
      <c r="A492" s="162"/>
      <c r="B492" s="160"/>
      <c r="C492" s="160"/>
      <c r="D492" s="149"/>
      <c r="E492" s="134"/>
      <c r="F492" s="134"/>
      <c r="G492" s="134"/>
      <c r="H492" s="134"/>
      <c r="I492" s="134"/>
      <c r="J492" s="134"/>
      <c r="K492" s="134"/>
      <c r="L492" s="134"/>
      <c r="M492" s="134"/>
      <c r="N492" s="134"/>
      <c r="O492" s="134"/>
      <c r="P492" s="134"/>
      <c r="Q492" s="134"/>
      <c r="R492" s="134"/>
      <c r="S492" s="134"/>
      <c r="T492" s="134"/>
      <c r="U492" s="134"/>
      <c r="V492" s="134"/>
      <c r="W492" s="134"/>
      <c r="X492" s="134"/>
      <c r="Y492" s="134"/>
      <c r="Z492" s="134"/>
    </row>
    <row r="493" spans="1:26" ht="15.75" customHeight="1" x14ac:dyDescent="0.25">
      <c r="A493" s="162"/>
      <c r="B493" s="160"/>
      <c r="C493" s="160"/>
      <c r="D493" s="149"/>
      <c r="E493" s="134"/>
      <c r="F493" s="134"/>
      <c r="G493" s="134"/>
      <c r="H493" s="134"/>
      <c r="I493" s="134"/>
      <c r="J493" s="134"/>
      <c r="K493" s="134"/>
      <c r="L493" s="134"/>
      <c r="M493" s="134"/>
      <c r="N493" s="134"/>
      <c r="O493" s="134"/>
      <c r="P493" s="134"/>
      <c r="Q493" s="134"/>
      <c r="R493" s="134"/>
      <c r="S493" s="134"/>
      <c r="T493" s="134"/>
      <c r="U493" s="134"/>
      <c r="V493" s="134"/>
      <c r="W493" s="134"/>
      <c r="X493" s="134"/>
      <c r="Y493" s="134"/>
      <c r="Z493" s="134"/>
    </row>
    <row r="494" spans="1:26" ht="15.75" customHeight="1" x14ac:dyDescent="0.25">
      <c r="A494" s="162"/>
      <c r="B494" s="160"/>
      <c r="C494" s="160"/>
      <c r="D494" s="149"/>
      <c r="E494" s="134"/>
      <c r="F494" s="134"/>
      <c r="G494" s="134"/>
      <c r="H494" s="134"/>
      <c r="I494" s="134"/>
      <c r="J494" s="134"/>
      <c r="K494" s="134"/>
      <c r="L494" s="134"/>
      <c r="M494" s="134"/>
      <c r="N494" s="134"/>
      <c r="O494" s="134"/>
      <c r="P494" s="134"/>
      <c r="Q494" s="134"/>
      <c r="R494" s="134"/>
      <c r="S494" s="134"/>
      <c r="T494" s="134"/>
      <c r="U494" s="134"/>
      <c r="V494" s="134"/>
      <c r="W494" s="134"/>
      <c r="X494" s="134"/>
      <c r="Y494" s="134"/>
      <c r="Z494" s="134"/>
    </row>
    <row r="495" spans="1:26" ht="15.75" customHeight="1" x14ac:dyDescent="0.25">
      <c r="A495" s="162"/>
      <c r="B495" s="160"/>
      <c r="C495" s="160"/>
      <c r="D495" s="149"/>
      <c r="E495" s="134"/>
      <c r="F495" s="134"/>
      <c r="G495" s="134"/>
      <c r="H495" s="134"/>
      <c r="I495" s="134"/>
      <c r="J495" s="134"/>
      <c r="K495" s="134"/>
      <c r="L495" s="134"/>
      <c r="M495" s="134"/>
      <c r="N495" s="134"/>
      <c r="O495" s="134"/>
      <c r="P495" s="134"/>
      <c r="Q495" s="134"/>
      <c r="R495" s="134"/>
      <c r="S495" s="134"/>
      <c r="T495" s="134"/>
      <c r="U495" s="134"/>
      <c r="V495" s="134"/>
      <c r="W495" s="134"/>
      <c r="X495" s="134"/>
      <c r="Y495" s="134"/>
      <c r="Z495" s="134"/>
    </row>
    <row r="496" spans="1:26" ht="15.75" customHeight="1" x14ac:dyDescent="0.25">
      <c r="A496" s="162"/>
      <c r="B496" s="160"/>
      <c r="C496" s="160"/>
      <c r="D496" s="149"/>
      <c r="E496" s="134"/>
      <c r="F496" s="134"/>
      <c r="G496" s="134"/>
      <c r="H496" s="134"/>
      <c r="I496" s="134"/>
      <c r="J496" s="134"/>
      <c r="K496" s="134"/>
      <c r="L496" s="134"/>
      <c r="M496" s="134"/>
      <c r="N496" s="134"/>
      <c r="O496" s="134"/>
      <c r="P496" s="134"/>
      <c r="Q496" s="134"/>
      <c r="R496" s="134"/>
      <c r="S496" s="134"/>
      <c r="T496" s="134"/>
      <c r="U496" s="134"/>
      <c r="V496" s="134"/>
      <c r="W496" s="134"/>
      <c r="X496" s="134"/>
      <c r="Y496" s="134"/>
      <c r="Z496" s="134"/>
    </row>
    <row r="497" spans="1:26" ht="15.75" customHeight="1" x14ac:dyDescent="0.25">
      <c r="A497" s="162"/>
      <c r="B497" s="160"/>
      <c r="C497" s="160"/>
      <c r="D497" s="149"/>
      <c r="E497" s="134"/>
      <c r="F497" s="134"/>
      <c r="G497" s="134"/>
      <c r="H497" s="134"/>
      <c r="I497" s="134"/>
      <c r="J497" s="134"/>
      <c r="K497" s="134"/>
      <c r="L497" s="134"/>
      <c r="M497" s="134"/>
      <c r="N497" s="134"/>
      <c r="O497" s="134"/>
      <c r="P497" s="134"/>
      <c r="Q497" s="134"/>
      <c r="R497" s="134"/>
      <c r="S497" s="134"/>
      <c r="T497" s="134"/>
      <c r="U497" s="134"/>
      <c r="V497" s="134"/>
      <c r="W497" s="134"/>
      <c r="X497" s="134"/>
      <c r="Y497" s="134"/>
      <c r="Z497" s="134"/>
    </row>
    <row r="498" spans="1:26" ht="15.75" customHeight="1" x14ac:dyDescent="0.25">
      <c r="A498" s="162"/>
      <c r="B498" s="160"/>
      <c r="C498" s="160"/>
      <c r="D498" s="149"/>
      <c r="E498" s="134"/>
      <c r="F498" s="134"/>
      <c r="G498" s="134"/>
      <c r="H498" s="134"/>
      <c r="I498" s="134"/>
      <c r="J498" s="134"/>
      <c r="K498" s="134"/>
      <c r="L498" s="134"/>
      <c r="M498" s="134"/>
      <c r="N498" s="134"/>
      <c r="O498" s="134"/>
      <c r="P498" s="134"/>
      <c r="Q498" s="134"/>
      <c r="R498" s="134"/>
      <c r="S498" s="134"/>
      <c r="T498" s="134"/>
      <c r="U498" s="134"/>
      <c r="V498" s="134"/>
      <c r="W498" s="134"/>
      <c r="X498" s="134"/>
      <c r="Y498" s="134"/>
      <c r="Z498" s="134"/>
    </row>
    <row r="499" spans="1:26" ht="15.75" customHeight="1" x14ac:dyDescent="0.25">
      <c r="A499" s="162"/>
      <c r="B499" s="160"/>
      <c r="C499" s="160"/>
      <c r="D499" s="149"/>
      <c r="E499" s="134"/>
      <c r="F499" s="134"/>
      <c r="G499" s="134"/>
      <c r="H499" s="134"/>
      <c r="I499" s="134"/>
      <c r="J499" s="134"/>
      <c r="K499" s="134"/>
      <c r="L499" s="134"/>
      <c r="M499" s="134"/>
      <c r="N499" s="134"/>
      <c r="O499" s="134"/>
      <c r="P499" s="134"/>
      <c r="Q499" s="134"/>
      <c r="R499" s="134"/>
      <c r="S499" s="134"/>
      <c r="T499" s="134"/>
      <c r="U499" s="134"/>
      <c r="V499" s="134"/>
      <c r="W499" s="134"/>
      <c r="X499" s="134"/>
      <c r="Y499" s="134"/>
      <c r="Z499" s="134"/>
    </row>
    <row r="500" spans="1:26" ht="15.75" customHeight="1" x14ac:dyDescent="0.25">
      <c r="A500" s="162"/>
      <c r="B500" s="160"/>
      <c r="C500" s="160"/>
      <c r="D500" s="149"/>
      <c r="E500" s="134"/>
      <c r="F500" s="134"/>
      <c r="G500" s="134"/>
      <c r="H500" s="134"/>
      <c r="I500" s="134"/>
      <c r="J500" s="134"/>
      <c r="K500" s="134"/>
      <c r="L500" s="134"/>
      <c r="M500" s="134"/>
      <c r="N500" s="134"/>
      <c r="O500" s="134"/>
      <c r="P500" s="134"/>
      <c r="Q500" s="134"/>
      <c r="R500" s="134"/>
      <c r="S500" s="134"/>
      <c r="T500" s="134"/>
      <c r="U500" s="134"/>
      <c r="V500" s="134"/>
      <c r="W500" s="134"/>
      <c r="X500" s="134"/>
      <c r="Y500" s="134"/>
      <c r="Z500" s="134"/>
    </row>
    <row r="501" spans="1:26" ht="15.75" customHeight="1" x14ac:dyDescent="0.25">
      <c r="A501" s="162"/>
      <c r="B501" s="160"/>
      <c r="C501" s="160"/>
      <c r="D501" s="149"/>
      <c r="E501" s="134"/>
      <c r="F501" s="134"/>
      <c r="G501" s="134"/>
      <c r="H501" s="134"/>
      <c r="I501" s="134"/>
      <c r="J501" s="134"/>
      <c r="K501" s="134"/>
      <c r="L501" s="134"/>
      <c r="M501" s="134"/>
      <c r="N501" s="134"/>
      <c r="O501" s="134"/>
      <c r="P501" s="134"/>
      <c r="Q501" s="134"/>
      <c r="R501" s="134"/>
      <c r="S501" s="134"/>
      <c r="T501" s="134"/>
      <c r="U501" s="134"/>
      <c r="V501" s="134"/>
      <c r="W501" s="134"/>
      <c r="X501" s="134"/>
      <c r="Y501" s="134"/>
      <c r="Z501" s="134"/>
    </row>
    <row r="502" spans="1:26" ht="15.75" customHeight="1" x14ac:dyDescent="0.25">
      <c r="A502" s="162"/>
      <c r="B502" s="160"/>
      <c r="C502" s="160"/>
      <c r="D502" s="149"/>
      <c r="E502" s="134"/>
      <c r="F502" s="134"/>
      <c r="G502" s="134"/>
      <c r="H502" s="134"/>
      <c r="I502" s="134"/>
      <c r="J502" s="134"/>
      <c r="K502" s="134"/>
      <c r="L502" s="134"/>
      <c r="M502" s="134"/>
      <c r="N502" s="134"/>
      <c r="O502" s="134"/>
      <c r="P502" s="134"/>
      <c r="Q502" s="134"/>
      <c r="R502" s="134"/>
      <c r="S502" s="134"/>
      <c r="T502" s="134"/>
      <c r="U502" s="134"/>
      <c r="V502" s="134"/>
      <c r="W502" s="134"/>
      <c r="X502" s="134"/>
      <c r="Y502" s="134"/>
      <c r="Z502" s="134"/>
    </row>
    <row r="503" spans="1:26" ht="15.75" customHeight="1" x14ac:dyDescent="0.25">
      <c r="A503" s="162"/>
      <c r="B503" s="160"/>
      <c r="C503" s="160"/>
      <c r="D503" s="149"/>
      <c r="E503" s="134"/>
      <c r="F503" s="134"/>
      <c r="G503" s="134"/>
      <c r="H503" s="134"/>
      <c r="I503" s="134"/>
      <c r="J503" s="134"/>
      <c r="K503" s="134"/>
      <c r="L503" s="134"/>
      <c r="M503" s="134"/>
      <c r="N503" s="134"/>
      <c r="O503" s="134"/>
      <c r="P503" s="134"/>
      <c r="Q503" s="134"/>
      <c r="R503" s="134"/>
      <c r="S503" s="134"/>
      <c r="T503" s="134"/>
      <c r="U503" s="134"/>
      <c r="V503" s="134"/>
      <c r="W503" s="134"/>
      <c r="X503" s="134"/>
      <c r="Y503" s="134"/>
      <c r="Z503" s="134"/>
    </row>
    <row r="504" spans="1:26" ht="15.75" customHeight="1" x14ac:dyDescent="0.25">
      <c r="A504" s="162"/>
      <c r="B504" s="160"/>
      <c r="C504" s="160"/>
      <c r="D504" s="149"/>
      <c r="E504" s="134"/>
      <c r="F504" s="134"/>
      <c r="G504" s="134"/>
      <c r="H504" s="134"/>
      <c r="I504" s="134"/>
      <c r="J504" s="134"/>
      <c r="K504" s="134"/>
      <c r="L504" s="134"/>
      <c r="M504" s="134"/>
      <c r="N504" s="134"/>
      <c r="O504" s="134"/>
      <c r="P504" s="134"/>
      <c r="Q504" s="134"/>
      <c r="R504" s="134"/>
      <c r="S504" s="134"/>
      <c r="T504" s="134"/>
      <c r="U504" s="134"/>
      <c r="V504" s="134"/>
      <c r="W504" s="134"/>
      <c r="X504" s="134"/>
      <c r="Y504" s="134"/>
      <c r="Z504" s="134"/>
    </row>
    <row r="505" spans="1:26" ht="15.75" customHeight="1" x14ac:dyDescent="0.25">
      <c r="A505" s="162"/>
      <c r="B505" s="160"/>
      <c r="C505" s="160"/>
      <c r="D505" s="149"/>
      <c r="E505" s="134"/>
      <c r="F505" s="134"/>
      <c r="G505" s="134"/>
      <c r="H505" s="134"/>
      <c r="I505" s="134"/>
      <c r="J505" s="134"/>
      <c r="K505" s="134"/>
      <c r="L505" s="134"/>
      <c r="M505" s="134"/>
      <c r="N505" s="134"/>
      <c r="O505" s="134"/>
      <c r="P505" s="134"/>
      <c r="Q505" s="134"/>
      <c r="R505" s="134"/>
      <c r="S505" s="134"/>
      <c r="T505" s="134"/>
      <c r="U505" s="134"/>
      <c r="V505" s="134"/>
      <c r="W505" s="134"/>
      <c r="X505" s="134"/>
      <c r="Y505" s="134"/>
      <c r="Z505" s="134"/>
    </row>
    <row r="506" spans="1:26" ht="15.75" customHeight="1" x14ac:dyDescent="0.25">
      <c r="A506" s="162"/>
      <c r="B506" s="160"/>
      <c r="C506" s="160"/>
      <c r="D506" s="149"/>
      <c r="E506" s="134"/>
      <c r="F506" s="134"/>
      <c r="G506" s="134"/>
      <c r="H506" s="134"/>
      <c r="I506" s="134"/>
      <c r="J506" s="134"/>
      <c r="K506" s="134"/>
      <c r="L506" s="134"/>
      <c r="M506" s="134"/>
      <c r="N506" s="134"/>
      <c r="O506" s="134"/>
      <c r="P506" s="134"/>
      <c r="Q506" s="134"/>
      <c r="R506" s="134"/>
      <c r="S506" s="134"/>
      <c r="T506" s="134"/>
      <c r="U506" s="134"/>
      <c r="V506" s="134"/>
      <c r="W506" s="134"/>
      <c r="X506" s="134"/>
      <c r="Y506" s="134"/>
      <c r="Z506" s="134"/>
    </row>
    <row r="507" spans="1:26" ht="15.75" customHeight="1" x14ac:dyDescent="0.25">
      <c r="A507" s="162"/>
      <c r="B507" s="160"/>
      <c r="C507" s="160"/>
      <c r="D507" s="149"/>
      <c r="E507" s="134"/>
      <c r="F507" s="134"/>
      <c r="G507" s="134"/>
      <c r="H507" s="134"/>
      <c r="I507" s="134"/>
      <c r="J507" s="134"/>
      <c r="K507" s="134"/>
      <c r="L507" s="134"/>
      <c r="M507" s="134"/>
      <c r="N507" s="134"/>
      <c r="O507" s="134"/>
      <c r="P507" s="134"/>
      <c r="Q507" s="134"/>
      <c r="R507" s="134"/>
      <c r="S507" s="134"/>
      <c r="T507" s="134"/>
      <c r="U507" s="134"/>
      <c r="V507" s="134"/>
      <c r="W507" s="134"/>
      <c r="X507" s="134"/>
      <c r="Y507" s="134"/>
      <c r="Z507" s="134"/>
    </row>
    <row r="508" spans="1:26" ht="15.75" customHeight="1" x14ac:dyDescent="0.25">
      <c r="A508" s="162"/>
      <c r="B508" s="160"/>
      <c r="C508" s="160"/>
      <c r="D508" s="149"/>
      <c r="E508" s="134"/>
      <c r="F508" s="134"/>
      <c r="G508" s="134"/>
      <c r="H508" s="134"/>
      <c r="I508" s="134"/>
      <c r="J508" s="134"/>
      <c r="K508" s="134"/>
      <c r="L508" s="134"/>
      <c r="M508" s="134"/>
      <c r="N508" s="134"/>
      <c r="O508" s="134"/>
      <c r="P508" s="134"/>
      <c r="Q508" s="134"/>
      <c r="R508" s="134"/>
      <c r="S508" s="134"/>
      <c r="T508" s="134"/>
      <c r="U508" s="134"/>
      <c r="V508" s="134"/>
      <c r="W508" s="134"/>
      <c r="X508" s="134"/>
      <c r="Y508" s="134"/>
      <c r="Z508" s="134"/>
    </row>
    <row r="509" spans="1:26" ht="15.75" customHeight="1" x14ac:dyDescent="0.25">
      <c r="A509" s="162"/>
      <c r="B509" s="160"/>
      <c r="C509" s="160"/>
      <c r="D509" s="149"/>
      <c r="E509" s="134"/>
      <c r="F509" s="134"/>
      <c r="G509" s="134"/>
      <c r="H509" s="134"/>
      <c r="I509" s="134"/>
      <c r="J509" s="134"/>
      <c r="K509" s="134"/>
      <c r="L509" s="134"/>
      <c r="M509" s="134"/>
      <c r="N509" s="134"/>
      <c r="O509" s="134"/>
      <c r="P509" s="134"/>
      <c r="Q509" s="134"/>
      <c r="R509" s="134"/>
      <c r="S509" s="134"/>
      <c r="T509" s="134"/>
      <c r="U509" s="134"/>
      <c r="V509" s="134"/>
      <c r="W509" s="134"/>
      <c r="X509" s="134"/>
      <c r="Y509" s="134"/>
      <c r="Z509" s="134"/>
    </row>
    <row r="510" spans="1:26" ht="15.75" customHeight="1" x14ac:dyDescent="0.25">
      <c r="A510" s="162"/>
      <c r="B510" s="160"/>
      <c r="C510" s="160"/>
      <c r="D510" s="149"/>
      <c r="E510" s="134"/>
      <c r="F510" s="134"/>
      <c r="G510" s="134"/>
      <c r="H510" s="134"/>
      <c r="I510" s="134"/>
      <c r="J510" s="134"/>
      <c r="K510" s="134"/>
      <c r="L510" s="134"/>
      <c r="M510" s="134"/>
      <c r="N510" s="134"/>
      <c r="O510" s="134"/>
      <c r="P510" s="134"/>
      <c r="Q510" s="134"/>
      <c r="R510" s="134"/>
      <c r="S510" s="134"/>
      <c r="T510" s="134"/>
      <c r="U510" s="134"/>
      <c r="V510" s="134"/>
      <c r="W510" s="134"/>
      <c r="X510" s="134"/>
      <c r="Y510" s="134"/>
      <c r="Z510" s="134"/>
    </row>
    <row r="511" spans="1:26" ht="15.75" customHeight="1" x14ac:dyDescent="0.25">
      <c r="A511" s="162"/>
      <c r="B511" s="160"/>
      <c r="C511" s="160"/>
      <c r="D511" s="149"/>
      <c r="E511" s="134"/>
      <c r="F511" s="134"/>
      <c r="G511" s="134"/>
      <c r="H511" s="134"/>
      <c r="I511" s="134"/>
      <c r="J511" s="134"/>
      <c r="K511" s="134"/>
      <c r="L511" s="134"/>
      <c r="M511" s="134"/>
      <c r="N511" s="134"/>
      <c r="O511" s="134"/>
      <c r="P511" s="134"/>
      <c r="Q511" s="134"/>
      <c r="R511" s="134"/>
      <c r="S511" s="134"/>
      <c r="T511" s="134"/>
      <c r="U511" s="134"/>
      <c r="V511" s="134"/>
      <c r="W511" s="134"/>
      <c r="X511" s="134"/>
      <c r="Y511" s="134"/>
      <c r="Z511" s="134"/>
    </row>
    <row r="512" spans="1:26" ht="15.75" customHeight="1" x14ac:dyDescent="0.25">
      <c r="A512" s="162"/>
      <c r="B512" s="160"/>
      <c r="C512" s="160"/>
      <c r="D512" s="149"/>
      <c r="E512" s="134"/>
      <c r="F512" s="134"/>
      <c r="G512" s="134"/>
      <c r="H512" s="134"/>
      <c r="I512" s="134"/>
      <c r="J512" s="134"/>
      <c r="K512" s="134"/>
      <c r="L512" s="134"/>
      <c r="M512" s="134"/>
      <c r="N512" s="134"/>
      <c r="O512" s="134"/>
      <c r="P512" s="134"/>
      <c r="Q512" s="134"/>
      <c r="R512" s="134"/>
      <c r="S512" s="134"/>
      <c r="T512" s="134"/>
      <c r="U512" s="134"/>
      <c r="V512" s="134"/>
      <c r="W512" s="134"/>
      <c r="X512" s="134"/>
      <c r="Y512" s="134"/>
      <c r="Z512" s="134"/>
    </row>
    <row r="513" spans="1:26" ht="15.75" customHeight="1" x14ac:dyDescent="0.25">
      <c r="A513" s="162"/>
      <c r="B513" s="160"/>
      <c r="C513" s="160"/>
      <c r="D513" s="149"/>
      <c r="E513" s="134"/>
      <c r="F513" s="134"/>
      <c r="G513" s="134"/>
      <c r="H513" s="134"/>
      <c r="I513" s="134"/>
      <c r="J513" s="134"/>
      <c r="K513" s="134"/>
      <c r="L513" s="134"/>
      <c r="M513" s="134"/>
      <c r="N513" s="134"/>
      <c r="O513" s="134"/>
      <c r="P513" s="134"/>
      <c r="Q513" s="134"/>
      <c r="R513" s="134"/>
      <c r="S513" s="134"/>
      <c r="T513" s="134"/>
      <c r="U513" s="134"/>
      <c r="V513" s="134"/>
      <c r="W513" s="134"/>
      <c r="X513" s="134"/>
      <c r="Y513" s="134"/>
      <c r="Z513" s="134"/>
    </row>
    <row r="514" spans="1:26" ht="15.75" customHeight="1" x14ac:dyDescent="0.25">
      <c r="A514" s="162"/>
      <c r="B514" s="160"/>
      <c r="C514" s="160"/>
      <c r="D514" s="149"/>
      <c r="E514" s="134"/>
      <c r="F514" s="134"/>
      <c r="G514" s="134"/>
      <c r="H514" s="134"/>
      <c r="I514" s="134"/>
      <c r="J514" s="134"/>
      <c r="K514" s="134"/>
      <c r="L514" s="134"/>
      <c r="M514" s="134"/>
      <c r="N514" s="134"/>
      <c r="O514" s="134"/>
      <c r="P514" s="134"/>
      <c r="Q514" s="134"/>
      <c r="R514" s="134"/>
      <c r="S514" s="134"/>
      <c r="T514" s="134"/>
      <c r="U514" s="134"/>
      <c r="V514" s="134"/>
      <c r="W514" s="134"/>
      <c r="X514" s="134"/>
      <c r="Y514" s="134"/>
      <c r="Z514" s="134"/>
    </row>
    <row r="515" spans="1:26" ht="15.75" customHeight="1" x14ac:dyDescent="0.25">
      <c r="A515" s="162"/>
      <c r="B515" s="160"/>
      <c r="C515" s="160"/>
      <c r="D515" s="149"/>
      <c r="E515" s="134"/>
      <c r="F515" s="134"/>
      <c r="G515" s="134"/>
      <c r="H515" s="134"/>
      <c r="I515" s="134"/>
      <c r="J515" s="134"/>
      <c r="K515" s="134"/>
      <c r="L515" s="134"/>
      <c r="M515" s="134"/>
      <c r="N515" s="134"/>
      <c r="O515" s="134"/>
      <c r="P515" s="134"/>
      <c r="Q515" s="134"/>
      <c r="R515" s="134"/>
      <c r="S515" s="134"/>
      <c r="T515" s="134"/>
      <c r="U515" s="134"/>
      <c r="V515" s="134"/>
      <c r="W515" s="134"/>
      <c r="X515" s="134"/>
      <c r="Y515" s="134"/>
      <c r="Z515" s="134"/>
    </row>
    <row r="516" spans="1:26" ht="15.75" customHeight="1" x14ac:dyDescent="0.25">
      <c r="A516" s="162"/>
      <c r="B516" s="160"/>
      <c r="C516" s="160"/>
      <c r="D516" s="149"/>
      <c r="E516" s="134"/>
      <c r="F516" s="134"/>
      <c r="G516" s="134"/>
      <c r="H516" s="134"/>
      <c r="I516" s="134"/>
      <c r="J516" s="134"/>
      <c r="K516" s="134"/>
      <c r="L516" s="134"/>
      <c r="M516" s="134"/>
      <c r="N516" s="134"/>
      <c r="O516" s="134"/>
      <c r="P516" s="134"/>
      <c r="Q516" s="134"/>
      <c r="R516" s="134"/>
      <c r="S516" s="134"/>
      <c r="T516" s="134"/>
      <c r="U516" s="134"/>
      <c r="V516" s="134"/>
      <c r="W516" s="134"/>
      <c r="X516" s="134"/>
      <c r="Y516" s="134"/>
      <c r="Z516" s="134"/>
    </row>
    <row r="517" spans="1:26" ht="15.75" customHeight="1" x14ac:dyDescent="0.25">
      <c r="A517" s="162"/>
      <c r="B517" s="160"/>
      <c r="C517" s="160"/>
      <c r="D517" s="149"/>
      <c r="E517" s="134"/>
      <c r="F517" s="134"/>
      <c r="G517" s="134"/>
      <c r="H517" s="134"/>
      <c r="I517" s="134"/>
      <c r="J517" s="134"/>
      <c r="K517" s="134"/>
      <c r="L517" s="134"/>
      <c r="M517" s="134"/>
      <c r="N517" s="134"/>
      <c r="O517" s="134"/>
      <c r="P517" s="134"/>
      <c r="Q517" s="134"/>
      <c r="R517" s="134"/>
      <c r="S517" s="134"/>
      <c r="T517" s="134"/>
      <c r="U517" s="134"/>
      <c r="V517" s="134"/>
      <c r="W517" s="134"/>
      <c r="X517" s="134"/>
      <c r="Y517" s="134"/>
      <c r="Z517" s="134"/>
    </row>
    <row r="518" spans="1:26" ht="15.75" customHeight="1" x14ac:dyDescent="0.25">
      <c r="A518" s="162"/>
      <c r="B518" s="160"/>
      <c r="C518" s="160"/>
      <c r="D518" s="149"/>
      <c r="E518" s="134"/>
      <c r="F518" s="134"/>
      <c r="G518" s="134"/>
      <c r="H518" s="134"/>
      <c r="I518" s="134"/>
      <c r="J518" s="134"/>
      <c r="K518" s="134"/>
      <c r="L518" s="134"/>
      <c r="M518" s="134"/>
      <c r="N518" s="134"/>
      <c r="O518" s="134"/>
      <c r="P518" s="134"/>
      <c r="Q518" s="134"/>
      <c r="R518" s="134"/>
      <c r="S518" s="134"/>
      <c r="T518" s="134"/>
      <c r="U518" s="134"/>
      <c r="V518" s="134"/>
      <c r="W518" s="134"/>
      <c r="X518" s="134"/>
      <c r="Y518" s="134"/>
      <c r="Z518" s="134"/>
    </row>
    <row r="519" spans="1:26" ht="15.75" customHeight="1" x14ac:dyDescent="0.25">
      <c r="A519" s="162"/>
      <c r="B519" s="160"/>
      <c r="C519" s="160"/>
      <c r="D519" s="149"/>
      <c r="E519" s="134"/>
      <c r="F519" s="134"/>
      <c r="G519" s="134"/>
      <c r="H519" s="134"/>
      <c r="I519" s="134"/>
      <c r="J519" s="134"/>
      <c r="K519" s="134"/>
      <c r="L519" s="134"/>
      <c r="M519" s="134"/>
      <c r="N519" s="134"/>
      <c r="O519" s="134"/>
      <c r="P519" s="134"/>
      <c r="Q519" s="134"/>
      <c r="R519" s="134"/>
      <c r="S519" s="134"/>
      <c r="T519" s="134"/>
      <c r="U519" s="134"/>
      <c r="V519" s="134"/>
      <c r="W519" s="134"/>
      <c r="X519" s="134"/>
      <c r="Y519" s="134"/>
      <c r="Z519" s="134"/>
    </row>
    <row r="520" spans="1:26" ht="15.75" customHeight="1" x14ac:dyDescent="0.25">
      <c r="A520" s="162"/>
      <c r="B520" s="160"/>
      <c r="C520" s="160"/>
      <c r="D520" s="149"/>
      <c r="E520" s="134"/>
      <c r="F520" s="134"/>
      <c r="G520" s="134"/>
      <c r="H520" s="134"/>
      <c r="I520" s="134"/>
      <c r="J520" s="134"/>
      <c r="K520" s="134"/>
      <c r="L520" s="134"/>
      <c r="M520" s="134"/>
      <c r="N520" s="134"/>
      <c r="O520" s="134"/>
      <c r="P520" s="134"/>
      <c r="Q520" s="134"/>
      <c r="R520" s="134"/>
      <c r="S520" s="134"/>
      <c r="T520" s="134"/>
      <c r="U520" s="134"/>
      <c r="V520" s="134"/>
      <c r="W520" s="134"/>
      <c r="X520" s="134"/>
      <c r="Y520" s="134"/>
      <c r="Z520" s="134"/>
    </row>
    <row r="521" spans="1:26" ht="15.75" customHeight="1" x14ac:dyDescent="0.25">
      <c r="A521" s="162"/>
      <c r="B521" s="160"/>
      <c r="C521" s="160"/>
      <c r="D521" s="149"/>
      <c r="E521" s="134"/>
      <c r="F521" s="134"/>
      <c r="G521" s="134"/>
      <c r="H521" s="134"/>
      <c r="I521" s="134"/>
      <c r="J521" s="134"/>
      <c r="K521" s="134"/>
      <c r="L521" s="134"/>
      <c r="M521" s="134"/>
      <c r="N521" s="134"/>
      <c r="O521" s="134"/>
      <c r="P521" s="134"/>
      <c r="Q521" s="134"/>
      <c r="R521" s="134"/>
      <c r="S521" s="134"/>
      <c r="T521" s="134"/>
      <c r="U521" s="134"/>
      <c r="V521" s="134"/>
      <c r="W521" s="134"/>
      <c r="X521" s="134"/>
      <c r="Y521" s="134"/>
      <c r="Z521" s="134"/>
    </row>
    <row r="522" spans="1:26" ht="15.75" customHeight="1" x14ac:dyDescent="0.25">
      <c r="A522" s="162"/>
      <c r="B522" s="160"/>
      <c r="C522" s="160"/>
      <c r="D522" s="149"/>
      <c r="E522" s="134"/>
      <c r="F522" s="134"/>
      <c r="G522" s="134"/>
      <c r="H522" s="134"/>
      <c r="I522" s="134"/>
      <c r="J522" s="134"/>
      <c r="K522" s="134"/>
      <c r="L522" s="134"/>
      <c r="M522" s="134"/>
      <c r="N522" s="134"/>
      <c r="O522" s="134"/>
      <c r="P522" s="134"/>
      <c r="Q522" s="134"/>
      <c r="R522" s="134"/>
      <c r="S522" s="134"/>
      <c r="T522" s="134"/>
      <c r="U522" s="134"/>
      <c r="V522" s="134"/>
      <c r="W522" s="134"/>
      <c r="X522" s="134"/>
      <c r="Y522" s="134"/>
      <c r="Z522" s="134"/>
    </row>
    <row r="523" spans="1:26" ht="15.75" customHeight="1" x14ac:dyDescent="0.25">
      <c r="A523" s="162"/>
      <c r="B523" s="160"/>
      <c r="C523" s="160"/>
      <c r="D523" s="149"/>
      <c r="E523" s="134"/>
      <c r="F523" s="134"/>
      <c r="G523" s="134"/>
      <c r="H523" s="134"/>
      <c r="I523" s="134"/>
      <c r="J523" s="134"/>
      <c r="K523" s="134"/>
      <c r="L523" s="134"/>
      <c r="M523" s="134"/>
      <c r="N523" s="134"/>
      <c r="O523" s="134"/>
      <c r="P523" s="134"/>
      <c r="Q523" s="134"/>
      <c r="R523" s="134"/>
      <c r="S523" s="134"/>
      <c r="T523" s="134"/>
      <c r="U523" s="134"/>
      <c r="V523" s="134"/>
      <c r="W523" s="134"/>
      <c r="X523" s="134"/>
      <c r="Y523" s="134"/>
      <c r="Z523" s="134"/>
    </row>
    <row r="524" spans="1:26" ht="15.75" customHeight="1" x14ac:dyDescent="0.25">
      <c r="A524" s="162"/>
      <c r="B524" s="160"/>
      <c r="C524" s="160"/>
      <c r="D524" s="149"/>
      <c r="E524" s="134"/>
      <c r="F524" s="134"/>
      <c r="G524" s="134"/>
      <c r="H524" s="134"/>
      <c r="I524" s="134"/>
      <c r="J524" s="134"/>
      <c r="K524" s="134"/>
      <c r="L524" s="134"/>
      <c r="M524" s="134"/>
      <c r="N524" s="134"/>
      <c r="O524" s="134"/>
      <c r="P524" s="134"/>
      <c r="Q524" s="134"/>
      <c r="R524" s="134"/>
      <c r="S524" s="134"/>
      <c r="T524" s="134"/>
      <c r="U524" s="134"/>
      <c r="V524" s="134"/>
      <c r="W524" s="134"/>
      <c r="X524" s="134"/>
      <c r="Y524" s="134"/>
      <c r="Z524" s="134"/>
    </row>
    <row r="525" spans="1:26" ht="15.75" customHeight="1" x14ac:dyDescent="0.25">
      <c r="A525" s="162"/>
      <c r="B525" s="160"/>
      <c r="C525" s="160"/>
      <c r="D525" s="149"/>
      <c r="E525" s="134"/>
      <c r="F525" s="134"/>
      <c r="G525" s="134"/>
      <c r="H525" s="134"/>
      <c r="I525" s="134"/>
      <c r="J525" s="134"/>
      <c r="K525" s="134"/>
      <c r="L525" s="134"/>
      <c r="M525" s="134"/>
      <c r="N525" s="134"/>
      <c r="O525" s="134"/>
      <c r="P525" s="134"/>
      <c r="Q525" s="134"/>
      <c r="R525" s="134"/>
      <c r="S525" s="134"/>
      <c r="T525" s="134"/>
      <c r="U525" s="134"/>
      <c r="V525" s="134"/>
      <c r="W525" s="134"/>
      <c r="X525" s="134"/>
      <c r="Y525" s="134"/>
      <c r="Z525" s="134"/>
    </row>
    <row r="526" spans="1:26" ht="15.75" customHeight="1" x14ac:dyDescent="0.25">
      <c r="A526" s="162"/>
      <c r="B526" s="160"/>
      <c r="C526" s="160"/>
      <c r="D526" s="149"/>
      <c r="E526" s="134"/>
      <c r="F526" s="134"/>
      <c r="G526" s="134"/>
      <c r="H526" s="134"/>
      <c r="I526" s="134"/>
      <c r="J526" s="134"/>
      <c r="K526" s="134"/>
      <c r="L526" s="134"/>
      <c r="M526" s="134"/>
      <c r="N526" s="134"/>
      <c r="O526" s="134"/>
      <c r="P526" s="134"/>
      <c r="Q526" s="134"/>
      <c r="R526" s="134"/>
      <c r="S526" s="134"/>
      <c r="T526" s="134"/>
      <c r="U526" s="134"/>
      <c r="V526" s="134"/>
      <c r="W526" s="134"/>
      <c r="X526" s="134"/>
      <c r="Y526" s="134"/>
      <c r="Z526" s="134"/>
    </row>
    <row r="527" spans="1:26" ht="15.75" customHeight="1" x14ac:dyDescent="0.25">
      <c r="A527" s="162"/>
      <c r="B527" s="160"/>
      <c r="C527" s="160"/>
      <c r="D527" s="149"/>
      <c r="E527" s="134"/>
      <c r="F527" s="134"/>
      <c r="G527" s="134"/>
      <c r="H527" s="134"/>
      <c r="I527" s="134"/>
      <c r="J527" s="134"/>
      <c r="K527" s="134"/>
      <c r="L527" s="134"/>
      <c r="M527" s="134"/>
      <c r="N527" s="134"/>
      <c r="O527" s="134"/>
      <c r="P527" s="134"/>
      <c r="Q527" s="134"/>
      <c r="R527" s="134"/>
      <c r="S527" s="134"/>
      <c r="T527" s="134"/>
      <c r="U527" s="134"/>
      <c r="V527" s="134"/>
      <c r="W527" s="134"/>
      <c r="X527" s="134"/>
      <c r="Y527" s="134"/>
      <c r="Z527" s="134"/>
    </row>
    <row r="528" spans="1:26" ht="15.75" customHeight="1" x14ac:dyDescent="0.25">
      <c r="A528" s="162"/>
      <c r="B528" s="160"/>
      <c r="C528" s="160"/>
      <c r="D528" s="149"/>
      <c r="E528" s="134"/>
      <c r="F528" s="134"/>
      <c r="G528" s="134"/>
      <c r="H528" s="134"/>
      <c r="I528" s="134"/>
      <c r="J528" s="134"/>
      <c r="K528" s="134"/>
      <c r="L528" s="134"/>
      <c r="M528" s="134"/>
      <c r="N528" s="134"/>
      <c r="O528" s="134"/>
      <c r="P528" s="134"/>
      <c r="Q528" s="134"/>
      <c r="R528" s="134"/>
      <c r="S528" s="134"/>
      <c r="T528" s="134"/>
      <c r="U528" s="134"/>
      <c r="V528" s="134"/>
      <c r="W528" s="134"/>
      <c r="X528" s="134"/>
      <c r="Y528" s="134"/>
      <c r="Z528" s="134"/>
    </row>
    <row r="529" spans="1:26" ht="15.75" customHeight="1" x14ac:dyDescent="0.25">
      <c r="A529" s="162"/>
      <c r="B529" s="160"/>
      <c r="C529" s="160"/>
      <c r="D529" s="149"/>
      <c r="E529" s="134"/>
      <c r="F529" s="134"/>
      <c r="G529" s="134"/>
      <c r="H529" s="134"/>
      <c r="I529" s="134"/>
      <c r="J529" s="134"/>
      <c r="K529" s="134"/>
      <c r="L529" s="134"/>
      <c r="M529" s="134"/>
      <c r="N529" s="134"/>
      <c r="O529" s="134"/>
      <c r="P529" s="134"/>
      <c r="Q529" s="134"/>
      <c r="R529" s="134"/>
      <c r="S529" s="134"/>
      <c r="T529" s="134"/>
      <c r="U529" s="134"/>
      <c r="V529" s="134"/>
      <c r="W529" s="134"/>
      <c r="X529" s="134"/>
      <c r="Y529" s="134"/>
      <c r="Z529" s="134"/>
    </row>
    <row r="530" spans="1:26" ht="15.75" customHeight="1" x14ac:dyDescent="0.25">
      <c r="A530" s="162"/>
      <c r="B530" s="160"/>
      <c r="C530" s="160"/>
      <c r="D530" s="149"/>
      <c r="E530" s="134"/>
      <c r="F530" s="134"/>
      <c r="G530" s="134"/>
      <c r="H530" s="134"/>
      <c r="I530" s="134"/>
      <c r="J530" s="134"/>
      <c r="K530" s="134"/>
      <c r="L530" s="134"/>
      <c r="M530" s="134"/>
      <c r="N530" s="134"/>
      <c r="O530" s="134"/>
      <c r="P530" s="134"/>
      <c r="Q530" s="134"/>
      <c r="R530" s="134"/>
      <c r="S530" s="134"/>
      <c r="T530" s="134"/>
      <c r="U530" s="134"/>
      <c r="V530" s="134"/>
      <c r="W530" s="134"/>
      <c r="X530" s="134"/>
      <c r="Y530" s="134"/>
      <c r="Z530" s="134"/>
    </row>
    <row r="531" spans="1:26" ht="15.75" customHeight="1" x14ac:dyDescent="0.25">
      <c r="A531" s="162"/>
      <c r="B531" s="160"/>
      <c r="C531" s="160"/>
      <c r="D531" s="149"/>
      <c r="E531" s="134"/>
      <c r="F531" s="134"/>
      <c r="G531" s="134"/>
      <c r="H531" s="134"/>
      <c r="I531" s="134"/>
      <c r="J531" s="134"/>
      <c r="K531" s="134"/>
      <c r="L531" s="134"/>
      <c r="M531" s="134"/>
      <c r="N531" s="134"/>
      <c r="O531" s="134"/>
      <c r="P531" s="134"/>
      <c r="Q531" s="134"/>
      <c r="R531" s="134"/>
      <c r="S531" s="134"/>
      <c r="T531" s="134"/>
      <c r="U531" s="134"/>
      <c r="V531" s="134"/>
      <c r="W531" s="134"/>
      <c r="X531" s="134"/>
      <c r="Y531" s="134"/>
      <c r="Z531" s="134"/>
    </row>
    <row r="532" spans="1:26" ht="15.75" customHeight="1" x14ac:dyDescent="0.25">
      <c r="A532" s="162"/>
      <c r="B532" s="160"/>
      <c r="C532" s="160"/>
      <c r="D532" s="149"/>
      <c r="E532" s="134"/>
      <c r="F532" s="134"/>
      <c r="G532" s="134"/>
      <c r="H532" s="134"/>
      <c r="I532" s="134"/>
      <c r="J532" s="134"/>
      <c r="K532" s="134"/>
      <c r="L532" s="134"/>
      <c r="M532" s="134"/>
      <c r="N532" s="134"/>
      <c r="O532" s="134"/>
      <c r="P532" s="134"/>
      <c r="Q532" s="134"/>
      <c r="R532" s="134"/>
      <c r="S532" s="134"/>
      <c r="T532" s="134"/>
      <c r="U532" s="134"/>
      <c r="V532" s="134"/>
      <c r="W532" s="134"/>
      <c r="X532" s="134"/>
      <c r="Y532" s="134"/>
      <c r="Z532" s="134"/>
    </row>
    <row r="533" spans="1:26" ht="15.75" customHeight="1" x14ac:dyDescent="0.25">
      <c r="A533" s="162"/>
      <c r="B533" s="160"/>
      <c r="C533" s="160"/>
      <c r="D533" s="149"/>
      <c r="E533" s="134"/>
      <c r="F533" s="134"/>
      <c r="G533" s="134"/>
      <c r="H533" s="134"/>
      <c r="I533" s="134"/>
      <c r="J533" s="134"/>
      <c r="K533" s="134"/>
      <c r="L533" s="134"/>
      <c r="M533" s="134"/>
      <c r="N533" s="134"/>
      <c r="O533" s="134"/>
      <c r="P533" s="134"/>
      <c r="Q533" s="134"/>
      <c r="R533" s="134"/>
      <c r="S533" s="134"/>
      <c r="T533" s="134"/>
      <c r="U533" s="134"/>
      <c r="V533" s="134"/>
      <c r="W533" s="134"/>
      <c r="X533" s="134"/>
      <c r="Y533" s="134"/>
      <c r="Z533" s="134"/>
    </row>
    <row r="534" spans="1:26" ht="15.75" customHeight="1" x14ac:dyDescent="0.25">
      <c r="A534" s="162"/>
      <c r="B534" s="160"/>
      <c r="C534" s="160"/>
      <c r="D534" s="149"/>
      <c r="E534" s="134"/>
      <c r="F534" s="134"/>
      <c r="G534" s="134"/>
      <c r="H534" s="134"/>
      <c r="I534" s="134"/>
      <c r="J534" s="134"/>
      <c r="K534" s="134"/>
      <c r="L534" s="134"/>
      <c r="M534" s="134"/>
      <c r="N534" s="134"/>
      <c r="O534" s="134"/>
      <c r="P534" s="134"/>
      <c r="Q534" s="134"/>
      <c r="R534" s="134"/>
      <c r="S534" s="134"/>
      <c r="T534" s="134"/>
      <c r="U534" s="134"/>
      <c r="V534" s="134"/>
      <c r="W534" s="134"/>
      <c r="X534" s="134"/>
      <c r="Y534" s="134"/>
      <c r="Z534" s="134"/>
    </row>
    <row r="535" spans="1:26" ht="15.75" customHeight="1" x14ac:dyDescent="0.25">
      <c r="A535" s="162"/>
      <c r="B535" s="160"/>
      <c r="C535" s="160"/>
      <c r="D535" s="149"/>
      <c r="E535" s="134"/>
      <c r="F535" s="134"/>
      <c r="G535" s="134"/>
      <c r="H535" s="134"/>
      <c r="I535" s="134"/>
      <c r="J535" s="134"/>
      <c r="K535" s="134"/>
      <c r="L535" s="134"/>
      <c r="M535" s="134"/>
      <c r="N535" s="134"/>
      <c r="O535" s="134"/>
      <c r="P535" s="134"/>
      <c r="Q535" s="134"/>
      <c r="R535" s="134"/>
      <c r="S535" s="134"/>
      <c r="T535" s="134"/>
      <c r="U535" s="134"/>
      <c r="V535" s="134"/>
      <c r="W535" s="134"/>
      <c r="X535" s="134"/>
      <c r="Y535" s="134"/>
      <c r="Z535" s="134"/>
    </row>
    <row r="536" spans="1:26" ht="15.75" customHeight="1" x14ac:dyDescent="0.25">
      <c r="A536" s="162"/>
      <c r="B536" s="160"/>
      <c r="C536" s="160"/>
      <c r="D536" s="149"/>
      <c r="E536" s="134"/>
      <c r="F536" s="134"/>
      <c r="G536" s="134"/>
      <c r="H536" s="134"/>
      <c r="I536" s="134"/>
      <c r="J536" s="134"/>
      <c r="K536" s="134"/>
      <c r="L536" s="134"/>
      <c r="M536" s="134"/>
      <c r="N536" s="134"/>
      <c r="O536" s="134"/>
      <c r="P536" s="134"/>
      <c r="Q536" s="134"/>
      <c r="R536" s="134"/>
      <c r="S536" s="134"/>
      <c r="T536" s="134"/>
      <c r="U536" s="134"/>
      <c r="V536" s="134"/>
      <c r="W536" s="134"/>
      <c r="X536" s="134"/>
      <c r="Y536" s="134"/>
      <c r="Z536" s="134"/>
    </row>
    <row r="537" spans="1:26" ht="15.75" customHeight="1" x14ac:dyDescent="0.25">
      <c r="A537" s="162"/>
      <c r="B537" s="160"/>
      <c r="C537" s="160"/>
      <c r="D537" s="149"/>
      <c r="E537" s="134"/>
      <c r="F537" s="134"/>
      <c r="G537" s="134"/>
      <c r="H537" s="134"/>
      <c r="I537" s="134"/>
      <c r="J537" s="134"/>
      <c r="K537" s="134"/>
      <c r="L537" s="134"/>
      <c r="M537" s="134"/>
      <c r="N537" s="134"/>
      <c r="O537" s="134"/>
      <c r="P537" s="134"/>
      <c r="Q537" s="134"/>
      <c r="R537" s="134"/>
      <c r="S537" s="134"/>
      <c r="T537" s="134"/>
      <c r="U537" s="134"/>
      <c r="V537" s="134"/>
      <c r="W537" s="134"/>
      <c r="X537" s="134"/>
      <c r="Y537" s="134"/>
      <c r="Z537" s="134"/>
    </row>
    <row r="538" spans="1:26" ht="15.75" customHeight="1" x14ac:dyDescent="0.25">
      <c r="A538" s="162"/>
      <c r="B538" s="160"/>
      <c r="C538" s="160"/>
      <c r="D538" s="149"/>
      <c r="E538" s="134"/>
      <c r="F538" s="134"/>
      <c r="G538" s="134"/>
      <c r="H538" s="134"/>
      <c r="I538" s="134"/>
      <c r="J538" s="134"/>
      <c r="K538" s="134"/>
      <c r="L538" s="134"/>
      <c r="M538" s="134"/>
      <c r="N538" s="134"/>
      <c r="O538" s="134"/>
      <c r="P538" s="134"/>
      <c r="Q538" s="134"/>
      <c r="R538" s="134"/>
      <c r="S538" s="134"/>
      <c r="T538" s="134"/>
      <c r="U538" s="134"/>
      <c r="V538" s="134"/>
      <c r="W538" s="134"/>
      <c r="X538" s="134"/>
      <c r="Y538" s="134"/>
      <c r="Z538" s="134"/>
    </row>
    <row r="539" spans="1:26" ht="15.75" customHeight="1" x14ac:dyDescent="0.25">
      <c r="A539" s="162"/>
      <c r="B539" s="160"/>
      <c r="C539" s="160"/>
      <c r="D539" s="149"/>
      <c r="E539" s="134"/>
      <c r="F539" s="134"/>
      <c r="G539" s="134"/>
      <c r="H539" s="134"/>
      <c r="I539" s="134"/>
      <c r="J539" s="134"/>
      <c r="K539" s="134"/>
      <c r="L539" s="134"/>
      <c r="M539" s="134"/>
      <c r="N539" s="134"/>
      <c r="O539" s="134"/>
      <c r="P539" s="134"/>
      <c r="Q539" s="134"/>
      <c r="R539" s="134"/>
      <c r="S539" s="134"/>
      <c r="T539" s="134"/>
      <c r="U539" s="134"/>
      <c r="V539" s="134"/>
      <c r="W539" s="134"/>
      <c r="X539" s="134"/>
      <c r="Y539" s="134"/>
      <c r="Z539" s="134"/>
    </row>
    <row r="540" spans="1:26" ht="15.75" customHeight="1" x14ac:dyDescent="0.25">
      <c r="A540" s="162"/>
      <c r="B540" s="160"/>
      <c r="C540" s="160"/>
      <c r="D540" s="149"/>
      <c r="E540" s="134"/>
      <c r="F540" s="134"/>
      <c r="G540" s="134"/>
      <c r="H540" s="134"/>
      <c r="I540" s="134"/>
      <c r="J540" s="134"/>
      <c r="K540" s="134"/>
      <c r="L540" s="134"/>
      <c r="M540" s="134"/>
      <c r="N540" s="134"/>
      <c r="O540" s="134"/>
      <c r="P540" s="134"/>
      <c r="Q540" s="134"/>
      <c r="R540" s="134"/>
      <c r="S540" s="134"/>
      <c r="T540" s="134"/>
      <c r="U540" s="134"/>
      <c r="V540" s="134"/>
      <c r="W540" s="134"/>
      <c r="X540" s="134"/>
      <c r="Y540" s="134"/>
      <c r="Z540" s="134"/>
    </row>
    <row r="541" spans="1:26" ht="15.75" customHeight="1" x14ac:dyDescent="0.25">
      <c r="A541" s="162"/>
      <c r="B541" s="160"/>
      <c r="C541" s="160"/>
      <c r="D541" s="149"/>
      <c r="E541" s="134"/>
      <c r="F541" s="134"/>
      <c r="G541" s="134"/>
      <c r="H541" s="134"/>
      <c r="I541" s="134"/>
      <c r="J541" s="134"/>
      <c r="K541" s="134"/>
      <c r="L541" s="134"/>
      <c r="M541" s="134"/>
      <c r="N541" s="134"/>
      <c r="O541" s="134"/>
      <c r="P541" s="134"/>
      <c r="Q541" s="134"/>
      <c r="R541" s="134"/>
      <c r="S541" s="134"/>
      <c r="T541" s="134"/>
      <c r="U541" s="134"/>
      <c r="V541" s="134"/>
      <c r="W541" s="134"/>
      <c r="X541" s="134"/>
      <c r="Y541" s="134"/>
      <c r="Z541" s="134"/>
    </row>
    <row r="542" spans="1:26" ht="15.75" customHeight="1" x14ac:dyDescent="0.25">
      <c r="A542" s="162"/>
      <c r="B542" s="160"/>
      <c r="C542" s="160"/>
      <c r="D542" s="149"/>
      <c r="E542" s="134"/>
      <c r="F542" s="134"/>
      <c r="G542" s="134"/>
      <c r="H542" s="134"/>
      <c r="I542" s="134"/>
      <c r="J542" s="134"/>
      <c r="K542" s="134"/>
      <c r="L542" s="134"/>
      <c r="M542" s="134"/>
      <c r="N542" s="134"/>
      <c r="O542" s="134"/>
      <c r="P542" s="134"/>
      <c r="Q542" s="134"/>
      <c r="R542" s="134"/>
      <c r="S542" s="134"/>
      <c r="T542" s="134"/>
      <c r="U542" s="134"/>
      <c r="V542" s="134"/>
      <c r="W542" s="134"/>
      <c r="X542" s="134"/>
      <c r="Y542" s="134"/>
      <c r="Z542" s="134"/>
    </row>
    <row r="543" spans="1:26" ht="15.75" customHeight="1" x14ac:dyDescent="0.25">
      <c r="A543" s="162"/>
      <c r="B543" s="160"/>
      <c r="C543" s="160"/>
      <c r="D543" s="149"/>
      <c r="E543" s="134"/>
      <c r="F543" s="134"/>
      <c r="G543" s="134"/>
      <c r="H543" s="134"/>
      <c r="I543" s="134"/>
      <c r="J543" s="134"/>
      <c r="K543" s="134"/>
      <c r="L543" s="134"/>
      <c r="M543" s="134"/>
      <c r="N543" s="134"/>
      <c r="O543" s="134"/>
      <c r="P543" s="134"/>
      <c r="Q543" s="134"/>
      <c r="R543" s="134"/>
      <c r="S543" s="134"/>
      <c r="T543" s="134"/>
      <c r="U543" s="134"/>
      <c r="V543" s="134"/>
      <c r="W543" s="134"/>
      <c r="X543" s="134"/>
      <c r="Y543" s="134"/>
      <c r="Z543" s="134"/>
    </row>
    <row r="544" spans="1:26" ht="15.75" customHeight="1" x14ac:dyDescent="0.25">
      <c r="A544" s="162"/>
      <c r="B544" s="160"/>
      <c r="C544" s="160"/>
      <c r="D544" s="149"/>
      <c r="E544" s="134"/>
      <c r="F544" s="134"/>
      <c r="G544" s="134"/>
      <c r="H544" s="134"/>
      <c r="I544" s="134"/>
      <c r="J544" s="134"/>
      <c r="K544" s="134"/>
      <c r="L544" s="134"/>
      <c r="M544" s="134"/>
      <c r="N544" s="134"/>
      <c r="O544" s="134"/>
      <c r="P544" s="134"/>
      <c r="Q544" s="134"/>
      <c r="R544" s="134"/>
      <c r="S544" s="134"/>
      <c r="T544" s="134"/>
      <c r="U544" s="134"/>
      <c r="V544" s="134"/>
      <c r="W544" s="134"/>
      <c r="X544" s="134"/>
      <c r="Y544" s="134"/>
      <c r="Z544" s="134"/>
    </row>
    <row r="545" spans="1:26" ht="15.75" customHeight="1" x14ac:dyDescent="0.25">
      <c r="A545" s="162"/>
      <c r="B545" s="160"/>
      <c r="C545" s="160"/>
      <c r="D545" s="149"/>
      <c r="E545" s="134"/>
      <c r="F545" s="134"/>
      <c r="G545" s="134"/>
      <c r="H545" s="134"/>
      <c r="I545" s="134"/>
      <c r="J545" s="134"/>
      <c r="K545" s="134"/>
      <c r="L545" s="134"/>
      <c r="M545" s="134"/>
      <c r="N545" s="134"/>
      <c r="O545" s="134"/>
      <c r="P545" s="134"/>
      <c r="Q545" s="134"/>
      <c r="R545" s="134"/>
      <c r="S545" s="134"/>
      <c r="T545" s="134"/>
      <c r="U545" s="134"/>
      <c r="V545" s="134"/>
      <c r="W545" s="134"/>
      <c r="X545" s="134"/>
      <c r="Y545" s="134"/>
      <c r="Z545" s="134"/>
    </row>
    <row r="546" spans="1:26" ht="15.75" customHeight="1" x14ac:dyDescent="0.25">
      <c r="A546" s="162"/>
      <c r="B546" s="160"/>
      <c r="C546" s="160"/>
      <c r="D546" s="149"/>
      <c r="E546" s="134"/>
      <c r="F546" s="134"/>
      <c r="G546" s="134"/>
      <c r="H546" s="134"/>
      <c r="I546" s="134"/>
      <c r="J546" s="134"/>
      <c r="K546" s="134"/>
      <c r="L546" s="134"/>
      <c r="M546" s="134"/>
      <c r="N546" s="134"/>
      <c r="O546" s="134"/>
      <c r="P546" s="134"/>
      <c r="Q546" s="134"/>
      <c r="R546" s="134"/>
      <c r="S546" s="134"/>
      <c r="T546" s="134"/>
      <c r="U546" s="134"/>
      <c r="V546" s="134"/>
      <c r="W546" s="134"/>
      <c r="X546" s="134"/>
      <c r="Y546" s="134"/>
      <c r="Z546" s="134"/>
    </row>
    <row r="547" spans="1:26" ht="15.75" customHeight="1" x14ac:dyDescent="0.25">
      <c r="A547" s="162"/>
      <c r="B547" s="160"/>
      <c r="C547" s="160"/>
      <c r="D547" s="149"/>
      <c r="E547" s="134"/>
      <c r="F547" s="134"/>
      <c r="G547" s="134"/>
      <c r="H547" s="134"/>
      <c r="I547" s="134"/>
      <c r="J547" s="134"/>
      <c r="K547" s="134"/>
      <c r="L547" s="134"/>
      <c r="M547" s="134"/>
      <c r="N547" s="134"/>
      <c r="O547" s="134"/>
      <c r="P547" s="134"/>
      <c r="Q547" s="134"/>
      <c r="R547" s="134"/>
      <c r="S547" s="134"/>
      <c r="T547" s="134"/>
      <c r="U547" s="134"/>
      <c r="V547" s="134"/>
      <c r="W547" s="134"/>
      <c r="X547" s="134"/>
      <c r="Y547" s="134"/>
      <c r="Z547" s="134"/>
    </row>
    <row r="548" spans="1:26" ht="15.75" customHeight="1" x14ac:dyDescent="0.25">
      <c r="A548" s="162"/>
      <c r="B548" s="160"/>
      <c r="C548" s="160"/>
      <c r="D548" s="149"/>
      <c r="E548" s="134"/>
      <c r="F548" s="134"/>
      <c r="G548" s="134"/>
      <c r="H548" s="134"/>
      <c r="I548" s="134"/>
      <c r="J548" s="134"/>
      <c r="K548" s="134"/>
      <c r="L548" s="134"/>
      <c r="M548" s="134"/>
      <c r="N548" s="134"/>
      <c r="O548" s="134"/>
      <c r="P548" s="134"/>
      <c r="Q548" s="134"/>
      <c r="R548" s="134"/>
      <c r="S548" s="134"/>
      <c r="T548" s="134"/>
      <c r="U548" s="134"/>
      <c r="V548" s="134"/>
      <c r="W548" s="134"/>
      <c r="X548" s="134"/>
      <c r="Y548" s="134"/>
      <c r="Z548" s="134"/>
    </row>
    <row r="549" spans="1:26" ht="15.75" customHeight="1" x14ac:dyDescent="0.25">
      <c r="A549" s="162"/>
      <c r="B549" s="160"/>
      <c r="C549" s="160"/>
      <c r="D549" s="149"/>
      <c r="E549" s="134"/>
      <c r="F549" s="134"/>
      <c r="G549" s="134"/>
      <c r="H549" s="134"/>
      <c r="I549" s="134"/>
      <c r="J549" s="134"/>
      <c r="K549" s="134"/>
      <c r="L549" s="134"/>
      <c r="M549" s="134"/>
      <c r="N549" s="134"/>
      <c r="O549" s="134"/>
      <c r="P549" s="134"/>
      <c r="Q549" s="134"/>
      <c r="R549" s="134"/>
      <c r="S549" s="134"/>
      <c r="T549" s="134"/>
      <c r="U549" s="134"/>
      <c r="V549" s="134"/>
      <c r="W549" s="134"/>
      <c r="X549" s="134"/>
      <c r="Y549" s="134"/>
      <c r="Z549" s="134"/>
    </row>
    <row r="550" spans="1:26" ht="15.75" customHeight="1" x14ac:dyDescent="0.25">
      <c r="A550" s="162"/>
      <c r="B550" s="160"/>
      <c r="C550" s="160"/>
      <c r="D550" s="149"/>
      <c r="E550" s="134"/>
      <c r="F550" s="134"/>
      <c r="G550" s="134"/>
      <c r="H550" s="134"/>
      <c r="I550" s="134"/>
      <c r="J550" s="134"/>
      <c r="K550" s="134"/>
      <c r="L550" s="134"/>
      <c r="M550" s="134"/>
      <c r="N550" s="134"/>
      <c r="O550" s="134"/>
      <c r="P550" s="134"/>
      <c r="Q550" s="134"/>
      <c r="R550" s="134"/>
      <c r="S550" s="134"/>
      <c r="T550" s="134"/>
      <c r="U550" s="134"/>
      <c r="V550" s="134"/>
      <c r="W550" s="134"/>
      <c r="X550" s="134"/>
      <c r="Y550" s="134"/>
      <c r="Z550" s="134"/>
    </row>
    <row r="551" spans="1:26" ht="15.75" customHeight="1" x14ac:dyDescent="0.25">
      <c r="A551" s="162"/>
      <c r="B551" s="160"/>
      <c r="C551" s="160"/>
      <c r="D551" s="149"/>
      <c r="E551" s="134"/>
      <c r="F551" s="134"/>
      <c r="G551" s="134"/>
      <c r="H551" s="134"/>
      <c r="I551" s="134"/>
      <c r="J551" s="134"/>
      <c r="K551" s="134"/>
      <c r="L551" s="134"/>
      <c r="M551" s="134"/>
      <c r="N551" s="134"/>
      <c r="O551" s="134"/>
      <c r="P551" s="134"/>
      <c r="Q551" s="134"/>
      <c r="R551" s="134"/>
      <c r="S551" s="134"/>
      <c r="T551" s="134"/>
      <c r="U551" s="134"/>
      <c r="V551" s="134"/>
      <c r="W551" s="134"/>
      <c r="X551" s="134"/>
      <c r="Y551" s="134"/>
      <c r="Z551" s="134"/>
    </row>
    <row r="552" spans="1:26" ht="15.75" customHeight="1" x14ac:dyDescent="0.25">
      <c r="A552" s="162"/>
      <c r="B552" s="160"/>
      <c r="C552" s="160"/>
      <c r="D552" s="149"/>
      <c r="E552" s="134"/>
      <c r="F552" s="134"/>
      <c r="G552" s="134"/>
      <c r="H552" s="134"/>
      <c r="I552" s="134"/>
      <c r="J552" s="134"/>
      <c r="K552" s="134"/>
      <c r="L552" s="134"/>
      <c r="M552" s="134"/>
      <c r="N552" s="134"/>
      <c r="O552" s="134"/>
      <c r="P552" s="134"/>
      <c r="Q552" s="134"/>
      <c r="R552" s="134"/>
      <c r="S552" s="134"/>
      <c r="T552" s="134"/>
      <c r="U552" s="134"/>
      <c r="V552" s="134"/>
      <c r="W552" s="134"/>
      <c r="X552" s="134"/>
      <c r="Y552" s="134"/>
      <c r="Z552" s="134"/>
    </row>
    <row r="553" spans="1:26" ht="15.75" customHeight="1" x14ac:dyDescent="0.25">
      <c r="A553" s="162"/>
      <c r="B553" s="160"/>
      <c r="C553" s="160"/>
      <c r="D553" s="149"/>
      <c r="E553" s="134"/>
      <c r="F553" s="134"/>
      <c r="G553" s="134"/>
      <c r="H553" s="134"/>
      <c r="I553" s="134"/>
      <c r="J553" s="134"/>
      <c r="K553" s="134"/>
      <c r="L553" s="134"/>
      <c r="M553" s="134"/>
      <c r="N553" s="134"/>
      <c r="O553" s="134"/>
      <c r="P553" s="134"/>
      <c r="Q553" s="134"/>
      <c r="R553" s="134"/>
      <c r="S553" s="134"/>
      <c r="T553" s="134"/>
      <c r="U553" s="134"/>
      <c r="V553" s="134"/>
      <c r="W553" s="134"/>
      <c r="X553" s="134"/>
      <c r="Y553" s="134"/>
      <c r="Z553" s="134"/>
    </row>
    <row r="554" spans="1:26" ht="15.75" customHeight="1" x14ac:dyDescent="0.25">
      <c r="A554" s="162"/>
      <c r="B554" s="160"/>
      <c r="C554" s="160"/>
      <c r="D554" s="149"/>
      <c r="E554" s="134"/>
      <c r="F554" s="134"/>
      <c r="G554" s="134"/>
      <c r="H554" s="134"/>
      <c r="I554" s="134"/>
      <c r="J554" s="134"/>
      <c r="K554" s="134"/>
      <c r="L554" s="134"/>
      <c r="M554" s="134"/>
      <c r="N554" s="134"/>
      <c r="O554" s="134"/>
      <c r="P554" s="134"/>
      <c r="Q554" s="134"/>
      <c r="R554" s="134"/>
      <c r="S554" s="134"/>
      <c r="T554" s="134"/>
      <c r="U554" s="134"/>
      <c r="V554" s="134"/>
      <c r="W554" s="134"/>
      <c r="X554" s="134"/>
      <c r="Y554" s="134"/>
      <c r="Z554" s="134"/>
    </row>
    <row r="555" spans="1:26" ht="15.75" customHeight="1" x14ac:dyDescent="0.25">
      <c r="A555" s="162"/>
      <c r="B555" s="160"/>
      <c r="C555" s="160"/>
      <c r="D555" s="149"/>
      <c r="E555" s="134"/>
      <c r="F555" s="134"/>
      <c r="G555" s="134"/>
      <c r="H555" s="134"/>
      <c r="I555" s="134"/>
      <c r="J555" s="134"/>
      <c r="K555" s="134"/>
      <c r="L555" s="134"/>
      <c r="M555" s="134"/>
      <c r="N555" s="134"/>
      <c r="O555" s="134"/>
      <c r="P555" s="134"/>
      <c r="Q555" s="134"/>
      <c r="R555" s="134"/>
      <c r="S555" s="134"/>
      <c r="T555" s="134"/>
      <c r="U555" s="134"/>
      <c r="V555" s="134"/>
      <c r="W555" s="134"/>
      <c r="X555" s="134"/>
      <c r="Y555" s="134"/>
      <c r="Z555" s="134"/>
    </row>
    <row r="556" spans="1:26" ht="15.75" customHeight="1" x14ac:dyDescent="0.25">
      <c r="A556" s="162"/>
      <c r="B556" s="160"/>
      <c r="C556" s="160"/>
      <c r="D556" s="149"/>
      <c r="E556" s="134"/>
      <c r="F556" s="134"/>
      <c r="G556" s="134"/>
      <c r="H556" s="134"/>
      <c r="I556" s="134"/>
      <c r="J556" s="134"/>
      <c r="K556" s="134"/>
      <c r="L556" s="134"/>
      <c r="M556" s="134"/>
      <c r="N556" s="134"/>
      <c r="O556" s="134"/>
      <c r="P556" s="134"/>
      <c r="Q556" s="134"/>
      <c r="R556" s="134"/>
      <c r="S556" s="134"/>
      <c r="T556" s="134"/>
      <c r="U556" s="134"/>
      <c r="V556" s="134"/>
      <c r="W556" s="134"/>
      <c r="X556" s="134"/>
      <c r="Y556" s="134"/>
      <c r="Z556" s="134"/>
    </row>
    <row r="557" spans="1:26" ht="15.75" customHeight="1" x14ac:dyDescent="0.25">
      <c r="A557" s="162"/>
      <c r="B557" s="160"/>
      <c r="C557" s="160"/>
      <c r="D557" s="149"/>
      <c r="E557" s="134"/>
      <c r="F557" s="134"/>
      <c r="G557" s="134"/>
      <c r="H557" s="134"/>
      <c r="I557" s="134"/>
      <c r="J557" s="134"/>
      <c r="K557" s="134"/>
      <c r="L557" s="134"/>
      <c r="M557" s="134"/>
      <c r="N557" s="134"/>
      <c r="O557" s="134"/>
      <c r="P557" s="134"/>
      <c r="Q557" s="134"/>
      <c r="R557" s="134"/>
      <c r="S557" s="134"/>
      <c r="T557" s="134"/>
      <c r="U557" s="134"/>
      <c r="V557" s="134"/>
      <c r="W557" s="134"/>
      <c r="X557" s="134"/>
      <c r="Y557" s="134"/>
      <c r="Z557" s="134"/>
    </row>
    <row r="558" spans="1:26" ht="15.75" customHeight="1" x14ac:dyDescent="0.25">
      <c r="A558" s="162"/>
      <c r="B558" s="160"/>
      <c r="C558" s="160"/>
      <c r="D558" s="149"/>
      <c r="E558" s="134"/>
      <c r="F558" s="134"/>
      <c r="G558" s="134"/>
      <c r="H558" s="134"/>
      <c r="I558" s="134"/>
      <c r="J558" s="134"/>
      <c r="K558" s="134"/>
      <c r="L558" s="134"/>
      <c r="M558" s="134"/>
      <c r="N558" s="134"/>
      <c r="O558" s="134"/>
      <c r="P558" s="134"/>
      <c r="Q558" s="134"/>
      <c r="R558" s="134"/>
      <c r="S558" s="134"/>
      <c r="T558" s="134"/>
      <c r="U558" s="134"/>
      <c r="V558" s="134"/>
      <c r="W558" s="134"/>
      <c r="X558" s="134"/>
      <c r="Y558" s="134"/>
      <c r="Z558" s="134"/>
    </row>
    <row r="559" spans="1:26" ht="15.75" customHeight="1" x14ac:dyDescent="0.25">
      <c r="A559" s="162"/>
      <c r="B559" s="160"/>
      <c r="C559" s="160"/>
      <c r="D559" s="149"/>
      <c r="E559" s="134"/>
      <c r="F559" s="134"/>
      <c r="G559" s="134"/>
      <c r="H559" s="134"/>
      <c r="I559" s="134"/>
      <c r="J559" s="134"/>
      <c r="K559" s="134"/>
      <c r="L559" s="134"/>
      <c r="M559" s="134"/>
      <c r="N559" s="134"/>
      <c r="O559" s="134"/>
      <c r="P559" s="134"/>
      <c r="Q559" s="134"/>
      <c r="R559" s="134"/>
      <c r="S559" s="134"/>
      <c r="T559" s="134"/>
      <c r="U559" s="134"/>
      <c r="V559" s="134"/>
      <c r="W559" s="134"/>
      <c r="X559" s="134"/>
      <c r="Y559" s="134"/>
      <c r="Z559" s="134"/>
    </row>
    <row r="560" spans="1:26" ht="15.75" customHeight="1" x14ac:dyDescent="0.25">
      <c r="A560" s="162"/>
      <c r="B560" s="160"/>
      <c r="C560" s="160"/>
      <c r="D560" s="149"/>
      <c r="E560" s="134"/>
      <c r="F560" s="134"/>
      <c r="G560" s="134"/>
      <c r="H560" s="134"/>
      <c r="I560" s="134"/>
      <c r="J560" s="134"/>
      <c r="K560" s="134"/>
      <c r="L560" s="134"/>
      <c r="M560" s="134"/>
      <c r="N560" s="134"/>
      <c r="O560" s="134"/>
      <c r="P560" s="134"/>
      <c r="Q560" s="134"/>
      <c r="R560" s="134"/>
      <c r="S560" s="134"/>
      <c r="T560" s="134"/>
      <c r="U560" s="134"/>
      <c r="V560" s="134"/>
      <c r="W560" s="134"/>
      <c r="X560" s="134"/>
      <c r="Y560" s="134"/>
      <c r="Z560" s="134"/>
    </row>
    <row r="561" spans="1:26" ht="15.75" customHeight="1" x14ac:dyDescent="0.25">
      <c r="A561" s="162"/>
      <c r="B561" s="160"/>
      <c r="C561" s="160"/>
      <c r="D561" s="149"/>
      <c r="E561" s="134"/>
      <c r="F561" s="134"/>
      <c r="G561" s="134"/>
      <c r="H561" s="134"/>
      <c r="I561" s="134"/>
      <c r="J561" s="134"/>
      <c r="K561" s="134"/>
      <c r="L561" s="134"/>
      <c r="M561" s="134"/>
      <c r="N561" s="134"/>
      <c r="O561" s="134"/>
      <c r="P561" s="134"/>
      <c r="Q561" s="134"/>
      <c r="R561" s="134"/>
      <c r="S561" s="134"/>
      <c r="T561" s="134"/>
      <c r="U561" s="134"/>
      <c r="V561" s="134"/>
      <c r="W561" s="134"/>
      <c r="X561" s="134"/>
      <c r="Y561" s="134"/>
      <c r="Z561" s="134"/>
    </row>
    <row r="562" spans="1:26" ht="15.75" customHeight="1" x14ac:dyDescent="0.25">
      <c r="A562" s="162"/>
      <c r="B562" s="160"/>
      <c r="C562" s="160"/>
      <c r="D562" s="149"/>
      <c r="E562" s="134"/>
      <c r="F562" s="134"/>
      <c r="G562" s="134"/>
      <c r="H562" s="134"/>
      <c r="I562" s="134"/>
      <c r="J562" s="134"/>
      <c r="K562" s="134"/>
      <c r="L562" s="134"/>
      <c r="M562" s="134"/>
      <c r="N562" s="134"/>
      <c r="O562" s="134"/>
      <c r="P562" s="134"/>
      <c r="Q562" s="134"/>
      <c r="R562" s="134"/>
      <c r="S562" s="134"/>
      <c r="T562" s="134"/>
      <c r="U562" s="134"/>
      <c r="V562" s="134"/>
      <c r="W562" s="134"/>
      <c r="X562" s="134"/>
      <c r="Y562" s="134"/>
      <c r="Z562" s="134"/>
    </row>
    <row r="563" spans="1:26" ht="15.75" customHeight="1" x14ac:dyDescent="0.25">
      <c r="A563" s="162"/>
      <c r="B563" s="160"/>
      <c r="C563" s="160"/>
      <c r="D563" s="149"/>
      <c r="E563" s="134"/>
      <c r="F563" s="134"/>
      <c r="G563" s="134"/>
      <c r="H563" s="134"/>
      <c r="I563" s="134"/>
      <c r="J563" s="134"/>
      <c r="K563" s="134"/>
      <c r="L563" s="134"/>
      <c r="M563" s="134"/>
      <c r="N563" s="134"/>
      <c r="O563" s="134"/>
      <c r="P563" s="134"/>
      <c r="Q563" s="134"/>
      <c r="R563" s="134"/>
      <c r="S563" s="134"/>
      <c r="T563" s="134"/>
      <c r="U563" s="134"/>
      <c r="V563" s="134"/>
      <c r="W563" s="134"/>
      <c r="X563" s="134"/>
      <c r="Y563" s="134"/>
      <c r="Z563" s="134"/>
    </row>
    <row r="564" spans="1:26" ht="15.75" customHeight="1" x14ac:dyDescent="0.25">
      <c r="A564" s="162"/>
      <c r="B564" s="160"/>
      <c r="C564" s="160"/>
      <c r="D564" s="149"/>
      <c r="E564" s="134"/>
      <c r="F564" s="134"/>
      <c r="G564" s="134"/>
      <c r="H564" s="134"/>
      <c r="I564" s="134"/>
      <c r="J564" s="134"/>
      <c r="K564" s="134"/>
      <c r="L564" s="134"/>
      <c r="M564" s="134"/>
      <c r="N564" s="134"/>
      <c r="O564" s="134"/>
      <c r="P564" s="134"/>
      <c r="Q564" s="134"/>
      <c r="R564" s="134"/>
      <c r="S564" s="134"/>
      <c r="T564" s="134"/>
      <c r="U564" s="134"/>
      <c r="V564" s="134"/>
      <c r="W564" s="134"/>
      <c r="X564" s="134"/>
      <c r="Y564" s="134"/>
      <c r="Z564" s="134"/>
    </row>
    <row r="565" spans="1:26" ht="15.75" customHeight="1" x14ac:dyDescent="0.25">
      <c r="A565" s="162"/>
      <c r="B565" s="160"/>
      <c r="C565" s="160"/>
      <c r="D565" s="149"/>
      <c r="E565" s="134"/>
      <c r="F565" s="134"/>
      <c r="G565" s="134"/>
      <c r="H565" s="134"/>
      <c r="I565" s="134"/>
      <c r="J565" s="134"/>
      <c r="K565" s="134"/>
      <c r="L565" s="134"/>
      <c r="M565" s="134"/>
      <c r="N565" s="134"/>
      <c r="O565" s="134"/>
      <c r="P565" s="134"/>
      <c r="Q565" s="134"/>
      <c r="R565" s="134"/>
      <c r="S565" s="134"/>
      <c r="T565" s="134"/>
      <c r="U565" s="134"/>
      <c r="V565" s="134"/>
      <c r="W565" s="134"/>
      <c r="X565" s="134"/>
      <c r="Y565" s="134"/>
      <c r="Z565" s="134"/>
    </row>
    <row r="566" spans="1:26" ht="15.75" customHeight="1" x14ac:dyDescent="0.25">
      <c r="A566" s="162"/>
      <c r="B566" s="160"/>
      <c r="C566" s="160"/>
      <c r="D566" s="149"/>
      <c r="E566" s="134"/>
      <c r="F566" s="134"/>
      <c r="G566" s="134"/>
      <c r="H566" s="134"/>
      <c r="I566" s="134"/>
      <c r="J566" s="134"/>
      <c r="K566" s="134"/>
      <c r="L566" s="134"/>
      <c r="M566" s="134"/>
      <c r="N566" s="134"/>
      <c r="O566" s="134"/>
      <c r="P566" s="134"/>
      <c r="Q566" s="134"/>
      <c r="R566" s="134"/>
      <c r="S566" s="134"/>
      <c r="T566" s="134"/>
      <c r="U566" s="134"/>
      <c r="V566" s="134"/>
      <c r="W566" s="134"/>
      <c r="X566" s="134"/>
      <c r="Y566" s="134"/>
      <c r="Z566" s="134"/>
    </row>
    <row r="567" spans="1:26" ht="15.75" customHeight="1" x14ac:dyDescent="0.25">
      <c r="A567" s="162"/>
      <c r="B567" s="160"/>
      <c r="C567" s="160"/>
      <c r="D567" s="149"/>
      <c r="E567" s="134"/>
      <c r="F567" s="134"/>
      <c r="G567" s="134"/>
      <c r="H567" s="134"/>
      <c r="I567" s="134"/>
      <c r="J567" s="134"/>
      <c r="K567" s="134"/>
      <c r="L567" s="134"/>
      <c r="M567" s="134"/>
      <c r="N567" s="134"/>
      <c r="O567" s="134"/>
      <c r="P567" s="134"/>
      <c r="Q567" s="134"/>
      <c r="R567" s="134"/>
      <c r="S567" s="134"/>
      <c r="T567" s="134"/>
      <c r="U567" s="134"/>
      <c r="V567" s="134"/>
      <c r="W567" s="134"/>
      <c r="X567" s="134"/>
      <c r="Y567" s="134"/>
      <c r="Z567" s="134"/>
    </row>
    <row r="568" spans="1:26" ht="15.75" customHeight="1" x14ac:dyDescent="0.25">
      <c r="A568" s="162"/>
      <c r="B568" s="160"/>
      <c r="C568" s="160"/>
      <c r="D568" s="149"/>
      <c r="E568" s="134"/>
      <c r="F568" s="134"/>
      <c r="G568" s="134"/>
      <c r="H568" s="134"/>
      <c r="I568" s="134"/>
      <c r="J568" s="134"/>
      <c r="K568" s="134"/>
      <c r="L568" s="134"/>
      <c r="M568" s="134"/>
      <c r="N568" s="134"/>
      <c r="O568" s="134"/>
      <c r="P568" s="134"/>
      <c r="Q568" s="134"/>
      <c r="R568" s="134"/>
      <c r="S568" s="134"/>
      <c r="T568" s="134"/>
      <c r="U568" s="134"/>
      <c r="V568" s="134"/>
      <c r="W568" s="134"/>
      <c r="X568" s="134"/>
      <c r="Y568" s="134"/>
      <c r="Z568" s="134"/>
    </row>
    <row r="569" spans="1:26" ht="15.75" customHeight="1" x14ac:dyDescent="0.25">
      <c r="A569" s="162"/>
      <c r="B569" s="160"/>
      <c r="C569" s="160"/>
      <c r="D569" s="149"/>
      <c r="E569" s="134"/>
      <c r="F569" s="134"/>
      <c r="G569" s="134"/>
      <c r="H569" s="134"/>
      <c r="I569" s="134"/>
      <c r="J569" s="134"/>
      <c r="K569" s="134"/>
      <c r="L569" s="134"/>
      <c r="M569" s="134"/>
      <c r="N569" s="134"/>
      <c r="O569" s="134"/>
      <c r="P569" s="134"/>
      <c r="Q569" s="134"/>
      <c r="R569" s="134"/>
      <c r="S569" s="134"/>
      <c r="T569" s="134"/>
      <c r="U569" s="134"/>
      <c r="V569" s="134"/>
      <c r="W569" s="134"/>
      <c r="X569" s="134"/>
      <c r="Y569" s="134"/>
      <c r="Z569" s="134"/>
    </row>
    <row r="570" spans="1:26" ht="15.75" customHeight="1" x14ac:dyDescent="0.25">
      <c r="A570" s="162"/>
      <c r="B570" s="160"/>
      <c r="C570" s="160"/>
      <c r="D570" s="149"/>
      <c r="E570" s="134"/>
      <c r="F570" s="134"/>
      <c r="G570" s="134"/>
      <c r="H570" s="134"/>
      <c r="I570" s="134"/>
      <c r="J570" s="134"/>
      <c r="K570" s="134"/>
      <c r="L570" s="134"/>
      <c r="M570" s="134"/>
      <c r="N570" s="134"/>
      <c r="O570" s="134"/>
      <c r="P570" s="134"/>
      <c r="Q570" s="134"/>
      <c r="R570" s="134"/>
      <c r="S570" s="134"/>
      <c r="T570" s="134"/>
      <c r="U570" s="134"/>
      <c r="V570" s="134"/>
      <c r="W570" s="134"/>
      <c r="X570" s="134"/>
      <c r="Y570" s="134"/>
      <c r="Z570" s="134"/>
    </row>
    <row r="571" spans="1:26" ht="15.75" customHeight="1" x14ac:dyDescent="0.25">
      <c r="A571" s="162"/>
      <c r="B571" s="160"/>
      <c r="C571" s="160"/>
      <c r="D571" s="149"/>
      <c r="E571" s="134"/>
      <c r="F571" s="134"/>
      <c r="G571" s="134"/>
      <c r="H571" s="134"/>
      <c r="I571" s="134"/>
      <c r="J571" s="134"/>
      <c r="K571" s="134"/>
      <c r="L571" s="134"/>
      <c r="M571" s="134"/>
      <c r="N571" s="134"/>
      <c r="O571" s="134"/>
      <c r="P571" s="134"/>
      <c r="Q571" s="134"/>
      <c r="R571" s="134"/>
      <c r="S571" s="134"/>
      <c r="T571" s="134"/>
      <c r="U571" s="134"/>
      <c r="V571" s="134"/>
      <c r="W571" s="134"/>
      <c r="X571" s="134"/>
      <c r="Y571" s="134"/>
      <c r="Z571" s="134"/>
    </row>
    <row r="572" spans="1:26" ht="15.75" customHeight="1" x14ac:dyDescent="0.25">
      <c r="A572" s="162"/>
      <c r="B572" s="160"/>
      <c r="C572" s="160"/>
      <c r="D572" s="149"/>
      <c r="E572" s="134"/>
      <c r="F572" s="134"/>
      <c r="G572" s="134"/>
      <c r="H572" s="134"/>
      <c r="I572" s="134"/>
      <c r="J572" s="134"/>
      <c r="K572" s="134"/>
      <c r="L572" s="134"/>
      <c r="M572" s="134"/>
      <c r="N572" s="134"/>
      <c r="O572" s="134"/>
      <c r="P572" s="134"/>
      <c r="Q572" s="134"/>
      <c r="R572" s="134"/>
      <c r="S572" s="134"/>
      <c r="T572" s="134"/>
      <c r="U572" s="134"/>
      <c r="V572" s="134"/>
      <c r="W572" s="134"/>
      <c r="X572" s="134"/>
      <c r="Y572" s="134"/>
      <c r="Z572" s="134"/>
    </row>
    <row r="573" spans="1:26" ht="15.75" customHeight="1" x14ac:dyDescent="0.25">
      <c r="A573" s="162"/>
      <c r="B573" s="160"/>
      <c r="C573" s="160"/>
      <c r="D573" s="149"/>
      <c r="E573" s="134"/>
      <c r="F573" s="134"/>
      <c r="G573" s="134"/>
      <c r="H573" s="134"/>
      <c r="I573" s="134"/>
      <c r="J573" s="134"/>
      <c r="K573" s="134"/>
      <c r="L573" s="134"/>
      <c r="M573" s="134"/>
      <c r="N573" s="134"/>
      <c r="O573" s="134"/>
      <c r="P573" s="134"/>
      <c r="Q573" s="134"/>
      <c r="R573" s="134"/>
      <c r="S573" s="134"/>
      <c r="T573" s="134"/>
      <c r="U573" s="134"/>
      <c r="V573" s="134"/>
      <c r="W573" s="134"/>
      <c r="X573" s="134"/>
      <c r="Y573" s="134"/>
      <c r="Z573" s="134"/>
    </row>
    <row r="574" spans="1:26" ht="15.75" customHeight="1" x14ac:dyDescent="0.25">
      <c r="A574" s="162"/>
      <c r="B574" s="160"/>
      <c r="C574" s="160"/>
      <c r="D574" s="149"/>
      <c r="E574" s="134"/>
      <c r="F574" s="134"/>
      <c r="G574" s="134"/>
      <c r="H574" s="134"/>
      <c r="I574" s="134"/>
      <c r="J574" s="134"/>
      <c r="K574" s="134"/>
      <c r="L574" s="134"/>
      <c r="M574" s="134"/>
      <c r="N574" s="134"/>
      <c r="O574" s="134"/>
      <c r="P574" s="134"/>
      <c r="Q574" s="134"/>
      <c r="R574" s="134"/>
      <c r="S574" s="134"/>
      <c r="T574" s="134"/>
      <c r="U574" s="134"/>
      <c r="V574" s="134"/>
      <c r="W574" s="134"/>
      <c r="X574" s="134"/>
      <c r="Y574" s="134"/>
      <c r="Z574" s="134"/>
    </row>
    <row r="575" spans="1:26" ht="15.75" customHeight="1" x14ac:dyDescent="0.25">
      <c r="A575" s="162"/>
      <c r="B575" s="160"/>
      <c r="C575" s="160"/>
      <c r="D575" s="149"/>
      <c r="E575" s="134"/>
      <c r="F575" s="134"/>
      <c r="G575" s="134"/>
      <c r="H575" s="134"/>
      <c r="I575" s="134"/>
      <c r="J575" s="134"/>
      <c r="K575" s="134"/>
      <c r="L575" s="134"/>
      <c r="M575" s="134"/>
      <c r="N575" s="134"/>
      <c r="O575" s="134"/>
      <c r="P575" s="134"/>
      <c r="Q575" s="134"/>
      <c r="R575" s="134"/>
      <c r="S575" s="134"/>
      <c r="T575" s="134"/>
      <c r="U575" s="134"/>
      <c r="V575" s="134"/>
      <c r="W575" s="134"/>
      <c r="X575" s="134"/>
      <c r="Y575" s="134"/>
      <c r="Z575" s="134"/>
    </row>
    <row r="576" spans="1:26" ht="15.75" customHeight="1" x14ac:dyDescent="0.25">
      <c r="A576" s="162"/>
      <c r="B576" s="160"/>
      <c r="C576" s="160"/>
      <c r="D576" s="149"/>
      <c r="E576" s="134"/>
      <c r="F576" s="134"/>
      <c r="G576" s="134"/>
      <c r="H576" s="134"/>
      <c r="I576" s="134"/>
      <c r="J576" s="134"/>
      <c r="K576" s="134"/>
      <c r="L576" s="134"/>
      <c r="M576" s="134"/>
      <c r="N576" s="134"/>
      <c r="O576" s="134"/>
      <c r="P576" s="134"/>
      <c r="Q576" s="134"/>
      <c r="R576" s="134"/>
      <c r="S576" s="134"/>
      <c r="T576" s="134"/>
      <c r="U576" s="134"/>
      <c r="V576" s="134"/>
      <c r="W576" s="134"/>
      <c r="X576" s="134"/>
      <c r="Y576" s="134"/>
      <c r="Z576" s="134"/>
    </row>
    <row r="577" spans="1:26" ht="15.75" customHeight="1" x14ac:dyDescent="0.25">
      <c r="A577" s="162"/>
      <c r="B577" s="160"/>
      <c r="C577" s="160"/>
      <c r="D577" s="149"/>
      <c r="E577" s="134"/>
      <c r="F577" s="134"/>
      <c r="G577" s="134"/>
      <c r="H577" s="134"/>
      <c r="I577" s="134"/>
      <c r="J577" s="134"/>
      <c r="K577" s="134"/>
      <c r="L577" s="134"/>
      <c r="M577" s="134"/>
      <c r="N577" s="134"/>
      <c r="O577" s="134"/>
      <c r="P577" s="134"/>
      <c r="Q577" s="134"/>
      <c r="R577" s="134"/>
      <c r="S577" s="134"/>
      <c r="T577" s="134"/>
      <c r="U577" s="134"/>
      <c r="V577" s="134"/>
      <c r="W577" s="134"/>
      <c r="X577" s="134"/>
      <c r="Y577" s="134"/>
      <c r="Z577" s="134"/>
    </row>
    <row r="578" spans="1:26" ht="15.75" customHeight="1" x14ac:dyDescent="0.25">
      <c r="A578" s="162"/>
      <c r="B578" s="160"/>
      <c r="C578" s="160"/>
      <c r="D578" s="149"/>
      <c r="E578" s="134"/>
      <c r="F578" s="134"/>
      <c r="G578" s="134"/>
      <c r="H578" s="134"/>
      <c r="I578" s="134"/>
      <c r="J578" s="134"/>
      <c r="K578" s="134"/>
      <c r="L578" s="134"/>
      <c r="M578" s="134"/>
      <c r="N578" s="134"/>
      <c r="O578" s="134"/>
      <c r="P578" s="134"/>
      <c r="Q578" s="134"/>
      <c r="R578" s="134"/>
      <c r="S578" s="134"/>
      <c r="T578" s="134"/>
      <c r="U578" s="134"/>
      <c r="V578" s="134"/>
      <c r="W578" s="134"/>
      <c r="X578" s="134"/>
      <c r="Y578" s="134"/>
      <c r="Z578" s="134"/>
    </row>
    <row r="579" spans="1:26" ht="15.75" customHeight="1" x14ac:dyDescent="0.25">
      <c r="A579" s="162"/>
      <c r="B579" s="160"/>
      <c r="C579" s="160"/>
      <c r="D579" s="149"/>
      <c r="E579" s="134"/>
      <c r="F579" s="134"/>
      <c r="G579" s="134"/>
      <c r="H579" s="134"/>
      <c r="I579" s="134"/>
      <c r="J579" s="134"/>
      <c r="K579" s="134"/>
      <c r="L579" s="134"/>
      <c r="M579" s="134"/>
      <c r="N579" s="134"/>
      <c r="O579" s="134"/>
      <c r="P579" s="134"/>
      <c r="Q579" s="134"/>
      <c r="R579" s="134"/>
      <c r="S579" s="134"/>
      <c r="T579" s="134"/>
      <c r="U579" s="134"/>
      <c r="V579" s="134"/>
      <c r="W579" s="134"/>
      <c r="X579" s="134"/>
      <c r="Y579" s="134"/>
      <c r="Z579" s="134"/>
    </row>
    <row r="580" spans="1:26" ht="15.75" customHeight="1" x14ac:dyDescent="0.25">
      <c r="A580" s="162"/>
      <c r="B580" s="160"/>
      <c r="C580" s="160"/>
      <c r="D580" s="149"/>
      <c r="E580" s="134"/>
      <c r="F580" s="134"/>
      <c r="G580" s="134"/>
      <c r="H580" s="134"/>
      <c r="I580" s="134"/>
      <c r="J580" s="134"/>
      <c r="K580" s="134"/>
      <c r="L580" s="134"/>
      <c r="M580" s="134"/>
      <c r="N580" s="134"/>
      <c r="O580" s="134"/>
      <c r="P580" s="134"/>
      <c r="Q580" s="134"/>
      <c r="R580" s="134"/>
      <c r="S580" s="134"/>
      <c r="T580" s="134"/>
      <c r="U580" s="134"/>
      <c r="V580" s="134"/>
      <c r="W580" s="134"/>
      <c r="X580" s="134"/>
      <c r="Y580" s="134"/>
      <c r="Z580" s="134"/>
    </row>
    <row r="581" spans="1:26" ht="15.75" customHeight="1" x14ac:dyDescent="0.25">
      <c r="A581" s="162"/>
      <c r="B581" s="160"/>
      <c r="C581" s="160"/>
      <c r="D581" s="149"/>
      <c r="E581" s="134"/>
      <c r="F581" s="134"/>
      <c r="G581" s="134"/>
      <c r="H581" s="134"/>
      <c r="I581" s="134"/>
      <c r="J581" s="134"/>
      <c r="K581" s="134"/>
      <c r="L581" s="134"/>
      <c r="M581" s="134"/>
      <c r="N581" s="134"/>
      <c r="O581" s="134"/>
      <c r="P581" s="134"/>
      <c r="Q581" s="134"/>
      <c r="R581" s="134"/>
      <c r="S581" s="134"/>
      <c r="T581" s="134"/>
      <c r="U581" s="134"/>
      <c r="V581" s="134"/>
      <c r="W581" s="134"/>
      <c r="X581" s="134"/>
      <c r="Y581" s="134"/>
      <c r="Z581" s="134"/>
    </row>
    <row r="582" spans="1:26" ht="15.75" customHeight="1" x14ac:dyDescent="0.25">
      <c r="A582" s="162"/>
      <c r="B582" s="160"/>
      <c r="C582" s="160"/>
      <c r="D582" s="149"/>
      <c r="E582" s="134"/>
      <c r="F582" s="134"/>
      <c r="G582" s="134"/>
      <c r="H582" s="134"/>
      <c r="I582" s="134"/>
      <c r="J582" s="134"/>
      <c r="K582" s="134"/>
      <c r="L582" s="134"/>
      <c r="M582" s="134"/>
      <c r="N582" s="134"/>
      <c r="O582" s="134"/>
      <c r="P582" s="134"/>
      <c r="Q582" s="134"/>
      <c r="R582" s="134"/>
      <c r="S582" s="134"/>
      <c r="T582" s="134"/>
      <c r="U582" s="134"/>
      <c r="V582" s="134"/>
      <c r="W582" s="134"/>
      <c r="X582" s="134"/>
      <c r="Y582" s="134"/>
      <c r="Z582" s="134"/>
    </row>
    <row r="583" spans="1:26" ht="15.75" customHeight="1" x14ac:dyDescent="0.25">
      <c r="A583" s="162"/>
      <c r="B583" s="160"/>
      <c r="C583" s="160"/>
      <c r="D583" s="149"/>
      <c r="E583" s="134"/>
      <c r="F583" s="134"/>
      <c r="G583" s="134"/>
      <c r="H583" s="134"/>
      <c r="I583" s="134"/>
      <c r="J583" s="134"/>
      <c r="K583" s="134"/>
      <c r="L583" s="134"/>
      <c r="M583" s="134"/>
      <c r="N583" s="134"/>
      <c r="O583" s="134"/>
      <c r="P583" s="134"/>
      <c r="Q583" s="134"/>
      <c r="R583" s="134"/>
      <c r="S583" s="134"/>
      <c r="T583" s="134"/>
      <c r="U583" s="134"/>
      <c r="V583" s="134"/>
      <c r="W583" s="134"/>
      <c r="X583" s="134"/>
      <c r="Y583" s="134"/>
      <c r="Z583" s="134"/>
    </row>
    <row r="584" spans="1:26" ht="15.75" customHeight="1" x14ac:dyDescent="0.25">
      <c r="A584" s="162"/>
      <c r="B584" s="160"/>
      <c r="C584" s="160"/>
      <c r="D584" s="149"/>
      <c r="E584" s="134"/>
      <c r="F584" s="134"/>
      <c r="G584" s="134"/>
      <c r="H584" s="134"/>
      <c r="I584" s="134"/>
      <c r="J584" s="134"/>
      <c r="K584" s="134"/>
      <c r="L584" s="134"/>
      <c r="M584" s="134"/>
      <c r="N584" s="134"/>
      <c r="O584" s="134"/>
      <c r="P584" s="134"/>
      <c r="Q584" s="134"/>
      <c r="R584" s="134"/>
      <c r="S584" s="134"/>
      <c r="T584" s="134"/>
      <c r="U584" s="134"/>
      <c r="V584" s="134"/>
      <c r="W584" s="134"/>
      <c r="X584" s="134"/>
      <c r="Y584" s="134"/>
      <c r="Z584" s="134"/>
    </row>
    <row r="585" spans="1:26" ht="15.75" customHeight="1" x14ac:dyDescent="0.25">
      <c r="A585" s="162"/>
      <c r="B585" s="160"/>
      <c r="C585" s="160"/>
      <c r="D585" s="149"/>
      <c r="E585" s="134"/>
      <c r="F585" s="134"/>
      <c r="G585" s="134"/>
      <c r="H585" s="134"/>
      <c r="I585" s="134"/>
      <c r="J585" s="134"/>
      <c r="K585" s="134"/>
      <c r="L585" s="134"/>
      <c r="M585" s="134"/>
      <c r="N585" s="134"/>
      <c r="O585" s="134"/>
      <c r="P585" s="134"/>
      <c r="Q585" s="134"/>
      <c r="R585" s="134"/>
      <c r="S585" s="134"/>
      <c r="T585" s="134"/>
      <c r="U585" s="134"/>
      <c r="V585" s="134"/>
      <c r="W585" s="134"/>
      <c r="X585" s="134"/>
      <c r="Y585" s="134"/>
      <c r="Z585" s="134"/>
    </row>
    <row r="586" spans="1:26" ht="15.75" customHeight="1" x14ac:dyDescent="0.25">
      <c r="A586" s="162"/>
      <c r="B586" s="160"/>
      <c r="C586" s="160"/>
      <c r="D586" s="149"/>
      <c r="E586" s="134"/>
      <c r="F586" s="134"/>
      <c r="G586" s="134"/>
      <c r="H586" s="134"/>
      <c r="I586" s="134"/>
      <c r="J586" s="134"/>
      <c r="K586" s="134"/>
      <c r="L586" s="134"/>
      <c r="M586" s="134"/>
      <c r="N586" s="134"/>
      <c r="O586" s="134"/>
      <c r="P586" s="134"/>
      <c r="Q586" s="134"/>
      <c r="R586" s="134"/>
      <c r="S586" s="134"/>
      <c r="T586" s="134"/>
      <c r="U586" s="134"/>
      <c r="V586" s="134"/>
      <c r="W586" s="134"/>
      <c r="X586" s="134"/>
      <c r="Y586" s="134"/>
      <c r="Z586" s="134"/>
    </row>
    <row r="587" spans="1:26" ht="15.75" customHeight="1" x14ac:dyDescent="0.25">
      <c r="A587" s="162"/>
      <c r="B587" s="160"/>
      <c r="C587" s="160"/>
      <c r="D587" s="149"/>
      <c r="E587" s="134"/>
      <c r="F587" s="134"/>
      <c r="G587" s="134"/>
      <c r="H587" s="134"/>
      <c r="I587" s="134"/>
      <c r="J587" s="134"/>
      <c r="K587" s="134"/>
      <c r="L587" s="134"/>
      <c r="M587" s="134"/>
      <c r="N587" s="134"/>
      <c r="O587" s="134"/>
      <c r="P587" s="134"/>
      <c r="Q587" s="134"/>
      <c r="R587" s="134"/>
      <c r="S587" s="134"/>
      <c r="T587" s="134"/>
      <c r="U587" s="134"/>
      <c r="V587" s="134"/>
      <c r="W587" s="134"/>
      <c r="X587" s="134"/>
      <c r="Y587" s="134"/>
      <c r="Z587" s="134"/>
    </row>
    <row r="588" spans="1:26" ht="15.75" customHeight="1" x14ac:dyDescent="0.25">
      <c r="A588" s="162"/>
      <c r="B588" s="160"/>
      <c r="C588" s="160"/>
      <c r="D588" s="149"/>
      <c r="E588" s="134"/>
      <c r="F588" s="134"/>
      <c r="G588" s="134"/>
      <c r="H588" s="134"/>
      <c r="I588" s="134"/>
      <c r="J588" s="134"/>
      <c r="K588" s="134"/>
      <c r="L588" s="134"/>
      <c r="M588" s="134"/>
      <c r="N588" s="134"/>
      <c r="O588" s="134"/>
      <c r="P588" s="134"/>
      <c r="Q588" s="134"/>
      <c r="R588" s="134"/>
      <c r="S588" s="134"/>
      <c r="T588" s="134"/>
      <c r="U588" s="134"/>
      <c r="V588" s="134"/>
      <c r="W588" s="134"/>
      <c r="X588" s="134"/>
      <c r="Y588" s="134"/>
      <c r="Z588" s="134"/>
    </row>
    <row r="589" spans="1:26" ht="15.75" customHeight="1" x14ac:dyDescent="0.25">
      <c r="A589" s="162"/>
      <c r="B589" s="160"/>
      <c r="C589" s="160"/>
      <c r="D589" s="149"/>
      <c r="E589" s="134"/>
      <c r="F589" s="134"/>
      <c r="G589" s="134"/>
      <c r="H589" s="134"/>
      <c r="I589" s="134"/>
      <c r="J589" s="134"/>
      <c r="K589" s="134"/>
      <c r="L589" s="134"/>
      <c r="M589" s="134"/>
      <c r="N589" s="134"/>
      <c r="O589" s="134"/>
      <c r="P589" s="134"/>
      <c r="Q589" s="134"/>
      <c r="R589" s="134"/>
      <c r="S589" s="134"/>
      <c r="T589" s="134"/>
      <c r="U589" s="134"/>
      <c r="V589" s="134"/>
      <c r="W589" s="134"/>
      <c r="X589" s="134"/>
      <c r="Y589" s="134"/>
      <c r="Z589" s="134"/>
    </row>
    <row r="590" spans="1:26" ht="15.75" customHeight="1" x14ac:dyDescent="0.25">
      <c r="A590" s="162"/>
      <c r="B590" s="160"/>
      <c r="C590" s="160"/>
      <c r="D590" s="149"/>
      <c r="E590" s="134"/>
      <c r="F590" s="134"/>
      <c r="G590" s="134"/>
      <c r="H590" s="134"/>
      <c r="I590" s="134"/>
      <c r="J590" s="134"/>
      <c r="K590" s="134"/>
      <c r="L590" s="134"/>
      <c r="M590" s="134"/>
      <c r="N590" s="134"/>
      <c r="O590" s="134"/>
      <c r="P590" s="134"/>
      <c r="Q590" s="134"/>
      <c r="R590" s="134"/>
      <c r="S590" s="134"/>
      <c r="T590" s="134"/>
      <c r="U590" s="134"/>
      <c r="V590" s="134"/>
      <c r="W590" s="134"/>
      <c r="X590" s="134"/>
      <c r="Y590" s="134"/>
      <c r="Z590" s="134"/>
    </row>
    <row r="591" spans="1:26" ht="15.75" customHeight="1" x14ac:dyDescent="0.25">
      <c r="A591" s="162"/>
      <c r="B591" s="160"/>
      <c r="C591" s="160"/>
      <c r="D591" s="149"/>
      <c r="E591" s="134"/>
      <c r="F591" s="134"/>
      <c r="G591" s="134"/>
      <c r="H591" s="134"/>
      <c r="I591" s="134"/>
      <c r="J591" s="134"/>
      <c r="K591" s="134"/>
      <c r="L591" s="134"/>
      <c r="M591" s="134"/>
      <c r="N591" s="134"/>
      <c r="O591" s="134"/>
      <c r="P591" s="134"/>
      <c r="Q591" s="134"/>
      <c r="R591" s="134"/>
      <c r="S591" s="134"/>
      <c r="T591" s="134"/>
      <c r="U591" s="134"/>
      <c r="V591" s="134"/>
      <c r="W591" s="134"/>
      <c r="X591" s="134"/>
      <c r="Y591" s="134"/>
      <c r="Z591" s="134"/>
    </row>
    <row r="592" spans="1:26" ht="15.75" customHeight="1" x14ac:dyDescent="0.25">
      <c r="A592" s="162"/>
      <c r="B592" s="160"/>
      <c r="C592" s="160"/>
      <c r="D592" s="149"/>
      <c r="E592" s="134"/>
      <c r="F592" s="134"/>
      <c r="G592" s="134"/>
      <c r="H592" s="134"/>
      <c r="I592" s="134"/>
      <c r="J592" s="134"/>
      <c r="K592" s="134"/>
      <c r="L592" s="134"/>
      <c r="M592" s="134"/>
      <c r="N592" s="134"/>
      <c r="O592" s="134"/>
      <c r="P592" s="134"/>
      <c r="Q592" s="134"/>
      <c r="R592" s="134"/>
      <c r="S592" s="134"/>
      <c r="T592" s="134"/>
      <c r="U592" s="134"/>
      <c r="V592" s="134"/>
      <c r="W592" s="134"/>
      <c r="X592" s="134"/>
      <c r="Y592" s="134"/>
      <c r="Z592" s="134"/>
    </row>
    <row r="593" spans="1:26" ht="15.75" customHeight="1" x14ac:dyDescent="0.25">
      <c r="A593" s="162"/>
      <c r="B593" s="160"/>
      <c r="C593" s="160"/>
      <c r="D593" s="149"/>
      <c r="E593" s="134"/>
      <c r="F593" s="134"/>
      <c r="G593" s="134"/>
      <c r="H593" s="134"/>
      <c r="I593" s="134"/>
      <c r="J593" s="134"/>
      <c r="K593" s="134"/>
      <c r="L593" s="134"/>
      <c r="M593" s="134"/>
      <c r="N593" s="134"/>
      <c r="O593" s="134"/>
      <c r="P593" s="134"/>
      <c r="Q593" s="134"/>
      <c r="R593" s="134"/>
      <c r="S593" s="134"/>
      <c r="T593" s="134"/>
      <c r="U593" s="134"/>
      <c r="V593" s="134"/>
      <c r="W593" s="134"/>
      <c r="X593" s="134"/>
      <c r="Y593" s="134"/>
      <c r="Z593" s="134"/>
    </row>
    <row r="594" spans="1:26" ht="15.75" customHeight="1" x14ac:dyDescent="0.25">
      <c r="A594" s="162"/>
      <c r="B594" s="160"/>
      <c r="C594" s="160"/>
      <c r="D594" s="149"/>
      <c r="E594" s="134"/>
      <c r="F594" s="134"/>
      <c r="G594" s="134"/>
      <c r="H594" s="134"/>
      <c r="I594" s="134"/>
      <c r="J594" s="134"/>
      <c r="K594" s="134"/>
      <c r="L594" s="134"/>
      <c r="M594" s="134"/>
      <c r="N594" s="134"/>
      <c r="O594" s="134"/>
      <c r="P594" s="134"/>
      <c r="Q594" s="134"/>
      <c r="R594" s="134"/>
      <c r="S594" s="134"/>
      <c r="T594" s="134"/>
      <c r="U594" s="134"/>
      <c r="V594" s="134"/>
      <c r="W594" s="134"/>
      <c r="X594" s="134"/>
      <c r="Y594" s="134"/>
      <c r="Z594" s="134"/>
    </row>
    <row r="595" spans="1:26" ht="15.75" customHeight="1" x14ac:dyDescent="0.25">
      <c r="A595" s="162"/>
      <c r="B595" s="160"/>
      <c r="C595" s="160"/>
      <c r="D595" s="149"/>
      <c r="E595" s="134"/>
      <c r="F595" s="134"/>
      <c r="G595" s="134"/>
      <c r="H595" s="134"/>
      <c r="I595" s="134"/>
      <c r="J595" s="134"/>
      <c r="K595" s="134"/>
      <c r="L595" s="134"/>
      <c r="M595" s="134"/>
      <c r="N595" s="134"/>
      <c r="O595" s="134"/>
      <c r="P595" s="134"/>
      <c r="Q595" s="134"/>
      <c r="R595" s="134"/>
      <c r="S595" s="134"/>
      <c r="T595" s="134"/>
      <c r="U595" s="134"/>
      <c r="V595" s="134"/>
      <c r="W595" s="134"/>
      <c r="X595" s="134"/>
      <c r="Y595" s="134"/>
      <c r="Z595" s="134"/>
    </row>
    <row r="596" spans="1:26" ht="15.75" customHeight="1" x14ac:dyDescent="0.25">
      <c r="A596" s="162"/>
      <c r="B596" s="160"/>
      <c r="C596" s="160"/>
      <c r="D596" s="149"/>
      <c r="E596" s="134"/>
      <c r="F596" s="134"/>
      <c r="G596" s="134"/>
      <c r="H596" s="134"/>
      <c r="I596" s="134"/>
      <c r="J596" s="134"/>
      <c r="K596" s="134"/>
      <c r="L596" s="134"/>
      <c r="M596" s="134"/>
      <c r="N596" s="134"/>
      <c r="O596" s="134"/>
      <c r="P596" s="134"/>
      <c r="Q596" s="134"/>
      <c r="R596" s="134"/>
      <c r="S596" s="134"/>
      <c r="T596" s="134"/>
      <c r="U596" s="134"/>
      <c r="V596" s="134"/>
      <c r="W596" s="134"/>
      <c r="X596" s="134"/>
      <c r="Y596" s="134"/>
      <c r="Z596" s="134"/>
    </row>
    <row r="597" spans="1:26" ht="15.75" customHeight="1" x14ac:dyDescent="0.25">
      <c r="A597" s="162"/>
      <c r="B597" s="160"/>
      <c r="C597" s="160"/>
      <c r="D597" s="149"/>
      <c r="E597" s="134"/>
      <c r="F597" s="134"/>
      <c r="G597" s="134"/>
      <c r="H597" s="134"/>
      <c r="I597" s="134"/>
      <c r="J597" s="134"/>
      <c r="K597" s="134"/>
      <c r="L597" s="134"/>
      <c r="M597" s="134"/>
      <c r="N597" s="134"/>
      <c r="O597" s="134"/>
      <c r="P597" s="134"/>
      <c r="Q597" s="134"/>
      <c r="R597" s="134"/>
      <c r="S597" s="134"/>
      <c r="T597" s="134"/>
      <c r="U597" s="134"/>
      <c r="V597" s="134"/>
      <c r="W597" s="134"/>
      <c r="X597" s="134"/>
      <c r="Y597" s="134"/>
      <c r="Z597" s="134"/>
    </row>
    <row r="598" spans="1:26" ht="15.75" customHeight="1" x14ac:dyDescent="0.25">
      <c r="A598" s="162"/>
      <c r="B598" s="160"/>
      <c r="C598" s="160"/>
      <c r="D598" s="149"/>
      <c r="E598" s="134"/>
      <c r="F598" s="134"/>
      <c r="G598" s="134"/>
      <c r="H598" s="134"/>
      <c r="I598" s="134"/>
      <c r="J598" s="134"/>
      <c r="K598" s="134"/>
      <c r="L598" s="134"/>
      <c r="M598" s="134"/>
      <c r="N598" s="134"/>
      <c r="O598" s="134"/>
      <c r="P598" s="134"/>
      <c r="Q598" s="134"/>
      <c r="R598" s="134"/>
      <c r="S598" s="134"/>
      <c r="T598" s="134"/>
      <c r="U598" s="134"/>
      <c r="V598" s="134"/>
      <c r="W598" s="134"/>
      <c r="X598" s="134"/>
      <c r="Y598" s="134"/>
      <c r="Z598" s="134"/>
    </row>
    <row r="599" spans="1:26" ht="15.75" customHeight="1" x14ac:dyDescent="0.25">
      <c r="A599" s="162"/>
      <c r="B599" s="160"/>
      <c r="C599" s="160"/>
      <c r="D599" s="149"/>
      <c r="E599" s="134"/>
      <c r="F599" s="134"/>
      <c r="G599" s="134"/>
      <c r="H599" s="134"/>
      <c r="I599" s="134"/>
      <c r="J599" s="134"/>
      <c r="K599" s="134"/>
      <c r="L599" s="134"/>
      <c r="M599" s="134"/>
      <c r="N599" s="134"/>
      <c r="O599" s="134"/>
      <c r="P599" s="134"/>
      <c r="Q599" s="134"/>
      <c r="R599" s="134"/>
      <c r="S599" s="134"/>
      <c r="T599" s="134"/>
      <c r="U599" s="134"/>
      <c r="V599" s="134"/>
      <c r="W599" s="134"/>
      <c r="X599" s="134"/>
      <c r="Y599" s="134"/>
      <c r="Z599" s="134"/>
    </row>
    <row r="600" spans="1:26" ht="15.75" customHeight="1" x14ac:dyDescent="0.25">
      <c r="A600" s="162"/>
      <c r="B600" s="160"/>
      <c r="C600" s="160"/>
      <c r="D600" s="149"/>
      <c r="E600" s="134"/>
      <c r="F600" s="134"/>
      <c r="G600" s="134"/>
      <c r="H600" s="134"/>
      <c r="I600" s="134"/>
      <c r="J600" s="134"/>
      <c r="K600" s="134"/>
      <c r="L600" s="134"/>
      <c r="M600" s="134"/>
      <c r="N600" s="134"/>
      <c r="O600" s="134"/>
      <c r="P600" s="134"/>
      <c r="Q600" s="134"/>
      <c r="R600" s="134"/>
      <c r="S600" s="134"/>
      <c r="T600" s="134"/>
      <c r="U600" s="134"/>
      <c r="V600" s="134"/>
      <c r="W600" s="134"/>
      <c r="X600" s="134"/>
      <c r="Y600" s="134"/>
      <c r="Z600" s="134"/>
    </row>
    <row r="601" spans="1:26" ht="15.75" customHeight="1" x14ac:dyDescent="0.25">
      <c r="A601" s="162"/>
      <c r="B601" s="160"/>
      <c r="C601" s="160"/>
      <c r="D601" s="149"/>
      <c r="E601" s="134"/>
      <c r="F601" s="134"/>
      <c r="G601" s="134"/>
      <c r="H601" s="134"/>
      <c r="I601" s="134"/>
      <c r="J601" s="134"/>
      <c r="K601" s="134"/>
      <c r="L601" s="134"/>
      <c r="M601" s="134"/>
      <c r="N601" s="134"/>
      <c r="O601" s="134"/>
      <c r="P601" s="134"/>
      <c r="Q601" s="134"/>
      <c r="R601" s="134"/>
      <c r="S601" s="134"/>
      <c r="T601" s="134"/>
      <c r="U601" s="134"/>
      <c r="V601" s="134"/>
      <c r="W601" s="134"/>
      <c r="X601" s="134"/>
      <c r="Y601" s="134"/>
      <c r="Z601" s="134"/>
    </row>
    <row r="602" spans="1:26" ht="15.75" customHeight="1" x14ac:dyDescent="0.25">
      <c r="A602" s="162"/>
      <c r="B602" s="160"/>
      <c r="C602" s="160"/>
      <c r="D602" s="149"/>
      <c r="E602" s="134"/>
      <c r="F602" s="134"/>
      <c r="G602" s="134"/>
      <c r="H602" s="134"/>
      <c r="I602" s="134"/>
      <c r="J602" s="134"/>
      <c r="K602" s="134"/>
      <c r="L602" s="134"/>
      <c r="M602" s="134"/>
      <c r="N602" s="134"/>
      <c r="O602" s="134"/>
      <c r="P602" s="134"/>
      <c r="Q602" s="134"/>
      <c r="R602" s="134"/>
      <c r="S602" s="134"/>
      <c r="T602" s="134"/>
      <c r="U602" s="134"/>
      <c r="V602" s="134"/>
      <c r="W602" s="134"/>
      <c r="X602" s="134"/>
      <c r="Y602" s="134"/>
      <c r="Z602" s="134"/>
    </row>
    <row r="603" spans="1:26" ht="15.75" customHeight="1" x14ac:dyDescent="0.25">
      <c r="A603" s="162"/>
      <c r="B603" s="160"/>
      <c r="C603" s="160"/>
      <c r="D603" s="149"/>
      <c r="E603" s="134"/>
      <c r="F603" s="134"/>
      <c r="G603" s="134"/>
      <c r="H603" s="134"/>
      <c r="I603" s="134"/>
      <c r="J603" s="134"/>
      <c r="K603" s="134"/>
      <c r="L603" s="134"/>
      <c r="M603" s="134"/>
      <c r="N603" s="134"/>
      <c r="O603" s="134"/>
      <c r="P603" s="134"/>
      <c r="Q603" s="134"/>
      <c r="R603" s="134"/>
      <c r="S603" s="134"/>
      <c r="T603" s="134"/>
      <c r="U603" s="134"/>
      <c r="V603" s="134"/>
      <c r="W603" s="134"/>
      <c r="X603" s="134"/>
      <c r="Y603" s="134"/>
      <c r="Z603" s="134"/>
    </row>
    <row r="604" spans="1:26" ht="15.75" customHeight="1" x14ac:dyDescent="0.25">
      <c r="A604" s="162"/>
      <c r="B604" s="160"/>
      <c r="C604" s="160"/>
      <c r="D604" s="149"/>
      <c r="E604" s="134"/>
      <c r="F604" s="134"/>
      <c r="G604" s="134"/>
      <c r="H604" s="134"/>
      <c r="I604" s="134"/>
      <c r="J604" s="134"/>
      <c r="K604" s="134"/>
      <c r="L604" s="134"/>
      <c r="M604" s="134"/>
      <c r="N604" s="134"/>
      <c r="O604" s="134"/>
      <c r="P604" s="134"/>
      <c r="Q604" s="134"/>
      <c r="R604" s="134"/>
      <c r="S604" s="134"/>
      <c r="T604" s="134"/>
      <c r="U604" s="134"/>
      <c r="V604" s="134"/>
      <c r="W604" s="134"/>
      <c r="X604" s="134"/>
      <c r="Y604" s="134"/>
      <c r="Z604" s="134"/>
    </row>
    <row r="605" spans="1:26" ht="15.75" customHeight="1" x14ac:dyDescent="0.25">
      <c r="A605" s="162"/>
      <c r="B605" s="160"/>
      <c r="C605" s="160"/>
      <c r="D605" s="149"/>
      <c r="E605" s="134"/>
      <c r="F605" s="134"/>
      <c r="G605" s="134"/>
      <c r="H605" s="134"/>
      <c r="I605" s="134"/>
      <c r="J605" s="134"/>
      <c r="K605" s="134"/>
      <c r="L605" s="134"/>
      <c r="M605" s="134"/>
      <c r="N605" s="134"/>
      <c r="O605" s="134"/>
      <c r="P605" s="134"/>
      <c r="Q605" s="134"/>
      <c r="R605" s="134"/>
      <c r="S605" s="134"/>
      <c r="T605" s="134"/>
      <c r="U605" s="134"/>
      <c r="V605" s="134"/>
      <c r="W605" s="134"/>
      <c r="X605" s="134"/>
      <c r="Y605" s="134"/>
      <c r="Z605" s="134"/>
    </row>
    <row r="606" spans="1:26" ht="15.75" customHeight="1" x14ac:dyDescent="0.25">
      <c r="A606" s="162"/>
      <c r="B606" s="160"/>
      <c r="C606" s="160"/>
      <c r="D606" s="149"/>
      <c r="E606" s="134"/>
      <c r="F606" s="134"/>
      <c r="G606" s="134"/>
      <c r="H606" s="134"/>
      <c r="I606" s="134"/>
      <c r="J606" s="134"/>
      <c r="K606" s="134"/>
      <c r="L606" s="134"/>
      <c r="M606" s="134"/>
      <c r="N606" s="134"/>
      <c r="O606" s="134"/>
      <c r="P606" s="134"/>
      <c r="Q606" s="134"/>
      <c r="R606" s="134"/>
      <c r="S606" s="134"/>
      <c r="T606" s="134"/>
      <c r="U606" s="134"/>
      <c r="V606" s="134"/>
      <c r="W606" s="134"/>
      <c r="X606" s="134"/>
      <c r="Y606" s="134"/>
      <c r="Z606" s="134"/>
    </row>
    <row r="607" spans="1:26" ht="15.75" customHeight="1" x14ac:dyDescent="0.25">
      <c r="A607" s="162"/>
      <c r="B607" s="160"/>
      <c r="C607" s="160"/>
      <c r="D607" s="149"/>
      <c r="E607" s="134"/>
      <c r="F607" s="134"/>
      <c r="G607" s="134"/>
      <c r="H607" s="134"/>
      <c r="I607" s="134"/>
      <c r="J607" s="134"/>
      <c r="K607" s="134"/>
      <c r="L607" s="134"/>
      <c r="M607" s="134"/>
      <c r="N607" s="134"/>
      <c r="O607" s="134"/>
      <c r="P607" s="134"/>
      <c r="Q607" s="134"/>
      <c r="R607" s="134"/>
      <c r="S607" s="134"/>
      <c r="T607" s="134"/>
      <c r="U607" s="134"/>
      <c r="V607" s="134"/>
      <c r="W607" s="134"/>
      <c r="X607" s="134"/>
      <c r="Y607" s="134"/>
      <c r="Z607" s="134"/>
    </row>
    <row r="608" spans="1:26" ht="15.75" customHeight="1" x14ac:dyDescent="0.25">
      <c r="A608" s="162"/>
      <c r="B608" s="160"/>
      <c r="C608" s="160"/>
      <c r="D608" s="149"/>
      <c r="E608" s="134"/>
      <c r="F608" s="134"/>
      <c r="G608" s="134"/>
      <c r="H608" s="134"/>
      <c r="I608" s="134"/>
      <c r="J608" s="134"/>
      <c r="K608" s="134"/>
      <c r="L608" s="134"/>
      <c r="M608" s="134"/>
      <c r="N608" s="134"/>
      <c r="O608" s="134"/>
      <c r="P608" s="134"/>
      <c r="Q608" s="134"/>
      <c r="R608" s="134"/>
      <c r="S608" s="134"/>
      <c r="T608" s="134"/>
      <c r="U608" s="134"/>
      <c r="V608" s="134"/>
      <c r="W608" s="134"/>
      <c r="X608" s="134"/>
      <c r="Y608" s="134"/>
      <c r="Z608" s="134"/>
    </row>
    <row r="609" spans="1:26" ht="15.75" customHeight="1" x14ac:dyDescent="0.25">
      <c r="A609" s="162"/>
      <c r="B609" s="160"/>
      <c r="C609" s="160"/>
      <c r="D609" s="149"/>
      <c r="E609" s="134"/>
      <c r="F609" s="134"/>
      <c r="G609" s="134"/>
      <c r="H609" s="134"/>
      <c r="I609" s="134"/>
      <c r="J609" s="134"/>
      <c r="K609" s="134"/>
      <c r="L609" s="134"/>
      <c r="M609" s="134"/>
      <c r="N609" s="134"/>
      <c r="O609" s="134"/>
      <c r="P609" s="134"/>
      <c r="Q609" s="134"/>
      <c r="R609" s="134"/>
      <c r="S609" s="134"/>
      <c r="T609" s="134"/>
      <c r="U609" s="134"/>
      <c r="V609" s="134"/>
      <c r="W609" s="134"/>
      <c r="X609" s="134"/>
      <c r="Y609" s="134"/>
      <c r="Z609" s="134"/>
    </row>
    <row r="610" spans="1:26" ht="15.75" customHeight="1" x14ac:dyDescent="0.25">
      <c r="A610" s="162"/>
      <c r="B610" s="160"/>
      <c r="C610" s="160"/>
      <c r="D610" s="149"/>
      <c r="E610" s="134"/>
      <c r="F610" s="134"/>
      <c r="G610" s="134"/>
      <c r="H610" s="134"/>
      <c r="I610" s="134"/>
      <c r="J610" s="134"/>
      <c r="K610" s="134"/>
      <c r="L610" s="134"/>
      <c r="M610" s="134"/>
      <c r="N610" s="134"/>
      <c r="O610" s="134"/>
      <c r="P610" s="134"/>
      <c r="Q610" s="134"/>
      <c r="R610" s="134"/>
      <c r="S610" s="134"/>
      <c r="T610" s="134"/>
      <c r="U610" s="134"/>
      <c r="V610" s="134"/>
      <c r="W610" s="134"/>
      <c r="X610" s="134"/>
      <c r="Y610" s="134"/>
      <c r="Z610" s="134"/>
    </row>
    <row r="611" spans="1:26" ht="15.75" customHeight="1" x14ac:dyDescent="0.25">
      <c r="A611" s="162"/>
      <c r="B611" s="160"/>
      <c r="C611" s="160"/>
      <c r="D611" s="149"/>
      <c r="E611" s="134"/>
      <c r="F611" s="134"/>
      <c r="G611" s="134"/>
      <c r="H611" s="134"/>
      <c r="I611" s="134"/>
      <c r="J611" s="134"/>
      <c r="K611" s="134"/>
      <c r="L611" s="134"/>
      <c r="M611" s="134"/>
      <c r="N611" s="134"/>
      <c r="O611" s="134"/>
      <c r="P611" s="134"/>
      <c r="Q611" s="134"/>
      <c r="R611" s="134"/>
      <c r="S611" s="134"/>
      <c r="T611" s="134"/>
      <c r="U611" s="134"/>
      <c r="V611" s="134"/>
      <c r="W611" s="134"/>
      <c r="X611" s="134"/>
      <c r="Y611" s="134"/>
      <c r="Z611" s="134"/>
    </row>
    <row r="612" spans="1:26" ht="15.75" customHeight="1" x14ac:dyDescent="0.25">
      <c r="A612" s="162"/>
      <c r="B612" s="160"/>
      <c r="C612" s="160"/>
      <c r="D612" s="149"/>
      <c r="E612" s="134"/>
      <c r="F612" s="134"/>
      <c r="G612" s="134"/>
      <c r="H612" s="134"/>
      <c r="I612" s="134"/>
      <c r="J612" s="134"/>
      <c r="K612" s="134"/>
      <c r="L612" s="134"/>
      <c r="M612" s="134"/>
      <c r="N612" s="134"/>
      <c r="O612" s="134"/>
      <c r="P612" s="134"/>
      <c r="Q612" s="134"/>
      <c r="R612" s="134"/>
      <c r="S612" s="134"/>
      <c r="T612" s="134"/>
      <c r="U612" s="134"/>
      <c r="V612" s="134"/>
      <c r="W612" s="134"/>
      <c r="X612" s="134"/>
      <c r="Y612" s="134"/>
      <c r="Z612" s="134"/>
    </row>
    <row r="613" spans="1:26" ht="15.75" customHeight="1" x14ac:dyDescent="0.25">
      <c r="A613" s="162"/>
      <c r="B613" s="160"/>
      <c r="C613" s="160"/>
      <c r="D613" s="149"/>
      <c r="E613" s="134"/>
      <c r="F613" s="134"/>
      <c r="G613" s="134"/>
      <c r="H613" s="134"/>
      <c r="I613" s="134"/>
      <c r="J613" s="134"/>
      <c r="K613" s="134"/>
      <c r="L613" s="134"/>
      <c r="M613" s="134"/>
      <c r="N613" s="134"/>
      <c r="O613" s="134"/>
      <c r="P613" s="134"/>
      <c r="Q613" s="134"/>
      <c r="R613" s="134"/>
      <c r="S613" s="134"/>
      <c r="T613" s="134"/>
      <c r="U613" s="134"/>
      <c r="V613" s="134"/>
      <c r="W613" s="134"/>
      <c r="X613" s="134"/>
      <c r="Y613" s="134"/>
      <c r="Z613" s="134"/>
    </row>
    <row r="614" spans="1:26" ht="15.75" customHeight="1" x14ac:dyDescent="0.25">
      <c r="A614" s="162"/>
      <c r="B614" s="160"/>
      <c r="C614" s="160"/>
      <c r="D614" s="149"/>
      <c r="E614" s="134"/>
      <c r="F614" s="134"/>
      <c r="G614" s="134"/>
      <c r="H614" s="134"/>
      <c r="I614" s="134"/>
      <c r="J614" s="134"/>
      <c r="K614" s="134"/>
      <c r="L614" s="134"/>
      <c r="M614" s="134"/>
      <c r="N614" s="134"/>
      <c r="O614" s="134"/>
      <c r="P614" s="134"/>
      <c r="Q614" s="134"/>
      <c r="R614" s="134"/>
      <c r="S614" s="134"/>
      <c r="T614" s="134"/>
      <c r="U614" s="134"/>
      <c r="V614" s="134"/>
      <c r="W614" s="134"/>
      <c r="X614" s="134"/>
      <c r="Y614" s="134"/>
      <c r="Z614" s="134"/>
    </row>
    <row r="615" spans="1:26" ht="15.75" customHeight="1" x14ac:dyDescent="0.25">
      <c r="A615" s="162"/>
      <c r="B615" s="160"/>
      <c r="C615" s="160"/>
      <c r="D615" s="149"/>
      <c r="E615" s="134"/>
      <c r="F615" s="134"/>
      <c r="G615" s="134"/>
      <c r="H615" s="134"/>
      <c r="I615" s="134"/>
      <c r="J615" s="134"/>
      <c r="K615" s="134"/>
      <c r="L615" s="134"/>
      <c r="M615" s="134"/>
      <c r="N615" s="134"/>
      <c r="O615" s="134"/>
      <c r="P615" s="134"/>
      <c r="Q615" s="134"/>
      <c r="R615" s="134"/>
      <c r="S615" s="134"/>
      <c r="T615" s="134"/>
      <c r="U615" s="134"/>
      <c r="V615" s="134"/>
      <c r="W615" s="134"/>
      <c r="X615" s="134"/>
      <c r="Y615" s="134"/>
      <c r="Z615" s="134"/>
    </row>
    <row r="616" spans="1:26" ht="15.75" customHeight="1" x14ac:dyDescent="0.25">
      <c r="A616" s="162"/>
      <c r="B616" s="160"/>
      <c r="C616" s="160"/>
      <c r="D616" s="149"/>
      <c r="E616" s="134"/>
      <c r="F616" s="134"/>
      <c r="G616" s="134"/>
      <c r="H616" s="134"/>
      <c r="I616" s="134"/>
      <c r="J616" s="134"/>
      <c r="K616" s="134"/>
      <c r="L616" s="134"/>
      <c r="M616" s="134"/>
      <c r="N616" s="134"/>
      <c r="O616" s="134"/>
      <c r="P616" s="134"/>
      <c r="Q616" s="134"/>
      <c r="R616" s="134"/>
      <c r="S616" s="134"/>
      <c r="T616" s="134"/>
      <c r="U616" s="134"/>
      <c r="V616" s="134"/>
      <c r="W616" s="134"/>
      <c r="X616" s="134"/>
      <c r="Y616" s="134"/>
      <c r="Z616" s="134"/>
    </row>
    <row r="617" spans="1:26" ht="15.75" customHeight="1" x14ac:dyDescent="0.25">
      <c r="A617" s="162"/>
      <c r="B617" s="160"/>
      <c r="C617" s="160"/>
      <c r="D617" s="149"/>
      <c r="E617" s="134"/>
      <c r="F617" s="134"/>
      <c r="G617" s="134"/>
      <c r="H617" s="134"/>
      <c r="I617" s="134"/>
      <c r="J617" s="134"/>
      <c r="K617" s="134"/>
      <c r="L617" s="134"/>
      <c r="M617" s="134"/>
      <c r="N617" s="134"/>
      <c r="O617" s="134"/>
      <c r="P617" s="134"/>
      <c r="Q617" s="134"/>
      <c r="R617" s="134"/>
      <c r="S617" s="134"/>
      <c r="T617" s="134"/>
      <c r="U617" s="134"/>
      <c r="V617" s="134"/>
      <c r="W617" s="134"/>
      <c r="X617" s="134"/>
      <c r="Y617" s="134"/>
      <c r="Z617" s="134"/>
    </row>
    <row r="618" spans="1:26" ht="15.75" customHeight="1" x14ac:dyDescent="0.25">
      <c r="A618" s="162"/>
      <c r="B618" s="160"/>
      <c r="C618" s="160"/>
      <c r="D618" s="149"/>
      <c r="E618" s="134"/>
      <c r="F618" s="134"/>
      <c r="G618" s="134"/>
      <c r="H618" s="134"/>
      <c r="I618" s="134"/>
      <c r="J618" s="134"/>
      <c r="K618" s="134"/>
      <c r="L618" s="134"/>
      <c r="M618" s="134"/>
      <c r="N618" s="134"/>
      <c r="O618" s="134"/>
      <c r="P618" s="134"/>
      <c r="Q618" s="134"/>
      <c r="R618" s="134"/>
      <c r="S618" s="134"/>
      <c r="T618" s="134"/>
      <c r="U618" s="134"/>
      <c r="V618" s="134"/>
      <c r="W618" s="134"/>
      <c r="X618" s="134"/>
      <c r="Y618" s="134"/>
      <c r="Z618" s="134"/>
    </row>
    <row r="619" spans="1:26" ht="15.75" customHeight="1" x14ac:dyDescent="0.25">
      <c r="A619" s="162"/>
      <c r="B619" s="160"/>
      <c r="C619" s="160"/>
      <c r="D619" s="149"/>
      <c r="E619" s="134"/>
      <c r="F619" s="134"/>
      <c r="G619" s="134"/>
      <c r="H619" s="134"/>
      <c r="I619" s="134"/>
      <c r="J619" s="134"/>
      <c r="K619" s="134"/>
      <c r="L619" s="134"/>
      <c r="M619" s="134"/>
      <c r="N619" s="134"/>
      <c r="O619" s="134"/>
      <c r="P619" s="134"/>
      <c r="Q619" s="134"/>
      <c r="R619" s="134"/>
      <c r="S619" s="134"/>
      <c r="T619" s="134"/>
      <c r="U619" s="134"/>
      <c r="V619" s="134"/>
      <c r="W619" s="134"/>
      <c r="X619" s="134"/>
      <c r="Y619" s="134"/>
      <c r="Z619" s="134"/>
    </row>
    <row r="620" spans="1:26" ht="15.75" customHeight="1" x14ac:dyDescent="0.25">
      <c r="A620" s="162"/>
      <c r="B620" s="160"/>
      <c r="C620" s="160"/>
      <c r="D620" s="149"/>
      <c r="E620" s="134"/>
      <c r="F620" s="134"/>
      <c r="G620" s="134"/>
      <c r="H620" s="134"/>
      <c r="I620" s="134"/>
      <c r="J620" s="134"/>
      <c r="K620" s="134"/>
      <c r="L620" s="134"/>
      <c r="M620" s="134"/>
      <c r="N620" s="134"/>
      <c r="O620" s="134"/>
      <c r="P620" s="134"/>
      <c r="Q620" s="134"/>
      <c r="R620" s="134"/>
      <c r="S620" s="134"/>
      <c r="T620" s="134"/>
      <c r="U620" s="134"/>
      <c r="V620" s="134"/>
      <c r="W620" s="134"/>
      <c r="X620" s="134"/>
      <c r="Y620" s="134"/>
      <c r="Z620" s="134"/>
    </row>
    <row r="621" spans="1:26" ht="15.75" customHeight="1" x14ac:dyDescent="0.25">
      <c r="A621" s="162"/>
      <c r="B621" s="160"/>
      <c r="C621" s="160"/>
      <c r="D621" s="149"/>
      <c r="E621" s="134"/>
      <c r="F621" s="134"/>
      <c r="G621" s="134"/>
      <c r="H621" s="134"/>
      <c r="I621" s="134"/>
      <c r="J621" s="134"/>
      <c r="K621" s="134"/>
      <c r="L621" s="134"/>
      <c r="M621" s="134"/>
      <c r="N621" s="134"/>
      <c r="O621" s="134"/>
      <c r="P621" s="134"/>
      <c r="Q621" s="134"/>
      <c r="R621" s="134"/>
      <c r="S621" s="134"/>
      <c r="T621" s="134"/>
      <c r="U621" s="134"/>
      <c r="V621" s="134"/>
      <c r="W621" s="134"/>
      <c r="X621" s="134"/>
      <c r="Y621" s="134"/>
      <c r="Z621" s="134"/>
    </row>
    <row r="622" spans="1:26" ht="15.75" customHeight="1" x14ac:dyDescent="0.25">
      <c r="A622" s="162"/>
      <c r="B622" s="160"/>
      <c r="C622" s="160"/>
      <c r="D622" s="149"/>
      <c r="E622" s="134"/>
      <c r="F622" s="134"/>
      <c r="G622" s="134"/>
      <c r="H622" s="134"/>
      <c r="I622" s="134"/>
      <c r="J622" s="134"/>
      <c r="K622" s="134"/>
      <c r="L622" s="134"/>
      <c r="M622" s="134"/>
      <c r="N622" s="134"/>
      <c r="O622" s="134"/>
      <c r="P622" s="134"/>
      <c r="Q622" s="134"/>
      <c r="R622" s="134"/>
      <c r="S622" s="134"/>
      <c r="T622" s="134"/>
      <c r="U622" s="134"/>
      <c r="V622" s="134"/>
      <c r="W622" s="134"/>
      <c r="X622" s="134"/>
      <c r="Y622" s="134"/>
      <c r="Z622" s="134"/>
    </row>
    <row r="623" spans="1:26" ht="15.75" customHeight="1" x14ac:dyDescent="0.25">
      <c r="A623" s="162"/>
      <c r="B623" s="160"/>
      <c r="C623" s="160"/>
      <c r="D623" s="149"/>
      <c r="E623" s="134"/>
      <c r="F623" s="134"/>
      <c r="G623" s="134"/>
      <c r="H623" s="134"/>
      <c r="I623" s="134"/>
      <c r="J623" s="134"/>
      <c r="K623" s="134"/>
      <c r="L623" s="134"/>
      <c r="M623" s="134"/>
      <c r="N623" s="134"/>
      <c r="O623" s="134"/>
      <c r="P623" s="134"/>
      <c r="Q623" s="134"/>
      <c r="R623" s="134"/>
      <c r="S623" s="134"/>
      <c r="T623" s="134"/>
      <c r="U623" s="134"/>
      <c r="V623" s="134"/>
      <c r="W623" s="134"/>
      <c r="X623" s="134"/>
      <c r="Y623" s="134"/>
      <c r="Z623" s="134"/>
    </row>
    <row r="624" spans="1:26" ht="15.75" customHeight="1" x14ac:dyDescent="0.25">
      <c r="A624" s="162"/>
      <c r="B624" s="160"/>
      <c r="C624" s="160"/>
      <c r="D624" s="149"/>
      <c r="E624" s="134"/>
      <c r="F624" s="134"/>
      <c r="G624" s="134"/>
      <c r="H624" s="134"/>
      <c r="I624" s="134"/>
      <c r="J624" s="134"/>
      <c r="K624" s="134"/>
      <c r="L624" s="134"/>
      <c r="M624" s="134"/>
      <c r="N624" s="134"/>
      <c r="O624" s="134"/>
      <c r="P624" s="134"/>
      <c r="Q624" s="134"/>
      <c r="R624" s="134"/>
      <c r="S624" s="134"/>
      <c r="T624" s="134"/>
      <c r="U624" s="134"/>
      <c r="V624" s="134"/>
      <c r="W624" s="134"/>
      <c r="X624" s="134"/>
      <c r="Y624" s="134"/>
      <c r="Z624" s="134"/>
    </row>
    <row r="625" spans="1:26" ht="15.75" customHeight="1" x14ac:dyDescent="0.25">
      <c r="A625" s="162"/>
      <c r="B625" s="160"/>
      <c r="C625" s="160"/>
      <c r="D625" s="149"/>
      <c r="E625" s="134"/>
      <c r="F625" s="134"/>
      <c r="G625" s="134"/>
      <c r="H625" s="134"/>
      <c r="I625" s="134"/>
      <c r="J625" s="134"/>
      <c r="K625" s="134"/>
      <c r="L625" s="134"/>
      <c r="M625" s="134"/>
      <c r="N625" s="134"/>
      <c r="O625" s="134"/>
      <c r="P625" s="134"/>
      <c r="Q625" s="134"/>
      <c r="R625" s="134"/>
      <c r="S625" s="134"/>
      <c r="T625" s="134"/>
      <c r="U625" s="134"/>
      <c r="V625" s="134"/>
      <c r="W625" s="134"/>
      <c r="X625" s="134"/>
      <c r="Y625" s="134"/>
      <c r="Z625" s="134"/>
    </row>
    <row r="626" spans="1:26" ht="15.75" customHeight="1" x14ac:dyDescent="0.25">
      <c r="A626" s="162"/>
      <c r="B626" s="160"/>
      <c r="C626" s="160"/>
      <c r="D626" s="149"/>
      <c r="E626" s="134"/>
      <c r="F626" s="134"/>
      <c r="G626" s="134"/>
      <c r="H626" s="134"/>
      <c r="I626" s="134"/>
      <c r="J626" s="134"/>
      <c r="K626" s="134"/>
      <c r="L626" s="134"/>
      <c r="M626" s="134"/>
      <c r="N626" s="134"/>
      <c r="O626" s="134"/>
      <c r="P626" s="134"/>
      <c r="Q626" s="134"/>
      <c r="R626" s="134"/>
      <c r="S626" s="134"/>
      <c r="T626" s="134"/>
      <c r="U626" s="134"/>
      <c r="V626" s="134"/>
      <c r="W626" s="134"/>
      <c r="X626" s="134"/>
      <c r="Y626" s="134"/>
      <c r="Z626" s="134"/>
    </row>
    <row r="627" spans="1:26" ht="15.75" customHeight="1" x14ac:dyDescent="0.25">
      <c r="A627" s="162"/>
      <c r="B627" s="160"/>
      <c r="C627" s="160"/>
      <c r="D627" s="149"/>
      <c r="E627" s="134"/>
      <c r="F627" s="134"/>
      <c r="G627" s="134"/>
      <c r="H627" s="134"/>
      <c r="I627" s="134"/>
      <c r="J627" s="134"/>
      <c r="K627" s="134"/>
      <c r="L627" s="134"/>
      <c r="M627" s="134"/>
      <c r="N627" s="134"/>
      <c r="O627" s="134"/>
      <c r="P627" s="134"/>
      <c r="Q627" s="134"/>
      <c r="R627" s="134"/>
      <c r="S627" s="134"/>
      <c r="T627" s="134"/>
      <c r="U627" s="134"/>
      <c r="V627" s="134"/>
      <c r="W627" s="134"/>
      <c r="X627" s="134"/>
      <c r="Y627" s="134"/>
      <c r="Z627" s="134"/>
    </row>
    <row r="628" spans="1:26" ht="15.75" customHeight="1" x14ac:dyDescent="0.25">
      <c r="A628" s="162"/>
      <c r="B628" s="160"/>
      <c r="C628" s="160"/>
      <c r="D628" s="149"/>
      <c r="E628" s="134"/>
      <c r="F628" s="134"/>
      <c r="G628" s="134"/>
      <c r="H628" s="134"/>
      <c r="I628" s="134"/>
      <c r="J628" s="134"/>
      <c r="K628" s="134"/>
      <c r="L628" s="134"/>
      <c r="M628" s="134"/>
      <c r="N628" s="134"/>
      <c r="O628" s="134"/>
      <c r="P628" s="134"/>
      <c r="Q628" s="134"/>
      <c r="R628" s="134"/>
      <c r="S628" s="134"/>
      <c r="T628" s="134"/>
      <c r="U628" s="134"/>
      <c r="V628" s="134"/>
      <c r="W628" s="134"/>
      <c r="X628" s="134"/>
      <c r="Y628" s="134"/>
      <c r="Z628" s="134"/>
    </row>
    <row r="629" spans="1:26" ht="15.75" customHeight="1" x14ac:dyDescent="0.25">
      <c r="A629" s="162"/>
      <c r="B629" s="160"/>
      <c r="C629" s="160"/>
      <c r="D629" s="149"/>
      <c r="E629" s="134"/>
      <c r="F629" s="134"/>
      <c r="G629" s="134"/>
      <c r="H629" s="134"/>
      <c r="I629" s="134"/>
      <c r="J629" s="134"/>
      <c r="K629" s="134"/>
      <c r="L629" s="134"/>
      <c r="M629" s="134"/>
      <c r="N629" s="134"/>
      <c r="O629" s="134"/>
      <c r="P629" s="134"/>
      <c r="Q629" s="134"/>
      <c r="R629" s="134"/>
      <c r="S629" s="134"/>
      <c r="T629" s="134"/>
      <c r="U629" s="134"/>
      <c r="V629" s="134"/>
      <c r="W629" s="134"/>
      <c r="X629" s="134"/>
      <c r="Y629" s="134"/>
      <c r="Z629" s="134"/>
    </row>
    <row r="630" spans="1:26" ht="15.75" customHeight="1" x14ac:dyDescent="0.25">
      <c r="A630" s="162"/>
      <c r="B630" s="160"/>
      <c r="C630" s="160"/>
      <c r="D630" s="149"/>
      <c r="E630" s="134"/>
      <c r="F630" s="134"/>
      <c r="G630" s="134"/>
      <c r="H630" s="134"/>
      <c r="I630" s="134"/>
      <c r="J630" s="134"/>
      <c r="K630" s="134"/>
      <c r="L630" s="134"/>
      <c r="M630" s="134"/>
      <c r="N630" s="134"/>
      <c r="O630" s="134"/>
      <c r="P630" s="134"/>
      <c r="Q630" s="134"/>
      <c r="R630" s="134"/>
      <c r="S630" s="134"/>
      <c r="T630" s="134"/>
      <c r="U630" s="134"/>
      <c r="V630" s="134"/>
      <c r="W630" s="134"/>
      <c r="X630" s="134"/>
      <c r="Y630" s="134"/>
      <c r="Z630" s="134"/>
    </row>
    <row r="631" spans="1:26" ht="15.75" customHeight="1" x14ac:dyDescent="0.25">
      <c r="A631" s="162"/>
      <c r="B631" s="160"/>
      <c r="C631" s="160"/>
      <c r="D631" s="149"/>
      <c r="E631" s="134"/>
      <c r="F631" s="134"/>
      <c r="G631" s="134"/>
      <c r="H631" s="134"/>
      <c r="I631" s="134"/>
      <c r="J631" s="134"/>
      <c r="K631" s="134"/>
      <c r="L631" s="134"/>
      <c r="M631" s="134"/>
      <c r="N631" s="134"/>
      <c r="O631" s="134"/>
      <c r="P631" s="134"/>
      <c r="Q631" s="134"/>
      <c r="R631" s="134"/>
      <c r="S631" s="134"/>
      <c r="T631" s="134"/>
      <c r="U631" s="134"/>
      <c r="V631" s="134"/>
      <c r="W631" s="134"/>
      <c r="X631" s="134"/>
      <c r="Y631" s="134"/>
      <c r="Z631" s="134"/>
    </row>
    <row r="632" spans="1:26" ht="15.75" customHeight="1" x14ac:dyDescent="0.25">
      <c r="A632" s="162"/>
      <c r="B632" s="160"/>
      <c r="C632" s="160"/>
      <c r="D632" s="149"/>
      <c r="E632" s="134"/>
      <c r="F632" s="134"/>
      <c r="G632" s="134"/>
      <c r="H632" s="134"/>
      <c r="I632" s="134"/>
      <c r="J632" s="134"/>
      <c r="K632" s="134"/>
      <c r="L632" s="134"/>
      <c r="M632" s="134"/>
      <c r="N632" s="134"/>
      <c r="O632" s="134"/>
      <c r="P632" s="134"/>
      <c r="Q632" s="134"/>
      <c r="R632" s="134"/>
      <c r="S632" s="134"/>
      <c r="T632" s="134"/>
      <c r="U632" s="134"/>
      <c r="V632" s="134"/>
      <c r="W632" s="134"/>
      <c r="X632" s="134"/>
      <c r="Y632" s="134"/>
      <c r="Z632" s="134"/>
    </row>
    <row r="633" spans="1:26" ht="15.75" customHeight="1" x14ac:dyDescent="0.25">
      <c r="A633" s="162"/>
      <c r="B633" s="160"/>
      <c r="C633" s="160"/>
      <c r="D633" s="149"/>
      <c r="E633" s="134"/>
      <c r="F633" s="134"/>
      <c r="G633" s="134"/>
      <c r="H633" s="134"/>
      <c r="I633" s="134"/>
      <c r="J633" s="134"/>
      <c r="K633" s="134"/>
      <c r="L633" s="134"/>
      <c r="M633" s="134"/>
      <c r="N633" s="134"/>
      <c r="O633" s="134"/>
      <c r="P633" s="134"/>
      <c r="Q633" s="134"/>
      <c r="R633" s="134"/>
      <c r="S633" s="134"/>
      <c r="T633" s="134"/>
      <c r="U633" s="134"/>
      <c r="V633" s="134"/>
      <c r="W633" s="134"/>
      <c r="X633" s="134"/>
      <c r="Y633" s="134"/>
      <c r="Z633" s="134"/>
    </row>
    <row r="634" spans="1:26" ht="15.75" customHeight="1" x14ac:dyDescent="0.25">
      <c r="A634" s="162"/>
      <c r="B634" s="160"/>
      <c r="C634" s="160"/>
      <c r="D634" s="149"/>
      <c r="E634" s="134"/>
      <c r="F634" s="134"/>
      <c r="G634" s="134"/>
      <c r="H634" s="134"/>
      <c r="I634" s="134"/>
      <c r="J634" s="134"/>
      <c r="K634" s="134"/>
      <c r="L634" s="134"/>
      <c r="M634" s="134"/>
      <c r="N634" s="134"/>
      <c r="O634" s="134"/>
      <c r="P634" s="134"/>
      <c r="Q634" s="134"/>
      <c r="R634" s="134"/>
      <c r="S634" s="134"/>
      <c r="T634" s="134"/>
      <c r="U634" s="134"/>
      <c r="V634" s="134"/>
      <c r="W634" s="134"/>
      <c r="X634" s="134"/>
      <c r="Y634" s="134"/>
      <c r="Z634" s="134"/>
    </row>
    <row r="635" spans="1:26" ht="15.75" customHeight="1" x14ac:dyDescent="0.25">
      <c r="A635" s="162"/>
      <c r="B635" s="160"/>
      <c r="C635" s="160"/>
      <c r="D635" s="149"/>
      <c r="E635" s="134"/>
      <c r="F635" s="134"/>
      <c r="G635" s="134"/>
      <c r="H635" s="134"/>
      <c r="I635" s="134"/>
      <c r="J635" s="134"/>
      <c r="K635" s="134"/>
      <c r="L635" s="134"/>
      <c r="M635" s="134"/>
      <c r="N635" s="134"/>
      <c r="O635" s="134"/>
      <c r="P635" s="134"/>
      <c r="Q635" s="134"/>
      <c r="R635" s="134"/>
      <c r="S635" s="134"/>
      <c r="T635" s="134"/>
      <c r="U635" s="134"/>
      <c r="V635" s="134"/>
      <c r="W635" s="134"/>
      <c r="X635" s="134"/>
      <c r="Y635" s="134"/>
      <c r="Z635" s="134"/>
    </row>
    <row r="636" spans="1:26" ht="15.75" customHeight="1" x14ac:dyDescent="0.25">
      <c r="A636" s="162"/>
      <c r="B636" s="160"/>
      <c r="C636" s="160"/>
      <c r="D636" s="149"/>
      <c r="E636" s="134"/>
      <c r="F636" s="134"/>
      <c r="G636" s="134"/>
      <c r="H636" s="134"/>
      <c r="I636" s="134"/>
      <c r="J636" s="134"/>
      <c r="K636" s="134"/>
      <c r="L636" s="134"/>
      <c r="M636" s="134"/>
      <c r="N636" s="134"/>
      <c r="O636" s="134"/>
      <c r="P636" s="134"/>
      <c r="Q636" s="134"/>
      <c r="R636" s="134"/>
      <c r="S636" s="134"/>
      <c r="T636" s="134"/>
      <c r="U636" s="134"/>
      <c r="V636" s="134"/>
      <c r="W636" s="134"/>
      <c r="X636" s="134"/>
      <c r="Y636" s="134"/>
      <c r="Z636" s="134"/>
    </row>
    <row r="637" spans="1:26" ht="15.75" customHeight="1" x14ac:dyDescent="0.25">
      <c r="A637" s="162"/>
      <c r="B637" s="160"/>
      <c r="C637" s="160"/>
      <c r="D637" s="149"/>
      <c r="E637" s="134"/>
      <c r="F637" s="134"/>
      <c r="G637" s="134"/>
      <c r="H637" s="134"/>
      <c r="I637" s="134"/>
      <c r="J637" s="134"/>
      <c r="K637" s="134"/>
      <c r="L637" s="134"/>
      <c r="M637" s="134"/>
      <c r="N637" s="134"/>
      <c r="O637" s="134"/>
      <c r="P637" s="134"/>
      <c r="Q637" s="134"/>
      <c r="R637" s="134"/>
      <c r="S637" s="134"/>
      <c r="T637" s="134"/>
      <c r="U637" s="134"/>
      <c r="V637" s="134"/>
      <c r="W637" s="134"/>
      <c r="X637" s="134"/>
      <c r="Y637" s="134"/>
      <c r="Z637" s="134"/>
    </row>
    <row r="638" spans="1:26" ht="15.75" customHeight="1" x14ac:dyDescent="0.25">
      <c r="A638" s="162"/>
      <c r="B638" s="160"/>
      <c r="C638" s="160"/>
      <c r="D638" s="149"/>
      <c r="E638" s="134"/>
      <c r="F638" s="134"/>
      <c r="G638" s="134"/>
      <c r="H638" s="134"/>
      <c r="I638" s="134"/>
      <c r="J638" s="134"/>
      <c r="K638" s="134"/>
      <c r="L638" s="134"/>
      <c r="M638" s="134"/>
      <c r="N638" s="134"/>
      <c r="O638" s="134"/>
      <c r="P638" s="134"/>
      <c r="Q638" s="134"/>
      <c r="R638" s="134"/>
      <c r="S638" s="134"/>
      <c r="T638" s="134"/>
      <c r="U638" s="134"/>
      <c r="V638" s="134"/>
      <c r="W638" s="134"/>
      <c r="X638" s="134"/>
      <c r="Y638" s="134"/>
      <c r="Z638" s="134"/>
    </row>
    <row r="639" spans="1:26" ht="15.75" customHeight="1" x14ac:dyDescent="0.25">
      <c r="A639" s="162"/>
      <c r="B639" s="160"/>
      <c r="C639" s="160"/>
      <c r="D639" s="149"/>
      <c r="E639" s="134"/>
      <c r="F639" s="134"/>
      <c r="G639" s="134"/>
      <c r="H639" s="134"/>
      <c r="I639" s="134"/>
      <c r="J639" s="134"/>
      <c r="K639" s="134"/>
      <c r="L639" s="134"/>
      <c r="M639" s="134"/>
      <c r="N639" s="134"/>
      <c r="O639" s="134"/>
      <c r="P639" s="134"/>
      <c r="Q639" s="134"/>
      <c r="R639" s="134"/>
      <c r="S639" s="134"/>
      <c r="T639" s="134"/>
      <c r="U639" s="134"/>
      <c r="V639" s="134"/>
      <c r="W639" s="134"/>
      <c r="X639" s="134"/>
      <c r="Y639" s="134"/>
      <c r="Z639" s="134"/>
    </row>
    <row r="640" spans="1:26" ht="15.75" customHeight="1" x14ac:dyDescent="0.25">
      <c r="A640" s="162"/>
      <c r="B640" s="160"/>
      <c r="C640" s="160"/>
      <c r="D640" s="149"/>
      <c r="E640" s="134"/>
      <c r="F640" s="134"/>
      <c r="G640" s="134"/>
      <c r="H640" s="134"/>
      <c r="I640" s="134"/>
      <c r="J640" s="134"/>
      <c r="K640" s="134"/>
      <c r="L640" s="134"/>
      <c r="M640" s="134"/>
      <c r="N640" s="134"/>
      <c r="O640" s="134"/>
      <c r="P640" s="134"/>
      <c r="Q640" s="134"/>
      <c r="R640" s="134"/>
      <c r="S640" s="134"/>
      <c r="T640" s="134"/>
      <c r="U640" s="134"/>
      <c r="V640" s="134"/>
      <c r="W640" s="134"/>
      <c r="X640" s="134"/>
      <c r="Y640" s="134"/>
      <c r="Z640" s="134"/>
    </row>
    <row r="641" spans="1:26" ht="15.75" customHeight="1" x14ac:dyDescent="0.25">
      <c r="A641" s="162"/>
      <c r="B641" s="160"/>
      <c r="C641" s="160"/>
      <c r="D641" s="149"/>
      <c r="E641" s="134"/>
      <c r="F641" s="134"/>
      <c r="G641" s="134"/>
      <c r="H641" s="134"/>
      <c r="I641" s="134"/>
      <c r="J641" s="134"/>
      <c r="K641" s="134"/>
      <c r="L641" s="134"/>
      <c r="M641" s="134"/>
      <c r="N641" s="134"/>
      <c r="O641" s="134"/>
      <c r="P641" s="134"/>
      <c r="Q641" s="134"/>
      <c r="R641" s="134"/>
      <c r="S641" s="134"/>
      <c r="T641" s="134"/>
      <c r="U641" s="134"/>
      <c r="V641" s="134"/>
      <c r="W641" s="134"/>
      <c r="X641" s="134"/>
      <c r="Y641" s="134"/>
      <c r="Z641" s="134"/>
    </row>
    <row r="642" spans="1:26" ht="15.75" customHeight="1" x14ac:dyDescent="0.25">
      <c r="A642" s="162"/>
      <c r="B642" s="160"/>
      <c r="C642" s="160"/>
      <c r="D642" s="149"/>
      <c r="E642" s="134"/>
      <c r="F642" s="134"/>
      <c r="G642" s="134"/>
      <c r="H642" s="134"/>
      <c r="I642" s="134"/>
      <c r="J642" s="134"/>
      <c r="K642" s="134"/>
      <c r="L642" s="134"/>
      <c r="M642" s="134"/>
      <c r="N642" s="134"/>
      <c r="O642" s="134"/>
      <c r="P642" s="134"/>
      <c r="Q642" s="134"/>
      <c r="R642" s="134"/>
      <c r="S642" s="134"/>
      <c r="T642" s="134"/>
      <c r="U642" s="134"/>
      <c r="V642" s="134"/>
      <c r="W642" s="134"/>
      <c r="X642" s="134"/>
      <c r="Y642" s="134"/>
      <c r="Z642" s="134"/>
    </row>
    <row r="643" spans="1:26" ht="15.75" customHeight="1" x14ac:dyDescent="0.25">
      <c r="A643" s="162"/>
      <c r="B643" s="160"/>
      <c r="C643" s="160"/>
      <c r="D643" s="149"/>
      <c r="E643" s="134"/>
      <c r="F643" s="134"/>
      <c r="G643" s="134"/>
      <c r="H643" s="134"/>
      <c r="I643" s="134"/>
      <c r="J643" s="134"/>
      <c r="K643" s="134"/>
      <c r="L643" s="134"/>
      <c r="M643" s="134"/>
      <c r="N643" s="134"/>
      <c r="O643" s="134"/>
      <c r="P643" s="134"/>
      <c r="Q643" s="134"/>
      <c r="R643" s="134"/>
      <c r="S643" s="134"/>
      <c r="T643" s="134"/>
      <c r="U643" s="134"/>
      <c r="V643" s="134"/>
      <c r="W643" s="134"/>
      <c r="X643" s="134"/>
      <c r="Y643" s="134"/>
      <c r="Z643" s="134"/>
    </row>
    <row r="644" spans="1:26" ht="15.75" customHeight="1" x14ac:dyDescent="0.25">
      <c r="A644" s="162"/>
      <c r="B644" s="160"/>
      <c r="C644" s="160"/>
      <c r="D644" s="149"/>
      <c r="E644" s="134"/>
      <c r="F644" s="134"/>
      <c r="G644" s="134"/>
      <c r="H644" s="134"/>
      <c r="I644" s="134"/>
      <c r="J644" s="134"/>
      <c r="K644" s="134"/>
      <c r="L644" s="134"/>
      <c r="M644" s="134"/>
      <c r="N644" s="134"/>
      <c r="O644" s="134"/>
      <c r="P644" s="134"/>
      <c r="Q644" s="134"/>
      <c r="R644" s="134"/>
      <c r="S644" s="134"/>
      <c r="T644" s="134"/>
      <c r="U644" s="134"/>
      <c r="V644" s="134"/>
      <c r="W644" s="134"/>
      <c r="X644" s="134"/>
      <c r="Y644" s="134"/>
      <c r="Z644" s="134"/>
    </row>
    <row r="645" spans="1:26" ht="15.75" customHeight="1" x14ac:dyDescent="0.25">
      <c r="A645" s="162"/>
      <c r="B645" s="160"/>
      <c r="C645" s="160"/>
      <c r="D645" s="149"/>
      <c r="E645" s="134"/>
      <c r="F645" s="134"/>
      <c r="G645" s="134"/>
      <c r="H645" s="134"/>
      <c r="I645" s="134"/>
      <c r="J645" s="134"/>
      <c r="K645" s="134"/>
      <c r="L645" s="134"/>
      <c r="M645" s="134"/>
      <c r="N645" s="134"/>
      <c r="O645" s="134"/>
      <c r="P645" s="134"/>
      <c r="Q645" s="134"/>
      <c r="R645" s="134"/>
      <c r="S645" s="134"/>
      <c r="T645" s="134"/>
      <c r="U645" s="134"/>
      <c r="V645" s="134"/>
      <c r="W645" s="134"/>
      <c r="X645" s="134"/>
      <c r="Y645" s="134"/>
      <c r="Z645" s="134"/>
    </row>
    <row r="646" spans="1:26" ht="15.75" customHeight="1" x14ac:dyDescent="0.25">
      <c r="A646" s="162"/>
      <c r="B646" s="160"/>
      <c r="C646" s="160"/>
      <c r="D646" s="149"/>
      <c r="E646" s="134"/>
      <c r="F646" s="134"/>
      <c r="G646" s="134"/>
      <c r="H646" s="134"/>
      <c r="I646" s="134"/>
      <c r="J646" s="134"/>
      <c r="K646" s="134"/>
      <c r="L646" s="134"/>
      <c r="M646" s="134"/>
      <c r="N646" s="134"/>
      <c r="O646" s="134"/>
      <c r="P646" s="134"/>
      <c r="Q646" s="134"/>
      <c r="R646" s="134"/>
      <c r="S646" s="134"/>
      <c r="T646" s="134"/>
      <c r="U646" s="134"/>
      <c r="V646" s="134"/>
      <c r="W646" s="134"/>
      <c r="X646" s="134"/>
      <c r="Y646" s="134"/>
      <c r="Z646" s="134"/>
    </row>
    <row r="647" spans="1:26" ht="15.75" customHeight="1" x14ac:dyDescent="0.25">
      <c r="A647" s="162"/>
      <c r="B647" s="160"/>
      <c r="C647" s="160"/>
      <c r="D647" s="149"/>
      <c r="E647" s="134"/>
      <c r="F647" s="134"/>
      <c r="G647" s="134"/>
      <c r="H647" s="134"/>
      <c r="I647" s="134"/>
      <c r="J647" s="134"/>
      <c r="K647" s="134"/>
      <c r="L647" s="134"/>
      <c r="M647" s="134"/>
      <c r="N647" s="134"/>
      <c r="O647" s="134"/>
      <c r="P647" s="134"/>
      <c r="Q647" s="134"/>
      <c r="R647" s="134"/>
      <c r="S647" s="134"/>
      <c r="T647" s="134"/>
      <c r="U647" s="134"/>
      <c r="V647" s="134"/>
      <c r="W647" s="134"/>
      <c r="X647" s="134"/>
      <c r="Y647" s="134"/>
      <c r="Z647" s="134"/>
    </row>
    <row r="648" spans="1:26" ht="15.75" customHeight="1" x14ac:dyDescent="0.25">
      <c r="A648" s="162"/>
      <c r="B648" s="160"/>
      <c r="C648" s="160"/>
      <c r="D648" s="149"/>
      <c r="E648" s="134"/>
      <c r="F648" s="134"/>
      <c r="G648" s="134"/>
      <c r="H648" s="134"/>
      <c r="I648" s="134"/>
      <c r="J648" s="134"/>
      <c r="K648" s="134"/>
      <c r="L648" s="134"/>
      <c r="M648" s="134"/>
      <c r="N648" s="134"/>
      <c r="O648" s="134"/>
      <c r="P648" s="134"/>
      <c r="Q648" s="134"/>
      <c r="R648" s="134"/>
      <c r="S648" s="134"/>
      <c r="T648" s="134"/>
      <c r="U648" s="134"/>
      <c r="V648" s="134"/>
      <c r="W648" s="134"/>
      <c r="X648" s="134"/>
      <c r="Y648" s="134"/>
      <c r="Z648" s="134"/>
    </row>
    <row r="649" spans="1:26" ht="15.75" customHeight="1" x14ac:dyDescent="0.25">
      <c r="A649" s="162"/>
      <c r="B649" s="160"/>
      <c r="C649" s="160"/>
      <c r="D649" s="149"/>
      <c r="E649" s="134"/>
      <c r="F649" s="134"/>
      <c r="G649" s="134"/>
      <c r="H649" s="134"/>
      <c r="I649" s="134"/>
      <c r="J649" s="134"/>
      <c r="K649" s="134"/>
      <c r="L649" s="134"/>
      <c r="M649" s="134"/>
      <c r="N649" s="134"/>
      <c r="O649" s="134"/>
      <c r="P649" s="134"/>
      <c r="Q649" s="134"/>
      <c r="R649" s="134"/>
      <c r="S649" s="134"/>
      <c r="T649" s="134"/>
      <c r="U649" s="134"/>
      <c r="V649" s="134"/>
      <c r="W649" s="134"/>
      <c r="X649" s="134"/>
      <c r="Y649" s="134"/>
      <c r="Z649" s="134"/>
    </row>
    <row r="650" spans="1:26" ht="15.75" customHeight="1" x14ac:dyDescent="0.25">
      <c r="A650" s="162"/>
      <c r="B650" s="160"/>
      <c r="C650" s="160"/>
      <c r="D650" s="149"/>
      <c r="E650" s="134"/>
      <c r="F650" s="134"/>
      <c r="G650" s="134"/>
      <c r="H650" s="134"/>
      <c r="I650" s="134"/>
      <c r="J650" s="134"/>
      <c r="K650" s="134"/>
      <c r="L650" s="134"/>
      <c r="M650" s="134"/>
      <c r="N650" s="134"/>
      <c r="O650" s="134"/>
      <c r="P650" s="134"/>
      <c r="Q650" s="134"/>
      <c r="R650" s="134"/>
      <c r="S650" s="134"/>
      <c r="T650" s="134"/>
      <c r="U650" s="134"/>
      <c r="V650" s="134"/>
      <c r="W650" s="134"/>
      <c r="X650" s="134"/>
      <c r="Y650" s="134"/>
      <c r="Z650" s="134"/>
    </row>
    <row r="651" spans="1:26" ht="15.75" customHeight="1" x14ac:dyDescent="0.25">
      <c r="A651" s="162"/>
      <c r="B651" s="160"/>
      <c r="C651" s="160"/>
      <c r="D651" s="149"/>
      <c r="E651" s="134"/>
      <c r="F651" s="134"/>
      <c r="G651" s="134"/>
      <c r="H651" s="134"/>
      <c r="I651" s="134"/>
      <c r="J651" s="134"/>
      <c r="K651" s="134"/>
      <c r="L651" s="134"/>
      <c r="M651" s="134"/>
      <c r="N651" s="134"/>
      <c r="O651" s="134"/>
      <c r="P651" s="134"/>
      <c r="Q651" s="134"/>
      <c r="R651" s="134"/>
      <c r="S651" s="134"/>
      <c r="T651" s="134"/>
      <c r="U651" s="134"/>
      <c r="V651" s="134"/>
      <c r="W651" s="134"/>
      <c r="X651" s="134"/>
      <c r="Y651" s="134"/>
      <c r="Z651" s="134"/>
    </row>
    <row r="652" spans="1:26" ht="15.75" customHeight="1" x14ac:dyDescent="0.25">
      <c r="A652" s="162"/>
      <c r="B652" s="160"/>
      <c r="C652" s="160"/>
      <c r="D652" s="149"/>
      <c r="E652" s="134"/>
      <c r="F652" s="134"/>
      <c r="G652" s="134"/>
      <c r="H652" s="134"/>
      <c r="I652" s="134"/>
      <c r="J652" s="134"/>
      <c r="K652" s="134"/>
      <c r="L652" s="134"/>
      <c r="M652" s="134"/>
      <c r="N652" s="134"/>
      <c r="O652" s="134"/>
      <c r="P652" s="134"/>
      <c r="Q652" s="134"/>
      <c r="R652" s="134"/>
      <c r="S652" s="134"/>
      <c r="T652" s="134"/>
      <c r="U652" s="134"/>
      <c r="V652" s="134"/>
      <c r="W652" s="134"/>
      <c r="X652" s="134"/>
      <c r="Y652" s="134"/>
      <c r="Z652" s="134"/>
    </row>
    <row r="653" spans="1:26" ht="15.75" customHeight="1" x14ac:dyDescent="0.25">
      <c r="A653" s="162"/>
      <c r="B653" s="160"/>
      <c r="C653" s="160"/>
      <c r="D653" s="149"/>
      <c r="E653" s="134"/>
      <c r="F653" s="134"/>
      <c r="G653" s="134"/>
      <c r="H653" s="134"/>
      <c r="I653" s="134"/>
      <c r="J653" s="134"/>
      <c r="K653" s="134"/>
      <c r="L653" s="134"/>
      <c r="M653" s="134"/>
      <c r="N653" s="134"/>
      <c r="O653" s="134"/>
      <c r="P653" s="134"/>
      <c r="Q653" s="134"/>
      <c r="R653" s="134"/>
      <c r="S653" s="134"/>
      <c r="T653" s="134"/>
      <c r="U653" s="134"/>
      <c r="V653" s="134"/>
      <c r="W653" s="134"/>
      <c r="X653" s="134"/>
      <c r="Y653" s="134"/>
      <c r="Z653" s="134"/>
    </row>
    <row r="654" spans="1:26" ht="15.75" customHeight="1" x14ac:dyDescent="0.25">
      <c r="A654" s="162"/>
      <c r="B654" s="160"/>
      <c r="C654" s="160"/>
      <c r="D654" s="149"/>
      <c r="E654" s="134"/>
      <c r="F654" s="134"/>
      <c r="G654" s="134"/>
      <c r="H654" s="134"/>
      <c r="I654" s="134"/>
      <c r="J654" s="134"/>
      <c r="K654" s="134"/>
      <c r="L654" s="134"/>
      <c r="M654" s="134"/>
      <c r="N654" s="134"/>
      <c r="O654" s="134"/>
      <c r="P654" s="134"/>
      <c r="Q654" s="134"/>
      <c r="R654" s="134"/>
      <c r="S654" s="134"/>
      <c r="T654" s="134"/>
      <c r="U654" s="134"/>
      <c r="V654" s="134"/>
      <c r="W654" s="134"/>
      <c r="X654" s="134"/>
      <c r="Y654" s="134"/>
      <c r="Z654" s="134"/>
    </row>
    <row r="655" spans="1:26" ht="15.75" customHeight="1" x14ac:dyDescent="0.25">
      <c r="A655" s="162"/>
      <c r="B655" s="160"/>
      <c r="C655" s="160"/>
      <c r="D655" s="149"/>
      <c r="E655" s="134"/>
      <c r="F655" s="134"/>
      <c r="G655" s="134"/>
      <c r="H655" s="134"/>
      <c r="I655" s="134"/>
      <c r="J655" s="134"/>
      <c r="K655" s="134"/>
      <c r="L655" s="134"/>
      <c r="M655" s="134"/>
      <c r="N655" s="134"/>
      <c r="O655" s="134"/>
      <c r="P655" s="134"/>
      <c r="Q655" s="134"/>
      <c r="R655" s="134"/>
      <c r="S655" s="134"/>
      <c r="T655" s="134"/>
      <c r="U655" s="134"/>
      <c r="V655" s="134"/>
      <c r="W655" s="134"/>
      <c r="X655" s="134"/>
      <c r="Y655" s="134"/>
      <c r="Z655" s="134"/>
    </row>
    <row r="656" spans="1:26" ht="15.75" customHeight="1" x14ac:dyDescent="0.25">
      <c r="A656" s="162"/>
      <c r="B656" s="160"/>
      <c r="C656" s="160"/>
      <c r="D656" s="149"/>
      <c r="E656" s="134"/>
      <c r="F656" s="134"/>
      <c r="G656" s="134"/>
      <c r="H656" s="134"/>
      <c r="I656" s="134"/>
      <c r="J656" s="134"/>
      <c r="K656" s="134"/>
      <c r="L656" s="134"/>
      <c r="M656" s="134"/>
      <c r="N656" s="134"/>
      <c r="O656" s="134"/>
      <c r="P656" s="134"/>
      <c r="Q656" s="134"/>
      <c r="R656" s="134"/>
      <c r="S656" s="134"/>
      <c r="T656" s="134"/>
      <c r="U656" s="134"/>
      <c r="V656" s="134"/>
      <c r="W656" s="134"/>
      <c r="X656" s="134"/>
      <c r="Y656" s="134"/>
      <c r="Z656" s="134"/>
    </row>
    <row r="657" spans="1:26" ht="15.75" customHeight="1" x14ac:dyDescent="0.25">
      <c r="A657" s="162"/>
      <c r="B657" s="160"/>
      <c r="C657" s="160"/>
      <c r="D657" s="149"/>
      <c r="E657" s="134"/>
      <c r="F657" s="134"/>
      <c r="G657" s="134"/>
      <c r="H657" s="134"/>
      <c r="I657" s="134"/>
      <c r="J657" s="134"/>
      <c r="K657" s="134"/>
      <c r="L657" s="134"/>
      <c r="M657" s="134"/>
      <c r="N657" s="134"/>
      <c r="O657" s="134"/>
      <c r="P657" s="134"/>
      <c r="Q657" s="134"/>
      <c r="R657" s="134"/>
      <c r="S657" s="134"/>
      <c r="T657" s="134"/>
      <c r="U657" s="134"/>
      <c r="V657" s="134"/>
      <c r="W657" s="134"/>
      <c r="X657" s="134"/>
      <c r="Y657" s="134"/>
      <c r="Z657" s="134"/>
    </row>
    <row r="658" spans="1:26" ht="15.75" customHeight="1" x14ac:dyDescent="0.25">
      <c r="A658" s="162"/>
      <c r="B658" s="160"/>
      <c r="C658" s="160"/>
      <c r="D658" s="149"/>
      <c r="E658" s="134"/>
      <c r="F658" s="134"/>
      <c r="G658" s="134"/>
      <c r="H658" s="134"/>
      <c r="I658" s="134"/>
      <c r="J658" s="134"/>
      <c r="K658" s="134"/>
      <c r="L658" s="134"/>
      <c r="M658" s="134"/>
      <c r="N658" s="134"/>
      <c r="O658" s="134"/>
      <c r="P658" s="134"/>
      <c r="Q658" s="134"/>
      <c r="R658" s="134"/>
      <c r="S658" s="134"/>
      <c r="T658" s="134"/>
      <c r="U658" s="134"/>
      <c r="V658" s="134"/>
      <c r="W658" s="134"/>
      <c r="X658" s="134"/>
      <c r="Y658" s="134"/>
      <c r="Z658" s="134"/>
    </row>
    <row r="659" spans="1:26" ht="15.75" customHeight="1" x14ac:dyDescent="0.25">
      <c r="A659" s="162"/>
      <c r="B659" s="160"/>
      <c r="C659" s="160"/>
      <c r="D659" s="149"/>
      <c r="E659" s="134"/>
      <c r="F659" s="134"/>
      <c r="G659" s="134"/>
      <c r="H659" s="134"/>
      <c r="I659" s="134"/>
      <c r="J659" s="134"/>
      <c r="K659" s="134"/>
      <c r="L659" s="134"/>
      <c r="M659" s="134"/>
      <c r="N659" s="134"/>
      <c r="O659" s="134"/>
      <c r="P659" s="134"/>
      <c r="Q659" s="134"/>
      <c r="R659" s="134"/>
      <c r="S659" s="134"/>
      <c r="T659" s="134"/>
      <c r="U659" s="134"/>
      <c r="V659" s="134"/>
      <c r="W659" s="134"/>
      <c r="X659" s="134"/>
      <c r="Y659" s="134"/>
      <c r="Z659" s="134"/>
    </row>
    <row r="660" spans="1:26" ht="15.75" customHeight="1" x14ac:dyDescent="0.25">
      <c r="A660" s="162"/>
      <c r="B660" s="160"/>
      <c r="C660" s="160"/>
      <c r="D660" s="149"/>
      <c r="E660" s="134"/>
      <c r="F660" s="134"/>
      <c r="G660" s="134"/>
      <c r="H660" s="134"/>
      <c r="I660" s="134"/>
      <c r="J660" s="134"/>
      <c r="K660" s="134"/>
      <c r="L660" s="134"/>
      <c r="M660" s="134"/>
      <c r="N660" s="134"/>
      <c r="O660" s="134"/>
      <c r="P660" s="134"/>
      <c r="Q660" s="134"/>
      <c r="R660" s="134"/>
      <c r="S660" s="134"/>
      <c r="T660" s="134"/>
      <c r="U660" s="134"/>
      <c r="V660" s="134"/>
      <c r="W660" s="134"/>
      <c r="X660" s="134"/>
      <c r="Y660" s="134"/>
      <c r="Z660" s="134"/>
    </row>
    <row r="661" spans="1:26" ht="15.75" customHeight="1" x14ac:dyDescent="0.25">
      <c r="A661" s="162"/>
      <c r="B661" s="160"/>
      <c r="C661" s="160"/>
      <c r="D661" s="149"/>
      <c r="E661" s="134"/>
      <c r="F661" s="134"/>
      <c r="G661" s="134"/>
      <c r="H661" s="134"/>
      <c r="I661" s="134"/>
      <c r="J661" s="134"/>
      <c r="K661" s="134"/>
      <c r="L661" s="134"/>
      <c r="M661" s="134"/>
      <c r="N661" s="134"/>
      <c r="O661" s="134"/>
      <c r="P661" s="134"/>
      <c r="Q661" s="134"/>
      <c r="R661" s="134"/>
      <c r="S661" s="134"/>
      <c r="T661" s="134"/>
      <c r="U661" s="134"/>
      <c r="V661" s="134"/>
      <c r="W661" s="134"/>
      <c r="X661" s="134"/>
      <c r="Y661" s="134"/>
      <c r="Z661" s="134"/>
    </row>
    <row r="662" spans="1:26" ht="15.75" customHeight="1" x14ac:dyDescent="0.25">
      <c r="A662" s="162"/>
      <c r="B662" s="160"/>
      <c r="C662" s="160"/>
      <c r="D662" s="149"/>
      <c r="E662" s="134"/>
      <c r="F662" s="134"/>
      <c r="G662" s="134"/>
      <c r="H662" s="134"/>
      <c r="I662" s="134"/>
      <c r="J662" s="134"/>
      <c r="K662" s="134"/>
      <c r="L662" s="134"/>
      <c r="M662" s="134"/>
      <c r="N662" s="134"/>
      <c r="O662" s="134"/>
      <c r="P662" s="134"/>
      <c r="Q662" s="134"/>
      <c r="R662" s="134"/>
      <c r="S662" s="134"/>
      <c r="T662" s="134"/>
      <c r="U662" s="134"/>
      <c r="V662" s="134"/>
      <c r="W662" s="134"/>
      <c r="X662" s="134"/>
      <c r="Y662" s="134"/>
      <c r="Z662" s="134"/>
    </row>
    <row r="663" spans="1:26" ht="15.75" customHeight="1" x14ac:dyDescent="0.25">
      <c r="A663" s="162"/>
      <c r="B663" s="160"/>
      <c r="C663" s="160"/>
      <c r="D663" s="149"/>
      <c r="E663" s="134"/>
      <c r="F663" s="134"/>
      <c r="G663" s="134"/>
      <c r="H663" s="134"/>
      <c r="I663" s="134"/>
      <c r="J663" s="134"/>
      <c r="K663" s="134"/>
      <c r="L663" s="134"/>
      <c r="M663" s="134"/>
      <c r="N663" s="134"/>
      <c r="O663" s="134"/>
      <c r="P663" s="134"/>
      <c r="Q663" s="134"/>
      <c r="R663" s="134"/>
      <c r="S663" s="134"/>
      <c r="T663" s="134"/>
      <c r="U663" s="134"/>
      <c r="V663" s="134"/>
      <c r="W663" s="134"/>
      <c r="X663" s="134"/>
      <c r="Y663" s="134"/>
      <c r="Z663" s="134"/>
    </row>
    <row r="664" spans="1:26" ht="15.75" customHeight="1" x14ac:dyDescent="0.25">
      <c r="A664" s="162"/>
      <c r="B664" s="160"/>
      <c r="C664" s="160"/>
      <c r="D664" s="149"/>
      <c r="E664" s="134"/>
      <c r="F664" s="134"/>
      <c r="G664" s="134"/>
      <c r="H664" s="134"/>
      <c r="I664" s="134"/>
      <c r="J664" s="134"/>
      <c r="K664" s="134"/>
      <c r="L664" s="134"/>
      <c r="M664" s="134"/>
      <c r="N664" s="134"/>
      <c r="O664" s="134"/>
      <c r="P664" s="134"/>
      <c r="Q664" s="134"/>
      <c r="R664" s="134"/>
      <c r="S664" s="134"/>
      <c r="T664" s="134"/>
      <c r="U664" s="134"/>
      <c r="V664" s="134"/>
      <c r="W664" s="134"/>
      <c r="X664" s="134"/>
      <c r="Y664" s="134"/>
      <c r="Z664" s="134"/>
    </row>
    <row r="665" spans="1:26" ht="15.75" customHeight="1" x14ac:dyDescent="0.25">
      <c r="A665" s="162"/>
      <c r="B665" s="160"/>
      <c r="C665" s="160"/>
      <c r="D665" s="149"/>
      <c r="E665" s="134"/>
      <c r="F665" s="134"/>
      <c r="G665" s="134"/>
      <c r="H665" s="134"/>
      <c r="I665" s="134"/>
      <c r="J665" s="134"/>
      <c r="K665" s="134"/>
      <c r="L665" s="134"/>
      <c r="M665" s="134"/>
      <c r="N665" s="134"/>
      <c r="O665" s="134"/>
      <c r="P665" s="134"/>
      <c r="Q665" s="134"/>
      <c r="R665" s="134"/>
      <c r="S665" s="134"/>
      <c r="T665" s="134"/>
      <c r="U665" s="134"/>
      <c r="V665" s="134"/>
      <c r="W665" s="134"/>
      <c r="X665" s="134"/>
      <c r="Y665" s="134"/>
      <c r="Z665" s="134"/>
    </row>
    <row r="666" spans="1:26" ht="15.75" customHeight="1" x14ac:dyDescent="0.25">
      <c r="A666" s="162"/>
      <c r="B666" s="160"/>
      <c r="C666" s="160"/>
      <c r="D666" s="149"/>
      <c r="E666" s="134"/>
      <c r="F666" s="134"/>
      <c r="G666" s="134"/>
      <c r="H666" s="134"/>
      <c r="I666" s="134"/>
      <c r="J666" s="134"/>
      <c r="K666" s="134"/>
      <c r="L666" s="134"/>
      <c r="M666" s="134"/>
      <c r="N666" s="134"/>
      <c r="O666" s="134"/>
      <c r="P666" s="134"/>
      <c r="Q666" s="134"/>
      <c r="R666" s="134"/>
      <c r="S666" s="134"/>
      <c r="T666" s="134"/>
      <c r="U666" s="134"/>
      <c r="V666" s="134"/>
      <c r="W666" s="134"/>
      <c r="X666" s="134"/>
      <c r="Y666" s="134"/>
      <c r="Z666" s="134"/>
    </row>
    <row r="667" spans="1:26" ht="15.75" customHeight="1" x14ac:dyDescent="0.25">
      <c r="A667" s="162"/>
      <c r="B667" s="160"/>
      <c r="C667" s="160"/>
      <c r="D667" s="149"/>
      <c r="E667" s="134"/>
      <c r="F667" s="134"/>
      <c r="G667" s="134"/>
      <c r="H667" s="134"/>
      <c r="I667" s="134"/>
      <c r="J667" s="134"/>
      <c r="K667" s="134"/>
      <c r="L667" s="134"/>
      <c r="M667" s="134"/>
      <c r="N667" s="134"/>
      <c r="O667" s="134"/>
      <c r="P667" s="134"/>
      <c r="Q667" s="134"/>
      <c r="R667" s="134"/>
      <c r="S667" s="134"/>
      <c r="T667" s="134"/>
      <c r="U667" s="134"/>
      <c r="V667" s="134"/>
      <c r="W667" s="134"/>
      <c r="X667" s="134"/>
      <c r="Y667" s="134"/>
      <c r="Z667" s="134"/>
    </row>
    <row r="668" spans="1:26" ht="15.75" customHeight="1" x14ac:dyDescent="0.25">
      <c r="A668" s="162"/>
      <c r="B668" s="160"/>
      <c r="C668" s="160"/>
      <c r="D668" s="149"/>
      <c r="E668" s="134"/>
      <c r="F668" s="134"/>
      <c r="G668" s="134"/>
      <c r="H668" s="134"/>
      <c r="I668" s="134"/>
      <c r="J668" s="134"/>
      <c r="K668" s="134"/>
      <c r="L668" s="134"/>
      <c r="M668" s="134"/>
      <c r="N668" s="134"/>
      <c r="O668" s="134"/>
      <c r="P668" s="134"/>
      <c r="Q668" s="134"/>
      <c r="R668" s="134"/>
      <c r="S668" s="134"/>
      <c r="T668" s="134"/>
      <c r="U668" s="134"/>
      <c r="V668" s="134"/>
      <c r="W668" s="134"/>
      <c r="X668" s="134"/>
      <c r="Y668" s="134"/>
      <c r="Z668" s="134"/>
    </row>
    <row r="669" spans="1:26" ht="15.75" customHeight="1" x14ac:dyDescent="0.25">
      <c r="A669" s="162"/>
      <c r="B669" s="160"/>
      <c r="C669" s="160"/>
      <c r="D669" s="149"/>
      <c r="E669" s="134"/>
      <c r="F669" s="134"/>
      <c r="G669" s="134"/>
      <c r="H669" s="134"/>
      <c r="I669" s="134"/>
      <c r="J669" s="134"/>
      <c r="K669" s="134"/>
      <c r="L669" s="134"/>
      <c r="M669" s="134"/>
      <c r="N669" s="134"/>
      <c r="O669" s="134"/>
      <c r="P669" s="134"/>
      <c r="Q669" s="134"/>
      <c r="R669" s="134"/>
      <c r="S669" s="134"/>
      <c r="T669" s="134"/>
      <c r="U669" s="134"/>
      <c r="V669" s="134"/>
      <c r="W669" s="134"/>
      <c r="X669" s="134"/>
      <c r="Y669" s="134"/>
      <c r="Z669" s="134"/>
    </row>
    <row r="670" spans="1:26" ht="15.75" customHeight="1" x14ac:dyDescent="0.25">
      <c r="A670" s="162"/>
      <c r="B670" s="160"/>
      <c r="C670" s="160"/>
      <c r="D670" s="149"/>
      <c r="E670" s="134"/>
      <c r="F670" s="134"/>
      <c r="G670" s="134"/>
      <c r="H670" s="134"/>
      <c r="I670" s="134"/>
      <c r="J670" s="134"/>
      <c r="K670" s="134"/>
      <c r="L670" s="134"/>
      <c r="M670" s="134"/>
      <c r="N670" s="134"/>
      <c r="O670" s="134"/>
      <c r="P670" s="134"/>
      <c r="Q670" s="134"/>
      <c r="R670" s="134"/>
      <c r="S670" s="134"/>
      <c r="T670" s="134"/>
      <c r="U670" s="134"/>
      <c r="V670" s="134"/>
      <c r="W670" s="134"/>
      <c r="X670" s="134"/>
      <c r="Y670" s="134"/>
      <c r="Z670" s="134"/>
    </row>
    <row r="671" spans="1:26" ht="15.75" customHeight="1" x14ac:dyDescent="0.25">
      <c r="A671" s="162"/>
      <c r="B671" s="160"/>
      <c r="C671" s="160"/>
      <c r="D671" s="149"/>
      <c r="E671" s="134"/>
      <c r="F671" s="134"/>
      <c r="G671" s="134"/>
      <c r="H671" s="134"/>
      <c r="I671" s="134"/>
      <c r="J671" s="134"/>
      <c r="K671" s="134"/>
      <c r="L671" s="134"/>
      <c r="M671" s="134"/>
      <c r="N671" s="134"/>
      <c r="O671" s="134"/>
      <c r="P671" s="134"/>
      <c r="Q671" s="134"/>
      <c r="R671" s="134"/>
      <c r="S671" s="134"/>
      <c r="T671" s="134"/>
      <c r="U671" s="134"/>
      <c r="V671" s="134"/>
      <c r="W671" s="134"/>
      <c r="X671" s="134"/>
      <c r="Y671" s="134"/>
      <c r="Z671" s="134"/>
    </row>
    <row r="672" spans="1:26" ht="15.75" customHeight="1" x14ac:dyDescent="0.25">
      <c r="A672" s="162"/>
      <c r="B672" s="160"/>
      <c r="C672" s="160"/>
      <c r="D672" s="149"/>
      <c r="E672" s="134"/>
      <c r="F672" s="134"/>
      <c r="G672" s="134"/>
      <c r="H672" s="134"/>
      <c r="I672" s="134"/>
      <c r="J672" s="134"/>
      <c r="K672" s="134"/>
      <c r="L672" s="134"/>
      <c r="M672" s="134"/>
      <c r="N672" s="134"/>
      <c r="O672" s="134"/>
      <c r="P672" s="134"/>
      <c r="Q672" s="134"/>
      <c r="R672" s="134"/>
      <c r="S672" s="134"/>
      <c r="T672" s="134"/>
      <c r="U672" s="134"/>
      <c r="V672" s="134"/>
      <c r="W672" s="134"/>
      <c r="X672" s="134"/>
      <c r="Y672" s="134"/>
      <c r="Z672" s="134"/>
    </row>
    <row r="673" spans="1:26" ht="15.75" customHeight="1" x14ac:dyDescent="0.25">
      <c r="A673" s="162"/>
      <c r="B673" s="160"/>
      <c r="C673" s="160"/>
      <c r="D673" s="149"/>
      <c r="E673" s="134"/>
      <c r="F673" s="134"/>
      <c r="G673" s="134"/>
      <c r="H673" s="134"/>
      <c r="I673" s="134"/>
      <c r="J673" s="134"/>
      <c r="K673" s="134"/>
      <c r="L673" s="134"/>
      <c r="M673" s="134"/>
      <c r="N673" s="134"/>
      <c r="O673" s="134"/>
      <c r="P673" s="134"/>
      <c r="Q673" s="134"/>
      <c r="R673" s="134"/>
      <c r="S673" s="134"/>
      <c r="T673" s="134"/>
      <c r="U673" s="134"/>
      <c r="V673" s="134"/>
      <c r="W673" s="134"/>
      <c r="X673" s="134"/>
      <c r="Y673" s="134"/>
      <c r="Z673" s="134"/>
    </row>
    <row r="674" spans="1:26" ht="15.75" customHeight="1" x14ac:dyDescent="0.25">
      <c r="A674" s="162"/>
      <c r="B674" s="160"/>
      <c r="C674" s="160"/>
      <c r="D674" s="149"/>
      <c r="E674" s="134"/>
      <c r="F674" s="134"/>
      <c r="G674" s="134"/>
      <c r="H674" s="134"/>
      <c r="I674" s="134"/>
      <c r="J674" s="134"/>
      <c r="K674" s="134"/>
      <c r="L674" s="134"/>
      <c r="M674" s="134"/>
      <c r="N674" s="134"/>
      <c r="O674" s="134"/>
      <c r="P674" s="134"/>
      <c r="Q674" s="134"/>
      <c r="R674" s="134"/>
      <c r="S674" s="134"/>
      <c r="T674" s="134"/>
      <c r="U674" s="134"/>
      <c r="V674" s="134"/>
      <c r="W674" s="134"/>
      <c r="X674" s="134"/>
      <c r="Y674" s="134"/>
      <c r="Z674" s="134"/>
    </row>
    <row r="675" spans="1:26" ht="15.75" customHeight="1" x14ac:dyDescent="0.25">
      <c r="A675" s="162"/>
      <c r="B675" s="160"/>
      <c r="C675" s="160"/>
      <c r="D675" s="149"/>
      <c r="E675" s="134"/>
      <c r="F675" s="134"/>
      <c r="G675" s="134"/>
      <c r="H675" s="134"/>
      <c r="I675" s="134"/>
      <c r="J675" s="134"/>
      <c r="K675" s="134"/>
      <c r="L675" s="134"/>
      <c r="M675" s="134"/>
      <c r="N675" s="134"/>
      <c r="O675" s="134"/>
      <c r="P675" s="134"/>
      <c r="Q675" s="134"/>
      <c r="R675" s="134"/>
      <c r="S675" s="134"/>
      <c r="T675" s="134"/>
      <c r="U675" s="134"/>
      <c r="V675" s="134"/>
      <c r="W675" s="134"/>
      <c r="X675" s="134"/>
      <c r="Y675" s="134"/>
      <c r="Z675" s="134"/>
    </row>
    <row r="676" spans="1:26" ht="15.75" customHeight="1" x14ac:dyDescent="0.25">
      <c r="A676" s="162"/>
      <c r="B676" s="160"/>
      <c r="C676" s="160"/>
      <c r="D676" s="149"/>
      <c r="E676" s="134"/>
      <c r="F676" s="134"/>
      <c r="G676" s="134"/>
      <c r="H676" s="134"/>
      <c r="I676" s="134"/>
      <c r="J676" s="134"/>
      <c r="K676" s="134"/>
      <c r="L676" s="134"/>
      <c r="M676" s="134"/>
      <c r="N676" s="134"/>
      <c r="O676" s="134"/>
      <c r="P676" s="134"/>
      <c r="Q676" s="134"/>
      <c r="R676" s="134"/>
      <c r="S676" s="134"/>
      <c r="T676" s="134"/>
      <c r="U676" s="134"/>
      <c r="V676" s="134"/>
      <c r="W676" s="134"/>
      <c r="X676" s="134"/>
      <c r="Y676" s="134"/>
      <c r="Z676" s="134"/>
    </row>
    <row r="677" spans="1:26" ht="15.75" customHeight="1" x14ac:dyDescent="0.25">
      <c r="A677" s="162"/>
      <c r="B677" s="160"/>
      <c r="C677" s="160"/>
      <c r="D677" s="149"/>
      <c r="E677" s="134"/>
      <c r="F677" s="134"/>
      <c r="G677" s="134"/>
      <c r="H677" s="134"/>
      <c r="I677" s="134"/>
      <c r="J677" s="134"/>
      <c r="K677" s="134"/>
      <c r="L677" s="134"/>
      <c r="M677" s="134"/>
      <c r="N677" s="134"/>
      <c r="O677" s="134"/>
      <c r="P677" s="134"/>
      <c r="Q677" s="134"/>
      <c r="R677" s="134"/>
      <c r="S677" s="134"/>
      <c r="T677" s="134"/>
      <c r="U677" s="134"/>
      <c r="V677" s="134"/>
      <c r="W677" s="134"/>
      <c r="X677" s="134"/>
      <c r="Y677" s="134"/>
      <c r="Z677" s="134"/>
    </row>
    <row r="678" spans="1:26" ht="15.75" customHeight="1" x14ac:dyDescent="0.25">
      <c r="A678" s="162"/>
      <c r="B678" s="160"/>
      <c r="C678" s="160"/>
      <c r="D678" s="149"/>
      <c r="E678" s="134"/>
      <c r="F678" s="134"/>
      <c r="G678" s="134"/>
      <c r="H678" s="134"/>
      <c r="I678" s="134"/>
      <c r="J678" s="134"/>
      <c r="K678" s="134"/>
      <c r="L678" s="134"/>
      <c r="M678" s="134"/>
      <c r="N678" s="134"/>
      <c r="O678" s="134"/>
      <c r="P678" s="134"/>
      <c r="Q678" s="134"/>
      <c r="R678" s="134"/>
      <c r="S678" s="134"/>
      <c r="T678" s="134"/>
      <c r="U678" s="134"/>
      <c r="V678" s="134"/>
      <c r="W678" s="134"/>
      <c r="X678" s="134"/>
      <c r="Y678" s="134"/>
      <c r="Z678" s="134"/>
    </row>
    <row r="679" spans="1:26" ht="15.75" customHeight="1" x14ac:dyDescent="0.25">
      <c r="A679" s="162"/>
      <c r="B679" s="160"/>
      <c r="C679" s="160"/>
      <c r="D679" s="149"/>
      <c r="E679" s="134"/>
      <c r="F679" s="134"/>
      <c r="G679" s="134"/>
      <c r="H679" s="134"/>
      <c r="I679" s="134"/>
      <c r="J679" s="134"/>
      <c r="K679" s="134"/>
      <c r="L679" s="134"/>
      <c r="M679" s="134"/>
      <c r="N679" s="134"/>
      <c r="O679" s="134"/>
      <c r="P679" s="134"/>
      <c r="Q679" s="134"/>
      <c r="R679" s="134"/>
      <c r="S679" s="134"/>
      <c r="T679" s="134"/>
      <c r="U679" s="134"/>
      <c r="V679" s="134"/>
      <c r="W679" s="134"/>
      <c r="X679" s="134"/>
      <c r="Y679" s="134"/>
      <c r="Z679" s="134"/>
    </row>
    <row r="680" spans="1:26" ht="15.75" customHeight="1" x14ac:dyDescent="0.25">
      <c r="A680" s="162"/>
      <c r="B680" s="160"/>
      <c r="C680" s="160"/>
      <c r="D680" s="149"/>
      <c r="E680" s="134"/>
      <c r="F680" s="134"/>
      <c r="G680" s="134"/>
      <c r="H680" s="134"/>
      <c r="I680" s="134"/>
      <c r="J680" s="134"/>
      <c r="K680" s="134"/>
      <c r="L680" s="134"/>
      <c r="M680" s="134"/>
      <c r="N680" s="134"/>
      <c r="O680" s="134"/>
      <c r="P680" s="134"/>
      <c r="Q680" s="134"/>
      <c r="R680" s="134"/>
      <c r="S680" s="134"/>
      <c r="T680" s="134"/>
      <c r="U680" s="134"/>
      <c r="V680" s="134"/>
      <c r="W680" s="134"/>
      <c r="X680" s="134"/>
      <c r="Y680" s="134"/>
      <c r="Z680" s="134"/>
    </row>
    <row r="681" spans="1:26" ht="15.75" customHeight="1" x14ac:dyDescent="0.25">
      <c r="A681" s="162"/>
      <c r="B681" s="160"/>
      <c r="C681" s="160"/>
      <c r="D681" s="149"/>
      <c r="E681" s="134"/>
      <c r="F681" s="134"/>
      <c r="G681" s="134"/>
      <c r="H681" s="134"/>
      <c r="I681" s="134"/>
      <c r="J681" s="134"/>
      <c r="K681" s="134"/>
      <c r="L681" s="134"/>
      <c r="M681" s="134"/>
      <c r="N681" s="134"/>
      <c r="O681" s="134"/>
      <c r="P681" s="134"/>
      <c r="Q681" s="134"/>
      <c r="R681" s="134"/>
      <c r="S681" s="134"/>
      <c r="T681" s="134"/>
      <c r="U681" s="134"/>
      <c r="V681" s="134"/>
      <c r="W681" s="134"/>
      <c r="X681" s="134"/>
      <c r="Y681" s="134"/>
      <c r="Z681" s="134"/>
    </row>
    <row r="682" spans="1:26" ht="15.75" customHeight="1" x14ac:dyDescent="0.25">
      <c r="A682" s="162"/>
      <c r="B682" s="160"/>
      <c r="C682" s="160"/>
      <c r="D682" s="149"/>
      <c r="E682" s="134"/>
      <c r="F682" s="134"/>
      <c r="G682" s="134"/>
      <c r="H682" s="134"/>
      <c r="I682" s="134"/>
      <c r="J682" s="134"/>
      <c r="K682" s="134"/>
      <c r="L682" s="134"/>
      <c r="M682" s="134"/>
      <c r="N682" s="134"/>
      <c r="O682" s="134"/>
      <c r="P682" s="134"/>
      <c r="Q682" s="134"/>
      <c r="R682" s="134"/>
      <c r="S682" s="134"/>
      <c r="T682" s="134"/>
      <c r="U682" s="134"/>
      <c r="V682" s="134"/>
      <c r="W682" s="134"/>
      <c r="X682" s="134"/>
      <c r="Y682" s="134"/>
      <c r="Z682" s="134"/>
    </row>
    <row r="683" spans="1:26" ht="15.75" customHeight="1" x14ac:dyDescent="0.25">
      <c r="A683" s="162"/>
      <c r="B683" s="160"/>
      <c r="C683" s="160"/>
      <c r="D683" s="149"/>
      <c r="E683" s="134"/>
      <c r="F683" s="134"/>
      <c r="G683" s="134"/>
      <c r="H683" s="134"/>
      <c r="I683" s="134"/>
      <c r="J683" s="134"/>
      <c r="K683" s="134"/>
      <c r="L683" s="134"/>
      <c r="M683" s="134"/>
      <c r="N683" s="134"/>
      <c r="O683" s="134"/>
      <c r="P683" s="134"/>
      <c r="Q683" s="134"/>
      <c r="R683" s="134"/>
      <c r="S683" s="134"/>
      <c r="T683" s="134"/>
      <c r="U683" s="134"/>
      <c r="V683" s="134"/>
      <c r="W683" s="134"/>
      <c r="X683" s="134"/>
      <c r="Y683" s="134"/>
      <c r="Z683" s="134"/>
    </row>
    <row r="684" spans="1:26" ht="15.75" customHeight="1" x14ac:dyDescent="0.25">
      <c r="A684" s="162"/>
      <c r="B684" s="160"/>
      <c r="C684" s="160"/>
      <c r="D684" s="149"/>
      <c r="E684" s="134"/>
      <c r="F684" s="134"/>
      <c r="G684" s="134"/>
      <c r="H684" s="134"/>
      <c r="I684" s="134"/>
      <c r="J684" s="134"/>
      <c r="K684" s="134"/>
      <c r="L684" s="134"/>
      <c r="M684" s="134"/>
      <c r="N684" s="134"/>
      <c r="O684" s="134"/>
      <c r="P684" s="134"/>
      <c r="Q684" s="134"/>
      <c r="R684" s="134"/>
      <c r="S684" s="134"/>
      <c r="T684" s="134"/>
      <c r="U684" s="134"/>
      <c r="V684" s="134"/>
      <c r="W684" s="134"/>
      <c r="X684" s="134"/>
      <c r="Y684" s="134"/>
      <c r="Z684" s="134"/>
    </row>
    <row r="685" spans="1:26" ht="15.75" customHeight="1" x14ac:dyDescent="0.25">
      <c r="A685" s="162"/>
      <c r="B685" s="160"/>
      <c r="C685" s="160"/>
      <c r="D685" s="149"/>
      <c r="E685" s="134"/>
      <c r="F685" s="134"/>
      <c r="G685" s="134"/>
      <c r="H685" s="134"/>
      <c r="I685" s="134"/>
      <c r="J685" s="134"/>
      <c r="K685" s="134"/>
      <c r="L685" s="134"/>
      <c r="M685" s="134"/>
      <c r="N685" s="134"/>
      <c r="O685" s="134"/>
      <c r="P685" s="134"/>
      <c r="Q685" s="134"/>
      <c r="R685" s="134"/>
      <c r="S685" s="134"/>
      <c r="T685" s="134"/>
      <c r="U685" s="134"/>
      <c r="V685" s="134"/>
      <c r="W685" s="134"/>
      <c r="X685" s="134"/>
      <c r="Y685" s="134"/>
      <c r="Z685" s="134"/>
    </row>
    <row r="686" spans="1:26" ht="15.75" customHeight="1" x14ac:dyDescent="0.25">
      <c r="A686" s="162"/>
      <c r="B686" s="160"/>
      <c r="C686" s="160"/>
      <c r="D686" s="149"/>
      <c r="E686" s="134"/>
      <c r="F686" s="134"/>
      <c r="G686" s="134"/>
      <c r="H686" s="134"/>
      <c r="I686" s="134"/>
      <c r="J686" s="134"/>
      <c r="K686" s="134"/>
      <c r="L686" s="134"/>
      <c r="M686" s="134"/>
      <c r="N686" s="134"/>
      <c r="O686" s="134"/>
      <c r="P686" s="134"/>
      <c r="Q686" s="134"/>
      <c r="R686" s="134"/>
      <c r="S686" s="134"/>
      <c r="T686" s="134"/>
      <c r="U686" s="134"/>
      <c r="V686" s="134"/>
      <c r="W686" s="134"/>
      <c r="X686" s="134"/>
      <c r="Y686" s="134"/>
      <c r="Z686" s="134"/>
    </row>
    <row r="687" spans="1:26" ht="15.75" customHeight="1" x14ac:dyDescent="0.25">
      <c r="A687" s="162"/>
      <c r="B687" s="160"/>
      <c r="C687" s="160"/>
      <c r="D687" s="149"/>
      <c r="E687" s="134"/>
      <c r="F687" s="134"/>
      <c r="G687" s="134"/>
      <c r="H687" s="134"/>
      <c r="I687" s="134"/>
      <c r="J687" s="134"/>
      <c r="K687" s="134"/>
      <c r="L687" s="134"/>
      <c r="M687" s="134"/>
      <c r="N687" s="134"/>
      <c r="O687" s="134"/>
      <c r="P687" s="134"/>
      <c r="Q687" s="134"/>
      <c r="R687" s="134"/>
      <c r="S687" s="134"/>
      <c r="T687" s="134"/>
      <c r="U687" s="134"/>
      <c r="V687" s="134"/>
      <c r="W687" s="134"/>
      <c r="X687" s="134"/>
      <c r="Y687" s="134"/>
      <c r="Z687" s="134"/>
    </row>
    <row r="688" spans="1:26" ht="15.75" customHeight="1" x14ac:dyDescent="0.25">
      <c r="A688" s="162"/>
      <c r="B688" s="160"/>
      <c r="C688" s="160"/>
      <c r="D688" s="149"/>
      <c r="E688" s="134"/>
      <c r="F688" s="134"/>
      <c r="G688" s="134"/>
      <c r="H688" s="134"/>
      <c r="I688" s="134"/>
      <c r="J688" s="134"/>
      <c r="K688" s="134"/>
      <c r="L688" s="134"/>
      <c r="M688" s="134"/>
      <c r="N688" s="134"/>
      <c r="O688" s="134"/>
      <c r="P688" s="134"/>
      <c r="Q688" s="134"/>
      <c r="R688" s="134"/>
      <c r="S688" s="134"/>
      <c r="T688" s="134"/>
      <c r="U688" s="134"/>
      <c r="V688" s="134"/>
      <c r="W688" s="134"/>
      <c r="X688" s="134"/>
      <c r="Y688" s="134"/>
      <c r="Z688" s="134"/>
    </row>
    <row r="689" spans="1:26" ht="15.75" customHeight="1" x14ac:dyDescent="0.25">
      <c r="A689" s="162"/>
      <c r="B689" s="160"/>
      <c r="C689" s="160"/>
      <c r="D689" s="149"/>
      <c r="E689" s="134"/>
      <c r="F689" s="134"/>
      <c r="G689" s="134"/>
      <c r="H689" s="134"/>
      <c r="I689" s="134"/>
      <c r="J689" s="134"/>
      <c r="K689" s="134"/>
      <c r="L689" s="134"/>
      <c r="M689" s="134"/>
      <c r="N689" s="134"/>
      <c r="O689" s="134"/>
      <c r="P689" s="134"/>
      <c r="Q689" s="134"/>
      <c r="R689" s="134"/>
      <c r="S689" s="134"/>
      <c r="T689" s="134"/>
      <c r="U689" s="134"/>
      <c r="V689" s="134"/>
      <c r="W689" s="134"/>
      <c r="X689" s="134"/>
      <c r="Y689" s="134"/>
      <c r="Z689" s="134"/>
    </row>
    <row r="690" spans="1:26" ht="15.75" customHeight="1" x14ac:dyDescent="0.25">
      <c r="A690" s="162"/>
      <c r="B690" s="160"/>
      <c r="C690" s="160"/>
      <c r="D690" s="149"/>
      <c r="E690" s="134"/>
      <c r="F690" s="134"/>
      <c r="G690" s="134"/>
      <c r="H690" s="134"/>
      <c r="I690" s="134"/>
      <c r="J690" s="134"/>
      <c r="K690" s="134"/>
      <c r="L690" s="134"/>
      <c r="M690" s="134"/>
      <c r="N690" s="134"/>
      <c r="O690" s="134"/>
      <c r="P690" s="134"/>
      <c r="Q690" s="134"/>
      <c r="R690" s="134"/>
      <c r="S690" s="134"/>
      <c r="T690" s="134"/>
      <c r="U690" s="134"/>
      <c r="V690" s="134"/>
      <c r="W690" s="134"/>
      <c r="X690" s="134"/>
      <c r="Y690" s="134"/>
      <c r="Z690" s="134"/>
    </row>
    <row r="691" spans="1:26" ht="15.75" customHeight="1" x14ac:dyDescent="0.25">
      <c r="A691" s="162"/>
      <c r="B691" s="160"/>
      <c r="C691" s="160"/>
      <c r="D691" s="149"/>
      <c r="E691" s="134"/>
      <c r="F691" s="134"/>
      <c r="G691" s="134"/>
      <c r="H691" s="134"/>
      <c r="I691" s="134"/>
      <c r="J691" s="134"/>
      <c r="K691" s="134"/>
      <c r="L691" s="134"/>
      <c r="M691" s="134"/>
      <c r="N691" s="134"/>
      <c r="O691" s="134"/>
      <c r="P691" s="134"/>
      <c r="Q691" s="134"/>
      <c r="R691" s="134"/>
      <c r="S691" s="134"/>
      <c r="T691" s="134"/>
      <c r="U691" s="134"/>
      <c r="V691" s="134"/>
      <c r="W691" s="134"/>
      <c r="X691" s="134"/>
      <c r="Y691" s="134"/>
      <c r="Z691" s="134"/>
    </row>
    <row r="692" spans="1:26" ht="15.75" customHeight="1" x14ac:dyDescent="0.25">
      <c r="A692" s="162"/>
      <c r="B692" s="160"/>
      <c r="C692" s="160"/>
      <c r="D692" s="149"/>
      <c r="E692" s="134"/>
      <c r="F692" s="134"/>
      <c r="G692" s="134"/>
      <c r="H692" s="134"/>
      <c r="I692" s="134"/>
      <c r="J692" s="134"/>
      <c r="K692" s="134"/>
      <c r="L692" s="134"/>
      <c r="M692" s="134"/>
      <c r="N692" s="134"/>
      <c r="O692" s="134"/>
      <c r="P692" s="134"/>
      <c r="Q692" s="134"/>
      <c r="R692" s="134"/>
      <c r="S692" s="134"/>
      <c r="T692" s="134"/>
      <c r="U692" s="134"/>
      <c r="V692" s="134"/>
      <c r="W692" s="134"/>
      <c r="X692" s="134"/>
      <c r="Y692" s="134"/>
      <c r="Z692" s="134"/>
    </row>
    <row r="693" spans="1:26" ht="15.75" customHeight="1" x14ac:dyDescent="0.25">
      <c r="A693" s="162"/>
      <c r="B693" s="160"/>
      <c r="C693" s="160"/>
      <c r="D693" s="149"/>
      <c r="E693" s="134"/>
      <c r="F693" s="134"/>
      <c r="G693" s="134"/>
      <c r="H693" s="134"/>
      <c r="I693" s="134"/>
      <c r="J693" s="134"/>
      <c r="K693" s="134"/>
      <c r="L693" s="134"/>
      <c r="M693" s="134"/>
      <c r="N693" s="134"/>
      <c r="O693" s="134"/>
      <c r="P693" s="134"/>
      <c r="Q693" s="134"/>
      <c r="R693" s="134"/>
      <c r="S693" s="134"/>
      <c r="T693" s="134"/>
      <c r="U693" s="134"/>
      <c r="V693" s="134"/>
      <c r="W693" s="134"/>
      <c r="X693" s="134"/>
      <c r="Y693" s="134"/>
      <c r="Z693" s="134"/>
    </row>
    <row r="694" spans="1:26" ht="15.75" customHeight="1" x14ac:dyDescent="0.25">
      <c r="A694" s="162"/>
      <c r="B694" s="160"/>
      <c r="C694" s="160"/>
      <c r="D694" s="149"/>
      <c r="E694" s="134"/>
      <c r="F694" s="134"/>
      <c r="G694" s="134"/>
      <c r="H694" s="134"/>
      <c r="I694" s="134"/>
      <c r="J694" s="134"/>
      <c r="K694" s="134"/>
      <c r="L694" s="134"/>
      <c r="M694" s="134"/>
      <c r="N694" s="134"/>
      <c r="O694" s="134"/>
      <c r="P694" s="134"/>
      <c r="Q694" s="134"/>
      <c r="R694" s="134"/>
      <c r="S694" s="134"/>
      <c r="T694" s="134"/>
      <c r="U694" s="134"/>
      <c r="V694" s="134"/>
      <c r="W694" s="134"/>
      <c r="X694" s="134"/>
      <c r="Y694" s="134"/>
      <c r="Z694" s="134"/>
    </row>
    <row r="695" spans="1:26" ht="15.75" customHeight="1" x14ac:dyDescent="0.25">
      <c r="A695" s="162"/>
      <c r="B695" s="160"/>
      <c r="C695" s="160"/>
      <c r="D695" s="149"/>
      <c r="E695" s="134"/>
      <c r="F695" s="134"/>
      <c r="G695" s="134"/>
      <c r="H695" s="134"/>
      <c r="I695" s="134"/>
      <c r="J695" s="134"/>
      <c r="K695" s="134"/>
      <c r="L695" s="134"/>
      <c r="M695" s="134"/>
      <c r="N695" s="134"/>
      <c r="O695" s="134"/>
      <c r="P695" s="134"/>
      <c r="Q695" s="134"/>
      <c r="R695" s="134"/>
      <c r="S695" s="134"/>
      <c r="T695" s="134"/>
      <c r="U695" s="134"/>
      <c r="V695" s="134"/>
      <c r="W695" s="134"/>
      <c r="X695" s="134"/>
      <c r="Y695" s="134"/>
      <c r="Z695" s="134"/>
    </row>
    <row r="696" spans="1:26" ht="15.75" customHeight="1" x14ac:dyDescent="0.25">
      <c r="A696" s="162"/>
      <c r="B696" s="160"/>
      <c r="C696" s="160"/>
      <c r="D696" s="149"/>
      <c r="E696" s="134"/>
      <c r="F696" s="134"/>
      <c r="G696" s="134"/>
      <c r="H696" s="134"/>
      <c r="I696" s="134"/>
      <c r="J696" s="134"/>
      <c r="K696" s="134"/>
      <c r="L696" s="134"/>
      <c r="M696" s="134"/>
      <c r="N696" s="134"/>
      <c r="O696" s="134"/>
      <c r="P696" s="134"/>
      <c r="Q696" s="134"/>
      <c r="R696" s="134"/>
      <c r="S696" s="134"/>
      <c r="T696" s="134"/>
      <c r="U696" s="134"/>
      <c r="V696" s="134"/>
      <c r="W696" s="134"/>
      <c r="X696" s="134"/>
      <c r="Y696" s="134"/>
      <c r="Z696" s="134"/>
    </row>
    <row r="697" spans="1:26" ht="15.75" customHeight="1" x14ac:dyDescent="0.25">
      <c r="A697" s="162"/>
      <c r="B697" s="160"/>
      <c r="C697" s="160"/>
      <c r="D697" s="149"/>
      <c r="E697" s="134"/>
      <c r="F697" s="134"/>
      <c r="G697" s="134"/>
      <c r="H697" s="134"/>
      <c r="I697" s="134"/>
      <c r="J697" s="134"/>
      <c r="K697" s="134"/>
      <c r="L697" s="134"/>
      <c r="M697" s="134"/>
      <c r="N697" s="134"/>
      <c r="O697" s="134"/>
      <c r="P697" s="134"/>
      <c r="Q697" s="134"/>
      <c r="R697" s="134"/>
      <c r="S697" s="134"/>
      <c r="T697" s="134"/>
      <c r="U697" s="134"/>
      <c r="V697" s="134"/>
      <c r="W697" s="134"/>
      <c r="X697" s="134"/>
      <c r="Y697" s="134"/>
      <c r="Z697" s="134"/>
    </row>
    <row r="698" spans="1:26" ht="15.75" customHeight="1" x14ac:dyDescent="0.25">
      <c r="A698" s="162"/>
      <c r="B698" s="160"/>
      <c r="C698" s="160"/>
      <c r="D698" s="149"/>
      <c r="E698" s="134"/>
      <c r="F698" s="134"/>
      <c r="G698" s="134"/>
      <c r="H698" s="134"/>
      <c r="I698" s="134"/>
      <c r="J698" s="134"/>
      <c r="K698" s="134"/>
      <c r="L698" s="134"/>
      <c r="M698" s="134"/>
      <c r="N698" s="134"/>
      <c r="O698" s="134"/>
      <c r="P698" s="134"/>
      <c r="Q698" s="134"/>
      <c r="R698" s="134"/>
      <c r="S698" s="134"/>
      <c r="T698" s="134"/>
      <c r="U698" s="134"/>
      <c r="V698" s="134"/>
      <c r="W698" s="134"/>
      <c r="X698" s="134"/>
      <c r="Y698" s="134"/>
      <c r="Z698" s="134"/>
    </row>
    <row r="699" spans="1:26" ht="15.75" customHeight="1" x14ac:dyDescent="0.25">
      <c r="A699" s="162"/>
      <c r="B699" s="160"/>
      <c r="C699" s="160"/>
      <c r="D699" s="149"/>
      <c r="E699" s="134"/>
      <c r="F699" s="134"/>
      <c r="G699" s="134"/>
      <c r="H699" s="134"/>
      <c r="I699" s="134"/>
      <c r="J699" s="134"/>
      <c r="K699" s="134"/>
      <c r="L699" s="134"/>
      <c r="M699" s="134"/>
      <c r="N699" s="134"/>
      <c r="O699" s="134"/>
      <c r="P699" s="134"/>
      <c r="Q699" s="134"/>
      <c r="R699" s="134"/>
      <c r="S699" s="134"/>
      <c r="T699" s="134"/>
      <c r="U699" s="134"/>
      <c r="V699" s="134"/>
      <c r="W699" s="134"/>
      <c r="X699" s="134"/>
      <c r="Y699" s="134"/>
      <c r="Z699" s="134"/>
    </row>
    <row r="700" spans="1:26" ht="15.75" customHeight="1" x14ac:dyDescent="0.25">
      <c r="A700" s="162"/>
      <c r="B700" s="160"/>
      <c r="C700" s="160"/>
      <c r="D700" s="149"/>
      <c r="E700" s="134"/>
      <c r="F700" s="134"/>
      <c r="G700" s="134"/>
      <c r="H700" s="134"/>
      <c r="I700" s="134"/>
      <c r="J700" s="134"/>
      <c r="K700" s="134"/>
      <c r="L700" s="134"/>
      <c r="M700" s="134"/>
      <c r="N700" s="134"/>
      <c r="O700" s="134"/>
      <c r="P700" s="134"/>
      <c r="Q700" s="134"/>
      <c r="R700" s="134"/>
      <c r="S700" s="134"/>
      <c r="T700" s="134"/>
      <c r="U700" s="134"/>
      <c r="V700" s="134"/>
      <c r="W700" s="134"/>
      <c r="X700" s="134"/>
      <c r="Y700" s="134"/>
      <c r="Z700" s="134"/>
    </row>
    <row r="701" spans="1:26" ht="15.75" customHeight="1" x14ac:dyDescent="0.25">
      <c r="A701" s="162"/>
      <c r="B701" s="160"/>
      <c r="C701" s="160"/>
      <c r="D701" s="149"/>
      <c r="E701" s="134"/>
      <c r="F701" s="134"/>
      <c r="G701" s="134"/>
      <c r="H701" s="134"/>
      <c r="I701" s="134"/>
      <c r="J701" s="134"/>
      <c r="K701" s="134"/>
      <c r="L701" s="134"/>
      <c r="M701" s="134"/>
      <c r="N701" s="134"/>
      <c r="O701" s="134"/>
      <c r="P701" s="134"/>
      <c r="Q701" s="134"/>
      <c r="R701" s="134"/>
      <c r="S701" s="134"/>
      <c r="T701" s="134"/>
      <c r="U701" s="134"/>
      <c r="V701" s="134"/>
      <c r="W701" s="134"/>
      <c r="X701" s="134"/>
      <c r="Y701" s="134"/>
      <c r="Z701" s="134"/>
    </row>
    <row r="702" spans="1:26" ht="15.75" customHeight="1" x14ac:dyDescent="0.25">
      <c r="A702" s="162"/>
      <c r="B702" s="160"/>
      <c r="C702" s="160"/>
      <c r="D702" s="149"/>
      <c r="E702" s="134"/>
      <c r="F702" s="134"/>
      <c r="G702" s="134"/>
      <c r="H702" s="134"/>
      <c r="I702" s="134"/>
      <c r="J702" s="134"/>
      <c r="K702" s="134"/>
      <c r="L702" s="134"/>
      <c r="M702" s="134"/>
      <c r="N702" s="134"/>
      <c r="O702" s="134"/>
      <c r="P702" s="134"/>
      <c r="Q702" s="134"/>
      <c r="R702" s="134"/>
      <c r="S702" s="134"/>
      <c r="T702" s="134"/>
      <c r="U702" s="134"/>
      <c r="V702" s="134"/>
      <c r="W702" s="134"/>
      <c r="X702" s="134"/>
      <c r="Y702" s="134"/>
      <c r="Z702" s="134"/>
    </row>
    <row r="703" spans="1:26" ht="15.75" customHeight="1" x14ac:dyDescent="0.25">
      <c r="A703" s="162"/>
      <c r="B703" s="160"/>
      <c r="C703" s="160"/>
      <c r="D703" s="149"/>
      <c r="E703" s="134"/>
      <c r="F703" s="134"/>
      <c r="G703" s="134"/>
      <c r="H703" s="134"/>
      <c r="I703" s="134"/>
      <c r="J703" s="134"/>
      <c r="K703" s="134"/>
      <c r="L703" s="134"/>
      <c r="M703" s="134"/>
      <c r="N703" s="134"/>
      <c r="O703" s="134"/>
      <c r="P703" s="134"/>
      <c r="Q703" s="134"/>
      <c r="R703" s="134"/>
      <c r="S703" s="134"/>
      <c r="T703" s="134"/>
      <c r="U703" s="134"/>
      <c r="V703" s="134"/>
      <c r="W703" s="134"/>
      <c r="X703" s="134"/>
      <c r="Y703" s="134"/>
      <c r="Z703" s="134"/>
    </row>
    <row r="704" spans="1:26" ht="15.75" customHeight="1" x14ac:dyDescent="0.25">
      <c r="A704" s="162"/>
      <c r="B704" s="160"/>
      <c r="C704" s="160"/>
      <c r="D704" s="149"/>
      <c r="E704" s="134"/>
      <c r="F704" s="134"/>
      <c r="G704" s="134"/>
      <c r="H704" s="134"/>
      <c r="I704" s="134"/>
      <c r="J704" s="134"/>
      <c r="K704" s="134"/>
      <c r="L704" s="134"/>
      <c r="M704" s="134"/>
      <c r="N704" s="134"/>
      <c r="O704" s="134"/>
      <c r="P704" s="134"/>
      <c r="Q704" s="134"/>
      <c r="R704" s="134"/>
      <c r="S704" s="134"/>
      <c r="T704" s="134"/>
      <c r="U704" s="134"/>
      <c r="V704" s="134"/>
      <c r="W704" s="134"/>
      <c r="X704" s="134"/>
      <c r="Y704" s="134"/>
      <c r="Z704" s="134"/>
    </row>
    <row r="705" spans="1:26" ht="15.75" customHeight="1" x14ac:dyDescent="0.25">
      <c r="A705" s="162"/>
      <c r="B705" s="160"/>
      <c r="C705" s="160"/>
      <c r="D705" s="149"/>
      <c r="E705" s="134"/>
      <c r="F705" s="134"/>
      <c r="G705" s="134"/>
      <c r="H705" s="134"/>
      <c r="I705" s="134"/>
      <c r="J705" s="134"/>
      <c r="K705" s="134"/>
      <c r="L705" s="134"/>
      <c r="M705" s="134"/>
      <c r="N705" s="134"/>
      <c r="O705" s="134"/>
      <c r="P705" s="134"/>
      <c r="Q705" s="134"/>
      <c r="R705" s="134"/>
      <c r="S705" s="134"/>
      <c r="T705" s="134"/>
      <c r="U705" s="134"/>
      <c r="V705" s="134"/>
      <c r="W705" s="134"/>
      <c r="X705" s="134"/>
      <c r="Y705" s="134"/>
      <c r="Z705" s="134"/>
    </row>
    <row r="706" spans="1:26" ht="15.75" customHeight="1" x14ac:dyDescent="0.25">
      <c r="A706" s="162"/>
      <c r="B706" s="160"/>
      <c r="C706" s="160"/>
      <c r="D706" s="149"/>
      <c r="E706" s="134"/>
      <c r="F706" s="134"/>
      <c r="G706" s="134"/>
      <c r="H706" s="134"/>
      <c r="I706" s="134"/>
      <c r="J706" s="134"/>
      <c r="K706" s="134"/>
      <c r="L706" s="134"/>
      <c r="M706" s="134"/>
      <c r="N706" s="134"/>
      <c r="O706" s="134"/>
      <c r="P706" s="134"/>
      <c r="Q706" s="134"/>
      <c r="R706" s="134"/>
      <c r="S706" s="134"/>
      <c r="T706" s="134"/>
      <c r="U706" s="134"/>
      <c r="V706" s="134"/>
      <c r="W706" s="134"/>
      <c r="X706" s="134"/>
      <c r="Y706" s="134"/>
      <c r="Z706" s="134"/>
    </row>
    <row r="707" spans="1:26" ht="15.75" customHeight="1" x14ac:dyDescent="0.25">
      <c r="A707" s="162"/>
      <c r="B707" s="160"/>
      <c r="C707" s="160"/>
      <c r="D707" s="149"/>
      <c r="E707" s="134"/>
      <c r="F707" s="134"/>
      <c r="G707" s="134"/>
      <c r="H707" s="134"/>
      <c r="I707" s="134"/>
      <c r="J707" s="134"/>
      <c r="K707" s="134"/>
      <c r="L707" s="134"/>
      <c r="M707" s="134"/>
      <c r="N707" s="134"/>
      <c r="O707" s="134"/>
      <c r="P707" s="134"/>
      <c r="Q707" s="134"/>
      <c r="R707" s="134"/>
      <c r="S707" s="134"/>
      <c r="T707" s="134"/>
      <c r="U707" s="134"/>
      <c r="V707" s="134"/>
      <c r="W707" s="134"/>
      <c r="X707" s="134"/>
      <c r="Y707" s="134"/>
      <c r="Z707" s="134"/>
    </row>
    <row r="708" spans="1:26" ht="15.75" customHeight="1" x14ac:dyDescent="0.25">
      <c r="A708" s="162"/>
      <c r="B708" s="160"/>
      <c r="C708" s="160"/>
      <c r="D708" s="149"/>
      <c r="E708" s="134"/>
      <c r="F708" s="134"/>
      <c r="G708" s="134"/>
      <c r="H708" s="134"/>
      <c r="I708" s="134"/>
      <c r="J708" s="134"/>
      <c r="K708" s="134"/>
      <c r="L708" s="134"/>
      <c r="M708" s="134"/>
      <c r="N708" s="134"/>
      <c r="O708" s="134"/>
      <c r="P708" s="134"/>
      <c r="Q708" s="134"/>
      <c r="R708" s="134"/>
      <c r="S708" s="134"/>
      <c r="T708" s="134"/>
      <c r="U708" s="134"/>
      <c r="V708" s="134"/>
      <c r="W708" s="134"/>
      <c r="X708" s="134"/>
      <c r="Y708" s="134"/>
      <c r="Z708" s="134"/>
    </row>
    <row r="709" spans="1:26" ht="15.75" customHeight="1" x14ac:dyDescent="0.25">
      <c r="A709" s="162"/>
      <c r="B709" s="160"/>
      <c r="C709" s="160"/>
      <c r="D709" s="149"/>
      <c r="E709" s="134"/>
      <c r="F709" s="134"/>
      <c r="G709" s="134"/>
      <c r="H709" s="134"/>
      <c r="I709" s="134"/>
      <c r="J709" s="134"/>
      <c r="K709" s="134"/>
      <c r="L709" s="134"/>
      <c r="M709" s="134"/>
      <c r="N709" s="134"/>
      <c r="O709" s="134"/>
      <c r="P709" s="134"/>
      <c r="Q709" s="134"/>
      <c r="R709" s="134"/>
      <c r="S709" s="134"/>
      <c r="T709" s="134"/>
      <c r="U709" s="134"/>
      <c r="V709" s="134"/>
      <c r="W709" s="134"/>
      <c r="X709" s="134"/>
      <c r="Y709" s="134"/>
      <c r="Z709" s="134"/>
    </row>
    <row r="710" spans="1:26" ht="15.75" customHeight="1" x14ac:dyDescent="0.25">
      <c r="A710" s="162"/>
      <c r="B710" s="160"/>
      <c r="C710" s="160"/>
      <c r="D710" s="149"/>
      <c r="E710" s="134"/>
      <c r="F710" s="134"/>
      <c r="G710" s="134"/>
      <c r="H710" s="134"/>
      <c r="I710" s="134"/>
      <c r="J710" s="134"/>
      <c r="K710" s="134"/>
      <c r="L710" s="134"/>
      <c r="M710" s="134"/>
      <c r="N710" s="134"/>
      <c r="O710" s="134"/>
      <c r="P710" s="134"/>
      <c r="Q710" s="134"/>
      <c r="R710" s="134"/>
      <c r="S710" s="134"/>
      <c r="T710" s="134"/>
      <c r="U710" s="134"/>
      <c r="V710" s="134"/>
      <c r="W710" s="134"/>
      <c r="X710" s="134"/>
      <c r="Y710" s="134"/>
      <c r="Z710" s="134"/>
    </row>
    <row r="711" spans="1:26" ht="15.75" customHeight="1" x14ac:dyDescent="0.25">
      <c r="A711" s="162"/>
      <c r="B711" s="160"/>
      <c r="C711" s="160"/>
      <c r="D711" s="149"/>
      <c r="E711" s="134"/>
      <c r="F711" s="134"/>
      <c r="G711" s="134"/>
      <c r="H711" s="134"/>
      <c r="I711" s="134"/>
      <c r="J711" s="134"/>
      <c r="K711" s="134"/>
      <c r="L711" s="134"/>
      <c r="M711" s="134"/>
      <c r="N711" s="134"/>
      <c r="O711" s="134"/>
      <c r="P711" s="134"/>
      <c r="Q711" s="134"/>
      <c r="R711" s="134"/>
      <c r="S711" s="134"/>
      <c r="T711" s="134"/>
      <c r="U711" s="134"/>
      <c r="V711" s="134"/>
      <c r="W711" s="134"/>
      <c r="X711" s="134"/>
      <c r="Y711" s="134"/>
      <c r="Z711" s="134"/>
    </row>
    <row r="712" spans="1:26" ht="15.75" customHeight="1" x14ac:dyDescent="0.25">
      <c r="A712" s="162"/>
      <c r="B712" s="160"/>
      <c r="C712" s="160"/>
      <c r="D712" s="149"/>
      <c r="E712" s="134"/>
      <c r="F712" s="134"/>
      <c r="G712" s="134"/>
      <c r="H712" s="134"/>
      <c r="I712" s="134"/>
      <c r="J712" s="134"/>
      <c r="K712" s="134"/>
      <c r="L712" s="134"/>
      <c r="M712" s="134"/>
      <c r="N712" s="134"/>
      <c r="O712" s="134"/>
      <c r="P712" s="134"/>
      <c r="Q712" s="134"/>
      <c r="R712" s="134"/>
      <c r="S712" s="134"/>
      <c r="T712" s="134"/>
      <c r="U712" s="134"/>
      <c r="V712" s="134"/>
      <c r="W712" s="134"/>
      <c r="X712" s="134"/>
      <c r="Y712" s="134"/>
      <c r="Z712" s="134"/>
    </row>
    <row r="713" spans="1:26" ht="15.75" customHeight="1" x14ac:dyDescent="0.25">
      <c r="A713" s="162"/>
      <c r="B713" s="160"/>
      <c r="C713" s="160"/>
      <c r="D713" s="149"/>
      <c r="E713" s="134"/>
      <c r="F713" s="134"/>
      <c r="G713" s="134"/>
      <c r="H713" s="134"/>
      <c r="I713" s="134"/>
      <c r="J713" s="134"/>
      <c r="K713" s="134"/>
      <c r="L713" s="134"/>
      <c r="M713" s="134"/>
      <c r="N713" s="134"/>
      <c r="O713" s="134"/>
      <c r="P713" s="134"/>
      <c r="Q713" s="134"/>
      <c r="R713" s="134"/>
      <c r="S713" s="134"/>
      <c r="T713" s="134"/>
      <c r="U713" s="134"/>
      <c r="V713" s="134"/>
      <c r="W713" s="134"/>
      <c r="X713" s="134"/>
      <c r="Y713" s="134"/>
      <c r="Z713" s="134"/>
    </row>
    <row r="714" spans="1:26" ht="15.75" customHeight="1" x14ac:dyDescent="0.25">
      <c r="A714" s="162"/>
      <c r="B714" s="160"/>
      <c r="C714" s="160"/>
      <c r="D714" s="149"/>
      <c r="E714" s="134"/>
      <c r="F714" s="134"/>
      <c r="G714" s="134"/>
      <c r="H714" s="134"/>
      <c r="I714" s="134"/>
      <c r="J714" s="134"/>
      <c r="K714" s="134"/>
      <c r="L714" s="134"/>
      <c r="M714" s="134"/>
      <c r="N714" s="134"/>
      <c r="O714" s="134"/>
      <c r="P714" s="134"/>
      <c r="Q714" s="134"/>
      <c r="R714" s="134"/>
      <c r="S714" s="134"/>
      <c r="T714" s="134"/>
      <c r="U714" s="134"/>
      <c r="V714" s="134"/>
      <c r="W714" s="134"/>
      <c r="X714" s="134"/>
      <c r="Y714" s="134"/>
      <c r="Z714" s="134"/>
    </row>
    <row r="715" spans="1:26" ht="15.75" customHeight="1" x14ac:dyDescent="0.25">
      <c r="A715" s="162"/>
      <c r="B715" s="160"/>
      <c r="C715" s="160"/>
      <c r="D715" s="149"/>
      <c r="E715" s="134"/>
      <c r="F715" s="134"/>
      <c r="G715" s="134"/>
      <c r="H715" s="134"/>
      <c r="I715" s="134"/>
      <c r="J715" s="134"/>
      <c r="K715" s="134"/>
      <c r="L715" s="134"/>
      <c r="M715" s="134"/>
      <c r="N715" s="134"/>
      <c r="O715" s="134"/>
      <c r="P715" s="134"/>
      <c r="Q715" s="134"/>
      <c r="R715" s="134"/>
      <c r="S715" s="134"/>
      <c r="T715" s="134"/>
      <c r="U715" s="134"/>
      <c r="V715" s="134"/>
      <c r="W715" s="134"/>
      <c r="X715" s="134"/>
      <c r="Y715" s="134"/>
      <c r="Z715" s="134"/>
    </row>
    <row r="716" spans="1:26" ht="15.75" customHeight="1" x14ac:dyDescent="0.25">
      <c r="A716" s="162"/>
      <c r="B716" s="160"/>
      <c r="C716" s="160"/>
      <c r="D716" s="149"/>
      <c r="E716" s="134"/>
      <c r="F716" s="134"/>
      <c r="G716" s="134"/>
      <c r="H716" s="134"/>
      <c r="I716" s="134"/>
      <c r="J716" s="134"/>
      <c r="K716" s="134"/>
      <c r="L716" s="134"/>
      <c r="M716" s="134"/>
      <c r="N716" s="134"/>
      <c r="O716" s="134"/>
      <c r="P716" s="134"/>
      <c r="Q716" s="134"/>
      <c r="R716" s="134"/>
      <c r="S716" s="134"/>
      <c r="T716" s="134"/>
      <c r="U716" s="134"/>
      <c r="V716" s="134"/>
      <c r="W716" s="134"/>
      <c r="X716" s="134"/>
      <c r="Y716" s="134"/>
      <c r="Z716" s="134"/>
    </row>
    <row r="717" spans="1:26" ht="15.75" customHeight="1" x14ac:dyDescent="0.25">
      <c r="A717" s="162"/>
      <c r="B717" s="160"/>
      <c r="C717" s="160"/>
      <c r="D717" s="149"/>
      <c r="E717" s="134"/>
      <c r="F717" s="134"/>
      <c r="G717" s="134"/>
      <c r="H717" s="134"/>
      <c r="I717" s="134"/>
      <c r="J717" s="134"/>
      <c r="K717" s="134"/>
      <c r="L717" s="134"/>
      <c r="M717" s="134"/>
      <c r="N717" s="134"/>
      <c r="O717" s="134"/>
      <c r="P717" s="134"/>
      <c r="Q717" s="134"/>
      <c r="R717" s="134"/>
      <c r="S717" s="134"/>
      <c r="T717" s="134"/>
      <c r="U717" s="134"/>
      <c r="V717" s="134"/>
      <c r="W717" s="134"/>
      <c r="X717" s="134"/>
      <c r="Y717" s="134"/>
      <c r="Z717" s="134"/>
    </row>
    <row r="718" spans="1:26" ht="15.75" customHeight="1" x14ac:dyDescent="0.25">
      <c r="A718" s="162"/>
      <c r="B718" s="160"/>
      <c r="C718" s="160"/>
      <c r="D718" s="149"/>
      <c r="E718" s="134"/>
      <c r="F718" s="134"/>
      <c r="G718" s="134"/>
      <c r="H718" s="134"/>
      <c r="I718" s="134"/>
      <c r="J718" s="134"/>
      <c r="K718" s="134"/>
      <c r="L718" s="134"/>
      <c r="M718" s="134"/>
      <c r="N718" s="134"/>
      <c r="O718" s="134"/>
      <c r="P718" s="134"/>
      <c r="Q718" s="134"/>
      <c r="R718" s="134"/>
      <c r="S718" s="134"/>
      <c r="T718" s="134"/>
      <c r="U718" s="134"/>
      <c r="V718" s="134"/>
      <c r="W718" s="134"/>
      <c r="X718" s="134"/>
      <c r="Y718" s="134"/>
      <c r="Z718" s="134"/>
    </row>
    <row r="719" spans="1:26" ht="15.75" customHeight="1" x14ac:dyDescent="0.25">
      <c r="A719" s="162"/>
      <c r="B719" s="160"/>
      <c r="C719" s="160"/>
      <c r="D719" s="149"/>
      <c r="E719" s="134"/>
      <c r="F719" s="134"/>
      <c r="G719" s="134"/>
      <c r="H719" s="134"/>
      <c r="I719" s="134"/>
      <c r="J719" s="134"/>
      <c r="K719" s="134"/>
      <c r="L719" s="134"/>
      <c r="M719" s="134"/>
      <c r="N719" s="134"/>
      <c r="O719" s="134"/>
      <c r="P719" s="134"/>
      <c r="Q719" s="134"/>
      <c r="R719" s="134"/>
      <c r="S719" s="134"/>
      <c r="T719" s="134"/>
      <c r="U719" s="134"/>
      <c r="V719" s="134"/>
      <c r="W719" s="134"/>
      <c r="X719" s="134"/>
      <c r="Y719" s="134"/>
      <c r="Z719" s="134"/>
    </row>
    <row r="720" spans="1:26" ht="15.75" customHeight="1" x14ac:dyDescent="0.25">
      <c r="A720" s="162"/>
      <c r="B720" s="160"/>
      <c r="C720" s="160"/>
      <c r="D720" s="149"/>
      <c r="E720" s="134"/>
      <c r="F720" s="134"/>
      <c r="G720" s="134"/>
      <c r="H720" s="134"/>
      <c r="I720" s="134"/>
      <c r="J720" s="134"/>
      <c r="K720" s="134"/>
      <c r="L720" s="134"/>
      <c r="M720" s="134"/>
      <c r="N720" s="134"/>
      <c r="O720" s="134"/>
      <c r="P720" s="134"/>
      <c r="Q720" s="134"/>
      <c r="R720" s="134"/>
      <c r="S720" s="134"/>
      <c r="T720" s="134"/>
      <c r="U720" s="134"/>
      <c r="V720" s="134"/>
      <c r="W720" s="134"/>
      <c r="X720" s="134"/>
      <c r="Y720" s="134"/>
      <c r="Z720" s="134"/>
    </row>
    <row r="721" spans="1:26" ht="15.75" customHeight="1" x14ac:dyDescent="0.25">
      <c r="A721" s="162"/>
      <c r="B721" s="160"/>
      <c r="C721" s="160"/>
      <c r="D721" s="149"/>
      <c r="E721" s="134"/>
      <c r="F721" s="134"/>
      <c r="G721" s="134"/>
      <c r="H721" s="134"/>
      <c r="I721" s="134"/>
      <c r="J721" s="134"/>
      <c r="K721" s="134"/>
      <c r="L721" s="134"/>
      <c r="M721" s="134"/>
      <c r="N721" s="134"/>
      <c r="O721" s="134"/>
      <c r="P721" s="134"/>
      <c r="Q721" s="134"/>
      <c r="R721" s="134"/>
      <c r="S721" s="134"/>
      <c r="T721" s="134"/>
      <c r="U721" s="134"/>
      <c r="V721" s="134"/>
      <c r="W721" s="134"/>
      <c r="X721" s="134"/>
      <c r="Y721" s="134"/>
      <c r="Z721" s="134"/>
    </row>
    <row r="722" spans="1:26" ht="15.75" customHeight="1" x14ac:dyDescent="0.25">
      <c r="A722" s="162"/>
      <c r="B722" s="160"/>
      <c r="C722" s="160"/>
      <c r="D722" s="149"/>
      <c r="E722" s="134"/>
      <c r="F722" s="134"/>
      <c r="G722" s="134"/>
      <c r="H722" s="134"/>
      <c r="I722" s="134"/>
      <c r="J722" s="134"/>
      <c r="K722" s="134"/>
      <c r="L722" s="134"/>
      <c r="M722" s="134"/>
      <c r="N722" s="134"/>
      <c r="O722" s="134"/>
      <c r="P722" s="134"/>
      <c r="Q722" s="134"/>
      <c r="R722" s="134"/>
      <c r="S722" s="134"/>
      <c r="T722" s="134"/>
      <c r="U722" s="134"/>
      <c r="V722" s="134"/>
      <c r="W722" s="134"/>
      <c r="X722" s="134"/>
      <c r="Y722" s="134"/>
      <c r="Z722" s="134"/>
    </row>
    <row r="723" spans="1:26" ht="15.75" customHeight="1" x14ac:dyDescent="0.25">
      <c r="A723" s="162"/>
      <c r="B723" s="160"/>
      <c r="C723" s="160"/>
      <c r="D723" s="149"/>
      <c r="E723" s="134"/>
      <c r="F723" s="134"/>
      <c r="G723" s="134"/>
      <c r="H723" s="134"/>
      <c r="I723" s="134"/>
      <c r="J723" s="134"/>
      <c r="K723" s="134"/>
      <c r="L723" s="134"/>
      <c r="M723" s="134"/>
      <c r="N723" s="134"/>
      <c r="O723" s="134"/>
      <c r="P723" s="134"/>
      <c r="Q723" s="134"/>
      <c r="R723" s="134"/>
      <c r="S723" s="134"/>
      <c r="T723" s="134"/>
      <c r="U723" s="134"/>
      <c r="V723" s="134"/>
      <c r="W723" s="134"/>
      <c r="X723" s="134"/>
      <c r="Y723" s="134"/>
      <c r="Z723" s="134"/>
    </row>
    <row r="724" spans="1:26" ht="15.75" customHeight="1" x14ac:dyDescent="0.25">
      <c r="A724" s="162"/>
      <c r="B724" s="160"/>
      <c r="C724" s="160"/>
      <c r="D724" s="149"/>
      <c r="E724" s="134"/>
      <c r="F724" s="134"/>
      <c r="G724" s="134"/>
      <c r="H724" s="134"/>
      <c r="I724" s="134"/>
      <c r="J724" s="134"/>
      <c r="K724" s="134"/>
      <c r="L724" s="134"/>
      <c r="M724" s="134"/>
      <c r="N724" s="134"/>
      <c r="O724" s="134"/>
      <c r="P724" s="134"/>
      <c r="Q724" s="134"/>
      <c r="R724" s="134"/>
      <c r="S724" s="134"/>
      <c r="T724" s="134"/>
      <c r="U724" s="134"/>
      <c r="V724" s="134"/>
      <c r="W724" s="134"/>
      <c r="X724" s="134"/>
      <c r="Y724" s="134"/>
      <c r="Z724" s="134"/>
    </row>
    <row r="725" spans="1:26" ht="15.75" customHeight="1" x14ac:dyDescent="0.25">
      <c r="A725" s="162"/>
      <c r="B725" s="160"/>
      <c r="C725" s="160"/>
      <c r="D725" s="149"/>
      <c r="E725" s="134"/>
      <c r="F725" s="134"/>
      <c r="G725" s="134"/>
      <c r="H725" s="134"/>
      <c r="I725" s="134"/>
      <c r="J725" s="134"/>
      <c r="K725" s="134"/>
      <c r="L725" s="134"/>
      <c r="M725" s="134"/>
      <c r="N725" s="134"/>
      <c r="O725" s="134"/>
      <c r="P725" s="134"/>
      <c r="Q725" s="134"/>
      <c r="R725" s="134"/>
      <c r="S725" s="134"/>
      <c r="T725" s="134"/>
      <c r="U725" s="134"/>
      <c r="V725" s="134"/>
      <c r="W725" s="134"/>
      <c r="X725" s="134"/>
      <c r="Y725" s="134"/>
      <c r="Z725" s="134"/>
    </row>
    <row r="726" spans="1:26" ht="15.75" customHeight="1" x14ac:dyDescent="0.25">
      <c r="A726" s="162"/>
      <c r="B726" s="160"/>
      <c r="C726" s="160"/>
      <c r="D726" s="149"/>
      <c r="E726" s="134"/>
      <c r="F726" s="134"/>
      <c r="G726" s="134"/>
      <c r="H726" s="134"/>
      <c r="I726" s="134"/>
      <c r="J726" s="134"/>
      <c r="K726" s="134"/>
      <c r="L726" s="134"/>
      <c r="M726" s="134"/>
      <c r="N726" s="134"/>
      <c r="O726" s="134"/>
      <c r="P726" s="134"/>
      <c r="Q726" s="134"/>
      <c r="R726" s="134"/>
      <c r="S726" s="134"/>
      <c r="T726" s="134"/>
      <c r="U726" s="134"/>
      <c r="V726" s="134"/>
      <c r="W726" s="134"/>
      <c r="X726" s="134"/>
      <c r="Y726" s="134"/>
      <c r="Z726" s="134"/>
    </row>
    <row r="727" spans="1:26" ht="15.75" customHeight="1" x14ac:dyDescent="0.25">
      <c r="A727" s="162"/>
      <c r="B727" s="160"/>
      <c r="C727" s="160"/>
      <c r="D727" s="149"/>
      <c r="E727" s="134"/>
      <c r="F727" s="134"/>
      <c r="G727" s="134"/>
      <c r="H727" s="134"/>
      <c r="I727" s="134"/>
      <c r="J727" s="134"/>
      <c r="K727" s="134"/>
      <c r="L727" s="134"/>
      <c r="M727" s="134"/>
      <c r="N727" s="134"/>
      <c r="O727" s="134"/>
      <c r="P727" s="134"/>
      <c r="Q727" s="134"/>
      <c r="R727" s="134"/>
      <c r="S727" s="134"/>
      <c r="T727" s="134"/>
      <c r="U727" s="134"/>
      <c r="V727" s="134"/>
      <c r="W727" s="134"/>
      <c r="X727" s="134"/>
      <c r="Y727" s="134"/>
      <c r="Z727" s="134"/>
    </row>
    <row r="728" spans="1:26" ht="15.75" customHeight="1" x14ac:dyDescent="0.25">
      <c r="A728" s="162"/>
      <c r="B728" s="160"/>
      <c r="C728" s="160"/>
      <c r="D728" s="149"/>
      <c r="E728" s="134"/>
      <c r="F728" s="134"/>
      <c r="G728" s="134"/>
      <c r="H728" s="134"/>
      <c r="I728" s="134"/>
      <c r="J728" s="134"/>
      <c r="K728" s="134"/>
      <c r="L728" s="134"/>
      <c r="M728" s="134"/>
      <c r="N728" s="134"/>
      <c r="O728" s="134"/>
      <c r="P728" s="134"/>
      <c r="Q728" s="134"/>
      <c r="R728" s="134"/>
      <c r="S728" s="134"/>
      <c r="T728" s="134"/>
      <c r="U728" s="134"/>
      <c r="V728" s="134"/>
      <c r="W728" s="134"/>
      <c r="X728" s="134"/>
      <c r="Y728" s="134"/>
      <c r="Z728" s="134"/>
    </row>
    <row r="729" spans="1:26" ht="15.75" customHeight="1" x14ac:dyDescent="0.25">
      <c r="A729" s="162"/>
      <c r="B729" s="160"/>
      <c r="C729" s="160"/>
      <c r="D729" s="149"/>
      <c r="E729" s="134"/>
      <c r="F729" s="134"/>
      <c r="G729" s="134"/>
      <c r="H729" s="134"/>
      <c r="I729" s="134"/>
      <c r="J729" s="134"/>
      <c r="K729" s="134"/>
      <c r="L729" s="134"/>
      <c r="M729" s="134"/>
      <c r="N729" s="134"/>
      <c r="O729" s="134"/>
      <c r="P729" s="134"/>
      <c r="Q729" s="134"/>
      <c r="R729" s="134"/>
      <c r="S729" s="134"/>
      <c r="T729" s="134"/>
      <c r="U729" s="134"/>
      <c r="V729" s="134"/>
      <c r="W729" s="134"/>
      <c r="X729" s="134"/>
      <c r="Y729" s="134"/>
      <c r="Z729" s="134"/>
    </row>
    <row r="730" spans="1:26" ht="15.75" customHeight="1" x14ac:dyDescent="0.25">
      <c r="A730" s="162"/>
      <c r="B730" s="160"/>
      <c r="C730" s="160"/>
      <c r="D730" s="149"/>
      <c r="E730" s="134"/>
      <c r="F730" s="134"/>
      <c r="G730" s="134"/>
      <c r="H730" s="134"/>
      <c r="I730" s="134"/>
      <c r="J730" s="134"/>
      <c r="K730" s="134"/>
      <c r="L730" s="134"/>
      <c r="M730" s="134"/>
      <c r="N730" s="134"/>
      <c r="O730" s="134"/>
      <c r="P730" s="134"/>
      <c r="Q730" s="134"/>
      <c r="R730" s="134"/>
      <c r="S730" s="134"/>
      <c r="T730" s="134"/>
      <c r="U730" s="134"/>
      <c r="V730" s="134"/>
      <c r="W730" s="134"/>
      <c r="X730" s="134"/>
      <c r="Y730" s="134"/>
      <c r="Z730" s="134"/>
    </row>
    <row r="731" spans="1:26" ht="15.75" customHeight="1" x14ac:dyDescent="0.25">
      <c r="A731" s="162"/>
      <c r="B731" s="160"/>
      <c r="C731" s="160"/>
      <c r="D731" s="149"/>
      <c r="E731" s="134"/>
      <c r="F731" s="134"/>
      <c r="G731" s="134"/>
      <c r="H731" s="134"/>
      <c r="I731" s="134"/>
      <c r="J731" s="134"/>
      <c r="K731" s="134"/>
      <c r="L731" s="134"/>
      <c r="M731" s="134"/>
      <c r="N731" s="134"/>
      <c r="O731" s="134"/>
      <c r="P731" s="134"/>
      <c r="Q731" s="134"/>
      <c r="R731" s="134"/>
      <c r="S731" s="134"/>
      <c r="T731" s="134"/>
      <c r="U731" s="134"/>
      <c r="V731" s="134"/>
      <c r="W731" s="134"/>
      <c r="X731" s="134"/>
      <c r="Y731" s="134"/>
      <c r="Z731" s="134"/>
    </row>
    <row r="732" spans="1:26" ht="15.75" customHeight="1" x14ac:dyDescent="0.25">
      <c r="A732" s="162"/>
      <c r="B732" s="160"/>
      <c r="C732" s="160"/>
      <c r="D732" s="149"/>
      <c r="E732" s="134"/>
      <c r="F732" s="134"/>
      <c r="G732" s="134"/>
      <c r="H732" s="134"/>
      <c r="I732" s="134"/>
      <c r="J732" s="134"/>
      <c r="K732" s="134"/>
      <c r="L732" s="134"/>
      <c r="M732" s="134"/>
      <c r="N732" s="134"/>
      <c r="O732" s="134"/>
      <c r="P732" s="134"/>
      <c r="Q732" s="134"/>
      <c r="R732" s="134"/>
      <c r="S732" s="134"/>
      <c r="T732" s="134"/>
      <c r="U732" s="134"/>
      <c r="V732" s="134"/>
      <c r="W732" s="134"/>
      <c r="X732" s="134"/>
      <c r="Y732" s="134"/>
      <c r="Z732" s="134"/>
    </row>
    <row r="733" spans="1:26" ht="15.75" customHeight="1" x14ac:dyDescent="0.25">
      <c r="A733" s="162"/>
      <c r="B733" s="160"/>
      <c r="C733" s="160"/>
      <c r="D733" s="149"/>
      <c r="E733" s="134"/>
      <c r="F733" s="134"/>
      <c r="G733" s="134"/>
      <c r="H733" s="134"/>
      <c r="I733" s="134"/>
      <c r="J733" s="134"/>
      <c r="K733" s="134"/>
      <c r="L733" s="134"/>
      <c r="M733" s="134"/>
      <c r="N733" s="134"/>
      <c r="O733" s="134"/>
      <c r="P733" s="134"/>
      <c r="Q733" s="134"/>
      <c r="R733" s="134"/>
      <c r="S733" s="134"/>
      <c r="T733" s="134"/>
      <c r="U733" s="134"/>
      <c r="V733" s="134"/>
      <c r="W733" s="134"/>
      <c r="X733" s="134"/>
      <c r="Y733" s="134"/>
      <c r="Z733" s="134"/>
    </row>
    <row r="734" spans="1:26" ht="15.75" customHeight="1" x14ac:dyDescent="0.25">
      <c r="A734" s="162"/>
      <c r="B734" s="160"/>
      <c r="C734" s="160"/>
      <c r="D734" s="149"/>
      <c r="E734" s="134"/>
      <c r="F734" s="134"/>
      <c r="G734" s="134"/>
      <c r="H734" s="134"/>
      <c r="I734" s="134"/>
      <c r="J734" s="134"/>
      <c r="K734" s="134"/>
      <c r="L734" s="134"/>
      <c r="M734" s="134"/>
      <c r="N734" s="134"/>
      <c r="O734" s="134"/>
      <c r="P734" s="134"/>
      <c r="Q734" s="134"/>
      <c r="R734" s="134"/>
      <c r="S734" s="134"/>
      <c r="T734" s="134"/>
      <c r="U734" s="134"/>
      <c r="V734" s="134"/>
      <c r="W734" s="134"/>
      <c r="X734" s="134"/>
      <c r="Y734" s="134"/>
      <c r="Z734" s="134"/>
    </row>
    <row r="735" spans="1:26" ht="15.75" customHeight="1" x14ac:dyDescent="0.25">
      <c r="A735" s="162"/>
      <c r="B735" s="160"/>
      <c r="C735" s="160"/>
      <c r="D735" s="149"/>
      <c r="E735" s="134"/>
      <c r="F735" s="134"/>
      <c r="G735" s="134"/>
      <c r="H735" s="134"/>
      <c r="I735" s="134"/>
      <c r="J735" s="134"/>
      <c r="K735" s="134"/>
      <c r="L735" s="134"/>
      <c r="M735" s="134"/>
      <c r="N735" s="134"/>
      <c r="O735" s="134"/>
      <c r="P735" s="134"/>
      <c r="Q735" s="134"/>
      <c r="R735" s="134"/>
      <c r="S735" s="134"/>
      <c r="T735" s="134"/>
      <c r="U735" s="134"/>
      <c r="V735" s="134"/>
      <c r="W735" s="134"/>
      <c r="X735" s="134"/>
      <c r="Y735" s="134"/>
      <c r="Z735" s="134"/>
    </row>
    <row r="736" spans="1:26" ht="15.75" customHeight="1" x14ac:dyDescent="0.25">
      <c r="A736" s="162"/>
      <c r="B736" s="160"/>
      <c r="C736" s="160"/>
      <c r="D736" s="149"/>
      <c r="E736" s="134"/>
      <c r="F736" s="134"/>
      <c r="G736" s="134"/>
      <c r="H736" s="134"/>
      <c r="I736" s="134"/>
      <c r="J736" s="134"/>
      <c r="K736" s="134"/>
      <c r="L736" s="134"/>
      <c r="M736" s="134"/>
      <c r="N736" s="134"/>
      <c r="O736" s="134"/>
      <c r="P736" s="134"/>
      <c r="Q736" s="134"/>
      <c r="R736" s="134"/>
      <c r="S736" s="134"/>
      <c r="T736" s="134"/>
      <c r="U736" s="134"/>
      <c r="V736" s="134"/>
      <c r="W736" s="134"/>
      <c r="X736" s="134"/>
      <c r="Y736" s="134"/>
      <c r="Z736" s="134"/>
    </row>
    <row r="737" spans="1:26" ht="15.75" customHeight="1" x14ac:dyDescent="0.25">
      <c r="A737" s="162"/>
      <c r="B737" s="160"/>
      <c r="C737" s="160"/>
      <c r="D737" s="149"/>
      <c r="E737" s="134"/>
      <c r="F737" s="134"/>
      <c r="G737" s="134"/>
      <c r="H737" s="134"/>
      <c r="I737" s="134"/>
      <c r="J737" s="134"/>
      <c r="K737" s="134"/>
      <c r="L737" s="134"/>
      <c r="M737" s="134"/>
      <c r="N737" s="134"/>
      <c r="O737" s="134"/>
      <c r="P737" s="134"/>
      <c r="Q737" s="134"/>
      <c r="R737" s="134"/>
      <c r="S737" s="134"/>
      <c r="T737" s="134"/>
      <c r="U737" s="134"/>
      <c r="V737" s="134"/>
      <c r="W737" s="134"/>
      <c r="X737" s="134"/>
      <c r="Y737" s="134"/>
      <c r="Z737" s="134"/>
    </row>
    <row r="738" spans="1:26" ht="15.75" customHeight="1" x14ac:dyDescent="0.25">
      <c r="A738" s="162"/>
      <c r="B738" s="160"/>
      <c r="C738" s="160"/>
      <c r="D738" s="149"/>
      <c r="E738" s="134"/>
      <c r="F738" s="134"/>
      <c r="G738" s="134"/>
      <c r="H738" s="134"/>
      <c r="I738" s="134"/>
      <c r="J738" s="134"/>
      <c r="K738" s="134"/>
      <c r="L738" s="134"/>
      <c r="M738" s="134"/>
      <c r="N738" s="134"/>
      <c r="O738" s="134"/>
      <c r="P738" s="134"/>
      <c r="Q738" s="134"/>
      <c r="R738" s="134"/>
      <c r="S738" s="134"/>
      <c r="T738" s="134"/>
      <c r="U738" s="134"/>
      <c r="V738" s="134"/>
      <c r="W738" s="134"/>
      <c r="X738" s="134"/>
      <c r="Y738" s="134"/>
      <c r="Z738" s="134"/>
    </row>
    <row r="739" spans="1:26" ht="15.75" customHeight="1" x14ac:dyDescent="0.25">
      <c r="A739" s="162"/>
      <c r="B739" s="160"/>
      <c r="C739" s="160"/>
      <c r="D739" s="149"/>
      <c r="E739" s="134"/>
      <c r="F739" s="134"/>
      <c r="G739" s="134"/>
      <c r="H739" s="134"/>
      <c r="I739" s="134"/>
      <c r="J739" s="134"/>
      <c r="K739" s="134"/>
      <c r="L739" s="134"/>
      <c r="M739" s="134"/>
      <c r="N739" s="134"/>
      <c r="O739" s="134"/>
      <c r="P739" s="134"/>
      <c r="Q739" s="134"/>
      <c r="R739" s="134"/>
      <c r="S739" s="134"/>
      <c r="T739" s="134"/>
      <c r="U739" s="134"/>
      <c r="V739" s="134"/>
      <c r="W739" s="134"/>
      <c r="X739" s="134"/>
      <c r="Y739" s="134"/>
      <c r="Z739" s="134"/>
    </row>
    <row r="740" spans="1:26" ht="15.75" customHeight="1" x14ac:dyDescent="0.25">
      <c r="A740" s="162"/>
      <c r="B740" s="160"/>
      <c r="C740" s="160"/>
      <c r="D740" s="149"/>
      <c r="E740" s="134"/>
      <c r="F740" s="134"/>
      <c r="G740" s="134"/>
      <c r="H740" s="134"/>
      <c r="I740" s="134"/>
      <c r="J740" s="134"/>
      <c r="K740" s="134"/>
      <c r="L740" s="134"/>
      <c r="M740" s="134"/>
      <c r="N740" s="134"/>
      <c r="O740" s="134"/>
      <c r="P740" s="134"/>
      <c r="Q740" s="134"/>
      <c r="R740" s="134"/>
      <c r="S740" s="134"/>
      <c r="T740" s="134"/>
      <c r="U740" s="134"/>
      <c r="V740" s="134"/>
      <c r="W740" s="134"/>
      <c r="X740" s="134"/>
      <c r="Y740" s="134"/>
      <c r="Z740" s="134"/>
    </row>
    <row r="741" spans="1:26" ht="15.75" customHeight="1" x14ac:dyDescent="0.25">
      <c r="A741" s="162"/>
      <c r="B741" s="160"/>
      <c r="C741" s="160"/>
      <c r="D741" s="149"/>
      <c r="E741" s="134"/>
      <c r="F741" s="134"/>
      <c r="G741" s="134"/>
      <c r="H741" s="134"/>
      <c r="I741" s="134"/>
      <c r="J741" s="134"/>
      <c r="K741" s="134"/>
      <c r="L741" s="134"/>
      <c r="M741" s="134"/>
      <c r="N741" s="134"/>
      <c r="O741" s="134"/>
      <c r="P741" s="134"/>
      <c r="Q741" s="134"/>
      <c r="R741" s="134"/>
      <c r="S741" s="134"/>
      <c r="T741" s="134"/>
      <c r="U741" s="134"/>
      <c r="V741" s="134"/>
      <c r="W741" s="134"/>
      <c r="X741" s="134"/>
      <c r="Y741" s="134"/>
      <c r="Z741" s="134"/>
    </row>
    <row r="742" spans="1:26" ht="15.75" customHeight="1" x14ac:dyDescent="0.25">
      <c r="A742" s="162"/>
      <c r="B742" s="160"/>
      <c r="C742" s="160"/>
      <c r="D742" s="149"/>
      <c r="E742" s="134"/>
      <c r="F742" s="134"/>
      <c r="G742" s="134"/>
      <c r="H742" s="134"/>
      <c r="I742" s="134"/>
      <c r="J742" s="134"/>
      <c r="K742" s="134"/>
      <c r="L742" s="134"/>
      <c r="M742" s="134"/>
      <c r="N742" s="134"/>
      <c r="O742" s="134"/>
      <c r="P742" s="134"/>
      <c r="Q742" s="134"/>
      <c r="R742" s="134"/>
      <c r="S742" s="134"/>
      <c r="T742" s="134"/>
      <c r="U742" s="134"/>
      <c r="V742" s="134"/>
      <c r="W742" s="134"/>
      <c r="X742" s="134"/>
      <c r="Y742" s="134"/>
      <c r="Z742" s="134"/>
    </row>
    <row r="743" spans="1:26" ht="15.75" customHeight="1" x14ac:dyDescent="0.25">
      <c r="A743" s="162"/>
      <c r="B743" s="160"/>
      <c r="C743" s="160"/>
      <c r="D743" s="149"/>
      <c r="E743" s="134"/>
      <c r="F743" s="134"/>
      <c r="G743" s="134"/>
      <c r="H743" s="134"/>
      <c r="I743" s="134"/>
      <c r="J743" s="134"/>
      <c r="K743" s="134"/>
      <c r="L743" s="134"/>
      <c r="M743" s="134"/>
      <c r="N743" s="134"/>
      <c r="O743" s="134"/>
      <c r="P743" s="134"/>
      <c r="Q743" s="134"/>
      <c r="R743" s="134"/>
      <c r="S743" s="134"/>
      <c r="T743" s="134"/>
      <c r="U743" s="134"/>
      <c r="V743" s="134"/>
      <c r="W743" s="134"/>
      <c r="X743" s="134"/>
      <c r="Y743" s="134"/>
      <c r="Z743" s="134"/>
    </row>
    <row r="744" spans="1:26" ht="15.75" customHeight="1" x14ac:dyDescent="0.25">
      <c r="A744" s="162"/>
      <c r="B744" s="160"/>
      <c r="C744" s="160"/>
      <c r="D744" s="149"/>
      <c r="E744" s="134"/>
      <c r="F744" s="134"/>
      <c r="G744" s="134"/>
      <c r="H744" s="134"/>
      <c r="I744" s="134"/>
      <c r="J744" s="134"/>
      <c r="K744" s="134"/>
      <c r="L744" s="134"/>
      <c r="M744" s="134"/>
      <c r="N744" s="134"/>
      <c r="O744" s="134"/>
      <c r="P744" s="134"/>
      <c r="Q744" s="134"/>
      <c r="R744" s="134"/>
      <c r="S744" s="134"/>
      <c r="T744" s="134"/>
      <c r="U744" s="134"/>
      <c r="V744" s="134"/>
      <c r="W744" s="134"/>
      <c r="X744" s="134"/>
      <c r="Y744" s="134"/>
      <c r="Z744" s="134"/>
    </row>
    <row r="745" spans="1:26" ht="15.75" customHeight="1" x14ac:dyDescent="0.25">
      <c r="A745" s="162"/>
      <c r="B745" s="160"/>
      <c r="C745" s="160"/>
      <c r="D745" s="149"/>
      <c r="E745" s="134"/>
      <c r="F745" s="134"/>
      <c r="G745" s="134"/>
      <c r="H745" s="134"/>
      <c r="I745" s="134"/>
      <c r="J745" s="134"/>
      <c r="K745" s="134"/>
      <c r="L745" s="134"/>
      <c r="M745" s="134"/>
      <c r="N745" s="134"/>
      <c r="O745" s="134"/>
      <c r="P745" s="134"/>
      <c r="Q745" s="134"/>
      <c r="R745" s="134"/>
      <c r="S745" s="134"/>
      <c r="T745" s="134"/>
      <c r="U745" s="134"/>
      <c r="V745" s="134"/>
      <c r="W745" s="134"/>
      <c r="X745" s="134"/>
      <c r="Y745" s="134"/>
      <c r="Z745" s="134"/>
    </row>
    <row r="746" spans="1:26" ht="15.75" customHeight="1" x14ac:dyDescent="0.25">
      <c r="A746" s="162"/>
      <c r="B746" s="160"/>
      <c r="C746" s="160"/>
      <c r="D746" s="149"/>
      <c r="E746" s="134"/>
      <c r="F746" s="134"/>
      <c r="G746" s="134"/>
      <c r="H746" s="134"/>
      <c r="I746" s="134"/>
      <c r="J746" s="134"/>
      <c r="K746" s="134"/>
      <c r="L746" s="134"/>
      <c r="M746" s="134"/>
      <c r="N746" s="134"/>
      <c r="O746" s="134"/>
      <c r="P746" s="134"/>
      <c r="Q746" s="134"/>
      <c r="R746" s="134"/>
      <c r="S746" s="134"/>
      <c r="T746" s="134"/>
      <c r="U746" s="134"/>
      <c r="V746" s="134"/>
      <c r="W746" s="134"/>
      <c r="X746" s="134"/>
      <c r="Y746" s="134"/>
      <c r="Z746" s="134"/>
    </row>
    <row r="747" spans="1:26" ht="15.75" customHeight="1" x14ac:dyDescent="0.25">
      <c r="A747" s="162"/>
      <c r="B747" s="160"/>
      <c r="C747" s="160"/>
      <c r="D747" s="149"/>
      <c r="E747" s="134"/>
      <c r="F747" s="134"/>
      <c r="G747" s="134"/>
      <c r="H747" s="134"/>
      <c r="I747" s="134"/>
      <c r="J747" s="134"/>
      <c r="K747" s="134"/>
      <c r="L747" s="134"/>
      <c r="M747" s="134"/>
      <c r="N747" s="134"/>
      <c r="O747" s="134"/>
      <c r="P747" s="134"/>
      <c r="Q747" s="134"/>
      <c r="R747" s="134"/>
      <c r="S747" s="134"/>
      <c r="T747" s="134"/>
      <c r="U747" s="134"/>
      <c r="V747" s="134"/>
      <c r="W747" s="134"/>
      <c r="X747" s="134"/>
      <c r="Y747" s="134"/>
      <c r="Z747" s="134"/>
    </row>
    <row r="748" spans="1:26" ht="15.75" customHeight="1" x14ac:dyDescent="0.25">
      <c r="A748" s="162"/>
      <c r="B748" s="160"/>
      <c r="C748" s="160"/>
      <c r="D748" s="149"/>
      <c r="E748" s="134"/>
      <c r="F748" s="134"/>
      <c r="G748" s="134"/>
      <c r="H748" s="134"/>
      <c r="I748" s="134"/>
      <c r="J748" s="134"/>
      <c r="K748" s="134"/>
      <c r="L748" s="134"/>
      <c r="M748" s="134"/>
      <c r="N748" s="134"/>
      <c r="O748" s="134"/>
      <c r="P748" s="134"/>
      <c r="Q748" s="134"/>
      <c r="R748" s="134"/>
      <c r="S748" s="134"/>
      <c r="T748" s="134"/>
      <c r="U748" s="134"/>
      <c r="V748" s="134"/>
      <c r="W748" s="134"/>
      <c r="X748" s="134"/>
      <c r="Y748" s="134"/>
      <c r="Z748" s="134"/>
    </row>
    <row r="749" spans="1:26" ht="15.75" customHeight="1" x14ac:dyDescent="0.25">
      <c r="A749" s="162"/>
      <c r="B749" s="160"/>
      <c r="C749" s="160"/>
      <c r="D749" s="149"/>
      <c r="E749" s="134"/>
      <c r="F749" s="134"/>
      <c r="G749" s="134"/>
      <c r="H749" s="134"/>
      <c r="I749" s="134"/>
      <c r="J749" s="134"/>
      <c r="K749" s="134"/>
      <c r="L749" s="134"/>
      <c r="M749" s="134"/>
      <c r="N749" s="134"/>
      <c r="O749" s="134"/>
      <c r="P749" s="134"/>
      <c r="Q749" s="134"/>
      <c r="R749" s="134"/>
      <c r="S749" s="134"/>
      <c r="T749" s="134"/>
      <c r="U749" s="134"/>
      <c r="V749" s="134"/>
      <c r="W749" s="134"/>
      <c r="X749" s="134"/>
      <c r="Y749" s="134"/>
      <c r="Z749" s="134"/>
    </row>
    <row r="750" spans="1:26" ht="15.75" customHeight="1" x14ac:dyDescent="0.25">
      <c r="A750" s="162"/>
      <c r="B750" s="160"/>
      <c r="C750" s="160"/>
      <c r="D750" s="149"/>
      <c r="E750" s="134"/>
      <c r="F750" s="134"/>
      <c r="G750" s="134"/>
      <c r="H750" s="134"/>
      <c r="I750" s="134"/>
      <c r="J750" s="134"/>
      <c r="K750" s="134"/>
      <c r="L750" s="134"/>
      <c r="M750" s="134"/>
      <c r="N750" s="134"/>
      <c r="O750" s="134"/>
      <c r="P750" s="134"/>
      <c r="Q750" s="134"/>
      <c r="R750" s="134"/>
      <c r="S750" s="134"/>
      <c r="T750" s="134"/>
      <c r="U750" s="134"/>
      <c r="V750" s="134"/>
      <c r="W750" s="134"/>
      <c r="X750" s="134"/>
      <c r="Y750" s="134"/>
      <c r="Z750" s="134"/>
    </row>
    <row r="751" spans="1:26" ht="15.75" customHeight="1" x14ac:dyDescent="0.25">
      <c r="A751" s="162"/>
      <c r="B751" s="160"/>
      <c r="C751" s="160"/>
      <c r="D751" s="149"/>
      <c r="E751" s="134"/>
      <c r="F751" s="134"/>
      <c r="G751" s="134"/>
      <c r="H751" s="134"/>
      <c r="I751" s="134"/>
      <c r="J751" s="134"/>
      <c r="K751" s="134"/>
      <c r="L751" s="134"/>
      <c r="M751" s="134"/>
      <c r="N751" s="134"/>
      <c r="O751" s="134"/>
      <c r="P751" s="134"/>
      <c r="Q751" s="134"/>
      <c r="R751" s="134"/>
      <c r="S751" s="134"/>
      <c r="T751" s="134"/>
      <c r="U751" s="134"/>
      <c r="V751" s="134"/>
      <c r="W751" s="134"/>
      <c r="X751" s="134"/>
      <c r="Y751" s="134"/>
      <c r="Z751" s="134"/>
    </row>
    <row r="752" spans="1:26" ht="15.75" customHeight="1" x14ac:dyDescent="0.25">
      <c r="A752" s="162"/>
      <c r="B752" s="160"/>
      <c r="C752" s="160"/>
      <c r="D752" s="149"/>
      <c r="E752" s="134"/>
      <c r="F752" s="134"/>
      <c r="G752" s="134"/>
      <c r="H752" s="134"/>
      <c r="I752" s="134"/>
      <c r="J752" s="134"/>
      <c r="K752" s="134"/>
      <c r="L752" s="134"/>
      <c r="M752" s="134"/>
      <c r="N752" s="134"/>
      <c r="O752" s="134"/>
      <c r="P752" s="134"/>
      <c r="Q752" s="134"/>
      <c r="R752" s="134"/>
      <c r="S752" s="134"/>
      <c r="T752" s="134"/>
      <c r="U752" s="134"/>
      <c r="V752" s="134"/>
      <c r="W752" s="134"/>
      <c r="X752" s="134"/>
      <c r="Y752" s="134"/>
      <c r="Z752" s="134"/>
    </row>
    <row r="753" spans="1:26" ht="15.75" customHeight="1" x14ac:dyDescent="0.25">
      <c r="A753" s="162"/>
      <c r="B753" s="160"/>
      <c r="C753" s="160"/>
      <c r="D753" s="149"/>
      <c r="E753" s="134"/>
      <c r="F753" s="134"/>
      <c r="G753" s="134"/>
      <c r="H753" s="134"/>
      <c r="I753" s="134"/>
      <c r="J753" s="134"/>
      <c r="K753" s="134"/>
      <c r="L753" s="134"/>
      <c r="M753" s="134"/>
      <c r="N753" s="134"/>
      <c r="O753" s="134"/>
      <c r="P753" s="134"/>
      <c r="Q753" s="134"/>
      <c r="R753" s="134"/>
      <c r="S753" s="134"/>
      <c r="T753" s="134"/>
      <c r="U753" s="134"/>
      <c r="V753" s="134"/>
      <c r="W753" s="134"/>
      <c r="X753" s="134"/>
      <c r="Y753" s="134"/>
      <c r="Z753" s="134"/>
    </row>
    <row r="754" spans="1:26" ht="15.75" customHeight="1" x14ac:dyDescent="0.25">
      <c r="A754" s="162"/>
      <c r="B754" s="160"/>
      <c r="C754" s="160"/>
      <c r="D754" s="149"/>
      <c r="E754" s="134"/>
      <c r="F754" s="134"/>
      <c r="G754" s="134"/>
      <c r="H754" s="134"/>
      <c r="I754" s="134"/>
      <c r="J754" s="134"/>
      <c r="K754" s="134"/>
      <c r="L754" s="134"/>
      <c r="M754" s="134"/>
      <c r="N754" s="134"/>
      <c r="O754" s="134"/>
      <c r="P754" s="134"/>
      <c r="Q754" s="134"/>
      <c r="R754" s="134"/>
      <c r="S754" s="134"/>
      <c r="T754" s="134"/>
      <c r="U754" s="134"/>
      <c r="V754" s="134"/>
      <c r="W754" s="134"/>
      <c r="X754" s="134"/>
      <c r="Y754" s="134"/>
      <c r="Z754" s="134"/>
    </row>
    <row r="755" spans="1:26" ht="15.75" customHeight="1" x14ac:dyDescent="0.25">
      <c r="A755" s="162"/>
      <c r="B755" s="160"/>
      <c r="C755" s="160"/>
      <c r="D755" s="149"/>
      <c r="E755" s="134"/>
      <c r="F755" s="134"/>
      <c r="G755" s="134"/>
      <c r="H755" s="134"/>
      <c r="I755" s="134"/>
      <c r="J755" s="134"/>
      <c r="K755" s="134"/>
      <c r="L755" s="134"/>
      <c r="M755" s="134"/>
      <c r="N755" s="134"/>
      <c r="O755" s="134"/>
      <c r="P755" s="134"/>
      <c r="Q755" s="134"/>
      <c r="R755" s="134"/>
      <c r="S755" s="134"/>
      <c r="T755" s="134"/>
      <c r="U755" s="134"/>
      <c r="V755" s="134"/>
      <c r="W755" s="134"/>
      <c r="X755" s="134"/>
      <c r="Y755" s="134"/>
      <c r="Z755" s="134"/>
    </row>
    <row r="756" spans="1:26" ht="15.75" customHeight="1" x14ac:dyDescent="0.25">
      <c r="A756" s="162"/>
      <c r="B756" s="160"/>
      <c r="C756" s="160"/>
      <c r="D756" s="149"/>
      <c r="E756" s="134"/>
      <c r="F756" s="134"/>
      <c r="G756" s="134"/>
      <c r="H756" s="134"/>
      <c r="I756" s="134"/>
      <c r="J756" s="134"/>
      <c r="K756" s="134"/>
      <c r="L756" s="134"/>
      <c r="M756" s="134"/>
      <c r="N756" s="134"/>
      <c r="O756" s="134"/>
      <c r="P756" s="134"/>
      <c r="Q756" s="134"/>
      <c r="R756" s="134"/>
      <c r="S756" s="134"/>
      <c r="T756" s="134"/>
      <c r="U756" s="134"/>
      <c r="V756" s="134"/>
      <c r="W756" s="134"/>
      <c r="X756" s="134"/>
      <c r="Y756" s="134"/>
      <c r="Z756" s="134"/>
    </row>
    <row r="757" spans="1:26" ht="15.75" customHeight="1" x14ac:dyDescent="0.25">
      <c r="A757" s="162"/>
      <c r="B757" s="160"/>
      <c r="C757" s="160"/>
      <c r="D757" s="149"/>
      <c r="E757" s="134"/>
      <c r="F757" s="134"/>
      <c r="G757" s="134"/>
      <c r="H757" s="134"/>
      <c r="I757" s="134"/>
      <c r="J757" s="134"/>
      <c r="K757" s="134"/>
      <c r="L757" s="134"/>
      <c r="M757" s="134"/>
      <c r="N757" s="134"/>
      <c r="O757" s="134"/>
      <c r="P757" s="134"/>
      <c r="Q757" s="134"/>
      <c r="R757" s="134"/>
      <c r="S757" s="134"/>
      <c r="T757" s="134"/>
      <c r="U757" s="134"/>
      <c r="V757" s="134"/>
      <c r="W757" s="134"/>
      <c r="X757" s="134"/>
      <c r="Y757" s="134"/>
      <c r="Z757" s="134"/>
    </row>
    <row r="758" spans="1:26" ht="15.75" customHeight="1" x14ac:dyDescent="0.25">
      <c r="A758" s="162"/>
      <c r="B758" s="160"/>
      <c r="C758" s="160"/>
      <c r="D758" s="149"/>
      <c r="E758" s="134"/>
      <c r="F758" s="134"/>
      <c r="G758" s="134"/>
      <c r="H758" s="134"/>
      <c r="I758" s="134"/>
      <c r="J758" s="134"/>
      <c r="K758" s="134"/>
      <c r="L758" s="134"/>
      <c r="M758" s="134"/>
      <c r="N758" s="134"/>
      <c r="O758" s="134"/>
      <c r="P758" s="134"/>
      <c r="Q758" s="134"/>
      <c r="R758" s="134"/>
      <c r="S758" s="134"/>
      <c r="T758" s="134"/>
      <c r="U758" s="134"/>
      <c r="V758" s="134"/>
      <c r="W758" s="134"/>
      <c r="X758" s="134"/>
      <c r="Y758" s="134"/>
      <c r="Z758" s="134"/>
    </row>
    <row r="759" spans="1:26" ht="15.75" customHeight="1" x14ac:dyDescent="0.25">
      <c r="A759" s="162"/>
      <c r="B759" s="160"/>
      <c r="C759" s="160"/>
      <c r="D759" s="149"/>
      <c r="E759" s="134"/>
      <c r="F759" s="134"/>
      <c r="G759" s="134"/>
      <c r="H759" s="134"/>
      <c r="I759" s="134"/>
      <c r="J759" s="134"/>
      <c r="K759" s="134"/>
      <c r="L759" s="134"/>
      <c r="M759" s="134"/>
      <c r="N759" s="134"/>
      <c r="O759" s="134"/>
      <c r="P759" s="134"/>
      <c r="Q759" s="134"/>
      <c r="R759" s="134"/>
      <c r="S759" s="134"/>
      <c r="T759" s="134"/>
      <c r="U759" s="134"/>
      <c r="V759" s="134"/>
      <c r="W759" s="134"/>
      <c r="X759" s="134"/>
      <c r="Y759" s="134"/>
      <c r="Z759" s="134"/>
    </row>
    <row r="760" spans="1:26" ht="15.75" customHeight="1" x14ac:dyDescent="0.25">
      <c r="A760" s="162"/>
      <c r="B760" s="160"/>
      <c r="C760" s="160"/>
      <c r="D760" s="149"/>
      <c r="E760" s="134"/>
      <c r="F760" s="134"/>
      <c r="G760" s="134"/>
      <c r="H760" s="134"/>
      <c r="I760" s="134"/>
      <c r="J760" s="134"/>
      <c r="K760" s="134"/>
      <c r="L760" s="134"/>
      <c r="M760" s="134"/>
      <c r="N760" s="134"/>
      <c r="O760" s="134"/>
      <c r="P760" s="134"/>
      <c r="Q760" s="134"/>
      <c r="R760" s="134"/>
      <c r="S760" s="134"/>
      <c r="T760" s="134"/>
      <c r="U760" s="134"/>
      <c r="V760" s="134"/>
      <c r="W760" s="134"/>
      <c r="X760" s="134"/>
      <c r="Y760" s="134"/>
      <c r="Z760" s="134"/>
    </row>
    <row r="761" spans="1:26" ht="15.75" customHeight="1" x14ac:dyDescent="0.25">
      <c r="A761" s="162"/>
      <c r="B761" s="160"/>
      <c r="C761" s="160"/>
      <c r="D761" s="149"/>
      <c r="E761" s="134"/>
      <c r="F761" s="134"/>
      <c r="G761" s="134"/>
      <c r="H761" s="134"/>
      <c r="I761" s="134"/>
      <c r="J761" s="134"/>
      <c r="K761" s="134"/>
      <c r="L761" s="134"/>
      <c r="M761" s="134"/>
      <c r="N761" s="134"/>
      <c r="O761" s="134"/>
      <c r="P761" s="134"/>
      <c r="Q761" s="134"/>
      <c r="R761" s="134"/>
      <c r="S761" s="134"/>
      <c r="T761" s="134"/>
      <c r="U761" s="134"/>
      <c r="V761" s="134"/>
      <c r="W761" s="134"/>
      <c r="X761" s="134"/>
      <c r="Y761" s="134"/>
      <c r="Z761" s="134"/>
    </row>
    <row r="762" spans="1:26" ht="15.75" customHeight="1" x14ac:dyDescent="0.25">
      <c r="A762" s="162"/>
      <c r="B762" s="160"/>
      <c r="C762" s="160"/>
      <c r="D762" s="149"/>
      <c r="E762" s="134"/>
      <c r="F762" s="134"/>
      <c r="G762" s="134"/>
      <c r="H762" s="134"/>
      <c r="I762" s="134"/>
      <c r="J762" s="134"/>
      <c r="K762" s="134"/>
      <c r="L762" s="134"/>
      <c r="M762" s="134"/>
      <c r="N762" s="134"/>
      <c r="O762" s="134"/>
      <c r="P762" s="134"/>
      <c r="Q762" s="134"/>
      <c r="R762" s="134"/>
      <c r="S762" s="134"/>
      <c r="T762" s="134"/>
      <c r="U762" s="134"/>
      <c r="V762" s="134"/>
      <c r="W762" s="134"/>
      <c r="X762" s="134"/>
      <c r="Y762" s="134"/>
      <c r="Z762" s="134"/>
    </row>
    <row r="763" spans="1:26" ht="15.75" customHeight="1" x14ac:dyDescent="0.25">
      <c r="A763" s="162"/>
      <c r="B763" s="160"/>
      <c r="C763" s="160"/>
      <c r="D763" s="149"/>
      <c r="E763" s="134"/>
      <c r="F763" s="134"/>
      <c r="G763" s="134"/>
      <c r="H763" s="134"/>
      <c r="I763" s="134"/>
      <c r="J763" s="134"/>
      <c r="K763" s="134"/>
      <c r="L763" s="134"/>
      <c r="M763" s="134"/>
      <c r="N763" s="134"/>
      <c r="O763" s="134"/>
      <c r="P763" s="134"/>
      <c r="Q763" s="134"/>
      <c r="R763" s="134"/>
      <c r="S763" s="134"/>
      <c r="T763" s="134"/>
      <c r="U763" s="134"/>
      <c r="V763" s="134"/>
      <c r="W763" s="134"/>
      <c r="X763" s="134"/>
      <c r="Y763" s="134"/>
      <c r="Z763" s="134"/>
    </row>
    <row r="764" spans="1:26" ht="15.75" customHeight="1" x14ac:dyDescent="0.25">
      <c r="A764" s="162"/>
      <c r="B764" s="160"/>
      <c r="C764" s="160"/>
      <c r="D764" s="149"/>
      <c r="E764" s="134"/>
      <c r="F764" s="134"/>
      <c r="G764" s="134"/>
      <c r="H764" s="134"/>
      <c r="I764" s="134"/>
      <c r="J764" s="134"/>
      <c r="K764" s="134"/>
      <c r="L764" s="134"/>
      <c r="M764" s="134"/>
      <c r="N764" s="134"/>
      <c r="O764" s="134"/>
      <c r="P764" s="134"/>
      <c r="Q764" s="134"/>
      <c r="R764" s="134"/>
      <c r="S764" s="134"/>
      <c r="T764" s="134"/>
      <c r="U764" s="134"/>
      <c r="V764" s="134"/>
      <c r="W764" s="134"/>
      <c r="X764" s="134"/>
      <c r="Y764" s="134"/>
      <c r="Z764" s="134"/>
    </row>
    <row r="765" spans="1:26" ht="15.75" customHeight="1" x14ac:dyDescent="0.25">
      <c r="A765" s="162"/>
      <c r="B765" s="160"/>
      <c r="C765" s="160"/>
      <c r="D765" s="149"/>
      <c r="E765" s="134"/>
      <c r="F765" s="134"/>
      <c r="G765" s="134"/>
      <c r="H765" s="134"/>
      <c r="I765" s="134"/>
      <c r="J765" s="134"/>
      <c r="K765" s="134"/>
      <c r="L765" s="134"/>
      <c r="M765" s="134"/>
      <c r="N765" s="134"/>
      <c r="O765" s="134"/>
      <c r="P765" s="134"/>
      <c r="Q765" s="134"/>
      <c r="R765" s="134"/>
      <c r="S765" s="134"/>
      <c r="T765" s="134"/>
      <c r="U765" s="134"/>
      <c r="V765" s="134"/>
      <c r="W765" s="134"/>
      <c r="X765" s="134"/>
      <c r="Y765" s="134"/>
      <c r="Z765" s="134"/>
    </row>
    <row r="766" spans="1:26" ht="15.75" customHeight="1" x14ac:dyDescent="0.25">
      <c r="A766" s="162"/>
      <c r="B766" s="160"/>
      <c r="C766" s="160"/>
      <c r="D766" s="149"/>
      <c r="E766" s="134"/>
      <c r="F766" s="134"/>
      <c r="G766" s="134"/>
      <c r="H766" s="134"/>
      <c r="I766" s="134"/>
      <c r="J766" s="134"/>
      <c r="K766" s="134"/>
      <c r="L766" s="134"/>
      <c r="M766" s="134"/>
      <c r="N766" s="134"/>
      <c r="O766" s="134"/>
      <c r="P766" s="134"/>
      <c r="Q766" s="134"/>
      <c r="R766" s="134"/>
      <c r="S766" s="134"/>
      <c r="T766" s="134"/>
      <c r="U766" s="134"/>
      <c r="V766" s="134"/>
      <c r="W766" s="134"/>
      <c r="X766" s="134"/>
      <c r="Y766" s="134"/>
      <c r="Z766" s="134"/>
    </row>
    <row r="767" spans="1:26" ht="15.75" customHeight="1" x14ac:dyDescent="0.25">
      <c r="A767" s="162"/>
      <c r="B767" s="160"/>
      <c r="C767" s="160"/>
      <c r="D767" s="149"/>
      <c r="E767" s="134"/>
      <c r="F767" s="134"/>
      <c r="G767" s="134"/>
      <c r="H767" s="134"/>
      <c r="I767" s="134"/>
      <c r="J767" s="134"/>
      <c r="K767" s="134"/>
      <c r="L767" s="134"/>
      <c r="M767" s="134"/>
      <c r="N767" s="134"/>
      <c r="O767" s="134"/>
      <c r="P767" s="134"/>
      <c r="Q767" s="134"/>
      <c r="R767" s="134"/>
      <c r="S767" s="134"/>
      <c r="T767" s="134"/>
      <c r="U767" s="134"/>
      <c r="V767" s="134"/>
      <c r="W767" s="134"/>
      <c r="X767" s="134"/>
      <c r="Y767" s="134"/>
      <c r="Z767" s="134"/>
    </row>
    <row r="768" spans="1:26" ht="15.75" customHeight="1" x14ac:dyDescent="0.25">
      <c r="A768" s="162"/>
      <c r="B768" s="160"/>
      <c r="C768" s="160"/>
      <c r="D768" s="149"/>
      <c r="E768" s="134"/>
      <c r="F768" s="134"/>
      <c r="G768" s="134"/>
      <c r="H768" s="134"/>
      <c r="I768" s="134"/>
      <c r="J768" s="134"/>
      <c r="K768" s="134"/>
      <c r="L768" s="134"/>
      <c r="M768" s="134"/>
      <c r="N768" s="134"/>
      <c r="O768" s="134"/>
      <c r="P768" s="134"/>
      <c r="Q768" s="134"/>
      <c r="R768" s="134"/>
      <c r="S768" s="134"/>
      <c r="T768" s="134"/>
      <c r="U768" s="134"/>
      <c r="V768" s="134"/>
      <c r="W768" s="134"/>
      <c r="X768" s="134"/>
      <c r="Y768" s="134"/>
      <c r="Z768" s="134"/>
    </row>
    <row r="769" spans="1:26" ht="15.75" customHeight="1" x14ac:dyDescent="0.25">
      <c r="A769" s="162"/>
      <c r="B769" s="160"/>
      <c r="C769" s="160"/>
      <c r="D769" s="149"/>
      <c r="E769" s="134"/>
      <c r="F769" s="134"/>
      <c r="G769" s="134"/>
      <c r="H769" s="134"/>
      <c r="I769" s="134"/>
      <c r="J769" s="134"/>
      <c r="K769" s="134"/>
      <c r="L769" s="134"/>
      <c r="M769" s="134"/>
      <c r="N769" s="134"/>
      <c r="O769" s="134"/>
      <c r="P769" s="134"/>
      <c r="Q769" s="134"/>
      <c r="R769" s="134"/>
      <c r="S769" s="134"/>
      <c r="T769" s="134"/>
      <c r="U769" s="134"/>
      <c r="V769" s="134"/>
      <c r="W769" s="134"/>
      <c r="X769" s="134"/>
      <c r="Y769" s="134"/>
      <c r="Z769" s="134"/>
    </row>
    <row r="770" spans="1:26" ht="15.75" customHeight="1" x14ac:dyDescent="0.25">
      <c r="A770" s="162"/>
      <c r="B770" s="160"/>
      <c r="C770" s="160"/>
      <c r="D770" s="149"/>
      <c r="E770" s="134"/>
      <c r="F770" s="134"/>
      <c r="G770" s="134"/>
      <c r="H770" s="134"/>
      <c r="I770" s="134"/>
      <c r="J770" s="134"/>
      <c r="K770" s="134"/>
      <c r="L770" s="134"/>
      <c r="M770" s="134"/>
      <c r="N770" s="134"/>
      <c r="O770" s="134"/>
      <c r="P770" s="134"/>
      <c r="Q770" s="134"/>
      <c r="R770" s="134"/>
      <c r="S770" s="134"/>
      <c r="T770" s="134"/>
      <c r="U770" s="134"/>
      <c r="V770" s="134"/>
      <c r="W770" s="134"/>
      <c r="X770" s="134"/>
      <c r="Y770" s="134"/>
      <c r="Z770" s="134"/>
    </row>
    <row r="771" spans="1:26" ht="15.75" customHeight="1" x14ac:dyDescent="0.25">
      <c r="A771" s="162"/>
      <c r="B771" s="160"/>
      <c r="C771" s="160"/>
      <c r="D771" s="149"/>
      <c r="E771" s="134"/>
      <c r="F771" s="134"/>
      <c r="G771" s="134"/>
      <c r="H771" s="134"/>
      <c r="I771" s="134"/>
      <c r="J771" s="134"/>
      <c r="K771" s="134"/>
      <c r="L771" s="134"/>
      <c r="M771" s="134"/>
      <c r="N771" s="134"/>
      <c r="O771" s="134"/>
      <c r="P771" s="134"/>
      <c r="Q771" s="134"/>
      <c r="R771" s="134"/>
      <c r="S771" s="134"/>
      <c r="T771" s="134"/>
      <c r="U771" s="134"/>
      <c r="V771" s="134"/>
      <c r="W771" s="134"/>
      <c r="X771" s="134"/>
      <c r="Y771" s="134"/>
      <c r="Z771" s="134"/>
    </row>
    <row r="772" spans="1:26" ht="15.75" customHeight="1" x14ac:dyDescent="0.25">
      <c r="A772" s="162"/>
      <c r="B772" s="160"/>
      <c r="C772" s="160"/>
      <c r="D772" s="149"/>
      <c r="E772" s="134"/>
      <c r="F772" s="134"/>
      <c r="G772" s="134"/>
      <c r="H772" s="134"/>
      <c r="I772" s="134"/>
      <c r="J772" s="134"/>
      <c r="K772" s="134"/>
      <c r="L772" s="134"/>
      <c r="M772" s="134"/>
      <c r="N772" s="134"/>
      <c r="O772" s="134"/>
      <c r="P772" s="134"/>
      <c r="Q772" s="134"/>
      <c r="R772" s="134"/>
      <c r="S772" s="134"/>
      <c r="T772" s="134"/>
      <c r="U772" s="134"/>
      <c r="V772" s="134"/>
      <c r="W772" s="134"/>
      <c r="X772" s="134"/>
      <c r="Y772" s="134"/>
      <c r="Z772" s="134"/>
    </row>
    <row r="773" spans="1:26" ht="15.75" customHeight="1" x14ac:dyDescent="0.25">
      <c r="A773" s="162"/>
      <c r="B773" s="160"/>
      <c r="C773" s="160"/>
      <c r="D773" s="149"/>
      <c r="E773" s="134"/>
      <c r="F773" s="134"/>
      <c r="G773" s="134"/>
      <c r="H773" s="134"/>
      <c r="I773" s="134"/>
      <c r="J773" s="134"/>
      <c r="K773" s="134"/>
      <c r="L773" s="134"/>
      <c r="M773" s="134"/>
      <c r="N773" s="134"/>
      <c r="O773" s="134"/>
      <c r="P773" s="134"/>
      <c r="Q773" s="134"/>
      <c r="R773" s="134"/>
      <c r="S773" s="134"/>
      <c r="T773" s="134"/>
      <c r="U773" s="134"/>
      <c r="V773" s="134"/>
      <c r="W773" s="134"/>
      <c r="X773" s="134"/>
      <c r="Y773" s="134"/>
      <c r="Z773" s="134"/>
    </row>
    <row r="774" spans="1:26" ht="15.75" customHeight="1" x14ac:dyDescent="0.25">
      <c r="A774" s="162"/>
      <c r="B774" s="160"/>
      <c r="C774" s="160"/>
      <c r="D774" s="149"/>
      <c r="E774" s="134"/>
      <c r="F774" s="134"/>
      <c r="G774" s="134"/>
      <c r="H774" s="134"/>
      <c r="I774" s="134"/>
      <c r="J774" s="134"/>
      <c r="K774" s="134"/>
      <c r="L774" s="134"/>
      <c r="M774" s="134"/>
      <c r="N774" s="134"/>
      <c r="O774" s="134"/>
      <c r="P774" s="134"/>
      <c r="Q774" s="134"/>
      <c r="R774" s="134"/>
      <c r="S774" s="134"/>
      <c r="T774" s="134"/>
      <c r="U774" s="134"/>
      <c r="V774" s="134"/>
      <c r="W774" s="134"/>
      <c r="X774" s="134"/>
      <c r="Y774" s="134"/>
      <c r="Z774" s="134"/>
    </row>
    <row r="775" spans="1:26" ht="15.75" customHeight="1" x14ac:dyDescent="0.25">
      <c r="A775" s="162"/>
      <c r="B775" s="160"/>
      <c r="C775" s="160"/>
      <c r="D775" s="149"/>
      <c r="E775" s="134"/>
      <c r="F775" s="134"/>
      <c r="G775" s="134"/>
      <c r="H775" s="134"/>
      <c r="I775" s="134"/>
      <c r="J775" s="134"/>
      <c r="K775" s="134"/>
      <c r="L775" s="134"/>
      <c r="M775" s="134"/>
      <c r="N775" s="134"/>
      <c r="O775" s="134"/>
      <c r="P775" s="134"/>
      <c r="Q775" s="134"/>
      <c r="R775" s="134"/>
      <c r="S775" s="134"/>
      <c r="T775" s="134"/>
      <c r="U775" s="134"/>
      <c r="V775" s="134"/>
      <c r="W775" s="134"/>
      <c r="X775" s="134"/>
      <c r="Y775" s="134"/>
      <c r="Z775" s="134"/>
    </row>
    <row r="776" spans="1:26" ht="15.75" customHeight="1" x14ac:dyDescent="0.25">
      <c r="A776" s="162"/>
      <c r="B776" s="160"/>
      <c r="C776" s="160"/>
      <c r="D776" s="149"/>
      <c r="E776" s="134"/>
      <c r="F776" s="134"/>
      <c r="G776" s="134"/>
      <c r="H776" s="134"/>
      <c r="I776" s="134"/>
      <c r="J776" s="134"/>
      <c r="K776" s="134"/>
      <c r="L776" s="134"/>
      <c r="M776" s="134"/>
      <c r="N776" s="134"/>
      <c r="O776" s="134"/>
      <c r="P776" s="134"/>
      <c r="Q776" s="134"/>
      <c r="R776" s="134"/>
      <c r="S776" s="134"/>
      <c r="T776" s="134"/>
      <c r="U776" s="134"/>
      <c r="V776" s="134"/>
      <c r="W776" s="134"/>
      <c r="X776" s="134"/>
      <c r="Y776" s="134"/>
      <c r="Z776" s="134"/>
    </row>
    <row r="777" spans="1:26" ht="15.75" customHeight="1" x14ac:dyDescent="0.25">
      <c r="A777" s="162"/>
      <c r="B777" s="160"/>
      <c r="C777" s="160"/>
      <c r="D777" s="149"/>
      <c r="E777" s="134"/>
      <c r="F777" s="134"/>
      <c r="G777" s="134"/>
      <c r="H777" s="134"/>
      <c r="I777" s="134"/>
      <c r="J777" s="134"/>
      <c r="K777" s="134"/>
      <c r="L777" s="134"/>
      <c r="M777" s="134"/>
      <c r="N777" s="134"/>
      <c r="O777" s="134"/>
      <c r="P777" s="134"/>
      <c r="Q777" s="134"/>
      <c r="R777" s="134"/>
      <c r="S777" s="134"/>
      <c r="T777" s="134"/>
      <c r="U777" s="134"/>
      <c r="V777" s="134"/>
      <c r="W777" s="134"/>
      <c r="X777" s="134"/>
      <c r="Y777" s="134"/>
      <c r="Z777" s="134"/>
    </row>
    <row r="778" spans="1:26" ht="15.75" customHeight="1" x14ac:dyDescent="0.25">
      <c r="A778" s="162"/>
      <c r="B778" s="160"/>
      <c r="C778" s="160"/>
      <c r="D778" s="149"/>
      <c r="E778" s="134"/>
      <c r="F778" s="134"/>
      <c r="G778" s="134"/>
      <c r="H778" s="134"/>
      <c r="I778" s="134"/>
      <c r="J778" s="134"/>
      <c r="K778" s="134"/>
      <c r="L778" s="134"/>
      <c r="M778" s="134"/>
      <c r="N778" s="134"/>
      <c r="O778" s="134"/>
      <c r="P778" s="134"/>
      <c r="Q778" s="134"/>
      <c r="R778" s="134"/>
      <c r="S778" s="134"/>
      <c r="T778" s="134"/>
      <c r="U778" s="134"/>
      <c r="V778" s="134"/>
      <c r="W778" s="134"/>
      <c r="X778" s="134"/>
      <c r="Y778" s="134"/>
      <c r="Z778" s="134"/>
    </row>
    <row r="779" spans="1:26" ht="15.75" customHeight="1" x14ac:dyDescent="0.25">
      <c r="A779" s="162"/>
      <c r="B779" s="160"/>
      <c r="C779" s="160"/>
      <c r="D779" s="149"/>
      <c r="E779" s="134"/>
      <c r="F779" s="134"/>
      <c r="G779" s="134"/>
      <c r="H779" s="134"/>
      <c r="I779" s="134"/>
      <c r="J779" s="134"/>
      <c r="K779" s="134"/>
      <c r="L779" s="134"/>
      <c r="M779" s="134"/>
      <c r="N779" s="134"/>
      <c r="O779" s="134"/>
      <c r="P779" s="134"/>
      <c r="Q779" s="134"/>
      <c r="R779" s="134"/>
      <c r="S779" s="134"/>
      <c r="T779" s="134"/>
      <c r="U779" s="134"/>
      <c r="V779" s="134"/>
      <c r="W779" s="134"/>
      <c r="X779" s="134"/>
      <c r="Y779" s="134"/>
      <c r="Z779" s="134"/>
    </row>
    <row r="780" spans="1:26" ht="15.75" customHeight="1" x14ac:dyDescent="0.25">
      <c r="A780" s="162"/>
      <c r="B780" s="160"/>
      <c r="C780" s="160"/>
      <c r="D780" s="149"/>
      <c r="E780" s="134"/>
      <c r="F780" s="134"/>
      <c r="G780" s="134"/>
      <c r="H780" s="134"/>
      <c r="I780" s="134"/>
      <c r="J780" s="134"/>
      <c r="K780" s="134"/>
      <c r="L780" s="134"/>
      <c r="M780" s="134"/>
      <c r="N780" s="134"/>
      <c r="O780" s="134"/>
      <c r="P780" s="134"/>
      <c r="Q780" s="134"/>
      <c r="R780" s="134"/>
      <c r="S780" s="134"/>
      <c r="T780" s="134"/>
      <c r="U780" s="134"/>
      <c r="V780" s="134"/>
      <c r="W780" s="134"/>
      <c r="X780" s="134"/>
      <c r="Y780" s="134"/>
      <c r="Z780" s="134"/>
    </row>
    <row r="781" spans="1:26" ht="15.75" customHeight="1" x14ac:dyDescent="0.25">
      <c r="A781" s="162"/>
      <c r="B781" s="160"/>
      <c r="C781" s="160"/>
      <c r="D781" s="149"/>
      <c r="E781" s="134"/>
      <c r="F781" s="134"/>
      <c r="G781" s="134"/>
      <c r="H781" s="134"/>
      <c r="I781" s="134"/>
      <c r="J781" s="134"/>
      <c r="K781" s="134"/>
      <c r="L781" s="134"/>
      <c r="M781" s="134"/>
      <c r="N781" s="134"/>
      <c r="O781" s="134"/>
      <c r="P781" s="134"/>
      <c r="Q781" s="134"/>
      <c r="R781" s="134"/>
      <c r="S781" s="134"/>
      <c r="T781" s="134"/>
      <c r="U781" s="134"/>
      <c r="V781" s="134"/>
      <c r="W781" s="134"/>
      <c r="X781" s="134"/>
      <c r="Y781" s="134"/>
      <c r="Z781" s="134"/>
    </row>
    <row r="782" spans="1:26" ht="15.75" customHeight="1" x14ac:dyDescent="0.25">
      <c r="A782" s="162"/>
      <c r="B782" s="160"/>
      <c r="C782" s="160"/>
      <c r="D782" s="149"/>
      <c r="E782" s="134"/>
      <c r="F782" s="134"/>
      <c r="G782" s="134"/>
      <c r="H782" s="134"/>
      <c r="I782" s="134"/>
      <c r="J782" s="134"/>
      <c r="K782" s="134"/>
      <c r="L782" s="134"/>
      <c r="M782" s="134"/>
      <c r="N782" s="134"/>
      <c r="O782" s="134"/>
      <c r="P782" s="134"/>
      <c r="Q782" s="134"/>
      <c r="R782" s="134"/>
      <c r="S782" s="134"/>
      <c r="T782" s="134"/>
      <c r="U782" s="134"/>
      <c r="V782" s="134"/>
      <c r="W782" s="134"/>
      <c r="X782" s="134"/>
      <c r="Y782" s="134"/>
      <c r="Z782" s="134"/>
    </row>
    <row r="783" spans="1:26" ht="15.75" customHeight="1" x14ac:dyDescent="0.25">
      <c r="A783" s="162"/>
      <c r="B783" s="160"/>
      <c r="C783" s="160"/>
      <c r="D783" s="149"/>
      <c r="E783" s="134"/>
      <c r="F783" s="134"/>
      <c r="G783" s="134"/>
      <c r="H783" s="134"/>
      <c r="I783" s="134"/>
      <c r="J783" s="134"/>
      <c r="K783" s="134"/>
      <c r="L783" s="134"/>
      <c r="M783" s="134"/>
      <c r="N783" s="134"/>
      <c r="O783" s="134"/>
      <c r="P783" s="134"/>
      <c r="Q783" s="134"/>
      <c r="R783" s="134"/>
      <c r="S783" s="134"/>
      <c r="T783" s="134"/>
      <c r="U783" s="134"/>
      <c r="V783" s="134"/>
      <c r="W783" s="134"/>
      <c r="X783" s="134"/>
      <c r="Y783" s="134"/>
      <c r="Z783" s="134"/>
    </row>
    <row r="784" spans="1:26" ht="15.75" customHeight="1" x14ac:dyDescent="0.25">
      <c r="A784" s="162"/>
      <c r="B784" s="160"/>
      <c r="C784" s="160"/>
      <c r="D784" s="149"/>
      <c r="E784" s="134"/>
      <c r="F784" s="134"/>
      <c r="G784" s="134"/>
      <c r="H784" s="134"/>
      <c r="I784" s="134"/>
      <c r="J784" s="134"/>
      <c r="K784" s="134"/>
      <c r="L784" s="134"/>
      <c r="M784" s="134"/>
      <c r="N784" s="134"/>
      <c r="O784" s="134"/>
      <c r="P784" s="134"/>
      <c r="Q784" s="134"/>
      <c r="R784" s="134"/>
      <c r="S784" s="134"/>
      <c r="T784" s="134"/>
      <c r="U784" s="134"/>
      <c r="V784" s="134"/>
      <c r="W784" s="134"/>
      <c r="X784" s="134"/>
      <c r="Y784" s="134"/>
      <c r="Z784" s="134"/>
    </row>
    <row r="785" spans="1:26" ht="15.75" customHeight="1" x14ac:dyDescent="0.25">
      <c r="A785" s="162"/>
      <c r="B785" s="160"/>
      <c r="C785" s="160"/>
      <c r="D785" s="149"/>
      <c r="E785" s="134"/>
      <c r="F785" s="134"/>
      <c r="G785" s="134"/>
      <c r="H785" s="134"/>
      <c r="I785" s="134"/>
      <c r="J785" s="134"/>
      <c r="K785" s="134"/>
      <c r="L785" s="134"/>
      <c r="M785" s="134"/>
      <c r="N785" s="134"/>
      <c r="O785" s="134"/>
      <c r="P785" s="134"/>
      <c r="Q785" s="134"/>
      <c r="R785" s="134"/>
      <c r="S785" s="134"/>
      <c r="T785" s="134"/>
      <c r="U785" s="134"/>
      <c r="V785" s="134"/>
      <c r="W785" s="134"/>
      <c r="X785" s="134"/>
      <c r="Y785" s="134"/>
      <c r="Z785" s="134"/>
    </row>
    <row r="786" spans="1:26" ht="15.75" customHeight="1" x14ac:dyDescent="0.25">
      <c r="A786" s="162"/>
      <c r="B786" s="160"/>
      <c r="C786" s="160"/>
      <c r="D786" s="149"/>
      <c r="E786" s="134"/>
      <c r="F786" s="134"/>
      <c r="G786" s="134"/>
      <c r="H786" s="134"/>
      <c r="I786" s="134"/>
      <c r="J786" s="134"/>
      <c r="K786" s="134"/>
      <c r="L786" s="134"/>
      <c r="M786" s="134"/>
      <c r="N786" s="134"/>
      <c r="O786" s="134"/>
      <c r="P786" s="134"/>
      <c r="Q786" s="134"/>
      <c r="R786" s="134"/>
      <c r="S786" s="134"/>
      <c r="T786" s="134"/>
      <c r="U786" s="134"/>
      <c r="V786" s="134"/>
      <c r="W786" s="134"/>
      <c r="X786" s="134"/>
      <c r="Y786" s="134"/>
      <c r="Z786" s="134"/>
    </row>
    <row r="787" spans="1:26" ht="15.75" customHeight="1" x14ac:dyDescent="0.25">
      <c r="A787" s="162"/>
      <c r="B787" s="160"/>
      <c r="C787" s="160"/>
      <c r="D787" s="149"/>
      <c r="E787" s="134"/>
      <c r="F787" s="134"/>
      <c r="G787" s="134"/>
      <c r="H787" s="134"/>
      <c r="I787" s="134"/>
      <c r="J787" s="134"/>
      <c r="K787" s="134"/>
      <c r="L787" s="134"/>
      <c r="M787" s="134"/>
      <c r="N787" s="134"/>
      <c r="O787" s="134"/>
      <c r="P787" s="134"/>
      <c r="Q787" s="134"/>
      <c r="R787" s="134"/>
      <c r="S787" s="134"/>
      <c r="T787" s="134"/>
      <c r="U787" s="134"/>
      <c r="V787" s="134"/>
      <c r="W787" s="134"/>
      <c r="X787" s="134"/>
      <c r="Y787" s="134"/>
      <c r="Z787" s="134"/>
    </row>
    <row r="788" spans="1:26" ht="15.75" customHeight="1" x14ac:dyDescent="0.25">
      <c r="A788" s="162"/>
      <c r="B788" s="160"/>
      <c r="C788" s="160"/>
      <c r="D788" s="149"/>
      <c r="E788" s="134"/>
      <c r="F788" s="134"/>
      <c r="G788" s="134"/>
      <c r="H788" s="134"/>
      <c r="I788" s="134"/>
      <c r="J788" s="134"/>
      <c r="K788" s="134"/>
      <c r="L788" s="134"/>
      <c r="M788" s="134"/>
      <c r="N788" s="134"/>
      <c r="O788" s="134"/>
      <c r="P788" s="134"/>
      <c r="Q788" s="134"/>
      <c r="R788" s="134"/>
      <c r="S788" s="134"/>
      <c r="T788" s="134"/>
      <c r="U788" s="134"/>
      <c r="V788" s="134"/>
      <c r="W788" s="134"/>
      <c r="X788" s="134"/>
      <c r="Y788" s="134"/>
      <c r="Z788" s="134"/>
    </row>
    <row r="789" spans="1:26" ht="15.75" customHeight="1" x14ac:dyDescent="0.25">
      <c r="A789" s="162"/>
      <c r="B789" s="160"/>
      <c r="C789" s="160"/>
      <c r="D789" s="149"/>
      <c r="E789" s="134"/>
      <c r="F789" s="134"/>
      <c r="G789" s="134"/>
      <c r="H789" s="134"/>
      <c r="I789" s="134"/>
      <c r="J789" s="134"/>
      <c r="K789" s="134"/>
      <c r="L789" s="134"/>
      <c r="M789" s="134"/>
      <c r="N789" s="134"/>
      <c r="O789" s="134"/>
      <c r="P789" s="134"/>
      <c r="Q789" s="134"/>
      <c r="R789" s="134"/>
      <c r="S789" s="134"/>
      <c r="T789" s="134"/>
      <c r="U789" s="134"/>
      <c r="V789" s="134"/>
      <c r="W789" s="134"/>
      <c r="X789" s="134"/>
      <c r="Y789" s="134"/>
      <c r="Z789" s="134"/>
    </row>
    <row r="790" spans="1:26" ht="15.75" customHeight="1" x14ac:dyDescent="0.25">
      <c r="A790" s="162"/>
      <c r="B790" s="160"/>
      <c r="C790" s="160"/>
      <c r="D790" s="149"/>
      <c r="E790" s="134"/>
      <c r="F790" s="134"/>
      <c r="G790" s="134"/>
      <c r="H790" s="134"/>
      <c r="I790" s="134"/>
      <c r="J790" s="134"/>
      <c r="K790" s="134"/>
      <c r="L790" s="134"/>
      <c r="M790" s="134"/>
      <c r="N790" s="134"/>
      <c r="O790" s="134"/>
      <c r="P790" s="134"/>
      <c r="Q790" s="134"/>
      <c r="R790" s="134"/>
      <c r="S790" s="134"/>
      <c r="T790" s="134"/>
      <c r="U790" s="134"/>
      <c r="V790" s="134"/>
      <c r="W790" s="134"/>
      <c r="X790" s="134"/>
      <c r="Y790" s="134"/>
      <c r="Z790" s="134"/>
    </row>
    <row r="791" spans="1:26" ht="15.75" customHeight="1" x14ac:dyDescent="0.25">
      <c r="A791" s="162"/>
      <c r="B791" s="160"/>
      <c r="C791" s="160"/>
      <c r="D791" s="149"/>
      <c r="E791" s="134"/>
      <c r="F791" s="134"/>
      <c r="G791" s="134"/>
      <c r="H791" s="134"/>
      <c r="I791" s="134"/>
      <c r="J791" s="134"/>
      <c r="K791" s="134"/>
      <c r="L791" s="134"/>
      <c r="M791" s="134"/>
      <c r="N791" s="134"/>
      <c r="O791" s="134"/>
      <c r="P791" s="134"/>
      <c r="Q791" s="134"/>
      <c r="R791" s="134"/>
      <c r="S791" s="134"/>
      <c r="T791" s="134"/>
      <c r="U791" s="134"/>
      <c r="V791" s="134"/>
      <c r="W791" s="134"/>
      <c r="X791" s="134"/>
      <c r="Y791" s="134"/>
      <c r="Z791" s="134"/>
    </row>
    <row r="792" spans="1:26" ht="15.75" customHeight="1" x14ac:dyDescent="0.25">
      <c r="A792" s="162"/>
      <c r="B792" s="160"/>
      <c r="C792" s="160"/>
      <c r="D792" s="149"/>
      <c r="E792" s="134"/>
      <c r="F792" s="134"/>
      <c r="G792" s="134"/>
      <c r="H792" s="134"/>
      <c r="I792" s="134"/>
      <c r="J792" s="134"/>
      <c r="K792" s="134"/>
      <c r="L792" s="134"/>
      <c r="M792" s="134"/>
      <c r="N792" s="134"/>
      <c r="O792" s="134"/>
      <c r="P792" s="134"/>
      <c r="Q792" s="134"/>
      <c r="R792" s="134"/>
      <c r="S792" s="134"/>
      <c r="T792" s="134"/>
      <c r="U792" s="134"/>
      <c r="V792" s="134"/>
      <c r="W792" s="134"/>
      <c r="X792" s="134"/>
      <c r="Y792" s="134"/>
      <c r="Z792" s="134"/>
    </row>
    <row r="793" spans="1:26" ht="15.75" customHeight="1" x14ac:dyDescent="0.25">
      <c r="A793" s="162"/>
      <c r="B793" s="160"/>
      <c r="C793" s="160"/>
      <c r="D793" s="149"/>
      <c r="E793" s="134"/>
      <c r="F793" s="134"/>
      <c r="G793" s="134"/>
      <c r="H793" s="134"/>
      <c r="I793" s="134"/>
      <c r="J793" s="134"/>
      <c r="K793" s="134"/>
      <c r="L793" s="134"/>
      <c r="M793" s="134"/>
      <c r="N793" s="134"/>
      <c r="O793" s="134"/>
      <c r="P793" s="134"/>
      <c r="Q793" s="134"/>
      <c r="R793" s="134"/>
      <c r="S793" s="134"/>
      <c r="T793" s="134"/>
      <c r="U793" s="134"/>
      <c r="V793" s="134"/>
      <c r="W793" s="134"/>
      <c r="X793" s="134"/>
      <c r="Y793" s="134"/>
      <c r="Z793" s="134"/>
    </row>
    <row r="794" spans="1:26" ht="15.75" customHeight="1" x14ac:dyDescent="0.25">
      <c r="A794" s="162"/>
      <c r="B794" s="160"/>
      <c r="C794" s="160"/>
      <c r="D794" s="149"/>
      <c r="E794" s="134"/>
      <c r="F794" s="134"/>
      <c r="G794" s="134"/>
      <c r="H794" s="134"/>
      <c r="I794" s="134"/>
      <c r="J794" s="134"/>
      <c r="K794" s="134"/>
      <c r="L794" s="134"/>
      <c r="M794" s="134"/>
      <c r="N794" s="134"/>
      <c r="O794" s="134"/>
      <c r="P794" s="134"/>
      <c r="Q794" s="134"/>
      <c r="R794" s="134"/>
      <c r="S794" s="134"/>
      <c r="T794" s="134"/>
      <c r="U794" s="134"/>
      <c r="V794" s="134"/>
      <c r="W794" s="134"/>
      <c r="X794" s="134"/>
      <c r="Y794" s="134"/>
      <c r="Z794" s="134"/>
    </row>
    <row r="795" spans="1:26" ht="15.75" customHeight="1" x14ac:dyDescent="0.25">
      <c r="A795" s="162"/>
      <c r="B795" s="160"/>
      <c r="C795" s="160"/>
      <c r="D795" s="149"/>
      <c r="E795" s="134"/>
      <c r="F795" s="134"/>
      <c r="G795" s="134"/>
      <c r="H795" s="134"/>
      <c r="I795" s="134"/>
      <c r="J795" s="134"/>
      <c r="K795" s="134"/>
      <c r="L795" s="134"/>
      <c r="M795" s="134"/>
      <c r="N795" s="134"/>
      <c r="O795" s="134"/>
      <c r="P795" s="134"/>
      <c r="Q795" s="134"/>
      <c r="R795" s="134"/>
      <c r="S795" s="134"/>
      <c r="T795" s="134"/>
      <c r="U795" s="134"/>
      <c r="V795" s="134"/>
      <c r="W795" s="134"/>
      <c r="X795" s="134"/>
      <c r="Y795" s="134"/>
      <c r="Z795" s="134"/>
    </row>
    <row r="796" spans="1:26" ht="15.75" customHeight="1" x14ac:dyDescent="0.25">
      <c r="A796" s="162"/>
      <c r="B796" s="160"/>
      <c r="C796" s="160"/>
      <c r="D796" s="149"/>
      <c r="E796" s="134"/>
      <c r="F796" s="134"/>
      <c r="G796" s="134"/>
      <c r="H796" s="134"/>
      <c r="I796" s="134"/>
      <c r="J796" s="134"/>
      <c r="K796" s="134"/>
      <c r="L796" s="134"/>
      <c r="M796" s="134"/>
      <c r="N796" s="134"/>
      <c r="O796" s="134"/>
      <c r="P796" s="134"/>
      <c r="Q796" s="134"/>
      <c r="R796" s="134"/>
      <c r="S796" s="134"/>
      <c r="T796" s="134"/>
      <c r="U796" s="134"/>
      <c r="V796" s="134"/>
      <c r="W796" s="134"/>
      <c r="X796" s="134"/>
      <c r="Y796" s="134"/>
      <c r="Z796" s="134"/>
    </row>
    <row r="797" spans="1:26" ht="15.75" customHeight="1" x14ac:dyDescent="0.25">
      <c r="A797" s="162"/>
      <c r="B797" s="160"/>
      <c r="C797" s="160"/>
      <c r="D797" s="149"/>
      <c r="E797" s="134"/>
      <c r="F797" s="134"/>
      <c r="G797" s="134"/>
      <c r="H797" s="134"/>
      <c r="I797" s="134"/>
      <c r="J797" s="134"/>
      <c r="K797" s="134"/>
      <c r="L797" s="134"/>
      <c r="M797" s="134"/>
      <c r="N797" s="134"/>
      <c r="O797" s="134"/>
      <c r="P797" s="134"/>
      <c r="Q797" s="134"/>
      <c r="R797" s="134"/>
      <c r="S797" s="134"/>
      <c r="T797" s="134"/>
      <c r="U797" s="134"/>
      <c r="V797" s="134"/>
      <c r="W797" s="134"/>
      <c r="X797" s="134"/>
      <c r="Y797" s="134"/>
      <c r="Z797" s="134"/>
    </row>
    <row r="798" spans="1:26" ht="15.75" customHeight="1" x14ac:dyDescent="0.25">
      <c r="A798" s="162"/>
      <c r="B798" s="160"/>
      <c r="C798" s="160"/>
      <c r="D798" s="149"/>
      <c r="E798" s="134"/>
      <c r="F798" s="134"/>
      <c r="G798" s="134"/>
      <c r="H798" s="134"/>
      <c r="I798" s="134"/>
      <c r="J798" s="134"/>
      <c r="K798" s="134"/>
      <c r="L798" s="134"/>
      <c r="M798" s="134"/>
      <c r="N798" s="134"/>
      <c r="O798" s="134"/>
      <c r="P798" s="134"/>
      <c r="Q798" s="134"/>
      <c r="R798" s="134"/>
      <c r="S798" s="134"/>
      <c r="T798" s="134"/>
      <c r="U798" s="134"/>
      <c r="V798" s="134"/>
      <c r="W798" s="134"/>
      <c r="X798" s="134"/>
      <c r="Y798" s="134"/>
      <c r="Z798" s="134"/>
    </row>
    <row r="799" spans="1:26" ht="15.75" customHeight="1" x14ac:dyDescent="0.25">
      <c r="A799" s="162"/>
      <c r="B799" s="160"/>
      <c r="C799" s="160"/>
      <c r="D799" s="149"/>
      <c r="E799" s="134"/>
      <c r="F799" s="134"/>
      <c r="G799" s="134"/>
      <c r="H799" s="134"/>
      <c r="I799" s="134"/>
      <c r="J799" s="134"/>
      <c r="K799" s="134"/>
      <c r="L799" s="134"/>
      <c r="M799" s="134"/>
      <c r="N799" s="134"/>
      <c r="O799" s="134"/>
      <c r="P799" s="134"/>
      <c r="Q799" s="134"/>
      <c r="R799" s="134"/>
      <c r="S799" s="134"/>
      <c r="T799" s="134"/>
      <c r="U799" s="134"/>
      <c r="V799" s="134"/>
      <c r="W799" s="134"/>
      <c r="X799" s="134"/>
      <c r="Y799" s="134"/>
      <c r="Z799" s="134"/>
    </row>
    <row r="800" spans="1:26" ht="15.75" customHeight="1" x14ac:dyDescent="0.25">
      <c r="A800" s="162"/>
      <c r="B800" s="160"/>
      <c r="C800" s="160"/>
      <c r="D800" s="149"/>
      <c r="E800" s="134"/>
      <c r="F800" s="134"/>
      <c r="G800" s="134"/>
      <c r="H800" s="134"/>
      <c r="I800" s="134"/>
      <c r="J800" s="134"/>
      <c r="K800" s="134"/>
      <c r="L800" s="134"/>
      <c r="M800" s="134"/>
      <c r="N800" s="134"/>
      <c r="O800" s="134"/>
      <c r="P800" s="134"/>
      <c r="Q800" s="134"/>
      <c r="R800" s="134"/>
      <c r="S800" s="134"/>
      <c r="T800" s="134"/>
      <c r="U800" s="134"/>
      <c r="V800" s="134"/>
      <c r="W800" s="134"/>
      <c r="X800" s="134"/>
      <c r="Y800" s="134"/>
      <c r="Z800" s="134"/>
    </row>
    <row r="801" spans="1:26" ht="15.75" customHeight="1" x14ac:dyDescent="0.25">
      <c r="A801" s="162"/>
      <c r="B801" s="160"/>
      <c r="C801" s="160"/>
      <c r="D801" s="149"/>
      <c r="E801" s="134"/>
      <c r="F801" s="134"/>
      <c r="G801" s="134"/>
      <c r="H801" s="134"/>
      <c r="I801" s="134"/>
      <c r="J801" s="134"/>
      <c r="K801" s="134"/>
      <c r="L801" s="134"/>
      <c r="M801" s="134"/>
      <c r="N801" s="134"/>
      <c r="O801" s="134"/>
      <c r="P801" s="134"/>
      <c r="Q801" s="134"/>
      <c r="R801" s="134"/>
      <c r="S801" s="134"/>
      <c r="T801" s="134"/>
      <c r="U801" s="134"/>
      <c r="V801" s="134"/>
      <c r="W801" s="134"/>
      <c r="X801" s="134"/>
      <c r="Y801" s="134"/>
      <c r="Z801" s="134"/>
    </row>
    <row r="802" spans="1:26" ht="15.75" customHeight="1" x14ac:dyDescent="0.25">
      <c r="A802" s="162"/>
      <c r="B802" s="160"/>
      <c r="C802" s="160"/>
      <c r="D802" s="149"/>
      <c r="E802" s="134"/>
      <c r="F802" s="134"/>
      <c r="G802" s="134"/>
      <c r="H802" s="134"/>
      <c r="I802" s="134"/>
      <c r="J802" s="134"/>
      <c r="K802" s="134"/>
      <c r="L802" s="134"/>
      <c r="M802" s="134"/>
      <c r="N802" s="134"/>
      <c r="O802" s="134"/>
      <c r="P802" s="134"/>
      <c r="Q802" s="134"/>
      <c r="R802" s="134"/>
      <c r="S802" s="134"/>
      <c r="T802" s="134"/>
      <c r="U802" s="134"/>
      <c r="V802" s="134"/>
      <c r="W802" s="134"/>
      <c r="X802" s="134"/>
      <c r="Y802" s="134"/>
      <c r="Z802" s="134"/>
    </row>
    <row r="803" spans="1:26" ht="15.75" customHeight="1" x14ac:dyDescent="0.25">
      <c r="A803" s="162"/>
      <c r="B803" s="160"/>
      <c r="C803" s="160"/>
      <c r="D803" s="149"/>
      <c r="E803" s="134"/>
      <c r="F803" s="134"/>
      <c r="G803" s="134"/>
      <c r="H803" s="134"/>
      <c r="I803" s="134"/>
      <c r="J803" s="134"/>
      <c r="K803" s="134"/>
      <c r="L803" s="134"/>
      <c r="M803" s="134"/>
      <c r="N803" s="134"/>
      <c r="O803" s="134"/>
      <c r="P803" s="134"/>
      <c r="Q803" s="134"/>
      <c r="R803" s="134"/>
      <c r="S803" s="134"/>
      <c r="T803" s="134"/>
      <c r="U803" s="134"/>
      <c r="V803" s="134"/>
      <c r="W803" s="134"/>
      <c r="X803" s="134"/>
      <c r="Y803" s="134"/>
      <c r="Z803" s="134"/>
    </row>
    <row r="804" spans="1:26" ht="15.75" customHeight="1" x14ac:dyDescent="0.25">
      <c r="A804" s="162"/>
      <c r="B804" s="160"/>
      <c r="C804" s="160"/>
      <c r="D804" s="149"/>
      <c r="E804" s="134"/>
      <c r="F804" s="134"/>
      <c r="G804" s="134"/>
      <c r="H804" s="134"/>
      <c r="I804" s="134"/>
      <c r="J804" s="134"/>
      <c r="K804" s="134"/>
      <c r="L804" s="134"/>
      <c r="M804" s="134"/>
      <c r="N804" s="134"/>
      <c r="O804" s="134"/>
      <c r="P804" s="134"/>
      <c r="Q804" s="134"/>
      <c r="R804" s="134"/>
      <c r="S804" s="134"/>
      <c r="T804" s="134"/>
      <c r="U804" s="134"/>
      <c r="V804" s="134"/>
      <c r="W804" s="134"/>
      <c r="X804" s="134"/>
      <c r="Y804" s="134"/>
      <c r="Z804" s="134"/>
    </row>
    <row r="805" spans="1:26" ht="15.75" customHeight="1" x14ac:dyDescent="0.25">
      <c r="A805" s="162"/>
      <c r="B805" s="160"/>
      <c r="C805" s="160"/>
      <c r="D805" s="149"/>
      <c r="E805" s="134"/>
      <c r="F805" s="134"/>
      <c r="G805" s="134"/>
      <c r="H805" s="134"/>
      <c r="I805" s="134"/>
      <c r="J805" s="134"/>
      <c r="K805" s="134"/>
      <c r="L805" s="134"/>
      <c r="M805" s="134"/>
      <c r="N805" s="134"/>
      <c r="O805" s="134"/>
      <c r="P805" s="134"/>
      <c r="Q805" s="134"/>
      <c r="R805" s="134"/>
      <c r="S805" s="134"/>
      <c r="T805" s="134"/>
      <c r="U805" s="134"/>
      <c r="V805" s="134"/>
      <c r="W805" s="134"/>
      <c r="X805" s="134"/>
      <c r="Y805" s="134"/>
      <c r="Z805" s="134"/>
    </row>
    <row r="806" spans="1:26" ht="15.75" customHeight="1" x14ac:dyDescent="0.25">
      <c r="A806" s="162"/>
      <c r="B806" s="160"/>
      <c r="C806" s="160"/>
      <c r="D806" s="149"/>
      <c r="E806" s="134"/>
      <c r="F806" s="134"/>
      <c r="G806" s="134"/>
      <c r="H806" s="134"/>
      <c r="I806" s="134"/>
      <c r="J806" s="134"/>
      <c r="K806" s="134"/>
      <c r="L806" s="134"/>
      <c r="M806" s="134"/>
      <c r="N806" s="134"/>
      <c r="O806" s="134"/>
      <c r="P806" s="134"/>
      <c r="Q806" s="134"/>
      <c r="R806" s="134"/>
      <c r="S806" s="134"/>
      <c r="T806" s="134"/>
      <c r="U806" s="134"/>
      <c r="V806" s="134"/>
      <c r="W806" s="134"/>
      <c r="X806" s="134"/>
      <c r="Y806" s="134"/>
      <c r="Z806" s="134"/>
    </row>
    <row r="807" spans="1:26" ht="15.75" customHeight="1" x14ac:dyDescent="0.25">
      <c r="A807" s="162"/>
      <c r="B807" s="160"/>
      <c r="C807" s="160"/>
      <c r="D807" s="149"/>
      <c r="E807" s="134"/>
      <c r="F807" s="134"/>
      <c r="G807" s="134"/>
      <c r="H807" s="134"/>
      <c r="I807" s="134"/>
      <c r="J807" s="134"/>
      <c r="K807" s="134"/>
      <c r="L807" s="134"/>
      <c r="M807" s="134"/>
      <c r="N807" s="134"/>
      <c r="O807" s="134"/>
      <c r="P807" s="134"/>
      <c r="Q807" s="134"/>
      <c r="R807" s="134"/>
      <c r="S807" s="134"/>
      <c r="T807" s="134"/>
      <c r="U807" s="134"/>
      <c r="V807" s="134"/>
      <c r="W807" s="134"/>
      <c r="X807" s="134"/>
      <c r="Y807" s="134"/>
      <c r="Z807" s="134"/>
    </row>
    <row r="808" spans="1:26" ht="15.75" customHeight="1" x14ac:dyDescent="0.25">
      <c r="A808" s="162"/>
      <c r="B808" s="160"/>
      <c r="C808" s="160"/>
      <c r="D808" s="149"/>
      <c r="E808" s="134"/>
      <c r="F808" s="134"/>
      <c r="G808" s="134"/>
      <c r="H808" s="134"/>
      <c r="I808" s="134"/>
      <c r="J808" s="134"/>
      <c r="K808" s="134"/>
      <c r="L808" s="134"/>
      <c r="M808" s="134"/>
      <c r="N808" s="134"/>
      <c r="O808" s="134"/>
      <c r="P808" s="134"/>
      <c r="Q808" s="134"/>
      <c r="R808" s="134"/>
      <c r="S808" s="134"/>
      <c r="T808" s="134"/>
      <c r="U808" s="134"/>
      <c r="V808" s="134"/>
      <c r="W808" s="134"/>
      <c r="X808" s="134"/>
      <c r="Y808" s="134"/>
      <c r="Z808" s="134"/>
    </row>
    <row r="809" spans="1:26" ht="15.75" customHeight="1" x14ac:dyDescent="0.25">
      <c r="A809" s="162"/>
      <c r="B809" s="160"/>
      <c r="C809" s="160"/>
      <c r="D809" s="149"/>
      <c r="E809" s="134"/>
      <c r="F809" s="134"/>
      <c r="G809" s="134"/>
      <c r="H809" s="134"/>
      <c r="I809" s="134"/>
      <c r="J809" s="134"/>
      <c r="K809" s="134"/>
      <c r="L809" s="134"/>
      <c r="M809" s="134"/>
      <c r="N809" s="134"/>
      <c r="O809" s="134"/>
      <c r="P809" s="134"/>
      <c r="Q809" s="134"/>
      <c r="R809" s="134"/>
      <c r="S809" s="134"/>
      <c r="T809" s="134"/>
      <c r="U809" s="134"/>
      <c r="V809" s="134"/>
      <c r="W809" s="134"/>
      <c r="X809" s="134"/>
      <c r="Y809" s="134"/>
      <c r="Z809" s="134"/>
    </row>
    <row r="810" spans="1:26" ht="15.75" customHeight="1" x14ac:dyDescent="0.25">
      <c r="A810" s="162"/>
      <c r="B810" s="160"/>
      <c r="C810" s="160"/>
      <c r="D810" s="149"/>
      <c r="E810" s="134"/>
      <c r="F810" s="134"/>
      <c r="G810" s="134"/>
      <c r="H810" s="134"/>
      <c r="I810" s="134"/>
      <c r="J810" s="134"/>
      <c r="K810" s="134"/>
      <c r="L810" s="134"/>
      <c r="M810" s="134"/>
      <c r="N810" s="134"/>
      <c r="O810" s="134"/>
      <c r="P810" s="134"/>
      <c r="Q810" s="134"/>
      <c r="R810" s="134"/>
      <c r="S810" s="134"/>
      <c r="T810" s="134"/>
      <c r="U810" s="134"/>
      <c r="V810" s="134"/>
      <c r="W810" s="134"/>
      <c r="X810" s="134"/>
      <c r="Y810" s="134"/>
      <c r="Z810" s="134"/>
    </row>
    <row r="811" spans="1:26" ht="15.75" customHeight="1" x14ac:dyDescent="0.25">
      <c r="A811" s="162"/>
      <c r="B811" s="160"/>
      <c r="C811" s="160"/>
      <c r="D811" s="149"/>
      <c r="E811" s="134"/>
      <c r="F811" s="134"/>
      <c r="G811" s="134"/>
      <c r="H811" s="134"/>
      <c r="I811" s="134"/>
      <c r="J811" s="134"/>
      <c r="K811" s="134"/>
      <c r="L811" s="134"/>
      <c r="M811" s="134"/>
      <c r="N811" s="134"/>
      <c r="O811" s="134"/>
      <c r="P811" s="134"/>
      <c r="Q811" s="134"/>
      <c r="R811" s="134"/>
      <c r="S811" s="134"/>
      <c r="T811" s="134"/>
      <c r="U811" s="134"/>
      <c r="V811" s="134"/>
      <c r="W811" s="134"/>
      <c r="X811" s="134"/>
      <c r="Y811" s="134"/>
      <c r="Z811" s="134"/>
    </row>
    <row r="812" spans="1:26" ht="15.75" customHeight="1" x14ac:dyDescent="0.25">
      <c r="A812" s="162"/>
      <c r="B812" s="160"/>
      <c r="C812" s="160"/>
      <c r="D812" s="149"/>
      <c r="E812" s="134"/>
      <c r="F812" s="134"/>
      <c r="G812" s="134"/>
      <c r="H812" s="134"/>
      <c r="I812" s="134"/>
      <c r="J812" s="134"/>
      <c r="K812" s="134"/>
      <c r="L812" s="134"/>
      <c r="M812" s="134"/>
      <c r="N812" s="134"/>
      <c r="O812" s="134"/>
      <c r="P812" s="134"/>
      <c r="Q812" s="134"/>
      <c r="R812" s="134"/>
      <c r="S812" s="134"/>
      <c r="T812" s="134"/>
      <c r="U812" s="134"/>
      <c r="V812" s="134"/>
      <c r="W812" s="134"/>
      <c r="X812" s="134"/>
      <c r="Y812" s="134"/>
      <c r="Z812" s="134"/>
    </row>
    <row r="813" spans="1:26" ht="15.75" customHeight="1" x14ac:dyDescent="0.25">
      <c r="A813" s="162"/>
      <c r="B813" s="160"/>
      <c r="C813" s="160"/>
      <c r="D813" s="149"/>
      <c r="E813" s="134"/>
      <c r="F813" s="134"/>
      <c r="G813" s="134"/>
      <c r="H813" s="134"/>
      <c r="I813" s="134"/>
      <c r="J813" s="134"/>
      <c r="K813" s="134"/>
      <c r="L813" s="134"/>
      <c r="M813" s="134"/>
      <c r="N813" s="134"/>
      <c r="O813" s="134"/>
      <c r="P813" s="134"/>
      <c r="Q813" s="134"/>
      <c r="R813" s="134"/>
      <c r="S813" s="134"/>
      <c r="T813" s="134"/>
      <c r="U813" s="134"/>
      <c r="V813" s="134"/>
      <c r="W813" s="134"/>
      <c r="X813" s="134"/>
      <c r="Y813" s="134"/>
      <c r="Z813" s="134"/>
    </row>
    <row r="814" spans="1:26" ht="15.75" customHeight="1" x14ac:dyDescent="0.25">
      <c r="A814" s="162"/>
      <c r="B814" s="160"/>
      <c r="C814" s="160"/>
      <c r="D814" s="149"/>
      <c r="E814" s="134"/>
      <c r="F814" s="134"/>
      <c r="G814" s="134"/>
      <c r="H814" s="134"/>
      <c r="I814" s="134"/>
      <c r="J814" s="134"/>
      <c r="K814" s="134"/>
      <c r="L814" s="134"/>
      <c r="M814" s="134"/>
      <c r="N814" s="134"/>
      <c r="O814" s="134"/>
      <c r="P814" s="134"/>
      <c r="Q814" s="134"/>
      <c r="R814" s="134"/>
      <c r="S814" s="134"/>
      <c r="T814" s="134"/>
      <c r="U814" s="134"/>
      <c r="V814" s="134"/>
      <c r="W814" s="134"/>
      <c r="X814" s="134"/>
      <c r="Y814" s="134"/>
      <c r="Z814" s="134"/>
    </row>
    <row r="815" spans="1:26" ht="15.75" customHeight="1" x14ac:dyDescent="0.25">
      <c r="A815" s="162"/>
      <c r="B815" s="160"/>
      <c r="C815" s="160"/>
      <c r="D815" s="149"/>
      <c r="E815" s="134"/>
      <c r="F815" s="134"/>
      <c r="G815" s="134"/>
      <c r="H815" s="134"/>
      <c r="I815" s="134"/>
      <c r="J815" s="134"/>
      <c r="K815" s="134"/>
      <c r="L815" s="134"/>
      <c r="M815" s="134"/>
      <c r="N815" s="134"/>
      <c r="O815" s="134"/>
      <c r="P815" s="134"/>
      <c r="Q815" s="134"/>
      <c r="R815" s="134"/>
      <c r="S815" s="134"/>
      <c r="T815" s="134"/>
      <c r="U815" s="134"/>
      <c r="V815" s="134"/>
      <c r="W815" s="134"/>
      <c r="X815" s="134"/>
      <c r="Y815" s="134"/>
      <c r="Z815" s="134"/>
    </row>
    <row r="816" spans="1:26" ht="15.75" customHeight="1" x14ac:dyDescent="0.25">
      <c r="A816" s="162"/>
      <c r="B816" s="160"/>
      <c r="C816" s="160"/>
      <c r="D816" s="149"/>
      <c r="E816" s="134"/>
      <c r="F816" s="134"/>
      <c r="G816" s="134"/>
      <c r="H816" s="134"/>
      <c r="I816" s="134"/>
      <c r="J816" s="134"/>
      <c r="K816" s="134"/>
      <c r="L816" s="134"/>
      <c r="M816" s="134"/>
      <c r="N816" s="134"/>
      <c r="O816" s="134"/>
      <c r="P816" s="134"/>
      <c r="Q816" s="134"/>
      <c r="R816" s="134"/>
      <c r="S816" s="134"/>
      <c r="T816" s="134"/>
      <c r="U816" s="134"/>
      <c r="V816" s="134"/>
      <c r="W816" s="134"/>
      <c r="X816" s="134"/>
      <c r="Y816" s="134"/>
      <c r="Z816" s="134"/>
    </row>
    <row r="817" spans="1:26" ht="15.75" customHeight="1" x14ac:dyDescent="0.25">
      <c r="A817" s="162"/>
      <c r="B817" s="160"/>
      <c r="C817" s="160"/>
      <c r="D817" s="149"/>
      <c r="E817" s="134"/>
      <c r="F817" s="134"/>
      <c r="G817" s="134"/>
      <c r="H817" s="134"/>
      <c r="I817" s="134"/>
      <c r="J817" s="134"/>
      <c r="K817" s="134"/>
      <c r="L817" s="134"/>
      <c r="M817" s="134"/>
      <c r="N817" s="134"/>
      <c r="O817" s="134"/>
      <c r="P817" s="134"/>
      <c r="Q817" s="134"/>
      <c r="R817" s="134"/>
      <c r="S817" s="134"/>
      <c r="T817" s="134"/>
      <c r="U817" s="134"/>
      <c r="V817" s="134"/>
      <c r="W817" s="134"/>
      <c r="X817" s="134"/>
      <c r="Y817" s="134"/>
      <c r="Z817" s="134"/>
    </row>
    <row r="818" spans="1:26" ht="15.75" customHeight="1" x14ac:dyDescent="0.25">
      <c r="A818" s="162"/>
      <c r="B818" s="160"/>
      <c r="C818" s="160"/>
      <c r="D818" s="149"/>
      <c r="E818" s="134"/>
      <c r="F818" s="134"/>
      <c r="G818" s="134"/>
      <c r="H818" s="134"/>
      <c r="I818" s="134"/>
      <c r="J818" s="134"/>
      <c r="K818" s="134"/>
      <c r="L818" s="134"/>
      <c r="M818" s="134"/>
      <c r="N818" s="134"/>
      <c r="O818" s="134"/>
      <c r="P818" s="134"/>
      <c r="Q818" s="134"/>
      <c r="R818" s="134"/>
      <c r="S818" s="134"/>
      <c r="T818" s="134"/>
      <c r="U818" s="134"/>
      <c r="V818" s="134"/>
      <c r="W818" s="134"/>
      <c r="X818" s="134"/>
      <c r="Y818" s="134"/>
      <c r="Z818" s="134"/>
    </row>
    <row r="819" spans="1:26" ht="15.75" customHeight="1" x14ac:dyDescent="0.25">
      <c r="A819" s="162"/>
      <c r="B819" s="160"/>
      <c r="C819" s="160"/>
      <c r="D819" s="149"/>
      <c r="E819" s="134"/>
      <c r="F819" s="134"/>
      <c r="G819" s="134"/>
      <c r="H819" s="134"/>
      <c r="I819" s="134"/>
      <c r="J819" s="134"/>
      <c r="K819" s="134"/>
      <c r="L819" s="134"/>
      <c r="M819" s="134"/>
      <c r="N819" s="134"/>
      <c r="O819" s="134"/>
      <c r="P819" s="134"/>
      <c r="Q819" s="134"/>
      <c r="R819" s="134"/>
      <c r="S819" s="134"/>
      <c r="T819" s="134"/>
      <c r="U819" s="134"/>
      <c r="V819" s="134"/>
      <c r="W819" s="134"/>
      <c r="X819" s="134"/>
      <c r="Y819" s="134"/>
      <c r="Z819" s="134"/>
    </row>
    <row r="820" spans="1:26" ht="15.75" customHeight="1" x14ac:dyDescent="0.25">
      <c r="A820" s="162"/>
      <c r="B820" s="160"/>
      <c r="C820" s="160"/>
      <c r="D820" s="149"/>
      <c r="E820" s="134"/>
      <c r="F820" s="134"/>
      <c r="G820" s="134"/>
      <c r="H820" s="134"/>
      <c r="I820" s="134"/>
      <c r="J820" s="134"/>
      <c r="K820" s="134"/>
      <c r="L820" s="134"/>
      <c r="M820" s="134"/>
      <c r="N820" s="134"/>
      <c r="O820" s="134"/>
      <c r="P820" s="134"/>
      <c r="Q820" s="134"/>
      <c r="R820" s="134"/>
      <c r="S820" s="134"/>
      <c r="T820" s="134"/>
      <c r="U820" s="134"/>
      <c r="V820" s="134"/>
      <c r="W820" s="134"/>
      <c r="X820" s="134"/>
      <c r="Y820" s="134"/>
      <c r="Z820" s="134"/>
    </row>
    <row r="821" spans="1:26" ht="15.75" customHeight="1" x14ac:dyDescent="0.25">
      <c r="A821" s="162"/>
      <c r="B821" s="160"/>
      <c r="C821" s="160"/>
      <c r="D821" s="149"/>
      <c r="E821" s="134"/>
      <c r="F821" s="134"/>
      <c r="G821" s="134"/>
      <c r="H821" s="134"/>
      <c r="I821" s="134"/>
      <c r="J821" s="134"/>
      <c r="K821" s="134"/>
      <c r="L821" s="134"/>
      <c r="M821" s="134"/>
      <c r="N821" s="134"/>
      <c r="O821" s="134"/>
      <c r="P821" s="134"/>
      <c r="Q821" s="134"/>
      <c r="R821" s="134"/>
      <c r="S821" s="134"/>
      <c r="T821" s="134"/>
      <c r="U821" s="134"/>
      <c r="V821" s="134"/>
      <c r="W821" s="134"/>
      <c r="X821" s="134"/>
      <c r="Y821" s="134"/>
      <c r="Z821" s="134"/>
    </row>
    <row r="822" spans="1:26" ht="15.75" customHeight="1" x14ac:dyDescent="0.25">
      <c r="A822" s="162"/>
      <c r="B822" s="160"/>
      <c r="C822" s="160"/>
      <c r="D822" s="149"/>
      <c r="E822" s="134"/>
      <c r="F822" s="134"/>
      <c r="G822" s="134"/>
      <c r="H822" s="134"/>
      <c r="I822" s="134"/>
      <c r="J822" s="134"/>
      <c r="K822" s="134"/>
      <c r="L822" s="134"/>
      <c r="M822" s="134"/>
      <c r="N822" s="134"/>
      <c r="O822" s="134"/>
      <c r="P822" s="134"/>
      <c r="Q822" s="134"/>
      <c r="R822" s="134"/>
      <c r="S822" s="134"/>
      <c r="T822" s="134"/>
      <c r="U822" s="134"/>
      <c r="V822" s="134"/>
      <c r="W822" s="134"/>
      <c r="X822" s="134"/>
      <c r="Y822" s="134"/>
      <c r="Z822" s="134"/>
    </row>
    <row r="823" spans="1:26" ht="15.75" customHeight="1" x14ac:dyDescent="0.25">
      <c r="A823" s="162"/>
      <c r="B823" s="160"/>
      <c r="C823" s="160"/>
      <c r="D823" s="149"/>
      <c r="E823" s="134"/>
      <c r="F823" s="134"/>
      <c r="G823" s="134"/>
      <c r="H823" s="134"/>
      <c r="I823" s="134"/>
      <c r="J823" s="134"/>
      <c r="K823" s="134"/>
      <c r="L823" s="134"/>
      <c r="M823" s="134"/>
      <c r="N823" s="134"/>
      <c r="O823" s="134"/>
      <c r="P823" s="134"/>
      <c r="Q823" s="134"/>
      <c r="R823" s="134"/>
      <c r="S823" s="134"/>
      <c r="T823" s="134"/>
      <c r="U823" s="134"/>
      <c r="V823" s="134"/>
      <c r="W823" s="134"/>
      <c r="X823" s="134"/>
      <c r="Y823" s="134"/>
      <c r="Z823" s="134"/>
    </row>
    <row r="824" spans="1:26" ht="15.75" customHeight="1" x14ac:dyDescent="0.25">
      <c r="A824" s="162"/>
      <c r="B824" s="160"/>
      <c r="C824" s="160"/>
      <c r="D824" s="149"/>
      <c r="E824" s="134"/>
      <c r="F824" s="134"/>
      <c r="G824" s="134"/>
      <c r="H824" s="134"/>
      <c r="I824" s="134"/>
      <c r="J824" s="134"/>
      <c r="K824" s="134"/>
      <c r="L824" s="134"/>
      <c r="M824" s="134"/>
      <c r="N824" s="134"/>
      <c r="O824" s="134"/>
      <c r="P824" s="134"/>
      <c r="Q824" s="134"/>
      <c r="R824" s="134"/>
      <c r="S824" s="134"/>
      <c r="T824" s="134"/>
      <c r="U824" s="134"/>
      <c r="V824" s="134"/>
      <c r="W824" s="134"/>
      <c r="X824" s="134"/>
      <c r="Y824" s="134"/>
      <c r="Z824" s="134"/>
    </row>
    <row r="825" spans="1:26" ht="15.75" customHeight="1" x14ac:dyDescent="0.25">
      <c r="A825" s="162"/>
      <c r="B825" s="160"/>
      <c r="C825" s="160"/>
      <c r="D825" s="149"/>
      <c r="E825" s="134"/>
      <c r="F825" s="134"/>
      <c r="G825" s="134"/>
      <c r="H825" s="134"/>
      <c r="I825" s="134"/>
      <c r="J825" s="134"/>
      <c r="K825" s="134"/>
      <c r="L825" s="134"/>
      <c r="M825" s="134"/>
      <c r="N825" s="134"/>
      <c r="O825" s="134"/>
      <c r="P825" s="134"/>
      <c r="Q825" s="134"/>
      <c r="R825" s="134"/>
      <c r="S825" s="134"/>
      <c r="T825" s="134"/>
      <c r="U825" s="134"/>
      <c r="V825" s="134"/>
      <c r="W825" s="134"/>
      <c r="X825" s="134"/>
      <c r="Y825" s="134"/>
      <c r="Z825" s="134"/>
    </row>
    <row r="826" spans="1:26" ht="15.75" customHeight="1" x14ac:dyDescent="0.25">
      <c r="A826" s="162"/>
      <c r="B826" s="160"/>
      <c r="C826" s="160"/>
      <c r="D826" s="149"/>
      <c r="E826" s="134"/>
      <c r="F826" s="134"/>
      <c r="G826" s="134"/>
      <c r="H826" s="134"/>
      <c r="I826" s="134"/>
      <c r="J826" s="134"/>
      <c r="K826" s="134"/>
      <c r="L826" s="134"/>
      <c r="M826" s="134"/>
      <c r="N826" s="134"/>
      <c r="O826" s="134"/>
      <c r="P826" s="134"/>
      <c r="Q826" s="134"/>
      <c r="R826" s="134"/>
      <c r="S826" s="134"/>
      <c r="T826" s="134"/>
      <c r="U826" s="134"/>
      <c r="V826" s="134"/>
      <c r="W826" s="134"/>
      <c r="X826" s="134"/>
      <c r="Y826" s="134"/>
      <c r="Z826" s="134"/>
    </row>
    <row r="827" spans="1:26" ht="15.75" customHeight="1" x14ac:dyDescent="0.25">
      <c r="A827" s="162"/>
      <c r="B827" s="160"/>
      <c r="C827" s="160"/>
      <c r="D827" s="149"/>
      <c r="E827" s="134"/>
      <c r="F827" s="134"/>
      <c r="G827" s="134"/>
      <c r="H827" s="134"/>
      <c r="I827" s="134"/>
      <c r="J827" s="134"/>
      <c r="K827" s="134"/>
      <c r="L827" s="134"/>
      <c r="M827" s="134"/>
      <c r="N827" s="134"/>
      <c r="O827" s="134"/>
      <c r="P827" s="134"/>
      <c r="Q827" s="134"/>
      <c r="R827" s="134"/>
      <c r="S827" s="134"/>
      <c r="T827" s="134"/>
      <c r="U827" s="134"/>
      <c r="V827" s="134"/>
      <c r="W827" s="134"/>
      <c r="X827" s="134"/>
      <c r="Y827" s="134"/>
      <c r="Z827" s="134"/>
    </row>
    <row r="828" spans="1:26" ht="15.75" customHeight="1" x14ac:dyDescent="0.25">
      <c r="A828" s="162"/>
      <c r="B828" s="160"/>
      <c r="C828" s="160"/>
      <c r="D828" s="149"/>
      <c r="E828" s="134"/>
      <c r="F828" s="134"/>
      <c r="G828" s="134"/>
      <c r="H828" s="134"/>
      <c r="I828" s="134"/>
      <c r="J828" s="134"/>
      <c r="K828" s="134"/>
      <c r="L828" s="134"/>
      <c r="M828" s="134"/>
      <c r="N828" s="134"/>
      <c r="O828" s="134"/>
      <c r="P828" s="134"/>
      <c r="Q828" s="134"/>
      <c r="R828" s="134"/>
      <c r="S828" s="134"/>
      <c r="T828" s="134"/>
      <c r="U828" s="134"/>
      <c r="V828" s="134"/>
      <c r="W828" s="134"/>
      <c r="X828" s="134"/>
      <c r="Y828" s="134"/>
      <c r="Z828" s="134"/>
    </row>
    <row r="829" spans="1:26" ht="15.75" customHeight="1" x14ac:dyDescent="0.25">
      <c r="A829" s="162"/>
      <c r="B829" s="160"/>
      <c r="C829" s="160"/>
      <c r="D829" s="149"/>
      <c r="E829" s="134"/>
      <c r="F829" s="134"/>
      <c r="G829" s="134"/>
      <c r="H829" s="134"/>
      <c r="I829" s="134"/>
      <c r="J829" s="134"/>
      <c r="K829" s="134"/>
      <c r="L829" s="134"/>
      <c r="M829" s="134"/>
      <c r="N829" s="134"/>
      <c r="O829" s="134"/>
      <c r="P829" s="134"/>
      <c r="Q829" s="134"/>
      <c r="R829" s="134"/>
      <c r="S829" s="134"/>
      <c r="T829" s="134"/>
      <c r="U829" s="134"/>
      <c r="V829" s="134"/>
      <c r="W829" s="134"/>
      <c r="X829" s="134"/>
      <c r="Y829" s="134"/>
      <c r="Z829" s="134"/>
    </row>
    <row r="830" spans="1:26" ht="15.75" customHeight="1" x14ac:dyDescent="0.25">
      <c r="A830" s="162"/>
      <c r="B830" s="160"/>
      <c r="C830" s="160"/>
      <c r="D830" s="149"/>
      <c r="E830" s="134"/>
      <c r="F830" s="134"/>
      <c r="G830" s="134"/>
      <c r="H830" s="134"/>
      <c r="I830" s="134"/>
      <c r="J830" s="134"/>
      <c r="K830" s="134"/>
      <c r="L830" s="134"/>
      <c r="M830" s="134"/>
      <c r="N830" s="134"/>
      <c r="O830" s="134"/>
      <c r="P830" s="134"/>
      <c r="Q830" s="134"/>
      <c r="R830" s="134"/>
      <c r="S830" s="134"/>
      <c r="T830" s="134"/>
      <c r="U830" s="134"/>
      <c r="V830" s="134"/>
      <c r="W830" s="134"/>
      <c r="X830" s="134"/>
      <c r="Y830" s="134"/>
      <c r="Z830" s="134"/>
    </row>
    <row r="831" spans="1:26" ht="15.75" customHeight="1" x14ac:dyDescent="0.25">
      <c r="A831" s="162"/>
      <c r="B831" s="160"/>
      <c r="C831" s="160"/>
      <c r="D831" s="149"/>
      <c r="E831" s="134"/>
      <c r="F831" s="134"/>
      <c r="G831" s="134"/>
      <c r="H831" s="134"/>
      <c r="I831" s="134"/>
      <c r="J831" s="134"/>
      <c r="K831" s="134"/>
      <c r="L831" s="134"/>
      <c r="M831" s="134"/>
      <c r="N831" s="134"/>
      <c r="O831" s="134"/>
      <c r="P831" s="134"/>
      <c r="Q831" s="134"/>
      <c r="R831" s="134"/>
      <c r="S831" s="134"/>
      <c r="T831" s="134"/>
      <c r="U831" s="134"/>
      <c r="V831" s="134"/>
      <c r="W831" s="134"/>
      <c r="X831" s="134"/>
      <c r="Y831" s="134"/>
      <c r="Z831" s="134"/>
    </row>
    <row r="832" spans="1:26" ht="15.75" customHeight="1" x14ac:dyDescent="0.25">
      <c r="A832" s="162"/>
      <c r="B832" s="160"/>
      <c r="C832" s="160"/>
      <c r="D832" s="149"/>
      <c r="E832" s="134"/>
      <c r="F832" s="134"/>
      <c r="G832" s="134"/>
      <c r="H832" s="134"/>
      <c r="I832" s="134"/>
      <c r="J832" s="134"/>
      <c r="K832" s="134"/>
      <c r="L832" s="134"/>
      <c r="M832" s="134"/>
      <c r="N832" s="134"/>
      <c r="O832" s="134"/>
      <c r="P832" s="134"/>
      <c r="Q832" s="134"/>
      <c r="R832" s="134"/>
      <c r="S832" s="134"/>
      <c r="T832" s="134"/>
      <c r="U832" s="134"/>
      <c r="V832" s="134"/>
      <c r="W832" s="134"/>
      <c r="X832" s="134"/>
      <c r="Y832" s="134"/>
      <c r="Z832" s="134"/>
    </row>
    <row r="833" spans="1:26" ht="15.75" customHeight="1" x14ac:dyDescent="0.25">
      <c r="A833" s="162"/>
      <c r="B833" s="160"/>
      <c r="C833" s="160"/>
      <c r="D833" s="149"/>
      <c r="E833" s="134"/>
      <c r="F833" s="134"/>
      <c r="G833" s="134"/>
      <c r="H833" s="134"/>
      <c r="I833" s="134"/>
      <c r="J833" s="134"/>
      <c r="K833" s="134"/>
      <c r="L833" s="134"/>
      <c r="M833" s="134"/>
      <c r="N833" s="134"/>
      <c r="O833" s="134"/>
      <c r="P833" s="134"/>
      <c r="Q833" s="134"/>
      <c r="R833" s="134"/>
      <c r="S833" s="134"/>
      <c r="T833" s="134"/>
      <c r="U833" s="134"/>
      <c r="V833" s="134"/>
      <c r="W833" s="134"/>
      <c r="X833" s="134"/>
      <c r="Y833" s="134"/>
      <c r="Z833" s="134"/>
    </row>
    <row r="834" spans="1:26" ht="15.75" customHeight="1" x14ac:dyDescent="0.25">
      <c r="A834" s="162"/>
      <c r="B834" s="160"/>
      <c r="C834" s="160"/>
      <c r="D834" s="149"/>
      <c r="E834" s="134"/>
      <c r="F834" s="134"/>
      <c r="G834" s="134"/>
      <c r="H834" s="134"/>
      <c r="I834" s="134"/>
      <c r="J834" s="134"/>
      <c r="K834" s="134"/>
      <c r="L834" s="134"/>
      <c r="M834" s="134"/>
      <c r="N834" s="134"/>
      <c r="O834" s="134"/>
      <c r="P834" s="134"/>
      <c r="Q834" s="134"/>
      <c r="R834" s="134"/>
      <c r="S834" s="134"/>
      <c r="T834" s="134"/>
      <c r="U834" s="134"/>
      <c r="V834" s="134"/>
      <c r="W834" s="134"/>
      <c r="X834" s="134"/>
      <c r="Y834" s="134"/>
      <c r="Z834" s="134"/>
    </row>
    <row r="835" spans="1:26" ht="15.75" customHeight="1" x14ac:dyDescent="0.25">
      <c r="A835" s="162"/>
      <c r="B835" s="160"/>
      <c r="C835" s="160"/>
      <c r="D835" s="149"/>
      <c r="E835" s="134"/>
      <c r="F835" s="134"/>
      <c r="G835" s="134"/>
      <c r="H835" s="134"/>
      <c r="I835" s="134"/>
      <c r="J835" s="134"/>
      <c r="K835" s="134"/>
      <c r="L835" s="134"/>
      <c r="M835" s="134"/>
      <c r="N835" s="134"/>
      <c r="O835" s="134"/>
      <c r="P835" s="134"/>
      <c r="Q835" s="134"/>
      <c r="R835" s="134"/>
      <c r="S835" s="134"/>
      <c r="T835" s="134"/>
      <c r="U835" s="134"/>
      <c r="V835" s="134"/>
      <c r="W835" s="134"/>
      <c r="X835" s="134"/>
      <c r="Y835" s="134"/>
      <c r="Z835" s="134"/>
    </row>
    <row r="836" spans="1:26" ht="15.75" customHeight="1" x14ac:dyDescent="0.25">
      <c r="A836" s="162"/>
      <c r="B836" s="160"/>
      <c r="C836" s="160"/>
      <c r="D836" s="149"/>
      <c r="E836" s="134"/>
      <c r="F836" s="134"/>
      <c r="G836" s="134"/>
      <c r="H836" s="134"/>
      <c r="I836" s="134"/>
      <c r="J836" s="134"/>
      <c r="K836" s="134"/>
      <c r="L836" s="134"/>
      <c r="M836" s="134"/>
      <c r="N836" s="134"/>
      <c r="O836" s="134"/>
      <c r="P836" s="134"/>
      <c r="Q836" s="134"/>
      <c r="R836" s="134"/>
      <c r="S836" s="134"/>
      <c r="T836" s="134"/>
      <c r="U836" s="134"/>
      <c r="V836" s="134"/>
      <c r="W836" s="134"/>
      <c r="X836" s="134"/>
      <c r="Y836" s="134"/>
      <c r="Z836" s="134"/>
    </row>
    <row r="837" spans="1:26" ht="15.75" customHeight="1" x14ac:dyDescent="0.25">
      <c r="A837" s="162"/>
      <c r="B837" s="160"/>
      <c r="C837" s="160"/>
      <c r="D837" s="149"/>
      <c r="E837" s="134"/>
      <c r="F837" s="134"/>
      <c r="G837" s="134"/>
      <c r="H837" s="134"/>
      <c r="I837" s="134"/>
      <c r="J837" s="134"/>
      <c r="K837" s="134"/>
      <c r="L837" s="134"/>
      <c r="M837" s="134"/>
      <c r="N837" s="134"/>
      <c r="O837" s="134"/>
      <c r="P837" s="134"/>
      <c r="Q837" s="134"/>
      <c r="R837" s="134"/>
      <c r="S837" s="134"/>
      <c r="T837" s="134"/>
      <c r="U837" s="134"/>
      <c r="V837" s="134"/>
      <c r="W837" s="134"/>
      <c r="X837" s="134"/>
      <c r="Y837" s="134"/>
      <c r="Z837" s="134"/>
    </row>
    <row r="838" spans="1:26" ht="15.75" customHeight="1" x14ac:dyDescent="0.25">
      <c r="A838" s="162"/>
      <c r="B838" s="160"/>
      <c r="C838" s="160"/>
      <c r="D838" s="149"/>
      <c r="E838" s="134"/>
      <c r="F838" s="134"/>
      <c r="G838" s="134"/>
      <c r="H838" s="134"/>
      <c r="I838" s="134"/>
      <c r="J838" s="134"/>
      <c r="K838" s="134"/>
      <c r="L838" s="134"/>
      <c r="M838" s="134"/>
      <c r="N838" s="134"/>
      <c r="O838" s="134"/>
      <c r="P838" s="134"/>
      <c r="Q838" s="134"/>
      <c r="R838" s="134"/>
      <c r="S838" s="134"/>
      <c r="T838" s="134"/>
      <c r="U838" s="134"/>
      <c r="V838" s="134"/>
      <c r="W838" s="134"/>
      <c r="X838" s="134"/>
      <c r="Y838" s="134"/>
      <c r="Z838" s="134"/>
    </row>
    <row r="839" spans="1:26" ht="15.75" customHeight="1" x14ac:dyDescent="0.25">
      <c r="A839" s="162"/>
      <c r="B839" s="160"/>
      <c r="C839" s="160"/>
      <c r="D839" s="149"/>
      <c r="E839" s="134"/>
      <c r="F839" s="134"/>
      <c r="G839" s="134"/>
      <c r="H839" s="134"/>
      <c r="I839" s="134"/>
      <c r="J839" s="134"/>
      <c r="K839" s="134"/>
      <c r="L839" s="134"/>
      <c r="M839" s="134"/>
      <c r="N839" s="134"/>
      <c r="O839" s="134"/>
      <c r="P839" s="134"/>
      <c r="Q839" s="134"/>
      <c r="R839" s="134"/>
      <c r="S839" s="134"/>
      <c r="T839" s="134"/>
      <c r="U839" s="134"/>
      <c r="V839" s="134"/>
      <c r="W839" s="134"/>
      <c r="X839" s="134"/>
      <c r="Y839" s="134"/>
      <c r="Z839" s="134"/>
    </row>
    <row r="840" spans="1:26" ht="15.75" customHeight="1" x14ac:dyDescent="0.25">
      <c r="A840" s="162"/>
      <c r="B840" s="160"/>
      <c r="C840" s="160"/>
      <c r="D840" s="149"/>
      <c r="E840" s="134"/>
      <c r="F840" s="134"/>
      <c r="G840" s="134"/>
      <c r="H840" s="134"/>
      <c r="I840" s="134"/>
      <c r="J840" s="134"/>
      <c r="K840" s="134"/>
      <c r="L840" s="134"/>
      <c r="M840" s="134"/>
      <c r="N840" s="134"/>
      <c r="O840" s="134"/>
      <c r="P840" s="134"/>
      <c r="Q840" s="134"/>
      <c r="R840" s="134"/>
      <c r="S840" s="134"/>
      <c r="T840" s="134"/>
      <c r="U840" s="134"/>
      <c r="V840" s="134"/>
      <c r="W840" s="134"/>
      <c r="X840" s="134"/>
      <c r="Y840" s="134"/>
      <c r="Z840" s="134"/>
    </row>
    <row r="841" spans="1:26" ht="15.75" customHeight="1" x14ac:dyDescent="0.25">
      <c r="A841" s="162"/>
      <c r="B841" s="160"/>
      <c r="C841" s="160"/>
      <c r="D841" s="149"/>
      <c r="E841" s="134"/>
      <c r="F841" s="134"/>
      <c r="G841" s="134"/>
      <c r="H841" s="134"/>
      <c r="I841" s="134"/>
      <c r="J841" s="134"/>
      <c r="K841" s="134"/>
      <c r="L841" s="134"/>
      <c r="M841" s="134"/>
      <c r="N841" s="134"/>
      <c r="O841" s="134"/>
      <c r="P841" s="134"/>
      <c r="Q841" s="134"/>
      <c r="R841" s="134"/>
      <c r="S841" s="134"/>
      <c r="T841" s="134"/>
      <c r="U841" s="134"/>
      <c r="V841" s="134"/>
      <c r="W841" s="134"/>
      <c r="X841" s="134"/>
      <c r="Y841" s="134"/>
      <c r="Z841" s="134"/>
    </row>
    <row r="842" spans="1:26" ht="15.75" customHeight="1" x14ac:dyDescent="0.25">
      <c r="A842" s="162"/>
      <c r="B842" s="160"/>
      <c r="C842" s="160"/>
      <c r="D842" s="149"/>
      <c r="E842" s="134"/>
      <c r="F842" s="134"/>
      <c r="G842" s="134"/>
      <c r="H842" s="134"/>
      <c r="I842" s="134"/>
      <c r="J842" s="134"/>
      <c r="K842" s="134"/>
      <c r="L842" s="134"/>
      <c r="M842" s="134"/>
      <c r="N842" s="134"/>
      <c r="O842" s="134"/>
      <c r="P842" s="134"/>
      <c r="Q842" s="134"/>
      <c r="R842" s="134"/>
      <c r="S842" s="134"/>
      <c r="T842" s="134"/>
      <c r="U842" s="134"/>
      <c r="V842" s="134"/>
      <c r="W842" s="134"/>
      <c r="X842" s="134"/>
      <c r="Y842" s="134"/>
      <c r="Z842" s="134"/>
    </row>
    <row r="843" spans="1:26" ht="15.75" customHeight="1" x14ac:dyDescent="0.25">
      <c r="A843" s="162"/>
      <c r="B843" s="160"/>
      <c r="C843" s="160"/>
      <c r="D843" s="149"/>
      <c r="E843" s="134"/>
      <c r="F843" s="134"/>
      <c r="G843" s="134"/>
      <c r="H843" s="134"/>
      <c r="I843" s="134"/>
      <c r="J843" s="134"/>
      <c r="K843" s="134"/>
      <c r="L843" s="134"/>
      <c r="M843" s="134"/>
      <c r="N843" s="134"/>
      <c r="O843" s="134"/>
      <c r="P843" s="134"/>
      <c r="Q843" s="134"/>
      <c r="R843" s="134"/>
      <c r="S843" s="134"/>
      <c r="T843" s="134"/>
      <c r="U843" s="134"/>
      <c r="V843" s="134"/>
      <c r="W843" s="134"/>
      <c r="X843" s="134"/>
      <c r="Y843" s="134"/>
      <c r="Z843" s="134"/>
    </row>
    <row r="844" spans="1:26" ht="15.75" customHeight="1" x14ac:dyDescent="0.25">
      <c r="A844" s="162"/>
      <c r="B844" s="160"/>
      <c r="C844" s="160"/>
      <c r="D844" s="149"/>
      <c r="E844" s="134"/>
      <c r="F844" s="134"/>
      <c r="G844" s="134"/>
      <c r="H844" s="134"/>
      <c r="I844" s="134"/>
      <c r="J844" s="134"/>
      <c r="K844" s="134"/>
      <c r="L844" s="134"/>
      <c r="M844" s="134"/>
      <c r="N844" s="134"/>
      <c r="O844" s="134"/>
      <c r="P844" s="134"/>
      <c r="Q844" s="134"/>
      <c r="R844" s="134"/>
      <c r="S844" s="134"/>
      <c r="T844" s="134"/>
      <c r="U844" s="134"/>
      <c r="V844" s="134"/>
      <c r="W844" s="134"/>
      <c r="X844" s="134"/>
      <c r="Y844" s="134"/>
      <c r="Z844" s="134"/>
    </row>
    <row r="845" spans="1:26" ht="15.75" customHeight="1" x14ac:dyDescent="0.25">
      <c r="A845" s="162"/>
      <c r="B845" s="160"/>
      <c r="C845" s="160"/>
      <c r="D845" s="149"/>
      <c r="E845" s="134"/>
      <c r="F845" s="134"/>
      <c r="G845" s="134"/>
      <c r="H845" s="134"/>
      <c r="I845" s="134"/>
      <c r="J845" s="134"/>
      <c r="K845" s="134"/>
      <c r="L845" s="134"/>
      <c r="M845" s="134"/>
      <c r="N845" s="134"/>
      <c r="O845" s="134"/>
      <c r="P845" s="134"/>
      <c r="Q845" s="134"/>
      <c r="R845" s="134"/>
      <c r="S845" s="134"/>
      <c r="T845" s="134"/>
      <c r="U845" s="134"/>
      <c r="V845" s="134"/>
      <c r="W845" s="134"/>
      <c r="X845" s="134"/>
      <c r="Y845" s="134"/>
      <c r="Z845" s="134"/>
    </row>
    <row r="846" spans="1:26" ht="15.75" customHeight="1" x14ac:dyDescent="0.25">
      <c r="A846" s="162"/>
      <c r="B846" s="160"/>
      <c r="C846" s="160"/>
      <c r="D846" s="149"/>
      <c r="E846" s="134"/>
      <c r="F846" s="134"/>
      <c r="G846" s="134"/>
      <c r="H846" s="134"/>
      <c r="I846" s="134"/>
      <c r="J846" s="134"/>
      <c r="K846" s="134"/>
      <c r="L846" s="134"/>
      <c r="M846" s="134"/>
      <c r="N846" s="134"/>
      <c r="O846" s="134"/>
      <c r="P846" s="134"/>
      <c r="Q846" s="134"/>
      <c r="R846" s="134"/>
      <c r="S846" s="134"/>
      <c r="T846" s="134"/>
      <c r="U846" s="134"/>
      <c r="V846" s="134"/>
      <c r="W846" s="134"/>
      <c r="X846" s="134"/>
      <c r="Y846" s="134"/>
      <c r="Z846" s="134"/>
    </row>
    <row r="847" spans="1:26" ht="15.75" customHeight="1" x14ac:dyDescent="0.25">
      <c r="A847" s="162"/>
      <c r="B847" s="160"/>
      <c r="C847" s="160"/>
      <c r="D847" s="149"/>
      <c r="E847" s="134"/>
      <c r="F847" s="134"/>
      <c r="G847" s="134"/>
      <c r="H847" s="134"/>
      <c r="I847" s="134"/>
      <c r="J847" s="134"/>
      <c r="K847" s="134"/>
      <c r="L847" s="134"/>
      <c r="M847" s="134"/>
      <c r="N847" s="134"/>
      <c r="O847" s="134"/>
      <c r="P847" s="134"/>
      <c r="Q847" s="134"/>
      <c r="R847" s="134"/>
      <c r="S847" s="134"/>
      <c r="T847" s="134"/>
      <c r="U847" s="134"/>
      <c r="V847" s="134"/>
      <c r="W847" s="134"/>
      <c r="X847" s="134"/>
      <c r="Y847" s="134"/>
      <c r="Z847" s="134"/>
    </row>
    <row r="848" spans="1:26" ht="15.75" customHeight="1" x14ac:dyDescent="0.25">
      <c r="A848" s="162"/>
      <c r="B848" s="160"/>
      <c r="C848" s="160"/>
      <c r="D848" s="149"/>
      <c r="E848" s="134"/>
      <c r="F848" s="134"/>
      <c r="G848" s="134"/>
      <c r="H848" s="134"/>
      <c r="I848" s="134"/>
      <c r="J848" s="134"/>
      <c r="K848" s="134"/>
      <c r="L848" s="134"/>
      <c r="M848" s="134"/>
      <c r="N848" s="134"/>
      <c r="O848" s="134"/>
      <c r="P848" s="134"/>
      <c r="Q848" s="134"/>
      <c r="R848" s="134"/>
      <c r="S848" s="134"/>
      <c r="T848" s="134"/>
      <c r="U848" s="134"/>
      <c r="V848" s="134"/>
      <c r="W848" s="134"/>
      <c r="X848" s="134"/>
      <c r="Y848" s="134"/>
      <c r="Z848" s="134"/>
    </row>
    <row r="849" spans="1:26" ht="15.75" customHeight="1" x14ac:dyDescent="0.25">
      <c r="A849" s="162"/>
      <c r="B849" s="160"/>
      <c r="C849" s="160"/>
      <c r="D849" s="149"/>
      <c r="E849" s="134"/>
      <c r="F849" s="134"/>
      <c r="G849" s="134"/>
      <c r="H849" s="134"/>
      <c r="I849" s="134"/>
      <c r="J849" s="134"/>
      <c r="K849" s="134"/>
      <c r="L849" s="134"/>
      <c r="M849" s="134"/>
      <c r="N849" s="134"/>
      <c r="O849" s="134"/>
      <c r="P849" s="134"/>
      <c r="Q849" s="134"/>
      <c r="R849" s="134"/>
      <c r="S849" s="134"/>
      <c r="T849" s="134"/>
      <c r="U849" s="134"/>
      <c r="V849" s="134"/>
      <c r="W849" s="134"/>
      <c r="X849" s="134"/>
      <c r="Y849" s="134"/>
      <c r="Z849" s="134"/>
    </row>
    <row r="850" spans="1:26" ht="15.75" customHeight="1" x14ac:dyDescent="0.25">
      <c r="A850" s="162"/>
      <c r="B850" s="160"/>
      <c r="C850" s="160"/>
      <c r="D850" s="149"/>
      <c r="E850" s="134"/>
      <c r="F850" s="134"/>
      <c r="G850" s="134"/>
      <c r="H850" s="134"/>
      <c r="I850" s="134"/>
      <c r="J850" s="134"/>
      <c r="K850" s="134"/>
      <c r="L850" s="134"/>
      <c r="M850" s="134"/>
      <c r="N850" s="134"/>
      <c r="O850" s="134"/>
      <c r="P850" s="134"/>
      <c r="Q850" s="134"/>
      <c r="R850" s="134"/>
      <c r="S850" s="134"/>
      <c r="T850" s="134"/>
      <c r="U850" s="134"/>
      <c r="V850" s="134"/>
      <c r="W850" s="134"/>
      <c r="X850" s="134"/>
      <c r="Y850" s="134"/>
      <c r="Z850" s="134"/>
    </row>
    <row r="851" spans="1:26" ht="15.75" customHeight="1" x14ac:dyDescent="0.25">
      <c r="A851" s="162"/>
      <c r="B851" s="160"/>
      <c r="C851" s="160"/>
      <c r="D851" s="149"/>
      <c r="E851" s="134"/>
      <c r="F851" s="134"/>
      <c r="G851" s="134"/>
      <c r="H851" s="134"/>
      <c r="I851" s="134"/>
      <c r="J851" s="134"/>
      <c r="K851" s="134"/>
      <c r="L851" s="134"/>
      <c r="M851" s="134"/>
      <c r="N851" s="134"/>
      <c r="O851" s="134"/>
      <c r="P851" s="134"/>
      <c r="Q851" s="134"/>
      <c r="R851" s="134"/>
      <c r="S851" s="134"/>
      <c r="T851" s="134"/>
      <c r="U851" s="134"/>
      <c r="V851" s="134"/>
      <c r="W851" s="134"/>
      <c r="X851" s="134"/>
      <c r="Y851" s="134"/>
      <c r="Z851" s="134"/>
    </row>
    <row r="852" spans="1:26" ht="15.75" customHeight="1" x14ac:dyDescent="0.25">
      <c r="A852" s="162"/>
      <c r="B852" s="160"/>
      <c r="C852" s="160"/>
      <c r="D852" s="149"/>
      <c r="E852" s="134"/>
      <c r="F852" s="134"/>
      <c r="G852" s="134"/>
      <c r="H852" s="134"/>
      <c r="I852" s="134"/>
      <c r="J852" s="134"/>
      <c r="K852" s="134"/>
      <c r="L852" s="134"/>
      <c r="M852" s="134"/>
      <c r="N852" s="134"/>
      <c r="O852" s="134"/>
      <c r="P852" s="134"/>
      <c r="Q852" s="134"/>
      <c r="R852" s="134"/>
      <c r="S852" s="134"/>
      <c r="T852" s="134"/>
      <c r="U852" s="134"/>
      <c r="V852" s="134"/>
      <c r="W852" s="134"/>
      <c r="X852" s="134"/>
      <c r="Y852" s="134"/>
      <c r="Z852" s="134"/>
    </row>
    <row r="853" spans="1:26" ht="15.75" customHeight="1" x14ac:dyDescent="0.25">
      <c r="A853" s="162"/>
      <c r="B853" s="160"/>
      <c r="C853" s="160"/>
      <c r="D853" s="149"/>
      <c r="E853" s="134"/>
      <c r="F853" s="134"/>
      <c r="G853" s="134"/>
      <c r="H853" s="134"/>
      <c r="I853" s="134"/>
      <c r="J853" s="134"/>
      <c r="K853" s="134"/>
      <c r="L853" s="134"/>
      <c r="M853" s="134"/>
      <c r="N853" s="134"/>
      <c r="O853" s="134"/>
      <c r="P853" s="134"/>
      <c r="Q853" s="134"/>
      <c r="R853" s="134"/>
      <c r="S853" s="134"/>
      <c r="T853" s="134"/>
      <c r="U853" s="134"/>
      <c r="V853" s="134"/>
      <c r="W853" s="134"/>
      <c r="X853" s="134"/>
      <c r="Y853" s="134"/>
      <c r="Z853" s="134"/>
    </row>
    <row r="854" spans="1:26" ht="15.75" customHeight="1" x14ac:dyDescent="0.25">
      <c r="A854" s="162"/>
      <c r="B854" s="160"/>
      <c r="C854" s="160"/>
      <c r="D854" s="149"/>
      <c r="E854" s="134"/>
      <c r="F854" s="134"/>
      <c r="G854" s="134"/>
      <c r="H854" s="134"/>
      <c r="I854" s="134"/>
      <c r="J854" s="134"/>
      <c r="K854" s="134"/>
      <c r="L854" s="134"/>
      <c r="M854" s="134"/>
      <c r="N854" s="134"/>
      <c r="O854" s="134"/>
      <c r="P854" s="134"/>
      <c r="Q854" s="134"/>
      <c r="R854" s="134"/>
      <c r="S854" s="134"/>
      <c r="T854" s="134"/>
      <c r="U854" s="134"/>
      <c r="V854" s="134"/>
      <c r="W854" s="134"/>
      <c r="X854" s="134"/>
      <c r="Y854" s="134"/>
      <c r="Z854" s="134"/>
    </row>
    <row r="855" spans="1:26" ht="15.75" customHeight="1" x14ac:dyDescent="0.25">
      <c r="A855" s="162"/>
      <c r="B855" s="160"/>
      <c r="C855" s="160"/>
      <c r="D855" s="149"/>
      <c r="E855" s="134"/>
      <c r="F855" s="134"/>
      <c r="G855" s="134"/>
      <c r="H855" s="134"/>
      <c r="I855" s="134"/>
      <c r="J855" s="134"/>
      <c r="K855" s="134"/>
      <c r="L855" s="134"/>
      <c r="M855" s="134"/>
      <c r="N855" s="134"/>
      <c r="O855" s="134"/>
      <c r="P855" s="134"/>
      <c r="Q855" s="134"/>
      <c r="R855" s="134"/>
      <c r="S855" s="134"/>
      <c r="T855" s="134"/>
      <c r="U855" s="134"/>
      <c r="V855" s="134"/>
      <c r="W855" s="134"/>
      <c r="X855" s="134"/>
      <c r="Y855" s="134"/>
      <c r="Z855" s="134"/>
    </row>
    <row r="856" spans="1:26" ht="15.75" customHeight="1" x14ac:dyDescent="0.25">
      <c r="A856" s="162"/>
      <c r="B856" s="160"/>
      <c r="C856" s="160"/>
      <c r="D856" s="149"/>
      <c r="E856" s="134"/>
      <c r="F856" s="134"/>
      <c r="G856" s="134"/>
      <c r="H856" s="134"/>
      <c r="I856" s="134"/>
      <c r="J856" s="134"/>
      <c r="K856" s="134"/>
      <c r="L856" s="134"/>
      <c r="M856" s="134"/>
      <c r="N856" s="134"/>
      <c r="O856" s="134"/>
      <c r="P856" s="134"/>
      <c r="Q856" s="134"/>
      <c r="R856" s="134"/>
      <c r="S856" s="134"/>
      <c r="T856" s="134"/>
      <c r="U856" s="134"/>
      <c r="V856" s="134"/>
      <c r="W856" s="134"/>
      <c r="X856" s="134"/>
      <c r="Y856" s="134"/>
      <c r="Z856" s="134"/>
    </row>
    <row r="857" spans="1:26" ht="15.75" customHeight="1" x14ac:dyDescent="0.25">
      <c r="A857" s="162"/>
      <c r="B857" s="160"/>
      <c r="C857" s="160"/>
      <c r="D857" s="149"/>
      <c r="E857" s="134"/>
      <c r="F857" s="134"/>
      <c r="G857" s="134"/>
      <c r="H857" s="134"/>
      <c r="I857" s="134"/>
      <c r="J857" s="134"/>
      <c r="K857" s="134"/>
      <c r="L857" s="134"/>
      <c r="M857" s="134"/>
      <c r="N857" s="134"/>
      <c r="O857" s="134"/>
      <c r="P857" s="134"/>
      <c r="Q857" s="134"/>
      <c r="R857" s="134"/>
      <c r="S857" s="134"/>
      <c r="T857" s="134"/>
      <c r="U857" s="134"/>
      <c r="V857" s="134"/>
      <c r="W857" s="134"/>
      <c r="X857" s="134"/>
      <c r="Y857" s="134"/>
      <c r="Z857" s="134"/>
    </row>
    <row r="858" spans="1:26" ht="15.75" customHeight="1" x14ac:dyDescent="0.25">
      <c r="A858" s="162"/>
      <c r="B858" s="160"/>
      <c r="C858" s="160"/>
      <c r="D858" s="149"/>
      <c r="E858" s="134"/>
      <c r="F858" s="134"/>
      <c r="G858" s="134"/>
      <c r="H858" s="134"/>
      <c r="I858" s="134"/>
      <c r="J858" s="134"/>
      <c r="K858" s="134"/>
      <c r="L858" s="134"/>
      <c r="M858" s="134"/>
      <c r="N858" s="134"/>
      <c r="O858" s="134"/>
      <c r="P858" s="134"/>
      <c r="Q858" s="134"/>
      <c r="R858" s="134"/>
      <c r="S858" s="134"/>
      <c r="T858" s="134"/>
      <c r="U858" s="134"/>
      <c r="V858" s="134"/>
      <c r="W858" s="134"/>
      <c r="X858" s="134"/>
      <c r="Y858" s="134"/>
      <c r="Z858" s="134"/>
    </row>
    <row r="859" spans="1:26" ht="15.75" customHeight="1" x14ac:dyDescent="0.25">
      <c r="A859" s="162"/>
      <c r="B859" s="160"/>
      <c r="C859" s="160"/>
      <c r="D859" s="149"/>
      <c r="E859" s="134"/>
      <c r="F859" s="134"/>
      <c r="G859" s="134"/>
      <c r="H859" s="134"/>
      <c r="I859" s="134"/>
      <c r="J859" s="134"/>
      <c r="K859" s="134"/>
      <c r="L859" s="134"/>
      <c r="M859" s="134"/>
      <c r="N859" s="134"/>
      <c r="O859" s="134"/>
      <c r="P859" s="134"/>
      <c r="Q859" s="134"/>
      <c r="R859" s="134"/>
      <c r="S859" s="134"/>
      <c r="T859" s="134"/>
      <c r="U859" s="134"/>
      <c r="V859" s="134"/>
      <c r="W859" s="134"/>
      <c r="X859" s="134"/>
      <c r="Y859" s="134"/>
      <c r="Z859" s="134"/>
    </row>
    <row r="860" spans="1:26" ht="15.75" customHeight="1" x14ac:dyDescent="0.25">
      <c r="A860" s="162"/>
      <c r="B860" s="160"/>
      <c r="C860" s="160"/>
      <c r="D860" s="149"/>
      <c r="E860" s="134"/>
      <c r="F860" s="134"/>
      <c r="G860" s="134"/>
      <c r="H860" s="134"/>
      <c r="I860" s="134"/>
      <c r="J860" s="134"/>
      <c r="K860" s="134"/>
      <c r="L860" s="134"/>
      <c r="M860" s="134"/>
      <c r="N860" s="134"/>
      <c r="O860" s="134"/>
      <c r="P860" s="134"/>
      <c r="Q860" s="134"/>
      <c r="R860" s="134"/>
      <c r="S860" s="134"/>
      <c r="T860" s="134"/>
      <c r="U860" s="134"/>
      <c r="V860" s="134"/>
      <c r="W860" s="134"/>
      <c r="X860" s="134"/>
      <c r="Y860" s="134"/>
      <c r="Z860" s="134"/>
    </row>
    <row r="861" spans="1:26" ht="15.75" customHeight="1" x14ac:dyDescent="0.25">
      <c r="A861" s="162"/>
      <c r="B861" s="160"/>
      <c r="C861" s="160"/>
      <c r="D861" s="149"/>
      <c r="E861" s="134"/>
      <c r="F861" s="134"/>
      <c r="G861" s="134"/>
      <c r="H861" s="134"/>
      <c r="I861" s="134"/>
      <c r="J861" s="134"/>
      <c r="K861" s="134"/>
      <c r="L861" s="134"/>
      <c r="M861" s="134"/>
      <c r="N861" s="134"/>
      <c r="O861" s="134"/>
      <c r="P861" s="134"/>
      <c r="Q861" s="134"/>
      <c r="R861" s="134"/>
      <c r="S861" s="134"/>
      <c r="T861" s="134"/>
      <c r="U861" s="134"/>
      <c r="V861" s="134"/>
      <c r="W861" s="134"/>
      <c r="X861" s="134"/>
      <c r="Y861" s="134"/>
      <c r="Z861" s="134"/>
    </row>
    <row r="862" spans="1:26" ht="15.75" customHeight="1" x14ac:dyDescent="0.25">
      <c r="A862" s="162"/>
      <c r="B862" s="160"/>
      <c r="C862" s="160"/>
      <c r="D862" s="149"/>
      <c r="E862" s="134"/>
      <c r="F862" s="134"/>
      <c r="G862" s="134"/>
      <c r="H862" s="134"/>
      <c r="I862" s="134"/>
      <c r="J862" s="134"/>
      <c r="K862" s="134"/>
      <c r="L862" s="134"/>
      <c r="M862" s="134"/>
      <c r="N862" s="134"/>
      <c r="O862" s="134"/>
      <c r="P862" s="134"/>
      <c r="Q862" s="134"/>
      <c r="R862" s="134"/>
      <c r="S862" s="134"/>
      <c r="T862" s="134"/>
      <c r="U862" s="134"/>
      <c r="V862" s="134"/>
      <c r="W862" s="134"/>
      <c r="X862" s="134"/>
      <c r="Y862" s="134"/>
      <c r="Z862" s="134"/>
    </row>
    <row r="863" spans="1:26" ht="15.75" customHeight="1" x14ac:dyDescent="0.25">
      <c r="A863" s="162"/>
      <c r="B863" s="160"/>
      <c r="C863" s="160"/>
      <c r="D863" s="149"/>
      <c r="E863" s="134"/>
      <c r="F863" s="134"/>
      <c r="G863" s="134"/>
      <c r="H863" s="134"/>
      <c r="I863" s="134"/>
      <c r="J863" s="134"/>
      <c r="K863" s="134"/>
      <c r="L863" s="134"/>
      <c r="M863" s="134"/>
      <c r="N863" s="134"/>
      <c r="O863" s="134"/>
      <c r="P863" s="134"/>
      <c r="Q863" s="134"/>
      <c r="R863" s="134"/>
      <c r="S863" s="134"/>
      <c r="T863" s="134"/>
      <c r="U863" s="134"/>
      <c r="V863" s="134"/>
      <c r="W863" s="134"/>
      <c r="X863" s="134"/>
      <c r="Y863" s="134"/>
      <c r="Z863" s="134"/>
    </row>
    <row r="864" spans="1:26" ht="15.75" customHeight="1" x14ac:dyDescent="0.25">
      <c r="A864" s="162"/>
      <c r="B864" s="160"/>
      <c r="C864" s="160"/>
      <c r="D864" s="149"/>
      <c r="E864" s="134"/>
      <c r="F864" s="134"/>
      <c r="G864" s="134"/>
      <c r="H864" s="134"/>
      <c r="I864" s="134"/>
      <c r="J864" s="134"/>
      <c r="K864" s="134"/>
      <c r="L864" s="134"/>
      <c r="M864" s="134"/>
      <c r="N864" s="134"/>
      <c r="O864" s="134"/>
      <c r="P864" s="134"/>
      <c r="Q864" s="134"/>
      <c r="R864" s="134"/>
      <c r="S864" s="134"/>
      <c r="T864" s="134"/>
      <c r="U864" s="134"/>
      <c r="V864" s="134"/>
      <c r="W864" s="134"/>
      <c r="X864" s="134"/>
      <c r="Y864" s="134"/>
      <c r="Z864" s="134"/>
    </row>
    <row r="865" spans="1:26" ht="15.75" customHeight="1" x14ac:dyDescent="0.25">
      <c r="A865" s="162"/>
      <c r="B865" s="160"/>
      <c r="C865" s="160"/>
      <c r="D865" s="149"/>
      <c r="E865" s="134"/>
      <c r="F865" s="134"/>
      <c r="G865" s="134"/>
      <c r="H865" s="134"/>
      <c r="I865" s="134"/>
      <c r="J865" s="134"/>
      <c r="K865" s="134"/>
      <c r="L865" s="134"/>
      <c r="M865" s="134"/>
      <c r="N865" s="134"/>
      <c r="O865" s="134"/>
      <c r="P865" s="134"/>
      <c r="Q865" s="134"/>
      <c r="R865" s="134"/>
      <c r="S865" s="134"/>
      <c r="T865" s="134"/>
      <c r="U865" s="134"/>
      <c r="V865" s="134"/>
      <c r="W865" s="134"/>
      <c r="X865" s="134"/>
      <c r="Y865" s="134"/>
      <c r="Z865" s="134"/>
    </row>
    <row r="866" spans="1:26" ht="15.75" customHeight="1" x14ac:dyDescent="0.25">
      <c r="A866" s="162"/>
      <c r="B866" s="160"/>
      <c r="C866" s="160"/>
      <c r="D866" s="149"/>
      <c r="E866" s="134"/>
      <c r="F866" s="134"/>
      <c r="G866" s="134"/>
      <c r="H866" s="134"/>
      <c r="I866" s="134"/>
      <c r="J866" s="134"/>
      <c r="K866" s="134"/>
      <c r="L866" s="134"/>
      <c r="M866" s="134"/>
      <c r="N866" s="134"/>
      <c r="O866" s="134"/>
      <c r="P866" s="134"/>
      <c r="Q866" s="134"/>
      <c r="R866" s="134"/>
      <c r="S866" s="134"/>
      <c r="T866" s="134"/>
      <c r="U866" s="134"/>
      <c r="V866" s="134"/>
      <c r="W866" s="134"/>
      <c r="X866" s="134"/>
      <c r="Y866" s="134"/>
      <c r="Z866" s="134"/>
    </row>
    <row r="867" spans="1:26" ht="15.75" customHeight="1" x14ac:dyDescent="0.25">
      <c r="A867" s="162"/>
      <c r="B867" s="160"/>
      <c r="C867" s="160"/>
      <c r="D867" s="149"/>
      <c r="E867" s="134"/>
      <c r="F867" s="134"/>
      <c r="G867" s="134"/>
      <c r="H867" s="134"/>
      <c r="I867" s="134"/>
      <c r="J867" s="134"/>
      <c r="K867" s="134"/>
      <c r="L867" s="134"/>
      <c r="M867" s="134"/>
      <c r="N867" s="134"/>
      <c r="O867" s="134"/>
      <c r="P867" s="134"/>
      <c r="Q867" s="134"/>
      <c r="R867" s="134"/>
      <c r="S867" s="134"/>
      <c r="T867" s="134"/>
      <c r="U867" s="134"/>
      <c r="V867" s="134"/>
      <c r="W867" s="134"/>
      <c r="X867" s="134"/>
      <c r="Y867" s="134"/>
      <c r="Z867" s="134"/>
    </row>
    <row r="868" spans="1:26" ht="15.75" customHeight="1" x14ac:dyDescent="0.25">
      <c r="A868" s="162"/>
      <c r="B868" s="160"/>
      <c r="C868" s="160"/>
      <c r="D868" s="149"/>
      <c r="E868" s="134"/>
      <c r="F868" s="134"/>
      <c r="G868" s="134"/>
      <c r="H868" s="134"/>
      <c r="I868" s="134"/>
      <c r="J868" s="134"/>
      <c r="K868" s="134"/>
      <c r="L868" s="134"/>
      <c r="M868" s="134"/>
      <c r="N868" s="134"/>
      <c r="O868" s="134"/>
      <c r="P868" s="134"/>
      <c r="Q868" s="134"/>
      <c r="R868" s="134"/>
      <c r="S868" s="134"/>
      <c r="T868" s="134"/>
      <c r="U868" s="134"/>
      <c r="V868" s="134"/>
      <c r="W868" s="134"/>
      <c r="X868" s="134"/>
      <c r="Y868" s="134"/>
      <c r="Z868" s="134"/>
    </row>
    <row r="869" spans="1:26" ht="15.75" customHeight="1" x14ac:dyDescent="0.25">
      <c r="A869" s="162"/>
      <c r="B869" s="160"/>
      <c r="C869" s="160"/>
      <c r="D869" s="149"/>
      <c r="E869" s="134"/>
      <c r="F869" s="134"/>
      <c r="G869" s="134"/>
      <c r="H869" s="134"/>
      <c r="I869" s="134"/>
      <c r="J869" s="134"/>
      <c r="K869" s="134"/>
      <c r="L869" s="134"/>
      <c r="M869" s="134"/>
      <c r="N869" s="134"/>
      <c r="O869" s="134"/>
      <c r="P869" s="134"/>
      <c r="Q869" s="134"/>
      <c r="R869" s="134"/>
      <c r="S869" s="134"/>
      <c r="T869" s="134"/>
      <c r="U869" s="134"/>
      <c r="V869" s="134"/>
      <c r="W869" s="134"/>
      <c r="X869" s="134"/>
      <c r="Y869" s="134"/>
      <c r="Z869" s="134"/>
    </row>
    <row r="870" spans="1:26" ht="15.75" customHeight="1" x14ac:dyDescent="0.25">
      <c r="A870" s="162"/>
      <c r="B870" s="160"/>
      <c r="C870" s="160"/>
      <c r="D870" s="149"/>
      <c r="E870" s="134"/>
      <c r="F870" s="134"/>
      <c r="G870" s="134"/>
      <c r="H870" s="134"/>
      <c r="I870" s="134"/>
      <c r="J870" s="134"/>
      <c r="K870" s="134"/>
      <c r="L870" s="134"/>
      <c r="M870" s="134"/>
      <c r="N870" s="134"/>
      <c r="O870" s="134"/>
      <c r="P870" s="134"/>
      <c r="Q870" s="134"/>
      <c r="R870" s="134"/>
      <c r="S870" s="134"/>
      <c r="T870" s="134"/>
      <c r="U870" s="134"/>
      <c r="V870" s="134"/>
      <c r="W870" s="134"/>
      <c r="X870" s="134"/>
      <c r="Y870" s="134"/>
      <c r="Z870" s="134"/>
    </row>
    <row r="871" spans="1:26" ht="15.75" customHeight="1" x14ac:dyDescent="0.25">
      <c r="A871" s="162"/>
      <c r="B871" s="160"/>
      <c r="C871" s="160"/>
      <c r="D871" s="149"/>
      <c r="E871" s="134"/>
      <c r="F871" s="134"/>
      <c r="G871" s="134"/>
      <c r="H871" s="134"/>
      <c r="I871" s="134"/>
      <c r="J871" s="134"/>
      <c r="K871" s="134"/>
      <c r="L871" s="134"/>
      <c r="M871" s="134"/>
      <c r="N871" s="134"/>
      <c r="O871" s="134"/>
      <c r="P871" s="134"/>
      <c r="Q871" s="134"/>
      <c r="R871" s="134"/>
      <c r="S871" s="134"/>
      <c r="T871" s="134"/>
      <c r="U871" s="134"/>
      <c r="V871" s="134"/>
      <c r="W871" s="134"/>
      <c r="X871" s="134"/>
      <c r="Y871" s="134"/>
      <c r="Z871" s="134"/>
    </row>
    <row r="872" spans="1:26" ht="15.75" customHeight="1" x14ac:dyDescent="0.25">
      <c r="A872" s="162"/>
      <c r="B872" s="160"/>
      <c r="C872" s="160"/>
      <c r="D872" s="149"/>
      <c r="E872" s="134"/>
      <c r="F872" s="134"/>
      <c r="G872" s="134"/>
      <c r="H872" s="134"/>
      <c r="I872" s="134"/>
      <c r="J872" s="134"/>
      <c r="K872" s="134"/>
      <c r="L872" s="134"/>
      <c r="M872" s="134"/>
      <c r="N872" s="134"/>
      <c r="O872" s="134"/>
      <c r="P872" s="134"/>
      <c r="Q872" s="134"/>
      <c r="R872" s="134"/>
      <c r="S872" s="134"/>
      <c r="T872" s="134"/>
      <c r="U872" s="134"/>
      <c r="V872" s="134"/>
      <c r="W872" s="134"/>
      <c r="X872" s="134"/>
      <c r="Y872" s="134"/>
      <c r="Z872" s="134"/>
    </row>
    <row r="873" spans="1:26" ht="15.75" customHeight="1" x14ac:dyDescent="0.25">
      <c r="A873" s="162"/>
      <c r="B873" s="160"/>
      <c r="C873" s="160"/>
      <c r="D873" s="149"/>
      <c r="E873" s="134"/>
      <c r="F873" s="134"/>
      <c r="G873" s="134"/>
      <c r="H873" s="134"/>
      <c r="I873" s="134"/>
      <c r="J873" s="134"/>
      <c r="K873" s="134"/>
      <c r="L873" s="134"/>
      <c r="M873" s="134"/>
      <c r="N873" s="134"/>
      <c r="O873" s="134"/>
      <c r="P873" s="134"/>
      <c r="Q873" s="134"/>
      <c r="R873" s="134"/>
      <c r="S873" s="134"/>
      <c r="T873" s="134"/>
      <c r="U873" s="134"/>
      <c r="V873" s="134"/>
      <c r="W873" s="134"/>
      <c r="X873" s="134"/>
      <c r="Y873" s="134"/>
      <c r="Z873" s="134"/>
    </row>
    <row r="874" spans="1:26" ht="15.75" customHeight="1" x14ac:dyDescent="0.25">
      <c r="A874" s="162"/>
      <c r="B874" s="160"/>
      <c r="C874" s="160"/>
      <c r="D874" s="149"/>
      <c r="E874" s="134"/>
      <c r="F874" s="134"/>
      <c r="G874" s="134"/>
      <c r="H874" s="134"/>
      <c r="I874" s="134"/>
      <c r="J874" s="134"/>
      <c r="K874" s="134"/>
      <c r="L874" s="134"/>
      <c r="M874" s="134"/>
      <c r="N874" s="134"/>
      <c r="O874" s="134"/>
      <c r="P874" s="134"/>
      <c r="Q874" s="134"/>
      <c r="R874" s="134"/>
      <c r="S874" s="134"/>
      <c r="T874" s="134"/>
      <c r="U874" s="134"/>
      <c r="V874" s="134"/>
      <c r="W874" s="134"/>
      <c r="X874" s="134"/>
      <c r="Y874" s="134"/>
      <c r="Z874" s="134"/>
    </row>
    <row r="875" spans="1:26" ht="15.75" customHeight="1" x14ac:dyDescent="0.25">
      <c r="A875" s="162"/>
      <c r="B875" s="160"/>
      <c r="C875" s="160"/>
      <c r="D875" s="149"/>
      <c r="E875" s="134"/>
      <c r="F875" s="134"/>
      <c r="G875" s="134"/>
      <c r="H875" s="134"/>
      <c r="I875" s="134"/>
      <c r="J875" s="134"/>
      <c r="K875" s="134"/>
      <c r="L875" s="134"/>
      <c r="M875" s="134"/>
      <c r="N875" s="134"/>
      <c r="O875" s="134"/>
      <c r="P875" s="134"/>
      <c r="Q875" s="134"/>
      <c r="R875" s="134"/>
      <c r="S875" s="134"/>
      <c r="T875" s="134"/>
      <c r="U875" s="134"/>
      <c r="V875" s="134"/>
      <c r="W875" s="134"/>
      <c r="X875" s="134"/>
      <c r="Y875" s="134"/>
      <c r="Z875" s="134"/>
    </row>
    <row r="876" spans="1:26" ht="15.75" customHeight="1" x14ac:dyDescent="0.25">
      <c r="A876" s="162"/>
      <c r="B876" s="160"/>
      <c r="C876" s="160"/>
      <c r="D876" s="149"/>
      <c r="E876" s="134"/>
      <c r="F876" s="134"/>
      <c r="G876" s="134"/>
      <c r="H876" s="134"/>
      <c r="I876" s="134"/>
      <c r="J876" s="134"/>
      <c r="K876" s="134"/>
      <c r="L876" s="134"/>
      <c r="M876" s="134"/>
      <c r="N876" s="134"/>
      <c r="O876" s="134"/>
      <c r="P876" s="134"/>
      <c r="Q876" s="134"/>
      <c r="R876" s="134"/>
      <c r="S876" s="134"/>
      <c r="T876" s="134"/>
      <c r="U876" s="134"/>
      <c r="V876" s="134"/>
      <c r="W876" s="134"/>
      <c r="X876" s="134"/>
      <c r="Y876" s="134"/>
      <c r="Z876" s="134"/>
    </row>
    <row r="877" spans="1:26" ht="15.75" customHeight="1" x14ac:dyDescent="0.25">
      <c r="A877" s="162"/>
      <c r="B877" s="160"/>
      <c r="C877" s="160"/>
      <c r="D877" s="149"/>
      <c r="E877" s="134"/>
      <c r="F877" s="134"/>
      <c r="G877" s="134"/>
      <c r="H877" s="134"/>
      <c r="I877" s="134"/>
      <c r="J877" s="134"/>
      <c r="K877" s="134"/>
      <c r="L877" s="134"/>
      <c r="M877" s="134"/>
      <c r="N877" s="134"/>
      <c r="O877" s="134"/>
      <c r="P877" s="134"/>
      <c r="Q877" s="134"/>
      <c r="R877" s="134"/>
      <c r="S877" s="134"/>
      <c r="T877" s="134"/>
      <c r="U877" s="134"/>
      <c r="V877" s="134"/>
      <c r="W877" s="134"/>
      <c r="X877" s="134"/>
      <c r="Y877" s="134"/>
      <c r="Z877" s="134"/>
    </row>
    <row r="878" spans="1:26" ht="15.75" customHeight="1" x14ac:dyDescent="0.25">
      <c r="A878" s="162"/>
      <c r="B878" s="160"/>
      <c r="C878" s="160"/>
      <c r="D878" s="149"/>
      <c r="E878" s="134"/>
      <c r="F878" s="134"/>
      <c r="G878" s="134"/>
      <c r="H878" s="134"/>
      <c r="I878" s="134"/>
      <c r="J878" s="134"/>
      <c r="K878" s="134"/>
      <c r="L878" s="134"/>
      <c r="M878" s="134"/>
      <c r="N878" s="134"/>
      <c r="O878" s="134"/>
      <c r="P878" s="134"/>
      <c r="Q878" s="134"/>
      <c r="R878" s="134"/>
      <c r="S878" s="134"/>
      <c r="T878" s="134"/>
      <c r="U878" s="134"/>
      <c r="V878" s="134"/>
      <c r="W878" s="134"/>
      <c r="X878" s="134"/>
      <c r="Y878" s="134"/>
      <c r="Z878" s="134"/>
    </row>
    <row r="879" spans="1:26" ht="15.75" customHeight="1" x14ac:dyDescent="0.25">
      <c r="A879" s="162"/>
      <c r="B879" s="160"/>
      <c r="C879" s="160"/>
      <c r="D879" s="149"/>
      <c r="E879" s="134"/>
      <c r="F879" s="134"/>
      <c r="G879" s="134"/>
      <c r="H879" s="134"/>
      <c r="I879" s="134"/>
      <c r="J879" s="134"/>
      <c r="K879" s="134"/>
      <c r="L879" s="134"/>
      <c r="M879" s="134"/>
      <c r="N879" s="134"/>
      <c r="O879" s="134"/>
      <c r="P879" s="134"/>
      <c r="Q879" s="134"/>
      <c r="R879" s="134"/>
      <c r="S879" s="134"/>
      <c r="T879" s="134"/>
      <c r="U879" s="134"/>
      <c r="V879" s="134"/>
      <c r="W879" s="134"/>
      <c r="X879" s="134"/>
      <c r="Y879" s="134"/>
      <c r="Z879" s="134"/>
    </row>
    <row r="880" spans="1:26" ht="15.75" customHeight="1" x14ac:dyDescent="0.25">
      <c r="A880" s="162"/>
      <c r="B880" s="160"/>
      <c r="C880" s="160"/>
      <c r="D880" s="149"/>
      <c r="E880" s="134"/>
      <c r="F880" s="134"/>
      <c r="G880" s="134"/>
      <c r="H880" s="134"/>
      <c r="I880" s="134"/>
      <c r="J880" s="134"/>
      <c r="K880" s="134"/>
      <c r="L880" s="134"/>
      <c r="M880" s="134"/>
      <c r="N880" s="134"/>
      <c r="O880" s="134"/>
      <c r="P880" s="134"/>
      <c r="Q880" s="134"/>
      <c r="R880" s="134"/>
      <c r="S880" s="134"/>
      <c r="T880" s="134"/>
      <c r="U880" s="134"/>
      <c r="V880" s="134"/>
      <c r="W880" s="134"/>
      <c r="X880" s="134"/>
      <c r="Y880" s="134"/>
      <c r="Z880" s="134"/>
    </row>
    <row r="881" spans="1:26" ht="15.75" customHeight="1" x14ac:dyDescent="0.25">
      <c r="A881" s="162"/>
      <c r="B881" s="160"/>
      <c r="C881" s="160"/>
      <c r="D881" s="149"/>
      <c r="E881" s="134"/>
      <c r="F881" s="134"/>
      <c r="G881" s="134"/>
      <c r="H881" s="134"/>
      <c r="I881" s="134"/>
      <c r="J881" s="134"/>
      <c r="K881" s="134"/>
      <c r="L881" s="134"/>
      <c r="M881" s="134"/>
      <c r="N881" s="134"/>
      <c r="O881" s="134"/>
      <c r="P881" s="134"/>
      <c r="Q881" s="134"/>
      <c r="R881" s="134"/>
      <c r="S881" s="134"/>
      <c r="T881" s="134"/>
      <c r="U881" s="134"/>
      <c r="V881" s="134"/>
      <c r="W881" s="134"/>
      <c r="X881" s="134"/>
      <c r="Y881" s="134"/>
      <c r="Z881" s="134"/>
    </row>
    <row r="882" spans="1:26" ht="15.75" customHeight="1" x14ac:dyDescent="0.25">
      <c r="A882" s="162"/>
      <c r="B882" s="160"/>
      <c r="C882" s="160"/>
      <c r="D882" s="149"/>
      <c r="E882" s="134"/>
      <c r="F882" s="134"/>
      <c r="G882" s="134"/>
      <c r="H882" s="134"/>
      <c r="I882" s="134"/>
      <c r="J882" s="134"/>
      <c r="K882" s="134"/>
      <c r="L882" s="134"/>
      <c r="M882" s="134"/>
      <c r="N882" s="134"/>
      <c r="O882" s="134"/>
      <c r="P882" s="134"/>
      <c r="Q882" s="134"/>
      <c r="R882" s="134"/>
      <c r="S882" s="134"/>
      <c r="T882" s="134"/>
      <c r="U882" s="134"/>
      <c r="V882" s="134"/>
      <c r="W882" s="134"/>
      <c r="X882" s="134"/>
      <c r="Y882" s="134"/>
      <c r="Z882" s="134"/>
    </row>
    <row r="883" spans="1:26" ht="15.75" customHeight="1" x14ac:dyDescent="0.25">
      <c r="A883" s="162"/>
      <c r="B883" s="160"/>
      <c r="C883" s="160"/>
      <c r="D883" s="149"/>
      <c r="E883" s="134"/>
      <c r="F883" s="134"/>
      <c r="G883" s="134"/>
      <c r="H883" s="134"/>
      <c r="I883" s="134"/>
      <c r="J883" s="134"/>
      <c r="K883" s="134"/>
      <c r="L883" s="134"/>
      <c r="M883" s="134"/>
      <c r="N883" s="134"/>
      <c r="O883" s="134"/>
      <c r="P883" s="134"/>
      <c r="Q883" s="134"/>
      <c r="R883" s="134"/>
      <c r="S883" s="134"/>
      <c r="T883" s="134"/>
      <c r="U883" s="134"/>
      <c r="V883" s="134"/>
      <c r="W883" s="134"/>
      <c r="X883" s="134"/>
      <c r="Y883" s="134"/>
      <c r="Z883" s="134"/>
    </row>
    <row r="884" spans="1:26" ht="15.75" customHeight="1" x14ac:dyDescent="0.25">
      <c r="A884" s="162"/>
      <c r="B884" s="160"/>
      <c r="C884" s="160"/>
      <c r="D884" s="149"/>
      <c r="E884" s="134"/>
      <c r="F884" s="134"/>
      <c r="G884" s="134"/>
      <c r="H884" s="134"/>
      <c r="I884" s="134"/>
      <c r="J884" s="134"/>
      <c r="K884" s="134"/>
      <c r="L884" s="134"/>
      <c r="M884" s="134"/>
      <c r="N884" s="134"/>
      <c r="O884" s="134"/>
      <c r="P884" s="134"/>
      <c r="Q884" s="134"/>
      <c r="R884" s="134"/>
      <c r="S884" s="134"/>
      <c r="T884" s="134"/>
      <c r="U884" s="134"/>
      <c r="V884" s="134"/>
      <c r="W884" s="134"/>
      <c r="X884" s="134"/>
      <c r="Y884" s="134"/>
      <c r="Z884" s="134"/>
    </row>
    <row r="885" spans="1:26" ht="15.75" customHeight="1" x14ac:dyDescent="0.25">
      <c r="A885" s="162"/>
      <c r="B885" s="160"/>
      <c r="C885" s="160"/>
      <c r="D885" s="149"/>
      <c r="E885" s="134"/>
      <c r="F885" s="134"/>
      <c r="G885" s="134"/>
      <c r="H885" s="134"/>
      <c r="I885" s="134"/>
      <c r="J885" s="134"/>
      <c r="K885" s="134"/>
      <c r="L885" s="134"/>
      <c r="M885" s="134"/>
      <c r="N885" s="134"/>
      <c r="O885" s="134"/>
      <c r="P885" s="134"/>
      <c r="Q885" s="134"/>
      <c r="R885" s="134"/>
      <c r="S885" s="134"/>
      <c r="T885" s="134"/>
      <c r="U885" s="134"/>
      <c r="V885" s="134"/>
      <c r="W885" s="134"/>
      <c r="X885" s="134"/>
      <c r="Y885" s="134"/>
      <c r="Z885" s="134"/>
    </row>
    <row r="886" spans="1:26" ht="15.75" customHeight="1" x14ac:dyDescent="0.25">
      <c r="A886" s="162"/>
      <c r="B886" s="160"/>
      <c r="C886" s="160"/>
      <c r="D886" s="149"/>
      <c r="E886" s="134"/>
      <c r="F886" s="134"/>
      <c r="G886" s="134"/>
      <c r="H886" s="134"/>
      <c r="I886" s="134"/>
      <c r="J886" s="134"/>
      <c r="K886" s="134"/>
      <c r="L886" s="134"/>
      <c r="M886" s="134"/>
      <c r="N886" s="134"/>
      <c r="O886" s="134"/>
      <c r="P886" s="134"/>
      <c r="Q886" s="134"/>
      <c r="R886" s="134"/>
      <c r="S886" s="134"/>
      <c r="T886" s="134"/>
      <c r="U886" s="134"/>
      <c r="V886" s="134"/>
      <c r="W886" s="134"/>
      <c r="X886" s="134"/>
      <c r="Y886" s="134"/>
      <c r="Z886" s="134"/>
    </row>
    <row r="887" spans="1:26" ht="15.75" customHeight="1" x14ac:dyDescent="0.25">
      <c r="A887" s="162"/>
      <c r="B887" s="160"/>
      <c r="C887" s="160"/>
      <c r="D887" s="149"/>
      <c r="E887" s="134"/>
      <c r="F887" s="134"/>
      <c r="G887" s="134"/>
      <c r="H887" s="134"/>
      <c r="I887" s="134"/>
      <c r="J887" s="134"/>
      <c r="K887" s="134"/>
      <c r="L887" s="134"/>
      <c r="M887" s="134"/>
      <c r="N887" s="134"/>
      <c r="O887" s="134"/>
      <c r="P887" s="134"/>
      <c r="Q887" s="134"/>
      <c r="R887" s="134"/>
      <c r="S887" s="134"/>
      <c r="T887" s="134"/>
      <c r="U887" s="134"/>
      <c r="V887" s="134"/>
      <c r="W887" s="134"/>
      <c r="X887" s="134"/>
      <c r="Y887" s="134"/>
      <c r="Z887" s="134"/>
    </row>
    <row r="888" spans="1:26" ht="15.75" customHeight="1" x14ac:dyDescent="0.25">
      <c r="A888" s="162"/>
      <c r="B888" s="160"/>
      <c r="C888" s="160"/>
      <c r="D888" s="149"/>
      <c r="E888" s="134"/>
      <c r="F888" s="134"/>
      <c r="G888" s="134"/>
      <c r="H888" s="134"/>
      <c r="I888" s="134"/>
      <c r="J888" s="134"/>
      <c r="K888" s="134"/>
      <c r="L888" s="134"/>
      <c r="M888" s="134"/>
      <c r="N888" s="134"/>
      <c r="O888" s="134"/>
      <c r="P888" s="134"/>
      <c r="Q888" s="134"/>
      <c r="R888" s="134"/>
      <c r="S888" s="134"/>
      <c r="T888" s="134"/>
      <c r="U888" s="134"/>
      <c r="V888" s="134"/>
      <c r="W888" s="134"/>
      <c r="X888" s="134"/>
      <c r="Y888" s="134"/>
      <c r="Z888" s="134"/>
    </row>
    <row r="889" spans="1:26" ht="15.75" customHeight="1" x14ac:dyDescent="0.25">
      <c r="A889" s="162"/>
      <c r="B889" s="160"/>
      <c r="C889" s="160"/>
      <c r="D889" s="149"/>
      <c r="E889" s="134"/>
      <c r="F889" s="134"/>
      <c r="G889" s="134"/>
      <c r="H889" s="134"/>
      <c r="I889" s="134"/>
      <c r="J889" s="134"/>
      <c r="K889" s="134"/>
      <c r="L889" s="134"/>
      <c r="M889" s="134"/>
      <c r="N889" s="134"/>
      <c r="O889" s="134"/>
      <c r="P889" s="134"/>
      <c r="Q889" s="134"/>
      <c r="R889" s="134"/>
      <c r="S889" s="134"/>
      <c r="T889" s="134"/>
      <c r="U889" s="134"/>
      <c r="V889" s="134"/>
      <c r="W889" s="134"/>
      <c r="X889" s="134"/>
      <c r="Y889" s="134"/>
      <c r="Z889" s="134"/>
    </row>
    <row r="890" spans="1:26" ht="15.75" customHeight="1" x14ac:dyDescent="0.25">
      <c r="A890" s="162"/>
      <c r="B890" s="160"/>
      <c r="C890" s="160"/>
      <c r="D890" s="149"/>
      <c r="E890" s="134"/>
      <c r="F890" s="134"/>
      <c r="G890" s="134"/>
      <c r="H890" s="134"/>
      <c r="I890" s="134"/>
      <c r="J890" s="134"/>
      <c r="K890" s="134"/>
      <c r="L890" s="134"/>
      <c r="M890" s="134"/>
      <c r="N890" s="134"/>
      <c r="O890" s="134"/>
      <c r="P890" s="134"/>
      <c r="Q890" s="134"/>
      <c r="R890" s="134"/>
      <c r="S890" s="134"/>
      <c r="T890" s="134"/>
      <c r="U890" s="134"/>
      <c r="V890" s="134"/>
      <c r="W890" s="134"/>
      <c r="X890" s="134"/>
      <c r="Y890" s="134"/>
      <c r="Z890" s="134"/>
    </row>
    <row r="891" spans="1:26" ht="15.75" customHeight="1" x14ac:dyDescent="0.25">
      <c r="A891" s="162"/>
      <c r="B891" s="160"/>
      <c r="C891" s="160"/>
      <c r="D891" s="149"/>
      <c r="E891" s="134"/>
      <c r="F891" s="134"/>
      <c r="G891" s="134"/>
      <c r="H891" s="134"/>
      <c r="I891" s="134"/>
      <c r="J891" s="134"/>
      <c r="K891" s="134"/>
      <c r="L891" s="134"/>
      <c r="M891" s="134"/>
      <c r="N891" s="134"/>
      <c r="O891" s="134"/>
      <c r="P891" s="134"/>
      <c r="Q891" s="134"/>
      <c r="R891" s="134"/>
      <c r="S891" s="134"/>
      <c r="T891" s="134"/>
      <c r="U891" s="134"/>
      <c r="V891" s="134"/>
      <c r="W891" s="134"/>
      <c r="X891" s="134"/>
      <c r="Y891" s="134"/>
      <c r="Z891" s="134"/>
    </row>
    <row r="892" spans="1:26" ht="15.75" customHeight="1" x14ac:dyDescent="0.25">
      <c r="A892" s="162"/>
      <c r="B892" s="160"/>
      <c r="C892" s="160"/>
      <c r="D892" s="149"/>
      <c r="E892" s="134"/>
      <c r="F892" s="134"/>
      <c r="G892" s="134"/>
      <c r="H892" s="134"/>
      <c r="I892" s="134"/>
      <c r="J892" s="134"/>
      <c r="K892" s="134"/>
      <c r="L892" s="134"/>
      <c r="M892" s="134"/>
      <c r="N892" s="134"/>
      <c r="O892" s="134"/>
      <c r="P892" s="134"/>
      <c r="Q892" s="134"/>
      <c r="R892" s="134"/>
      <c r="S892" s="134"/>
      <c r="T892" s="134"/>
      <c r="U892" s="134"/>
      <c r="V892" s="134"/>
      <c r="W892" s="134"/>
      <c r="X892" s="134"/>
      <c r="Y892" s="134"/>
      <c r="Z892" s="134"/>
    </row>
    <row r="893" spans="1:26" ht="15.75" customHeight="1" x14ac:dyDescent="0.25">
      <c r="A893" s="162"/>
      <c r="B893" s="160"/>
      <c r="C893" s="160"/>
      <c r="D893" s="149"/>
      <c r="E893" s="134"/>
      <c r="F893" s="134"/>
      <c r="G893" s="134"/>
      <c r="H893" s="134"/>
      <c r="I893" s="134"/>
      <c r="J893" s="134"/>
      <c r="K893" s="134"/>
      <c r="L893" s="134"/>
      <c r="M893" s="134"/>
      <c r="N893" s="134"/>
      <c r="O893" s="134"/>
      <c r="P893" s="134"/>
      <c r="Q893" s="134"/>
      <c r="R893" s="134"/>
      <c r="S893" s="134"/>
      <c r="T893" s="134"/>
      <c r="U893" s="134"/>
      <c r="V893" s="134"/>
      <c r="W893" s="134"/>
      <c r="X893" s="134"/>
      <c r="Y893" s="134"/>
      <c r="Z893" s="134"/>
    </row>
    <row r="894" spans="1:26" ht="15.75" customHeight="1" x14ac:dyDescent="0.25">
      <c r="A894" s="162"/>
      <c r="B894" s="160"/>
      <c r="C894" s="160"/>
      <c r="D894" s="149"/>
      <c r="E894" s="134"/>
      <c r="F894" s="134"/>
      <c r="G894" s="134"/>
      <c r="H894" s="134"/>
      <c r="I894" s="134"/>
      <c r="J894" s="134"/>
      <c r="K894" s="134"/>
      <c r="L894" s="134"/>
      <c r="M894" s="134"/>
      <c r="N894" s="134"/>
      <c r="O894" s="134"/>
      <c r="P894" s="134"/>
      <c r="Q894" s="134"/>
      <c r="R894" s="134"/>
      <c r="S894" s="134"/>
      <c r="T894" s="134"/>
      <c r="U894" s="134"/>
      <c r="V894" s="134"/>
      <c r="W894" s="134"/>
      <c r="X894" s="134"/>
      <c r="Y894" s="134"/>
      <c r="Z894" s="134"/>
    </row>
    <row r="895" spans="1:26" ht="15.75" customHeight="1" x14ac:dyDescent="0.25">
      <c r="A895" s="162"/>
      <c r="B895" s="160"/>
      <c r="C895" s="160"/>
      <c r="D895" s="149"/>
      <c r="E895" s="134"/>
      <c r="F895" s="134"/>
      <c r="G895" s="134"/>
      <c r="H895" s="134"/>
      <c r="I895" s="134"/>
      <c r="J895" s="134"/>
      <c r="K895" s="134"/>
      <c r="L895" s="134"/>
      <c r="M895" s="134"/>
      <c r="N895" s="134"/>
      <c r="O895" s="134"/>
      <c r="P895" s="134"/>
      <c r="Q895" s="134"/>
      <c r="R895" s="134"/>
      <c r="S895" s="134"/>
      <c r="T895" s="134"/>
      <c r="U895" s="134"/>
      <c r="V895" s="134"/>
      <c r="W895" s="134"/>
      <c r="X895" s="134"/>
      <c r="Y895" s="134"/>
      <c r="Z895" s="134"/>
    </row>
    <row r="896" spans="1:26" ht="15.75" customHeight="1" x14ac:dyDescent="0.25">
      <c r="A896" s="162"/>
      <c r="B896" s="160"/>
      <c r="C896" s="160"/>
      <c r="D896" s="149"/>
      <c r="E896" s="134"/>
      <c r="F896" s="134"/>
      <c r="G896" s="134"/>
      <c r="H896" s="134"/>
      <c r="I896" s="134"/>
      <c r="J896" s="134"/>
      <c r="K896" s="134"/>
      <c r="L896" s="134"/>
      <c r="M896" s="134"/>
      <c r="N896" s="134"/>
      <c r="O896" s="134"/>
      <c r="P896" s="134"/>
      <c r="Q896" s="134"/>
      <c r="R896" s="134"/>
      <c r="S896" s="134"/>
      <c r="T896" s="134"/>
      <c r="U896" s="134"/>
      <c r="V896" s="134"/>
      <c r="W896" s="134"/>
      <c r="X896" s="134"/>
      <c r="Y896" s="134"/>
      <c r="Z896" s="134"/>
    </row>
    <row r="897" spans="1:26" ht="15.75" customHeight="1" x14ac:dyDescent="0.25">
      <c r="A897" s="162"/>
      <c r="B897" s="160"/>
      <c r="C897" s="160"/>
      <c r="D897" s="149"/>
      <c r="E897" s="134"/>
      <c r="F897" s="134"/>
      <c r="G897" s="134"/>
      <c r="H897" s="134"/>
      <c r="I897" s="134"/>
      <c r="J897" s="134"/>
      <c r="K897" s="134"/>
      <c r="L897" s="134"/>
      <c r="M897" s="134"/>
      <c r="N897" s="134"/>
      <c r="O897" s="134"/>
      <c r="P897" s="134"/>
      <c r="Q897" s="134"/>
      <c r="R897" s="134"/>
      <c r="S897" s="134"/>
      <c r="T897" s="134"/>
      <c r="U897" s="134"/>
      <c r="V897" s="134"/>
      <c r="W897" s="134"/>
      <c r="X897" s="134"/>
      <c r="Y897" s="134"/>
      <c r="Z897" s="134"/>
    </row>
    <row r="898" spans="1:26" ht="15.75" customHeight="1" x14ac:dyDescent="0.25">
      <c r="A898" s="162"/>
      <c r="B898" s="160"/>
      <c r="C898" s="160"/>
      <c r="D898" s="149"/>
      <c r="E898" s="134"/>
      <c r="F898" s="134"/>
      <c r="G898" s="134"/>
      <c r="H898" s="134"/>
      <c r="I898" s="134"/>
      <c r="J898" s="134"/>
      <c r="K898" s="134"/>
      <c r="L898" s="134"/>
      <c r="M898" s="134"/>
      <c r="N898" s="134"/>
      <c r="O898" s="134"/>
      <c r="P898" s="134"/>
      <c r="Q898" s="134"/>
      <c r="R898" s="134"/>
      <c r="S898" s="134"/>
      <c r="T898" s="134"/>
      <c r="U898" s="134"/>
      <c r="V898" s="134"/>
      <c r="W898" s="134"/>
      <c r="X898" s="134"/>
      <c r="Y898" s="134"/>
      <c r="Z898" s="134"/>
    </row>
    <row r="899" spans="1:26" ht="15.75" customHeight="1" x14ac:dyDescent="0.25">
      <c r="A899" s="162"/>
      <c r="B899" s="160"/>
      <c r="C899" s="160"/>
      <c r="D899" s="149"/>
      <c r="E899" s="134"/>
      <c r="F899" s="134"/>
      <c r="G899" s="134"/>
      <c r="H899" s="134"/>
      <c r="I899" s="134"/>
      <c r="J899" s="134"/>
      <c r="K899" s="134"/>
      <c r="L899" s="134"/>
      <c r="M899" s="134"/>
      <c r="N899" s="134"/>
      <c r="O899" s="134"/>
      <c r="P899" s="134"/>
      <c r="Q899" s="134"/>
      <c r="R899" s="134"/>
      <c r="S899" s="134"/>
      <c r="T899" s="134"/>
      <c r="U899" s="134"/>
      <c r="V899" s="134"/>
      <c r="W899" s="134"/>
      <c r="X899" s="134"/>
      <c r="Y899" s="134"/>
      <c r="Z899" s="134"/>
    </row>
    <row r="900" spans="1:26" ht="15.75" customHeight="1" x14ac:dyDescent="0.25">
      <c r="A900" s="162"/>
      <c r="B900" s="160"/>
      <c r="C900" s="160"/>
      <c r="D900" s="149"/>
      <c r="E900" s="134"/>
      <c r="F900" s="134"/>
      <c r="G900" s="134"/>
      <c r="H900" s="134"/>
      <c r="I900" s="134"/>
      <c r="J900" s="134"/>
      <c r="K900" s="134"/>
      <c r="L900" s="134"/>
      <c r="M900" s="134"/>
      <c r="N900" s="134"/>
      <c r="O900" s="134"/>
      <c r="P900" s="134"/>
      <c r="Q900" s="134"/>
      <c r="R900" s="134"/>
      <c r="S900" s="134"/>
      <c r="T900" s="134"/>
      <c r="U900" s="134"/>
      <c r="V900" s="134"/>
      <c r="W900" s="134"/>
      <c r="X900" s="134"/>
      <c r="Y900" s="134"/>
      <c r="Z900" s="134"/>
    </row>
    <row r="901" spans="1:26" ht="15.75" customHeight="1" x14ac:dyDescent="0.25">
      <c r="A901" s="162"/>
      <c r="B901" s="160"/>
      <c r="C901" s="160"/>
      <c r="D901" s="149"/>
      <c r="E901" s="134"/>
      <c r="F901" s="134"/>
      <c r="G901" s="134"/>
      <c r="H901" s="134"/>
      <c r="I901" s="134"/>
      <c r="J901" s="134"/>
      <c r="K901" s="134"/>
      <c r="L901" s="134"/>
      <c r="M901" s="134"/>
      <c r="N901" s="134"/>
      <c r="O901" s="134"/>
      <c r="P901" s="134"/>
      <c r="Q901" s="134"/>
      <c r="R901" s="134"/>
      <c r="S901" s="134"/>
      <c r="T901" s="134"/>
      <c r="U901" s="134"/>
      <c r="V901" s="134"/>
      <c r="W901" s="134"/>
      <c r="X901" s="134"/>
      <c r="Y901" s="134"/>
      <c r="Z901" s="134"/>
    </row>
    <row r="902" spans="1:26" ht="15.75" customHeight="1" x14ac:dyDescent="0.25">
      <c r="A902" s="162"/>
      <c r="B902" s="160"/>
      <c r="C902" s="160"/>
      <c r="D902" s="149"/>
      <c r="E902" s="134"/>
      <c r="F902" s="134"/>
      <c r="G902" s="134"/>
      <c r="H902" s="134"/>
      <c r="I902" s="134"/>
      <c r="J902" s="134"/>
      <c r="K902" s="134"/>
      <c r="L902" s="134"/>
      <c r="M902" s="134"/>
      <c r="N902" s="134"/>
      <c r="O902" s="134"/>
      <c r="P902" s="134"/>
      <c r="Q902" s="134"/>
      <c r="R902" s="134"/>
      <c r="S902" s="134"/>
      <c r="T902" s="134"/>
      <c r="U902" s="134"/>
      <c r="V902" s="134"/>
      <c r="W902" s="134"/>
      <c r="X902" s="134"/>
      <c r="Y902" s="134"/>
      <c r="Z902" s="134"/>
    </row>
    <row r="903" spans="1:26" ht="15.75" customHeight="1" x14ac:dyDescent="0.25">
      <c r="A903" s="162"/>
      <c r="B903" s="160"/>
      <c r="C903" s="160"/>
      <c r="D903" s="149"/>
      <c r="E903" s="134"/>
      <c r="F903" s="134"/>
      <c r="G903" s="134"/>
      <c r="H903" s="134"/>
      <c r="I903" s="134"/>
      <c r="J903" s="134"/>
      <c r="K903" s="134"/>
      <c r="L903" s="134"/>
      <c r="M903" s="134"/>
      <c r="N903" s="134"/>
      <c r="O903" s="134"/>
      <c r="P903" s="134"/>
      <c r="Q903" s="134"/>
      <c r="R903" s="134"/>
      <c r="S903" s="134"/>
      <c r="T903" s="134"/>
      <c r="U903" s="134"/>
      <c r="V903" s="134"/>
      <c r="W903" s="134"/>
      <c r="X903" s="134"/>
      <c r="Y903" s="134"/>
      <c r="Z903" s="134"/>
    </row>
    <row r="904" spans="1:26" ht="15.75" customHeight="1" x14ac:dyDescent="0.25">
      <c r="A904" s="162"/>
      <c r="B904" s="160"/>
      <c r="C904" s="160"/>
      <c r="D904" s="149"/>
      <c r="E904" s="134"/>
      <c r="F904" s="134"/>
      <c r="G904" s="134"/>
      <c r="H904" s="134"/>
      <c r="I904" s="134"/>
      <c r="J904" s="134"/>
      <c r="K904" s="134"/>
      <c r="L904" s="134"/>
      <c r="M904" s="134"/>
      <c r="N904" s="134"/>
      <c r="O904" s="134"/>
      <c r="P904" s="134"/>
      <c r="Q904" s="134"/>
      <c r="R904" s="134"/>
      <c r="S904" s="134"/>
      <c r="T904" s="134"/>
      <c r="U904" s="134"/>
      <c r="V904" s="134"/>
      <c r="W904" s="134"/>
      <c r="X904" s="134"/>
      <c r="Y904" s="134"/>
      <c r="Z904" s="134"/>
    </row>
    <row r="905" spans="1:26" ht="15.75" customHeight="1" x14ac:dyDescent="0.25">
      <c r="A905" s="162"/>
      <c r="B905" s="160"/>
      <c r="C905" s="160"/>
      <c r="D905" s="149"/>
      <c r="E905" s="134"/>
      <c r="F905" s="134"/>
      <c r="G905" s="134"/>
      <c r="H905" s="134"/>
      <c r="I905" s="134"/>
      <c r="J905" s="134"/>
      <c r="K905" s="134"/>
      <c r="L905" s="134"/>
      <c r="M905" s="134"/>
      <c r="N905" s="134"/>
      <c r="O905" s="134"/>
      <c r="P905" s="134"/>
      <c r="Q905" s="134"/>
      <c r="R905" s="134"/>
      <c r="S905" s="134"/>
      <c r="T905" s="134"/>
      <c r="U905" s="134"/>
      <c r="V905" s="134"/>
      <c r="W905" s="134"/>
      <c r="X905" s="134"/>
      <c r="Y905" s="134"/>
      <c r="Z905" s="134"/>
    </row>
    <row r="906" spans="1:26" ht="15.75" customHeight="1" x14ac:dyDescent="0.25">
      <c r="A906" s="162"/>
      <c r="B906" s="160"/>
      <c r="C906" s="160"/>
      <c r="D906" s="149"/>
      <c r="E906" s="134"/>
      <c r="F906" s="134"/>
      <c r="G906" s="134"/>
      <c r="H906" s="134"/>
      <c r="I906" s="134"/>
      <c r="J906" s="134"/>
      <c r="K906" s="134"/>
      <c r="L906" s="134"/>
      <c r="M906" s="134"/>
      <c r="N906" s="134"/>
      <c r="O906" s="134"/>
      <c r="P906" s="134"/>
      <c r="Q906" s="134"/>
      <c r="R906" s="134"/>
      <c r="S906" s="134"/>
      <c r="T906" s="134"/>
      <c r="U906" s="134"/>
      <c r="V906" s="134"/>
      <c r="W906" s="134"/>
      <c r="X906" s="134"/>
      <c r="Y906" s="134"/>
      <c r="Z906" s="134"/>
    </row>
    <row r="907" spans="1:26" ht="15.75" customHeight="1" x14ac:dyDescent="0.25">
      <c r="A907" s="162"/>
      <c r="B907" s="160"/>
      <c r="C907" s="160"/>
      <c r="D907" s="149"/>
      <c r="E907" s="134"/>
      <c r="F907" s="134"/>
      <c r="G907" s="134"/>
      <c r="H907" s="134"/>
      <c r="I907" s="134"/>
      <c r="J907" s="134"/>
      <c r="K907" s="134"/>
      <c r="L907" s="134"/>
      <c r="M907" s="134"/>
      <c r="N907" s="134"/>
      <c r="O907" s="134"/>
      <c r="P907" s="134"/>
      <c r="Q907" s="134"/>
      <c r="R907" s="134"/>
      <c r="S907" s="134"/>
      <c r="T907" s="134"/>
      <c r="U907" s="134"/>
      <c r="V907" s="134"/>
      <c r="W907" s="134"/>
      <c r="X907" s="134"/>
      <c r="Y907" s="134"/>
      <c r="Z907" s="134"/>
    </row>
    <row r="908" spans="1:26" ht="15.75" customHeight="1" x14ac:dyDescent="0.25">
      <c r="A908" s="162"/>
      <c r="B908" s="160"/>
      <c r="C908" s="160"/>
      <c r="D908" s="149"/>
      <c r="E908" s="134"/>
      <c r="F908" s="134"/>
      <c r="G908" s="134"/>
      <c r="H908" s="134"/>
      <c r="I908" s="134"/>
      <c r="J908" s="134"/>
      <c r="K908" s="134"/>
      <c r="L908" s="134"/>
      <c r="M908" s="134"/>
      <c r="N908" s="134"/>
      <c r="O908" s="134"/>
      <c r="P908" s="134"/>
      <c r="Q908" s="134"/>
      <c r="R908" s="134"/>
      <c r="S908" s="134"/>
      <c r="T908" s="134"/>
      <c r="U908" s="134"/>
      <c r="V908" s="134"/>
      <c r="W908" s="134"/>
      <c r="X908" s="134"/>
      <c r="Y908" s="134"/>
      <c r="Z908" s="134"/>
    </row>
    <row r="909" spans="1:26" ht="15.75" customHeight="1" x14ac:dyDescent="0.25">
      <c r="A909" s="162"/>
      <c r="B909" s="160"/>
      <c r="C909" s="160"/>
      <c r="D909" s="149"/>
      <c r="E909" s="134"/>
      <c r="F909" s="134"/>
      <c r="G909" s="134"/>
      <c r="H909" s="134"/>
      <c r="I909" s="134"/>
      <c r="J909" s="134"/>
      <c r="K909" s="134"/>
      <c r="L909" s="134"/>
      <c r="M909" s="134"/>
      <c r="N909" s="134"/>
      <c r="O909" s="134"/>
      <c r="P909" s="134"/>
      <c r="Q909" s="134"/>
      <c r="R909" s="134"/>
      <c r="S909" s="134"/>
      <c r="T909" s="134"/>
      <c r="U909" s="134"/>
      <c r="V909" s="134"/>
      <c r="W909" s="134"/>
      <c r="X909" s="134"/>
      <c r="Y909" s="134"/>
      <c r="Z909" s="134"/>
    </row>
    <row r="910" spans="1:26" ht="15.75" customHeight="1" x14ac:dyDescent="0.25">
      <c r="A910" s="162"/>
      <c r="B910" s="160"/>
      <c r="C910" s="160"/>
      <c r="D910" s="149"/>
      <c r="E910" s="134"/>
      <c r="F910" s="134"/>
      <c r="G910" s="134"/>
      <c r="H910" s="134"/>
      <c r="I910" s="134"/>
      <c r="J910" s="134"/>
      <c r="K910" s="134"/>
      <c r="L910" s="134"/>
      <c r="M910" s="134"/>
      <c r="N910" s="134"/>
      <c r="O910" s="134"/>
      <c r="P910" s="134"/>
      <c r="Q910" s="134"/>
      <c r="R910" s="134"/>
      <c r="S910" s="134"/>
      <c r="T910" s="134"/>
      <c r="U910" s="134"/>
      <c r="V910" s="134"/>
      <c r="W910" s="134"/>
      <c r="X910" s="134"/>
      <c r="Y910" s="134"/>
      <c r="Z910" s="134"/>
    </row>
    <row r="911" spans="1:26" ht="15.75" customHeight="1" x14ac:dyDescent="0.25">
      <c r="A911" s="162"/>
      <c r="B911" s="160"/>
      <c r="C911" s="160"/>
      <c r="D911" s="149"/>
      <c r="E911" s="134"/>
      <c r="F911" s="134"/>
      <c r="G911" s="134"/>
      <c r="H911" s="134"/>
      <c r="I911" s="134"/>
      <c r="J911" s="134"/>
      <c r="K911" s="134"/>
      <c r="L911" s="134"/>
      <c r="M911" s="134"/>
      <c r="N911" s="134"/>
      <c r="O911" s="134"/>
      <c r="P911" s="134"/>
      <c r="Q911" s="134"/>
      <c r="R911" s="134"/>
      <c r="S911" s="134"/>
      <c r="T911" s="134"/>
      <c r="U911" s="134"/>
      <c r="V911" s="134"/>
      <c r="W911" s="134"/>
      <c r="X911" s="134"/>
      <c r="Y911" s="134"/>
      <c r="Z911" s="134"/>
    </row>
    <row r="912" spans="1:26" ht="15.75" customHeight="1" x14ac:dyDescent="0.25">
      <c r="A912" s="162"/>
      <c r="B912" s="160"/>
      <c r="C912" s="160"/>
      <c r="D912" s="149"/>
      <c r="E912" s="134"/>
      <c r="F912" s="134"/>
      <c r="G912" s="134"/>
      <c r="H912" s="134"/>
      <c r="I912" s="134"/>
      <c r="J912" s="134"/>
      <c r="K912" s="134"/>
      <c r="L912" s="134"/>
      <c r="M912" s="134"/>
      <c r="N912" s="134"/>
      <c r="O912" s="134"/>
      <c r="P912" s="134"/>
      <c r="Q912" s="134"/>
      <c r="R912" s="134"/>
      <c r="S912" s="134"/>
      <c r="T912" s="134"/>
      <c r="U912" s="134"/>
      <c r="V912" s="134"/>
      <c r="W912" s="134"/>
      <c r="X912" s="134"/>
      <c r="Y912" s="134"/>
      <c r="Z912" s="134"/>
    </row>
    <row r="913" spans="1:26" ht="15.75" customHeight="1" x14ac:dyDescent="0.25">
      <c r="A913" s="162"/>
      <c r="B913" s="160"/>
      <c r="C913" s="160"/>
      <c r="D913" s="149"/>
      <c r="E913" s="134"/>
      <c r="F913" s="134"/>
      <c r="G913" s="134"/>
      <c r="H913" s="134"/>
      <c r="I913" s="134"/>
      <c r="J913" s="134"/>
      <c r="K913" s="134"/>
      <c r="L913" s="134"/>
      <c r="M913" s="134"/>
      <c r="N913" s="134"/>
      <c r="O913" s="134"/>
      <c r="P913" s="134"/>
      <c r="Q913" s="134"/>
      <c r="R913" s="134"/>
      <c r="S913" s="134"/>
      <c r="T913" s="134"/>
      <c r="U913" s="134"/>
      <c r="V913" s="134"/>
      <c r="W913" s="134"/>
      <c r="X913" s="134"/>
      <c r="Y913" s="134"/>
      <c r="Z913" s="134"/>
    </row>
    <row r="914" spans="1:26" ht="15.75" customHeight="1" x14ac:dyDescent="0.25">
      <c r="A914" s="162"/>
      <c r="B914" s="160"/>
      <c r="C914" s="160"/>
      <c r="D914" s="149"/>
      <c r="E914" s="134"/>
      <c r="F914" s="134"/>
      <c r="G914" s="134"/>
      <c r="H914" s="134"/>
      <c r="I914" s="134"/>
      <c r="J914" s="134"/>
      <c r="K914" s="134"/>
      <c r="L914" s="134"/>
      <c r="M914" s="134"/>
      <c r="N914" s="134"/>
      <c r="O914" s="134"/>
      <c r="P914" s="134"/>
      <c r="Q914" s="134"/>
      <c r="R914" s="134"/>
      <c r="S914" s="134"/>
      <c r="T914" s="134"/>
      <c r="U914" s="134"/>
      <c r="V914" s="134"/>
      <c r="W914" s="134"/>
      <c r="X914" s="134"/>
      <c r="Y914" s="134"/>
      <c r="Z914" s="134"/>
    </row>
    <row r="915" spans="1:26" ht="15.75" customHeight="1" x14ac:dyDescent="0.25">
      <c r="A915" s="162"/>
      <c r="B915" s="160"/>
      <c r="C915" s="160"/>
      <c r="D915" s="149"/>
      <c r="E915" s="134"/>
      <c r="F915" s="134"/>
      <c r="G915" s="134"/>
      <c r="H915" s="134"/>
      <c r="I915" s="134"/>
      <c r="J915" s="134"/>
      <c r="K915" s="134"/>
      <c r="L915" s="134"/>
      <c r="M915" s="134"/>
      <c r="N915" s="134"/>
      <c r="O915" s="134"/>
      <c r="P915" s="134"/>
      <c r="Q915" s="134"/>
      <c r="R915" s="134"/>
      <c r="S915" s="134"/>
      <c r="T915" s="134"/>
      <c r="U915" s="134"/>
      <c r="V915" s="134"/>
      <c r="W915" s="134"/>
      <c r="X915" s="134"/>
      <c r="Y915" s="134"/>
      <c r="Z915" s="134"/>
    </row>
    <row r="916" spans="1:26" ht="15.75" customHeight="1" x14ac:dyDescent="0.25">
      <c r="A916" s="162"/>
      <c r="B916" s="160"/>
      <c r="C916" s="160"/>
      <c r="D916" s="149"/>
      <c r="E916" s="134"/>
      <c r="F916" s="134"/>
      <c r="G916" s="134"/>
      <c r="H916" s="134"/>
      <c r="I916" s="134"/>
      <c r="J916" s="134"/>
      <c r="K916" s="134"/>
      <c r="L916" s="134"/>
      <c r="M916" s="134"/>
      <c r="N916" s="134"/>
      <c r="O916" s="134"/>
      <c r="P916" s="134"/>
      <c r="Q916" s="134"/>
      <c r="R916" s="134"/>
      <c r="S916" s="134"/>
      <c r="T916" s="134"/>
      <c r="U916" s="134"/>
      <c r="V916" s="134"/>
      <c r="W916" s="134"/>
      <c r="X916" s="134"/>
      <c r="Y916" s="134"/>
      <c r="Z916" s="134"/>
    </row>
    <row r="917" spans="1:26" ht="15.75" customHeight="1" x14ac:dyDescent="0.25">
      <c r="A917" s="162"/>
      <c r="B917" s="160"/>
      <c r="C917" s="160"/>
      <c r="D917" s="149"/>
      <c r="E917" s="134"/>
      <c r="F917" s="134"/>
      <c r="G917" s="134"/>
      <c r="H917" s="134"/>
      <c r="I917" s="134"/>
      <c r="J917" s="134"/>
      <c r="K917" s="134"/>
      <c r="L917" s="134"/>
      <c r="M917" s="134"/>
      <c r="N917" s="134"/>
      <c r="O917" s="134"/>
      <c r="P917" s="134"/>
      <c r="Q917" s="134"/>
      <c r="R917" s="134"/>
      <c r="S917" s="134"/>
      <c r="T917" s="134"/>
      <c r="U917" s="134"/>
      <c r="V917" s="134"/>
      <c r="W917" s="134"/>
      <c r="X917" s="134"/>
      <c r="Y917" s="134"/>
      <c r="Z917" s="134"/>
    </row>
    <row r="918" spans="1:26" ht="15.75" customHeight="1" x14ac:dyDescent="0.25">
      <c r="A918" s="162"/>
      <c r="B918" s="160"/>
      <c r="C918" s="160"/>
      <c r="D918" s="149"/>
      <c r="E918" s="134"/>
      <c r="F918" s="134"/>
      <c r="G918" s="134"/>
      <c r="H918" s="134"/>
      <c r="I918" s="134"/>
      <c r="J918" s="134"/>
      <c r="K918" s="134"/>
      <c r="L918" s="134"/>
      <c r="M918" s="134"/>
      <c r="N918" s="134"/>
      <c r="O918" s="134"/>
      <c r="P918" s="134"/>
      <c r="Q918" s="134"/>
      <c r="R918" s="134"/>
      <c r="S918" s="134"/>
      <c r="T918" s="134"/>
      <c r="U918" s="134"/>
      <c r="V918" s="134"/>
      <c r="W918" s="134"/>
      <c r="X918" s="134"/>
      <c r="Y918" s="134"/>
      <c r="Z918" s="134"/>
    </row>
    <row r="919" spans="1:26" ht="15.75" customHeight="1" x14ac:dyDescent="0.25">
      <c r="A919" s="162"/>
      <c r="B919" s="160"/>
      <c r="C919" s="160"/>
      <c r="D919" s="149"/>
      <c r="E919" s="134"/>
      <c r="F919" s="134"/>
      <c r="G919" s="134"/>
      <c r="H919" s="134"/>
      <c r="I919" s="134"/>
      <c r="J919" s="134"/>
      <c r="K919" s="134"/>
      <c r="L919" s="134"/>
      <c r="M919" s="134"/>
      <c r="N919" s="134"/>
      <c r="O919" s="134"/>
      <c r="P919" s="134"/>
      <c r="Q919" s="134"/>
      <c r="R919" s="134"/>
      <c r="S919" s="134"/>
      <c r="T919" s="134"/>
      <c r="U919" s="134"/>
      <c r="V919" s="134"/>
      <c r="W919" s="134"/>
      <c r="X919" s="134"/>
      <c r="Y919" s="134"/>
      <c r="Z919" s="134"/>
    </row>
    <row r="920" spans="1:26" ht="15.75" customHeight="1" x14ac:dyDescent="0.25">
      <c r="A920" s="162"/>
      <c r="B920" s="160"/>
      <c r="C920" s="160"/>
      <c r="D920" s="149"/>
      <c r="E920" s="134"/>
      <c r="F920" s="134"/>
      <c r="G920" s="134"/>
      <c r="H920" s="134"/>
      <c r="I920" s="134"/>
      <c r="J920" s="134"/>
      <c r="K920" s="134"/>
      <c r="L920" s="134"/>
      <c r="M920" s="134"/>
      <c r="N920" s="134"/>
      <c r="O920" s="134"/>
      <c r="P920" s="134"/>
      <c r="Q920" s="134"/>
      <c r="R920" s="134"/>
      <c r="S920" s="134"/>
      <c r="T920" s="134"/>
      <c r="U920" s="134"/>
      <c r="V920" s="134"/>
      <c r="W920" s="134"/>
      <c r="X920" s="134"/>
      <c r="Y920" s="134"/>
      <c r="Z920" s="134"/>
    </row>
    <row r="921" spans="1:26" ht="15.75" customHeight="1" x14ac:dyDescent="0.25">
      <c r="A921" s="162"/>
      <c r="B921" s="160"/>
      <c r="C921" s="160"/>
      <c r="D921" s="149"/>
      <c r="E921" s="134"/>
      <c r="F921" s="134"/>
      <c r="G921" s="134"/>
      <c r="H921" s="134"/>
      <c r="I921" s="134"/>
      <c r="J921" s="134"/>
      <c r="K921" s="134"/>
      <c r="L921" s="134"/>
      <c r="M921" s="134"/>
      <c r="N921" s="134"/>
      <c r="O921" s="134"/>
      <c r="P921" s="134"/>
      <c r="Q921" s="134"/>
      <c r="R921" s="134"/>
      <c r="S921" s="134"/>
      <c r="T921" s="134"/>
      <c r="U921" s="134"/>
      <c r="V921" s="134"/>
      <c r="W921" s="134"/>
      <c r="X921" s="134"/>
      <c r="Y921" s="134"/>
      <c r="Z921" s="134"/>
    </row>
    <row r="922" spans="1:26" ht="15.75" customHeight="1" x14ac:dyDescent="0.25">
      <c r="A922" s="162"/>
      <c r="B922" s="160"/>
      <c r="C922" s="160"/>
      <c r="D922" s="149"/>
      <c r="E922" s="134"/>
      <c r="F922" s="134"/>
      <c r="G922" s="134"/>
      <c r="H922" s="134"/>
      <c r="I922" s="134"/>
      <c r="J922" s="134"/>
      <c r="K922" s="134"/>
      <c r="L922" s="134"/>
      <c r="M922" s="134"/>
      <c r="N922" s="134"/>
      <c r="O922" s="134"/>
      <c r="P922" s="134"/>
      <c r="Q922" s="134"/>
      <c r="R922" s="134"/>
      <c r="S922" s="134"/>
      <c r="T922" s="134"/>
      <c r="U922" s="134"/>
      <c r="V922" s="134"/>
      <c r="W922" s="134"/>
      <c r="X922" s="134"/>
      <c r="Y922" s="134"/>
      <c r="Z922" s="134"/>
    </row>
    <row r="923" spans="1:26" ht="15.75" customHeight="1" x14ac:dyDescent="0.25">
      <c r="A923" s="162"/>
      <c r="B923" s="160"/>
      <c r="C923" s="160"/>
      <c r="D923" s="149"/>
      <c r="E923" s="134"/>
      <c r="F923" s="134"/>
      <c r="G923" s="134"/>
      <c r="H923" s="134"/>
      <c r="I923" s="134"/>
      <c r="J923" s="134"/>
      <c r="K923" s="134"/>
      <c r="L923" s="134"/>
      <c r="M923" s="134"/>
      <c r="N923" s="134"/>
      <c r="O923" s="134"/>
      <c r="P923" s="134"/>
      <c r="Q923" s="134"/>
      <c r="R923" s="134"/>
      <c r="S923" s="134"/>
      <c r="T923" s="134"/>
      <c r="U923" s="134"/>
      <c r="V923" s="134"/>
      <c r="W923" s="134"/>
      <c r="X923" s="134"/>
      <c r="Y923" s="134"/>
      <c r="Z923" s="134"/>
    </row>
    <row r="924" spans="1:26" ht="15.75" customHeight="1" x14ac:dyDescent="0.25">
      <c r="A924" s="162"/>
      <c r="B924" s="160"/>
      <c r="C924" s="160"/>
      <c r="D924" s="149"/>
      <c r="E924" s="134"/>
      <c r="F924" s="134"/>
      <c r="G924" s="134"/>
      <c r="H924" s="134"/>
      <c r="I924" s="134"/>
      <c r="J924" s="134"/>
      <c r="K924" s="134"/>
      <c r="L924" s="134"/>
      <c r="M924" s="134"/>
      <c r="N924" s="134"/>
      <c r="O924" s="134"/>
      <c r="P924" s="134"/>
      <c r="Q924" s="134"/>
      <c r="R924" s="134"/>
      <c r="S924" s="134"/>
      <c r="T924" s="134"/>
      <c r="U924" s="134"/>
      <c r="V924" s="134"/>
      <c r="W924" s="134"/>
      <c r="X924" s="134"/>
      <c r="Y924" s="134"/>
      <c r="Z924" s="134"/>
    </row>
    <row r="925" spans="1:26" ht="15.75" customHeight="1" x14ac:dyDescent="0.25">
      <c r="A925" s="162"/>
      <c r="B925" s="160"/>
      <c r="C925" s="160"/>
      <c r="D925" s="149"/>
      <c r="E925" s="134"/>
      <c r="F925" s="134"/>
      <c r="G925" s="134"/>
      <c r="H925" s="134"/>
      <c r="I925" s="134"/>
      <c r="J925" s="134"/>
      <c r="K925" s="134"/>
      <c r="L925" s="134"/>
      <c r="M925" s="134"/>
      <c r="N925" s="134"/>
      <c r="O925" s="134"/>
      <c r="P925" s="134"/>
      <c r="Q925" s="134"/>
      <c r="R925" s="134"/>
      <c r="S925" s="134"/>
      <c r="T925" s="134"/>
      <c r="U925" s="134"/>
      <c r="V925" s="134"/>
      <c r="W925" s="134"/>
      <c r="X925" s="134"/>
      <c r="Y925" s="134"/>
      <c r="Z925" s="134"/>
    </row>
    <row r="926" spans="1:26" ht="15.75" customHeight="1" x14ac:dyDescent="0.25">
      <c r="A926" s="162"/>
      <c r="B926" s="160"/>
      <c r="C926" s="160"/>
      <c r="D926" s="149"/>
      <c r="E926" s="134"/>
      <c r="F926" s="134"/>
      <c r="G926" s="134"/>
      <c r="H926" s="134"/>
      <c r="I926" s="134"/>
      <c r="J926" s="134"/>
      <c r="K926" s="134"/>
      <c r="L926" s="134"/>
      <c r="M926" s="134"/>
      <c r="N926" s="134"/>
      <c r="O926" s="134"/>
      <c r="P926" s="134"/>
      <c r="Q926" s="134"/>
      <c r="R926" s="134"/>
      <c r="S926" s="134"/>
      <c r="T926" s="134"/>
      <c r="U926" s="134"/>
      <c r="V926" s="134"/>
      <c r="W926" s="134"/>
      <c r="X926" s="134"/>
      <c r="Y926" s="134"/>
      <c r="Z926" s="134"/>
    </row>
    <row r="927" spans="1:26" ht="15.75" customHeight="1" x14ac:dyDescent="0.25">
      <c r="A927" s="162"/>
      <c r="B927" s="160"/>
      <c r="C927" s="160"/>
      <c r="D927" s="149"/>
      <c r="E927" s="134"/>
      <c r="F927" s="134"/>
      <c r="G927" s="134"/>
      <c r="H927" s="134"/>
      <c r="I927" s="134"/>
      <c r="J927" s="134"/>
      <c r="K927" s="134"/>
      <c r="L927" s="134"/>
      <c r="M927" s="134"/>
      <c r="N927" s="134"/>
      <c r="O927" s="134"/>
      <c r="P927" s="134"/>
      <c r="Q927" s="134"/>
      <c r="R927" s="134"/>
      <c r="S927" s="134"/>
      <c r="T927" s="134"/>
      <c r="U927" s="134"/>
      <c r="V927" s="134"/>
      <c r="W927" s="134"/>
      <c r="X927" s="134"/>
      <c r="Y927" s="134"/>
      <c r="Z927" s="134"/>
    </row>
    <row r="928" spans="1:26" ht="15.75" customHeight="1" x14ac:dyDescent="0.25">
      <c r="A928" s="162"/>
      <c r="B928" s="160"/>
      <c r="C928" s="160"/>
      <c r="D928" s="149"/>
      <c r="E928" s="134"/>
      <c r="F928" s="134"/>
      <c r="G928" s="134"/>
      <c r="H928" s="134"/>
      <c r="I928" s="134"/>
      <c r="J928" s="134"/>
      <c r="K928" s="134"/>
      <c r="L928" s="134"/>
      <c r="M928" s="134"/>
      <c r="N928" s="134"/>
      <c r="O928" s="134"/>
      <c r="P928" s="134"/>
      <c r="Q928" s="134"/>
      <c r="R928" s="134"/>
      <c r="S928" s="134"/>
      <c r="T928" s="134"/>
      <c r="U928" s="134"/>
      <c r="V928" s="134"/>
      <c r="W928" s="134"/>
      <c r="X928" s="134"/>
      <c r="Y928" s="134"/>
      <c r="Z928" s="134"/>
    </row>
    <row r="929" spans="1:26" ht="15.75" customHeight="1" x14ac:dyDescent="0.25">
      <c r="A929" s="162"/>
      <c r="B929" s="160"/>
      <c r="C929" s="160"/>
      <c r="D929" s="149"/>
      <c r="E929" s="134"/>
      <c r="F929" s="134"/>
      <c r="G929" s="134"/>
      <c r="H929" s="134"/>
      <c r="I929" s="134"/>
      <c r="J929" s="134"/>
      <c r="K929" s="134"/>
      <c r="L929" s="134"/>
      <c r="M929" s="134"/>
      <c r="N929" s="134"/>
      <c r="O929" s="134"/>
      <c r="P929" s="134"/>
      <c r="Q929" s="134"/>
      <c r="R929" s="134"/>
      <c r="S929" s="134"/>
      <c r="T929" s="134"/>
      <c r="U929" s="134"/>
      <c r="V929" s="134"/>
      <c r="W929" s="134"/>
      <c r="X929" s="134"/>
      <c r="Y929" s="134"/>
      <c r="Z929" s="134"/>
    </row>
    <row r="930" spans="1:26" ht="15.75" customHeight="1" x14ac:dyDescent="0.25">
      <c r="A930" s="162"/>
      <c r="B930" s="160"/>
      <c r="C930" s="160"/>
      <c r="D930" s="149"/>
      <c r="E930" s="134"/>
      <c r="F930" s="134"/>
      <c r="G930" s="134"/>
      <c r="H930" s="134"/>
      <c r="I930" s="134"/>
      <c r="J930" s="134"/>
      <c r="K930" s="134"/>
      <c r="L930" s="134"/>
      <c r="M930" s="134"/>
      <c r="N930" s="134"/>
      <c r="O930" s="134"/>
      <c r="P930" s="134"/>
      <c r="Q930" s="134"/>
      <c r="R930" s="134"/>
      <c r="S930" s="134"/>
      <c r="T930" s="134"/>
      <c r="U930" s="134"/>
      <c r="V930" s="134"/>
      <c r="W930" s="134"/>
      <c r="X930" s="134"/>
      <c r="Y930" s="134"/>
      <c r="Z930" s="134"/>
    </row>
    <row r="931" spans="1:26" ht="15.75" customHeight="1" x14ac:dyDescent="0.25">
      <c r="A931" s="162"/>
      <c r="B931" s="160"/>
      <c r="C931" s="160"/>
      <c r="D931" s="149"/>
      <c r="E931" s="134"/>
      <c r="F931" s="134"/>
      <c r="G931" s="134"/>
      <c r="H931" s="134"/>
      <c r="I931" s="134"/>
      <c r="J931" s="134"/>
      <c r="K931" s="134"/>
      <c r="L931" s="134"/>
      <c r="M931" s="134"/>
      <c r="N931" s="134"/>
      <c r="O931" s="134"/>
      <c r="P931" s="134"/>
      <c r="Q931" s="134"/>
      <c r="R931" s="134"/>
      <c r="S931" s="134"/>
      <c r="T931" s="134"/>
      <c r="U931" s="134"/>
      <c r="V931" s="134"/>
      <c r="W931" s="134"/>
      <c r="X931" s="134"/>
      <c r="Y931" s="134"/>
      <c r="Z931" s="134"/>
    </row>
    <row r="932" spans="1:26" ht="15.75" customHeight="1" x14ac:dyDescent="0.25">
      <c r="A932" s="162"/>
      <c r="B932" s="160"/>
      <c r="C932" s="160"/>
      <c r="D932" s="149"/>
      <c r="E932" s="134"/>
      <c r="F932" s="134"/>
      <c r="G932" s="134"/>
      <c r="H932" s="134"/>
      <c r="I932" s="134"/>
      <c r="J932" s="134"/>
      <c r="K932" s="134"/>
      <c r="L932" s="134"/>
      <c r="M932" s="134"/>
      <c r="N932" s="134"/>
      <c r="O932" s="134"/>
      <c r="P932" s="134"/>
      <c r="Q932" s="134"/>
      <c r="R932" s="134"/>
      <c r="S932" s="134"/>
      <c r="T932" s="134"/>
      <c r="U932" s="134"/>
      <c r="V932" s="134"/>
      <c r="W932" s="134"/>
      <c r="X932" s="134"/>
      <c r="Y932" s="134"/>
      <c r="Z932" s="134"/>
    </row>
    <row r="933" spans="1:26" ht="15.75" customHeight="1" x14ac:dyDescent="0.25">
      <c r="A933" s="162"/>
      <c r="B933" s="160"/>
      <c r="C933" s="160"/>
      <c r="D933" s="149"/>
      <c r="E933" s="134"/>
      <c r="F933" s="134"/>
      <c r="G933" s="134"/>
      <c r="H933" s="134"/>
      <c r="I933" s="134"/>
      <c r="J933" s="134"/>
      <c r="K933" s="134"/>
      <c r="L933" s="134"/>
      <c r="M933" s="134"/>
      <c r="N933" s="134"/>
      <c r="O933" s="134"/>
      <c r="P933" s="134"/>
      <c r="Q933" s="134"/>
      <c r="R933" s="134"/>
      <c r="S933" s="134"/>
      <c r="T933" s="134"/>
      <c r="U933" s="134"/>
      <c r="V933" s="134"/>
      <c r="W933" s="134"/>
      <c r="X933" s="134"/>
      <c r="Y933" s="134"/>
      <c r="Z933" s="134"/>
    </row>
    <row r="934" spans="1:26" ht="15.75" customHeight="1" x14ac:dyDescent="0.25">
      <c r="A934" s="162"/>
      <c r="B934" s="160"/>
      <c r="C934" s="160"/>
      <c r="D934" s="149"/>
      <c r="E934" s="134"/>
      <c r="F934" s="134"/>
      <c r="G934" s="134"/>
      <c r="H934" s="134"/>
      <c r="I934" s="134"/>
      <c r="J934" s="134"/>
      <c r="K934" s="134"/>
      <c r="L934" s="134"/>
      <c r="M934" s="134"/>
      <c r="N934" s="134"/>
      <c r="O934" s="134"/>
      <c r="P934" s="134"/>
      <c r="Q934" s="134"/>
      <c r="R934" s="134"/>
      <c r="S934" s="134"/>
      <c r="T934" s="134"/>
      <c r="U934" s="134"/>
      <c r="V934" s="134"/>
      <c r="W934" s="134"/>
      <c r="X934" s="134"/>
      <c r="Y934" s="134"/>
      <c r="Z934" s="134"/>
    </row>
    <row r="935" spans="1:26" ht="15.75" customHeight="1" x14ac:dyDescent="0.25">
      <c r="A935" s="162"/>
      <c r="B935" s="160"/>
      <c r="C935" s="160"/>
      <c r="D935" s="149"/>
      <c r="E935" s="134"/>
      <c r="F935" s="134"/>
      <c r="G935" s="134"/>
      <c r="H935" s="134"/>
      <c r="I935" s="134"/>
      <c r="J935" s="134"/>
      <c r="K935" s="134"/>
      <c r="L935" s="134"/>
      <c r="M935" s="134"/>
      <c r="N935" s="134"/>
      <c r="O935" s="134"/>
      <c r="P935" s="134"/>
      <c r="Q935" s="134"/>
      <c r="R935" s="134"/>
      <c r="S935" s="134"/>
      <c r="T935" s="134"/>
      <c r="U935" s="134"/>
      <c r="V935" s="134"/>
      <c r="W935" s="134"/>
      <c r="X935" s="134"/>
      <c r="Y935" s="134"/>
      <c r="Z935" s="134"/>
    </row>
    <row r="936" spans="1:26" ht="15.75" customHeight="1" x14ac:dyDescent="0.25">
      <c r="A936" s="162"/>
      <c r="B936" s="160"/>
      <c r="C936" s="160"/>
      <c r="D936" s="149"/>
      <c r="E936" s="134"/>
      <c r="F936" s="134"/>
      <c r="G936" s="134"/>
      <c r="H936" s="134"/>
      <c r="I936" s="134"/>
      <c r="J936" s="134"/>
      <c r="K936" s="134"/>
      <c r="L936" s="134"/>
      <c r="M936" s="134"/>
      <c r="N936" s="134"/>
      <c r="O936" s="134"/>
      <c r="P936" s="134"/>
      <c r="Q936" s="134"/>
      <c r="R936" s="134"/>
      <c r="S936" s="134"/>
      <c r="T936" s="134"/>
      <c r="U936" s="134"/>
      <c r="V936" s="134"/>
      <c r="W936" s="134"/>
      <c r="X936" s="134"/>
      <c r="Y936" s="134"/>
      <c r="Z936" s="134"/>
    </row>
    <row r="937" spans="1:26" ht="15.75" customHeight="1" x14ac:dyDescent="0.25">
      <c r="A937" s="162"/>
      <c r="B937" s="160"/>
      <c r="C937" s="160"/>
      <c r="D937" s="149"/>
      <c r="E937" s="134"/>
      <c r="F937" s="134"/>
      <c r="G937" s="134"/>
      <c r="H937" s="134"/>
      <c r="I937" s="134"/>
      <c r="J937" s="134"/>
      <c r="K937" s="134"/>
      <c r="L937" s="134"/>
      <c r="M937" s="134"/>
      <c r="N937" s="134"/>
      <c r="O937" s="134"/>
      <c r="P937" s="134"/>
      <c r="Q937" s="134"/>
      <c r="R937" s="134"/>
      <c r="S937" s="134"/>
      <c r="T937" s="134"/>
      <c r="U937" s="134"/>
      <c r="V937" s="134"/>
      <c r="W937" s="134"/>
      <c r="X937" s="134"/>
      <c r="Y937" s="134"/>
      <c r="Z937" s="134"/>
    </row>
    <row r="938" spans="1:26" ht="15.75" customHeight="1" x14ac:dyDescent="0.25">
      <c r="A938" s="162"/>
      <c r="B938" s="160"/>
      <c r="C938" s="160"/>
      <c r="D938" s="149"/>
      <c r="E938" s="134"/>
      <c r="F938" s="134"/>
      <c r="G938" s="134"/>
      <c r="H938" s="134"/>
      <c r="I938" s="134"/>
      <c r="J938" s="134"/>
      <c r="K938" s="134"/>
      <c r="L938" s="134"/>
      <c r="M938" s="134"/>
      <c r="N938" s="134"/>
      <c r="O938" s="134"/>
      <c r="P938" s="134"/>
      <c r="Q938" s="134"/>
      <c r="R938" s="134"/>
      <c r="S938" s="134"/>
      <c r="T938" s="134"/>
      <c r="U938" s="134"/>
      <c r="V938" s="134"/>
      <c r="W938" s="134"/>
      <c r="X938" s="134"/>
      <c r="Y938" s="134"/>
      <c r="Z938" s="134"/>
    </row>
    <row r="939" spans="1:26" ht="15.75" customHeight="1" x14ac:dyDescent="0.25">
      <c r="A939" s="162"/>
      <c r="B939" s="160"/>
      <c r="C939" s="160"/>
      <c r="D939" s="149"/>
      <c r="E939" s="134"/>
      <c r="F939" s="134"/>
      <c r="G939" s="134"/>
      <c r="H939" s="134"/>
      <c r="I939" s="134"/>
      <c r="J939" s="134"/>
      <c r="K939" s="134"/>
      <c r="L939" s="134"/>
      <c r="M939" s="134"/>
      <c r="N939" s="134"/>
      <c r="O939" s="134"/>
      <c r="P939" s="134"/>
      <c r="Q939" s="134"/>
      <c r="R939" s="134"/>
      <c r="S939" s="134"/>
      <c r="T939" s="134"/>
      <c r="U939" s="134"/>
      <c r="V939" s="134"/>
      <c r="W939" s="134"/>
      <c r="X939" s="134"/>
      <c r="Y939" s="134"/>
      <c r="Z939" s="134"/>
    </row>
    <row r="940" spans="1:26" ht="15.75" customHeight="1" x14ac:dyDescent="0.25">
      <c r="A940" s="162"/>
      <c r="B940" s="160"/>
      <c r="C940" s="160"/>
      <c r="D940" s="149"/>
      <c r="E940" s="134"/>
      <c r="F940" s="134"/>
      <c r="G940" s="134"/>
      <c r="H940" s="134"/>
      <c r="I940" s="134"/>
      <c r="J940" s="134"/>
      <c r="K940" s="134"/>
      <c r="L940" s="134"/>
      <c r="M940" s="134"/>
      <c r="N940" s="134"/>
      <c r="O940" s="134"/>
      <c r="P940" s="134"/>
      <c r="Q940" s="134"/>
      <c r="R940" s="134"/>
      <c r="S940" s="134"/>
      <c r="T940" s="134"/>
      <c r="U940" s="134"/>
      <c r="V940" s="134"/>
      <c r="W940" s="134"/>
      <c r="X940" s="134"/>
      <c r="Y940" s="134"/>
      <c r="Z940" s="134"/>
    </row>
    <row r="941" spans="1:26" ht="15.75" customHeight="1" x14ac:dyDescent="0.25">
      <c r="A941" s="162"/>
      <c r="B941" s="160"/>
      <c r="C941" s="160"/>
      <c r="D941" s="149"/>
      <c r="E941" s="134"/>
      <c r="F941" s="134"/>
      <c r="G941" s="134"/>
      <c r="H941" s="134"/>
      <c r="I941" s="134"/>
      <c r="J941" s="134"/>
      <c r="K941" s="134"/>
      <c r="L941" s="134"/>
      <c r="M941" s="134"/>
      <c r="N941" s="134"/>
      <c r="O941" s="134"/>
      <c r="P941" s="134"/>
      <c r="Q941" s="134"/>
      <c r="R941" s="134"/>
      <c r="S941" s="134"/>
      <c r="T941" s="134"/>
      <c r="U941" s="134"/>
      <c r="V941" s="134"/>
      <c r="W941" s="134"/>
      <c r="X941" s="134"/>
      <c r="Y941" s="134"/>
      <c r="Z941" s="134"/>
    </row>
    <row r="942" spans="1:26" ht="15.75" customHeight="1" x14ac:dyDescent="0.25">
      <c r="A942" s="162"/>
      <c r="B942" s="160"/>
      <c r="C942" s="160"/>
      <c r="D942" s="149"/>
      <c r="E942" s="134"/>
      <c r="F942" s="134"/>
      <c r="G942" s="134"/>
      <c r="H942" s="134"/>
      <c r="I942" s="134"/>
      <c r="J942" s="134"/>
      <c r="K942" s="134"/>
      <c r="L942" s="134"/>
      <c r="M942" s="134"/>
      <c r="N942" s="134"/>
      <c r="O942" s="134"/>
      <c r="P942" s="134"/>
      <c r="Q942" s="134"/>
      <c r="R942" s="134"/>
      <c r="S942" s="134"/>
      <c r="T942" s="134"/>
      <c r="U942" s="134"/>
      <c r="V942" s="134"/>
      <c r="W942" s="134"/>
      <c r="X942" s="134"/>
      <c r="Y942" s="134"/>
      <c r="Z942" s="134"/>
    </row>
    <row r="943" spans="1:26" ht="15.75" customHeight="1" x14ac:dyDescent="0.25">
      <c r="A943" s="162"/>
      <c r="B943" s="160"/>
      <c r="C943" s="160"/>
      <c r="D943" s="149"/>
      <c r="E943" s="134"/>
      <c r="F943" s="134"/>
      <c r="G943" s="134"/>
      <c r="H943" s="134"/>
      <c r="I943" s="134"/>
      <c r="J943" s="134"/>
      <c r="K943" s="134"/>
      <c r="L943" s="134"/>
      <c r="M943" s="134"/>
      <c r="N943" s="134"/>
      <c r="O943" s="134"/>
      <c r="P943" s="134"/>
      <c r="Q943" s="134"/>
      <c r="R943" s="134"/>
      <c r="S943" s="134"/>
      <c r="T943" s="134"/>
      <c r="U943" s="134"/>
      <c r="V943" s="134"/>
      <c r="W943" s="134"/>
      <c r="X943" s="134"/>
      <c r="Y943" s="134"/>
      <c r="Z943" s="134"/>
    </row>
    <row r="944" spans="1:26" ht="15.75" customHeight="1" x14ac:dyDescent="0.25">
      <c r="A944" s="162"/>
      <c r="B944" s="160"/>
      <c r="C944" s="160"/>
      <c r="D944" s="149"/>
      <c r="E944" s="134"/>
      <c r="F944" s="134"/>
      <c r="G944" s="134"/>
      <c r="H944" s="134"/>
      <c r="I944" s="134"/>
      <c r="J944" s="134"/>
      <c r="K944" s="134"/>
      <c r="L944" s="134"/>
      <c r="M944" s="134"/>
      <c r="N944" s="134"/>
      <c r="O944" s="134"/>
      <c r="P944" s="134"/>
      <c r="Q944" s="134"/>
      <c r="R944" s="134"/>
      <c r="S944" s="134"/>
      <c r="T944" s="134"/>
      <c r="U944" s="134"/>
      <c r="V944" s="134"/>
      <c r="W944" s="134"/>
      <c r="X944" s="134"/>
      <c r="Y944" s="134"/>
      <c r="Z944" s="134"/>
    </row>
    <row r="945" spans="1:26" ht="15.75" customHeight="1" x14ac:dyDescent="0.25">
      <c r="A945" s="162"/>
      <c r="B945" s="160"/>
      <c r="C945" s="160"/>
      <c r="D945" s="149"/>
      <c r="E945" s="134"/>
      <c r="F945" s="134"/>
      <c r="G945" s="134"/>
      <c r="H945" s="134"/>
      <c r="I945" s="134"/>
      <c r="J945" s="134"/>
      <c r="K945" s="134"/>
      <c r="L945" s="134"/>
      <c r="M945" s="134"/>
      <c r="N945" s="134"/>
      <c r="O945" s="134"/>
      <c r="P945" s="134"/>
      <c r="Q945" s="134"/>
      <c r="R945" s="134"/>
      <c r="S945" s="134"/>
      <c r="T945" s="134"/>
      <c r="U945" s="134"/>
      <c r="V945" s="134"/>
      <c r="W945" s="134"/>
      <c r="X945" s="134"/>
      <c r="Y945" s="134"/>
      <c r="Z945" s="134"/>
    </row>
    <row r="946" spans="1:26" ht="15.75" customHeight="1" x14ac:dyDescent="0.25">
      <c r="A946" s="162"/>
      <c r="B946" s="160"/>
      <c r="C946" s="160"/>
      <c r="D946" s="149"/>
      <c r="E946" s="134"/>
      <c r="F946" s="134"/>
      <c r="G946" s="134"/>
      <c r="H946" s="134"/>
      <c r="I946" s="134"/>
      <c r="J946" s="134"/>
      <c r="K946" s="134"/>
      <c r="L946" s="134"/>
      <c r="M946" s="134"/>
      <c r="N946" s="134"/>
      <c r="O946" s="134"/>
      <c r="P946" s="134"/>
      <c r="Q946" s="134"/>
      <c r="R946" s="134"/>
      <c r="S946" s="134"/>
      <c r="T946" s="134"/>
      <c r="U946" s="134"/>
      <c r="V946" s="134"/>
      <c r="W946" s="134"/>
      <c r="X946" s="134"/>
      <c r="Y946" s="134"/>
      <c r="Z946" s="134"/>
    </row>
    <row r="947" spans="1:26" ht="15.75" customHeight="1" x14ac:dyDescent="0.25">
      <c r="A947" s="162"/>
      <c r="B947" s="160"/>
      <c r="C947" s="160"/>
      <c r="D947" s="149"/>
      <c r="E947" s="134"/>
      <c r="F947" s="134"/>
      <c r="G947" s="134"/>
      <c r="H947" s="134"/>
      <c r="I947" s="134"/>
      <c r="J947" s="134"/>
      <c r="K947" s="134"/>
      <c r="L947" s="134"/>
      <c r="M947" s="134"/>
      <c r="N947" s="134"/>
      <c r="O947" s="134"/>
      <c r="P947" s="134"/>
      <c r="Q947" s="134"/>
      <c r="R947" s="134"/>
      <c r="S947" s="134"/>
      <c r="T947" s="134"/>
      <c r="U947" s="134"/>
      <c r="V947" s="134"/>
      <c r="W947" s="134"/>
      <c r="X947" s="134"/>
      <c r="Y947" s="134"/>
      <c r="Z947" s="134"/>
    </row>
    <row r="948" spans="1:26" ht="15.75" customHeight="1" x14ac:dyDescent="0.25">
      <c r="A948" s="162"/>
      <c r="B948" s="160"/>
      <c r="C948" s="160"/>
      <c r="D948" s="149"/>
      <c r="E948" s="134"/>
      <c r="F948" s="134"/>
      <c r="G948" s="134"/>
      <c r="H948" s="134"/>
      <c r="I948" s="134"/>
      <c r="J948" s="134"/>
      <c r="K948" s="134"/>
      <c r="L948" s="134"/>
      <c r="M948" s="134"/>
      <c r="N948" s="134"/>
      <c r="O948" s="134"/>
      <c r="P948" s="134"/>
      <c r="Q948" s="134"/>
      <c r="R948" s="134"/>
      <c r="S948" s="134"/>
      <c r="T948" s="134"/>
      <c r="U948" s="134"/>
      <c r="V948" s="134"/>
      <c r="W948" s="134"/>
      <c r="X948" s="134"/>
      <c r="Y948" s="134"/>
      <c r="Z948" s="134"/>
    </row>
    <row r="949" spans="1:26" ht="15.75" customHeight="1" x14ac:dyDescent="0.25">
      <c r="A949" s="162"/>
      <c r="B949" s="160"/>
      <c r="C949" s="160"/>
      <c r="D949" s="149"/>
      <c r="E949" s="134"/>
      <c r="F949" s="134"/>
      <c r="G949" s="134"/>
      <c r="H949" s="134"/>
      <c r="I949" s="134"/>
      <c r="J949" s="134"/>
      <c r="K949" s="134"/>
      <c r="L949" s="134"/>
      <c r="M949" s="134"/>
      <c r="N949" s="134"/>
      <c r="O949" s="134"/>
      <c r="P949" s="134"/>
      <c r="Q949" s="134"/>
      <c r="R949" s="134"/>
      <c r="S949" s="134"/>
      <c r="T949" s="134"/>
      <c r="U949" s="134"/>
      <c r="V949" s="134"/>
      <c r="W949" s="134"/>
      <c r="X949" s="134"/>
      <c r="Y949" s="134"/>
      <c r="Z949" s="134"/>
    </row>
    <row r="950" spans="1:26" ht="15.75" customHeight="1" x14ac:dyDescent="0.25">
      <c r="A950" s="162"/>
      <c r="B950" s="160"/>
      <c r="C950" s="160"/>
      <c r="D950" s="149"/>
      <c r="E950" s="134"/>
      <c r="F950" s="134"/>
      <c r="G950" s="134"/>
      <c r="H950" s="134"/>
      <c r="I950" s="134"/>
      <c r="J950" s="134"/>
      <c r="K950" s="134"/>
      <c r="L950" s="134"/>
      <c r="M950" s="134"/>
      <c r="N950" s="134"/>
      <c r="O950" s="134"/>
      <c r="P950" s="134"/>
      <c r="Q950" s="134"/>
      <c r="R950" s="134"/>
      <c r="S950" s="134"/>
      <c r="T950" s="134"/>
      <c r="U950" s="134"/>
      <c r="V950" s="134"/>
      <c r="W950" s="134"/>
      <c r="X950" s="134"/>
      <c r="Y950" s="134"/>
      <c r="Z950" s="134"/>
    </row>
    <row r="951" spans="1:26" ht="15.75" customHeight="1" x14ac:dyDescent="0.25">
      <c r="A951" s="162"/>
      <c r="B951" s="160"/>
      <c r="C951" s="160"/>
      <c r="D951" s="149"/>
      <c r="E951" s="134"/>
      <c r="F951" s="134"/>
      <c r="G951" s="134"/>
      <c r="H951" s="134"/>
      <c r="I951" s="134"/>
      <c r="J951" s="134"/>
      <c r="K951" s="134"/>
      <c r="L951" s="134"/>
      <c r="M951" s="134"/>
      <c r="N951" s="134"/>
      <c r="O951" s="134"/>
      <c r="P951" s="134"/>
      <c r="Q951" s="134"/>
      <c r="R951" s="134"/>
      <c r="S951" s="134"/>
      <c r="T951" s="134"/>
      <c r="U951" s="134"/>
      <c r="V951" s="134"/>
      <c r="W951" s="134"/>
      <c r="X951" s="134"/>
      <c r="Y951" s="134"/>
      <c r="Z951" s="134"/>
    </row>
    <row r="952" spans="1:26" ht="15.75" customHeight="1" x14ac:dyDescent="0.25">
      <c r="A952" s="162"/>
      <c r="B952" s="160"/>
      <c r="C952" s="160"/>
      <c r="D952" s="149"/>
      <c r="E952" s="134"/>
      <c r="F952" s="134"/>
      <c r="G952" s="134"/>
      <c r="H952" s="134"/>
      <c r="I952" s="134"/>
      <c r="J952" s="134"/>
      <c r="K952" s="134"/>
      <c r="L952" s="134"/>
      <c r="M952" s="134"/>
      <c r="N952" s="134"/>
      <c r="O952" s="134"/>
      <c r="P952" s="134"/>
      <c r="Q952" s="134"/>
      <c r="R952" s="134"/>
      <c r="S952" s="134"/>
      <c r="T952" s="134"/>
      <c r="U952" s="134"/>
      <c r="V952" s="134"/>
      <c r="W952" s="134"/>
      <c r="X952" s="134"/>
      <c r="Y952" s="134"/>
      <c r="Z952" s="134"/>
    </row>
    <row r="953" spans="1:26" ht="15.75" customHeight="1" x14ac:dyDescent="0.25">
      <c r="A953" s="162"/>
      <c r="B953" s="160"/>
      <c r="C953" s="160"/>
      <c r="D953" s="149"/>
      <c r="E953" s="134"/>
      <c r="F953" s="134"/>
      <c r="G953" s="134"/>
      <c r="H953" s="134"/>
      <c r="I953" s="134"/>
      <c r="J953" s="134"/>
      <c r="K953" s="134"/>
      <c r="L953" s="134"/>
      <c r="M953" s="134"/>
      <c r="N953" s="134"/>
      <c r="O953" s="134"/>
      <c r="P953" s="134"/>
      <c r="Q953" s="134"/>
      <c r="R953" s="134"/>
      <c r="S953" s="134"/>
      <c r="T953" s="134"/>
      <c r="U953" s="134"/>
      <c r="V953" s="134"/>
      <c r="W953" s="134"/>
      <c r="X953" s="134"/>
      <c r="Y953" s="134"/>
      <c r="Z953" s="134"/>
    </row>
    <row r="954" spans="1:26" ht="15.75" customHeight="1" x14ac:dyDescent="0.25">
      <c r="A954" s="162"/>
      <c r="B954" s="160"/>
      <c r="C954" s="160"/>
      <c r="D954" s="149"/>
      <c r="E954" s="134"/>
      <c r="F954" s="134"/>
      <c r="G954" s="134"/>
      <c r="H954" s="134"/>
      <c r="I954" s="134"/>
      <c r="J954" s="134"/>
      <c r="K954" s="134"/>
      <c r="L954" s="134"/>
      <c r="M954" s="134"/>
      <c r="N954" s="134"/>
      <c r="O954" s="134"/>
      <c r="P954" s="134"/>
      <c r="Q954" s="134"/>
      <c r="R954" s="134"/>
      <c r="S954" s="134"/>
      <c r="T954" s="134"/>
      <c r="U954" s="134"/>
      <c r="V954" s="134"/>
      <c r="W954" s="134"/>
      <c r="X954" s="134"/>
      <c r="Y954" s="134"/>
      <c r="Z954" s="134"/>
    </row>
    <row r="955" spans="1:26" ht="15.75" customHeight="1" x14ac:dyDescent="0.25">
      <c r="A955" s="162"/>
      <c r="B955" s="160"/>
      <c r="C955" s="160"/>
      <c r="D955" s="149"/>
      <c r="E955" s="134"/>
      <c r="F955" s="134"/>
      <c r="G955" s="134"/>
      <c r="H955" s="134"/>
      <c r="I955" s="134"/>
      <c r="J955" s="134"/>
      <c r="K955" s="134"/>
      <c r="L955" s="134"/>
      <c r="M955" s="134"/>
      <c r="N955" s="134"/>
      <c r="O955" s="134"/>
      <c r="P955" s="134"/>
      <c r="Q955" s="134"/>
      <c r="R955" s="134"/>
      <c r="S955" s="134"/>
      <c r="T955" s="134"/>
      <c r="U955" s="134"/>
      <c r="V955" s="134"/>
      <c r="W955" s="134"/>
      <c r="X955" s="134"/>
      <c r="Y955" s="134"/>
      <c r="Z955" s="134"/>
    </row>
    <row r="956" spans="1:26" ht="15.75" customHeight="1" x14ac:dyDescent="0.25">
      <c r="A956" s="162"/>
      <c r="B956" s="160"/>
      <c r="C956" s="160"/>
      <c r="D956" s="149"/>
      <c r="E956" s="134"/>
      <c r="F956" s="134"/>
      <c r="G956" s="134"/>
      <c r="H956" s="134"/>
      <c r="I956" s="134"/>
      <c r="J956" s="134"/>
      <c r="K956" s="134"/>
      <c r="L956" s="134"/>
      <c r="M956" s="134"/>
      <c r="N956" s="134"/>
      <c r="O956" s="134"/>
      <c r="P956" s="134"/>
      <c r="Q956" s="134"/>
      <c r="R956" s="134"/>
      <c r="S956" s="134"/>
      <c r="T956" s="134"/>
      <c r="U956" s="134"/>
      <c r="V956" s="134"/>
      <c r="W956" s="134"/>
      <c r="X956" s="134"/>
      <c r="Y956" s="134"/>
      <c r="Z956" s="134"/>
    </row>
    <row r="957" spans="1:26" ht="15.75" customHeight="1" x14ac:dyDescent="0.25">
      <c r="A957" s="162"/>
      <c r="B957" s="160"/>
      <c r="C957" s="160"/>
      <c r="D957" s="149"/>
      <c r="E957" s="134"/>
      <c r="F957" s="134"/>
      <c r="G957" s="134"/>
      <c r="H957" s="134"/>
      <c r="I957" s="134"/>
      <c r="J957" s="134"/>
      <c r="K957" s="134"/>
      <c r="L957" s="134"/>
      <c r="M957" s="134"/>
      <c r="N957" s="134"/>
      <c r="O957" s="134"/>
      <c r="P957" s="134"/>
      <c r="Q957" s="134"/>
      <c r="R957" s="134"/>
      <c r="S957" s="134"/>
      <c r="T957" s="134"/>
      <c r="U957" s="134"/>
      <c r="V957" s="134"/>
      <c r="W957" s="134"/>
      <c r="X957" s="134"/>
      <c r="Y957" s="134"/>
      <c r="Z957" s="134"/>
    </row>
    <row r="958" spans="1:26" ht="15.75" customHeight="1" x14ac:dyDescent="0.25">
      <c r="A958" s="162"/>
      <c r="B958" s="160"/>
      <c r="C958" s="160"/>
      <c r="D958" s="149"/>
      <c r="E958" s="134"/>
      <c r="F958" s="134"/>
      <c r="G958" s="134"/>
      <c r="H958" s="134"/>
      <c r="I958" s="134"/>
      <c r="J958" s="134"/>
      <c r="K958" s="134"/>
      <c r="L958" s="134"/>
      <c r="M958" s="134"/>
      <c r="N958" s="134"/>
      <c r="O958" s="134"/>
      <c r="P958" s="134"/>
      <c r="Q958" s="134"/>
      <c r="R958" s="134"/>
      <c r="S958" s="134"/>
      <c r="T958" s="134"/>
      <c r="U958" s="134"/>
      <c r="V958" s="134"/>
      <c r="W958" s="134"/>
      <c r="X958" s="134"/>
      <c r="Y958" s="134"/>
      <c r="Z958" s="134"/>
    </row>
    <row r="959" spans="1:26" ht="15.75" customHeight="1" x14ac:dyDescent="0.25">
      <c r="A959" s="162"/>
      <c r="B959" s="160"/>
      <c r="C959" s="160"/>
      <c r="D959" s="149"/>
      <c r="E959" s="134"/>
      <c r="F959" s="134"/>
      <c r="G959" s="134"/>
      <c r="H959" s="134"/>
      <c r="I959" s="134"/>
      <c r="J959" s="134"/>
      <c r="K959" s="134"/>
      <c r="L959" s="134"/>
      <c r="M959" s="134"/>
      <c r="N959" s="134"/>
      <c r="O959" s="134"/>
      <c r="P959" s="134"/>
      <c r="Q959" s="134"/>
      <c r="R959" s="134"/>
      <c r="S959" s="134"/>
      <c r="T959" s="134"/>
      <c r="U959" s="134"/>
      <c r="V959" s="134"/>
      <c r="W959" s="134"/>
      <c r="X959" s="134"/>
      <c r="Y959" s="134"/>
      <c r="Z959" s="134"/>
    </row>
    <row r="960" spans="1:26" ht="15.75" customHeight="1" x14ac:dyDescent="0.25">
      <c r="A960" s="162"/>
      <c r="B960" s="160"/>
      <c r="C960" s="160"/>
      <c r="D960" s="149"/>
      <c r="E960" s="134"/>
      <c r="F960" s="134"/>
      <c r="G960" s="134"/>
      <c r="H960" s="134"/>
      <c r="I960" s="134"/>
      <c r="J960" s="134"/>
      <c r="K960" s="134"/>
      <c r="L960" s="134"/>
      <c r="M960" s="134"/>
      <c r="N960" s="134"/>
      <c r="O960" s="134"/>
      <c r="P960" s="134"/>
      <c r="Q960" s="134"/>
      <c r="R960" s="134"/>
      <c r="S960" s="134"/>
      <c r="T960" s="134"/>
      <c r="U960" s="134"/>
      <c r="V960" s="134"/>
      <c r="W960" s="134"/>
      <c r="X960" s="134"/>
      <c r="Y960" s="134"/>
      <c r="Z960" s="134"/>
    </row>
    <row r="961" spans="1:26" ht="15.75" customHeight="1" x14ac:dyDescent="0.25">
      <c r="A961" s="162"/>
      <c r="B961" s="160"/>
      <c r="C961" s="160"/>
      <c r="D961" s="149"/>
      <c r="E961" s="134"/>
      <c r="F961" s="134"/>
      <c r="G961" s="134"/>
      <c r="H961" s="134"/>
      <c r="I961" s="134"/>
      <c r="J961" s="134"/>
      <c r="K961" s="134"/>
      <c r="L961" s="134"/>
      <c r="M961" s="134"/>
      <c r="N961" s="134"/>
      <c r="O961" s="134"/>
      <c r="P961" s="134"/>
      <c r="Q961" s="134"/>
      <c r="R961" s="134"/>
      <c r="S961" s="134"/>
      <c r="T961" s="134"/>
      <c r="U961" s="134"/>
      <c r="V961" s="134"/>
      <c r="W961" s="134"/>
      <c r="X961" s="134"/>
      <c r="Y961" s="134"/>
      <c r="Z961" s="134"/>
    </row>
    <row r="962" spans="1:26" ht="15.75" customHeight="1" x14ac:dyDescent="0.25">
      <c r="A962" s="162"/>
      <c r="B962" s="160"/>
      <c r="C962" s="160"/>
      <c r="D962" s="149"/>
      <c r="E962" s="134"/>
      <c r="F962" s="134"/>
      <c r="G962" s="134"/>
      <c r="H962" s="134"/>
      <c r="I962" s="134"/>
      <c r="J962" s="134"/>
      <c r="K962" s="134"/>
      <c r="L962" s="134"/>
      <c r="M962" s="134"/>
      <c r="N962" s="134"/>
      <c r="O962" s="134"/>
      <c r="P962" s="134"/>
      <c r="Q962" s="134"/>
      <c r="R962" s="134"/>
      <c r="S962" s="134"/>
      <c r="T962" s="134"/>
      <c r="U962" s="134"/>
      <c r="V962" s="134"/>
      <c r="W962" s="134"/>
      <c r="X962" s="134"/>
      <c r="Y962" s="134"/>
      <c r="Z962" s="134"/>
    </row>
    <row r="963" spans="1:26" ht="15.75" customHeight="1" x14ac:dyDescent="0.25">
      <c r="A963" s="162"/>
      <c r="B963" s="160"/>
      <c r="C963" s="160"/>
      <c r="D963" s="149"/>
      <c r="E963" s="134"/>
      <c r="F963" s="134"/>
      <c r="G963" s="134"/>
      <c r="H963" s="134"/>
      <c r="I963" s="134"/>
      <c r="J963" s="134"/>
      <c r="K963" s="134"/>
      <c r="L963" s="134"/>
      <c r="M963" s="134"/>
      <c r="N963" s="134"/>
      <c r="O963" s="134"/>
      <c r="P963" s="134"/>
      <c r="Q963" s="134"/>
      <c r="R963" s="134"/>
      <c r="S963" s="134"/>
      <c r="T963" s="134"/>
      <c r="U963" s="134"/>
      <c r="V963" s="134"/>
      <c r="W963" s="134"/>
      <c r="X963" s="134"/>
      <c r="Y963" s="134"/>
      <c r="Z963" s="134"/>
    </row>
    <row r="964" spans="1:26" ht="15.75" customHeight="1" x14ac:dyDescent="0.25">
      <c r="A964" s="162"/>
      <c r="B964" s="160"/>
      <c r="C964" s="160"/>
      <c r="D964" s="149"/>
      <c r="E964" s="134"/>
      <c r="F964" s="134"/>
      <c r="G964" s="134"/>
      <c r="H964" s="134"/>
      <c r="I964" s="134"/>
      <c r="J964" s="134"/>
      <c r="K964" s="134"/>
      <c r="L964" s="134"/>
      <c r="M964" s="134"/>
      <c r="N964" s="134"/>
      <c r="O964" s="134"/>
      <c r="P964" s="134"/>
      <c r="Q964" s="134"/>
      <c r="R964" s="134"/>
      <c r="S964" s="134"/>
      <c r="T964" s="134"/>
      <c r="U964" s="134"/>
      <c r="V964" s="134"/>
      <c r="W964" s="134"/>
      <c r="X964" s="134"/>
      <c r="Y964" s="134"/>
      <c r="Z964" s="134"/>
    </row>
    <row r="965" spans="1:26" ht="15.75" customHeight="1" x14ac:dyDescent="0.25">
      <c r="A965" s="162"/>
      <c r="B965" s="160"/>
      <c r="C965" s="160"/>
      <c r="D965" s="149"/>
      <c r="E965" s="134"/>
      <c r="F965" s="134"/>
      <c r="G965" s="134"/>
      <c r="H965" s="134"/>
      <c r="I965" s="134"/>
      <c r="J965" s="134"/>
      <c r="K965" s="134"/>
      <c r="L965" s="134"/>
      <c r="M965" s="134"/>
      <c r="N965" s="134"/>
      <c r="O965" s="134"/>
      <c r="P965" s="134"/>
      <c r="Q965" s="134"/>
      <c r="R965" s="134"/>
      <c r="S965" s="134"/>
      <c r="T965" s="134"/>
      <c r="U965" s="134"/>
      <c r="V965" s="134"/>
      <c r="W965" s="134"/>
      <c r="X965" s="134"/>
      <c r="Y965" s="134"/>
      <c r="Z965" s="134"/>
    </row>
    <row r="966" spans="1:26" ht="15.75" customHeight="1" x14ac:dyDescent="0.25">
      <c r="A966" s="162"/>
      <c r="B966" s="160"/>
      <c r="C966" s="160"/>
      <c r="D966" s="149"/>
      <c r="E966" s="134"/>
      <c r="F966" s="134"/>
      <c r="G966" s="134"/>
      <c r="H966" s="134"/>
      <c r="I966" s="134"/>
      <c r="J966" s="134"/>
      <c r="K966" s="134"/>
      <c r="L966" s="134"/>
      <c r="M966" s="134"/>
      <c r="N966" s="134"/>
      <c r="O966" s="134"/>
      <c r="P966" s="134"/>
      <c r="Q966" s="134"/>
      <c r="R966" s="134"/>
      <c r="S966" s="134"/>
      <c r="T966" s="134"/>
      <c r="U966" s="134"/>
      <c r="V966" s="134"/>
      <c r="W966" s="134"/>
      <c r="X966" s="134"/>
      <c r="Y966" s="134"/>
      <c r="Z966" s="134"/>
    </row>
    <row r="967" spans="1:26" ht="15.75" customHeight="1" x14ac:dyDescent="0.25">
      <c r="A967" s="162"/>
      <c r="B967" s="160"/>
      <c r="C967" s="160"/>
      <c r="D967" s="149"/>
      <c r="E967" s="134"/>
      <c r="F967" s="134"/>
      <c r="G967" s="134"/>
      <c r="H967" s="134"/>
      <c r="I967" s="134"/>
      <c r="J967" s="134"/>
      <c r="K967" s="134"/>
      <c r="L967" s="134"/>
      <c r="M967" s="134"/>
      <c r="N967" s="134"/>
      <c r="O967" s="134"/>
      <c r="P967" s="134"/>
      <c r="Q967" s="134"/>
      <c r="R967" s="134"/>
      <c r="S967" s="134"/>
      <c r="T967" s="134"/>
      <c r="U967" s="134"/>
      <c r="V967" s="134"/>
      <c r="W967" s="134"/>
      <c r="X967" s="134"/>
      <c r="Y967" s="134"/>
      <c r="Z967" s="134"/>
    </row>
    <row r="968" spans="1:26" ht="15.75" customHeight="1" x14ac:dyDescent="0.25">
      <c r="A968" s="162"/>
      <c r="B968" s="160"/>
      <c r="C968" s="160"/>
      <c r="D968" s="149"/>
      <c r="E968" s="134"/>
      <c r="F968" s="134"/>
      <c r="G968" s="134"/>
      <c r="H968" s="134"/>
      <c r="I968" s="134"/>
      <c r="J968" s="134"/>
      <c r="K968" s="134"/>
      <c r="L968" s="134"/>
      <c r="M968" s="134"/>
      <c r="N968" s="134"/>
      <c r="O968" s="134"/>
      <c r="P968" s="134"/>
      <c r="Q968" s="134"/>
      <c r="R968" s="134"/>
      <c r="S968" s="134"/>
      <c r="T968" s="134"/>
      <c r="U968" s="134"/>
      <c r="V968" s="134"/>
      <c r="W968" s="134"/>
      <c r="X968" s="134"/>
      <c r="Y968" s="134"/>
      <c r="Z968" s="134"/>
    </row>
    <row r="969" spans="1:26" ht="15.75" customHeight="1" x14ac:dyDescent="0.25">
      <c r="A969" s="162"/>
      <c r="B969" s="160"/>
      <c r="C969" s="160"/>
      <c r="D969" s="149"/>
      <c r="E969" s="134"/>
      <c r="F969" s="134"/>
      <c r="G969" s="134"/>
      <c r="H969" s="134"/>
      <c r="I969" s="134"/>
      <c r="J969" s="134"/>
      <c r="K969" s="134"/>
      <c r="L969" s="134"/>
      <c r="M969" s="134"/>
      <c r="N969" s="134"/>
      <c r="O969" s="134"/>
      <c r="P969" s="134"/>
      <c r="Q969" s="134"/>
      <c r="R969" s="134"/>
      <c r="S969" s="134"/>
      <c r="T969" s="134"/>
      <c r="U969" s="134"/>
      <c r="V969" s="134"/>
      <c r="W969" s="134"/>
      <c r="X969" s="134"/>
      <c r="Y969" s="134"/>
      <c r="Z969" s="134"/>
    </row>
    <row r="970" spans="1:26" ht="15.75" customHeight="1" x14ac:dyDescent="0.25">
      <c r="A970" s="162"/>
      <c r="B970" s="160"/>
      <c r="C970" s="160"/>
      <c r="D970" s="149"/>
      <c r="E970" s="134"/>
      <c r="F970" s="134"/>
      <c r="G970" s="134"/>
      <c r="H970" s="134"/>
      <c r="I970" s="134"/>
      <c r="J970" s="134"/>
      <c r="K970" s="134"/>
      <c r="L970" s="134"/>
      <c r="M970" s="134"/>
      <c r="N970" s="134"/>
      <c r="O970" s="134"/>
      <c r="P970" s="134"/>
      <c r="Q970" s="134"/>
      <c r="R970" s="134"/>
      <c r="S970" s="134"/>
      <c r="T970" s="134"/>
      <c r="U970" s="134"/>
      <c r="V970" s="134"/>
      <c r="W970" s="134"/>
      <c r="X970" s="134"/>
      <c r="Y970" s="134"/>
      <c r="Z970" s="134"/>
    </row>
    <row r="971" spans="1:26" ht="15.75" customHeight="1" x14ac:dyDescent="0.25">
      <c r="A971" s="162"/>
      <c r="B971" s="160"/>
      <c r="C971" s="160"/>
      <c r="D971" s="149"/>
      <c r="E971" s="134"/>
      <c r="F971" s="134"/>
      <c r="G971" s="134"/>
      <c r="H971" s="134"/>
      <c r="I971" s="134"/>
      <c r="J971" s="134"/>
      <c r="K971" s="134"/>
      <c r="L971" s="134"/>
      <c r="M971" s="134"/>
      <c r="N971" s="134"/>
      <c r="O971" s="134"/>
      <c r="P971" s="134"/>
      <c r="Q971" s="134"/>
      <c r="R971" s="134"/>
      <c r="S971" s="134"/>
      <c r="T971" s="134"/>
      <c r="U971" s="134"/>
      <c r="V971" s="134"/>
      <c r="W971" s="134"/>
      <c r="X971" s="134"/>
      <c r="Y971" s="134"/>
      <c r="Z971" s="134"/>
    </row>
    <row r="972" spans="1:26" ht="15.75" customHeight="1" x14ac:dyDescent="0.25">
      <c r="A972" s="162"/>
      <c r="B972" s="160"/>
      <c r="C972" s="160"/>
      <c r="D972" s="149"/>
      <c r="E972" s="134"/>
      <c r="F972" s="134"/>
      <c r="G972" s="134"/>
      <c r="H972" s="134"/>
      <c r="I972" s="134"/>
      <c r="J972" s="134"/>
      <c r="K972" s="134"/>
      <c r="L972" s="134"/>
      <c r="M972" s="134"/>
      <c r="N972" s="134"/>
      <c r="O972" s="134"/>
      <c r="P972" s="134"/>
      <c r="Q972" s="134"/>
      <c r="R972" s="134"/>
      <c r="S972" s="134"/>
      <c r="T972" s="134"/>
      <c r="U972" s="134"/>
      <c r="V972" s="134"/>
      <c r="W972" s="134"/>
      <c r="X972" s="134"/>
      <c r="Y972" s="134"/>
      <c r="Z972" s="134"/>
    </row>
    <row r="973" spans="1:26" ht="15.75" customHeight="1" x14ac:dyDescent="0.25">
      <c r="A973" s="162"/>
      <c r="B973" s="160"/>
      <c r="C973" s="160"/>
      <c r="D973" s="149"/>
      <c r="E973" s="134"/>
      <c r="F973" s="134"/>
      <c r="G973" s="134"/>
      <c r="H973" s="134"/>
      <c r="I973" s="134"/>
      <c r="J973" s="134"/>
      <c r="K973" s="134"/>
      <c r="L973" s="134"/>
      <c r="M973" s="134"/>
      <c r="N973" s="134"/>
      <c r="O973" s="134"/>
      <c r="P973" s="134"/>
      <c r="Q973" s="134"/>
      <c r="R973" s="134"/>
      <c r="S973" s="134"/>
      <c r="T973" s="134"/>
      <c r="U973" s="134"/>
      <c r="V973" s="134"/>
      <c r="W973" s="134"/>
      <c r="X973" s="134"/>
      <c r="Y973" s="134"/>
      <c r="Z973" s="134"/>
    </row>
    <row r="974" spans="1:26" ht="15.75" customHeight="1" x14ac:dyDescent="0.25">
      <c r="A974" s="162"/>
      <c r="B974" s="160"/>
      <c r="C974" s="160"/>
      <c r="D974" s="149"/>
      <c r="E974" s="134"/>
      <c r="F974" s="134"/>
      <c r="G974" s="134"/>
      <c r="H974" s="134"/>
      <c r="I974" s="134"/>
      <c r="J974" s="134"/>
      <c r="K974" s="134"/>
      <c r="L974" s="134"/>
      <c r="M974" s="134"/>
      <c r="N974" s="134"/>
      <c r="O974" s="134"/>
      <c r="P974" s="134"/>
      <c r="Q974" s="134"/>
      <c r="R974" s="134"/>
      <c r="S974" s="134"/>
      <c r="T974" s="134"/>
      <c r="U974" s="134"/>
      <c r="V974" s="134"/>
      <c r="W974" s="134"/>
      <c r="X974" s="134"/>
      <c r="Y974" s="134"/>
      <c r="Z974" s="134"/>
    </row>
    <row r="975" spans="1:26" ht="15.75" customHeight="1" x14ac:dyDescent="0.25">
      <c r="A975" s="162"/>
      <c r="B975" s="160"/>
      <c r="C975" s="160"/>
      <c r="D975" s="149"/>
      <c r="E975" s="134"/>
      <c r="F975" s="134"/>
      <c r="G975" s="134"/>
      <c r="H975" s="134"/>
      <c r="I975" s="134"/>
      <c r="J975" s="134"/>
      <c r="K975" s="134"/>
      <c r="L975" s="134"/>
      <c r="M975" s="134"/>
      <c r="N975" s="134"/>
      <c r="O975" s="134"/>
      <c r="P975" s="134"/>
      <c r="Q975" s="134"/>
      <c r="R975" s="134"/>
      <c r="S975" s="134"/>
      <c r="T975" s="134"/>
      <c r="U975" s="134"/>
      <c r="V975" s="134"/>
      <c r="W975" s="134"/>
      <c r="X975" s="134"/>
      <c r="Y975" s="134"/>
      <c r="Z975" s="134"/>
    </row>
    <row r="976" spans="1:26" ht="15.75" customHeight="1" x14ac:dyDescent="0.25">
      <c r="A976" s="162"/>
      <c r="B976" s="160"/>
      <c r="C976" s="160"/>
      <c r="D976" s="149"/>
      <c r="E976" s="134"/>
      <c r="F976" s="134"/>
      <c r="G976" s="134"/>
      <c r="H976" s="134"/>
      <c r="I976" s="134"/>
      <c r="J976" s="134"/>
      <c r="K976" s="134"/>
      <c r="L976" s="134"/>
      <c r="M976" s="134"/>
      <c r="N976" s="134"/>
      <c r="O976" s="134"/>
      <c r="P976" s="134"/>
      <c r="Q976" s="134"/>
      <c r="R976" s="134"/>
      <c r="S976" s="134"/>
      <c r="T976" s="134"/>
      <c r="U976" s="134"/>
      <c r="V976" s="134"/>
      <c r="W976" s="134"/>
      <c r="X976" s="134"/>
      <c r="Y976" s="134"/>
      <c r="Z976" s="134"/>
    </row>
    <row r="977" spans="1:26" ht="15.75" customHeight="1" x14ac:dyDescent="0.25">
      <c r="A977" s="162"/>
      <c r="B977" s="160"/>
      <c r="C977" s="160"/>
      <c r="D977" s="149"/>
      <c r="E977" s="134"/>
      <c r="F977" s="134"/>
      <c r="G977" s="134"/>
      <c r="H977" s="134"/>
      <c r="I977" s="134"/>
      <c r="J977" s="134"/>
      <c r="K977" s="134"/>
      <c r="L977" s="134"/>
      <c r="M977" s="134"/>
      <c r="N977" s="134"/>
      <c r="O977" s="134"/>
      <c r="P977" s="134"/>
      <c r="Q977" s="134"/>
      <c r="R977" s="134"/>
      <c r="S977" s="134"/>
      <c r="T977" s="134"/>
      <c r="U977" s="134"/>
      <c r="V977" s="134"/>
      <c r="W977" s="134"/>
      <c r="X977" s="134"/>
      <c r="Y977" s="134"/>
      <c r="Z977" s="134"/>
    </row>
    <row r="978" spans="1:26" ht="15.75" customHeight="1" x14ac:dyDescent="0.25">
      <c r="A978" s="162"/>
      <c r="B978" s="160"/>
      <c r="C978" s="160"/>
      <c r="D978" s="149"/>
      <c r="E978" s="134"/>
      <c r="F978" s="134"/>
      <c r="G978" s="134"/>
      <c r="H978" s="134"/>
      <c r="I978" s="134"/>
      <c r="J978" s="134"/>
      <c r="K978" s="134"/>
      <c r="L978" s="134"/>
      <c r="M978" s="134"/>
      <c r="N978" s="134"/>
      <c r="O978" s="134"/>
      <c r="P978" s="134"/>
      <c r="Q978" s="134"/>
      <c r="R978" s="134"/>
      <c r="S978" s="134"/>
      <c r="T978" s="134"/>
      <c r="U978" s="134"/>
      <c r="V978" s="134"/>
      <c r="W978" s="134"/>
      <c r="X978" s="134"/>
      <c r="Y978" s="134"/>
      <c r="Z978" s="134"/>
    </row>
    <row r="979" spans="1:26" ht="15.75" customHeight="1" x14ac:dyDescent="0.25">
      <c r="A979" s="162"/>
      <c r="B979" s="160"/>
      <c r="C979" s="160"/>
      <c r="D979" s="149"/>
      <c r="E979" s="134"/>
      <c r="F979" s="134"/>
      <c r="G979" s="134"/>
      <c r="H979" s="134"/>
      <c r="I979" s="134"/>
      <c r="J979" s="134"/>
      <c r="K979" s="134"/>
      <c r="L979" s="134"/>
      <c r="M979" s="134"/>
      <c r="N979" s="134"/>
      <c r="O979" s="134"/>
      <c r="P979" s="134"/>
      <c r="Q979" s="134"/>
      <c r="R979" s="134"/>
      <c r="S979" s="134"/>
      <c r="T979" s="134"/>
      <c r="U979" s="134"/>
      <c r="V979" s="134"/>
      <c r="W979" s="134"/>
      <c r="X979" s="134"/>
      <c r="Y979" s="134"/>
      <c r="Z979" s="134"/>
    </row>
    <row r="980" spans="1:26" ht="15.75" customHeight="1" x14ac:dyDescent="0.25">
      <c r="A980" s="162"/>
      <c r="B980" s="160"/>
      <c r="C980" s="160"/>
      <c r="D980" s="149"/>
      <c r="E980" s="134"/>
      <c r="F980" s="134"/>
      <c r="G980" s="134"/>
      <c r="H980" s="134"/>
      <c r="I980" s="134"/>
      <c r="J980" s="134"/>
      <c r="K980" s="134"/>
      <c r="L980" s="134"/>
      <c r="M980" s="134"/>
      <c r="N980" s="134"/>
      <c r="O980" s="134"/>
      <c r="P980" s="134"/>
      <c r="Q980" s="134"/>
      <c r="R980" s="134"/>
      <c r="S980" s="134"/>
      <c r="T980" s="134"/>
      <c r="U980" s="134"/>
      <c r="V980" s="134"/>
      <c r="W980" s="134"/>
      <c r="X980" s="134"/>
      <c r="Y980" s="134"/>
      <c r="Z980" s="134"/>
    </row>
    <row r="981" spans="1:26" ht="15.75" customHeight="1" x14ac:dyDescent="0.25">
      <c r="A981" s="162"/>
      <c r="B981" s="160"/>
      <c r="C981" s="160"/>
      <c r="D981" s="149"/>
      <c r="E981" s="134"/>
      <c r="F981" s="134"/>
      <c r="G981" s="134"/>
      <c r="H981" s="134"/>
      <c r="I981" s="134"/>
      <c r="J981" s="134"/>
      <c r="K981" s="134"/>
      <c r="L981" s="134"/>
      <c r="M981" s="134"/>
      <c r="N981" s="134"/>
      <c r="O981" s="134"/>
      <c r="P981" s="134"/>
      <c r="Q981" s="134"/>
      <c r="R981" s="134"/>
      <c r="S981" s="134"/>
      <c r="T981" s="134"/>
      <c r="U981" s="134"/>
      <c r="V981" s="134"/>
      <c r="W981" s="134"/>
      <c r="X981" s="134"/>
      <c r="Y981" s="134"/>
      <c r="Z981" s="134"/>
    </row>
    <row r="982" spans="1:26" ht="15.75" customHeight="1" x14ac:dyDescent="0.25">
      <c r="A982" s="162"/>
      <c r="B982" s="160"/>
      <c r="C982" s="160"/>
      <c r="D982" s="149"/>
      <c r="E982" s="134"/>
      <c r="F982" s="134"/>
      <c r="G982" s="134"/>
      <c r="H982" s="134"/>
      <c r="I982" s="134"/>
      <c r="J982" s="134"/>
      <c r="K982" s="134"/>
      <c r="L982" s="134"/>
      <c r="M982" s="134"/>
      <c r="N982" s="134"/>
      <c r="O982" s="134"/>
      <c r="P982" s="134"/>
      <c r="Q982" s="134"/>
      <c r="R982" s="134"/>
      <c r="S982" s="134"/>
      <c r="T982" s="134"/>
      <c r="U982" s="134"/>
      <c r="V982" s="134"/>
      <c r="W982" s="134"/>
      <c r="X982" s="134"/>
      <c r="Y982" s="134"/>
      <c r="Z982" s="134"/>
    </row>
    <row r="983" spans="1:26" ht="15.75" customHeight="1" x14ac:dyDescent="0.25">
      <c r="A983" s="162"/>
      <c r="B983" s="160"/>
      <c r="C983" s="160"/>
      <c r="D983" s="149"/>
      <c r="E983" s="134"/>
      <c r="F983" s="134"/>
      <c r="G983" s="134"/>
      <c r="H983" s="134"/>
      <c r="I983" s="134"/>
      <c r="J983" s="134"/>
      <c r="K983" s="134"/>
      <c r="L983" s="134"/>
      <c r="M983" s="134"/>
      <c r="N983" s="134"/>
      <c r="O983" s="134"/>
      <c r="P983" s="134"/>
      <c r="Q983" s="134"/>
      <c r="R983" s="134"/>
      <c r="S983" s="134"/>
      <c r="T983" s="134"/>
      <c r="U983" s="134"/>
      <c r="V983" s="134"/>
      <c r="W983" s="134"/>
      <c r="X983" s="134"/>
      <c r="Y983" s="134"/>
      <c r="Z983" s="134"/>
    </row>
    <row r="984" spans="1:26" ht="15.75" customHeight="1" x14ac:dyDescent="0.25">
      <c r="A984" s="162"/>
      <c r="B984" s="160"/>
      <c r="C984" s="160"/>
      <c r="D984" s="149"/>
      <c r="E984" s="134"/>
      <c r="F984" s="134"/>
      <c r="G984" s="134"/>
      <c r="H984" s="134"/>
      <c r="I984" s="134"/>
      <c r="J984" s="134"/>
      <c r="K984" s="134"/>
      <c r="L984" s="134"/>
      <c r="M984" s="134"/>
      <c r="N984" s="134"/>
      <c r="O984" s="134"/>
      <c r="P984" s="134"/>
      <c r="Q984" s="134"/>
      <c r="R984" s="134"/>
      <c r="S984" s="134"/>
      <c r="T984" s="134"/>
      <c r="U984" s="134"/>
      <c r="V984" s="134"/>
      <c r="W984" s="134"/>
      <c r="X984" s="134"/>
      <c r="Y984" s="134"/>
      <c r="Z984" s="134"/>
    </row>
    <row r="985" spans="1:26" ht="15.75" customHeight="1" x14ac:dyDescent="0.25">
      <c r="A985" s="162"/>
      <c r="B985" s="160"/>
      <c r="C985" s="160"/>
      <c r="D985" s="149"/>
      <c r="E985" s="134"/>
      <c r="F985" s="134"/>
      <c r="G985" s="134"/>
      <c r="H985" s="134"/>
      <c r="I985" s="134"/>
      <c r="J985" s="134"/>
      <c r="K985" s="134"/>
      <c r="L985" s="134"/>
      <c r="M985" s="134"/>
      <c r="N985" s="134"/>
      <c r="O985" s="134"/>
      <c r="P985" s="134"/>
      <c r="Q985" s="134"/>
      <c r="R985" s="134"/>
      <c r="S985" s="134"/>
      <c r="T985" s="134"/>
      <c r="U985" s="134"/>
      <c r="V985" s="134"/>
      <c r="W985" s="134"/>
      <c r="X985" s="134"/>
      <c r="Y985" s="134"/>
      <c r="Z985" s="134"/>
    </row>
    <row r="986" spans="1:26" ht="15.75" customHeight="1" x14ac:dyDescent="0.25">
      <c r="A986" s="162"/>
      <c r="B986" s="160"/>
      <c r="C986" s="160"/>
      <c r="D986" s="149"/>
      <c r="E986" s="134"/>
      <c r="F986" s="134"/>
      <c r="G986" s="134"/>
      <c r="H986" s="134"/>
      <c r="I986" s="134"/>
      <c r="J986" s="134"/>
      <c r="K986" s="134"/>
      <c r="L986" s="134"/>
      <c r="M986" s="134"/>
      <c r="N986" s="134"/>
      <c r="O986" s="134"/>
      <c r="P986" s="134"/>
      <c r="Q986" s="134"/>
      <c r="R986" s="134"/>
      <c r="S986" s="134"/>
      <c r="T986" s="134"/>
      <c r="U986" s="134"/>
      <c r="V986" s="134"/>
      <c r="W986" s="134"/>
      <c r="X986" s="134"/>
      <c r="Y986" s="134"/>
      <c r="Z986" s="134"/>
    </row>
    <row r="987" spans="1:26" ht="15.75" customHeight="1" x14ac:dyDescent="0.25">
      <c r="A987" s="162"/>
      <c r="B987" s="160"/>
      <c r="C987" s="160"/>
      <c r="D987" s="149"/>
      <c r="E987" s="134"/>
      <c r="F987" s="134"/>
      <c r="G987" s="134"/>
      <c r="H987" s="134"/>
      <c r="I987" s="134"/>
      <c r="J987" s="134"/>
      <c r="K987" s="134"/>
      <c r="L987" s="134"/>
      <c r="M987" s="134"/>
      <c r="N987" s="134"/>
      <c r="O987" s="134"/>
      <c r="P987" s="134"/>
      <c r="Q987" s="134"/>
      <c r="R987" s="134"/>
      <c r="S987" s="134"/>
      <c r="T987" s="134"/>
      <c r="U987" s="134"/>
      <c r="V987" s="134"/>
      <c r="W987" s="134"/>
      <c r="X987" s="134"/>
      <c r="Y987" s="134"/>
      <c r="Z987" s="134"/>
    </row>
    <row r="988" spans="1:26" ht="15.75" customHeight="1" x14ac:dyDescent="0.25">
      <c r="A988" s="162"/>
      <c r="B988" s="160"/>
      <c r="C988" s="160"/>
      <c r="D988" s="149"/>
      <c r="E988" s="134"/>
      <c r="F988" s="134"/>
      <c r="G988" s="134"/>
      <c r="H988" s="134"/>
      <c r="I988" s="134"/>
      <c r="J988" s="134"/>
      <c r="K988" s="134"/>
      <c r="L988" s="134"/>
      <c r="M988" s="134"/>
      <c r="N988" s="134"/>
      <c r="O988" s="134"/>
      <c r="P988" s="134"/>
      <c r="Q988" s="134"/>
      <c r="R988" s="134"/>
      <c r="S988" s="134"/>
      <c r="T988" s="134"/>
      <c r="U988" s="134"/>
      <c r="V988" s="134"/>
      <c r="W988" s="134"/>
      <c r="X988" s="134"/>
      <c r="Y988" s="134"/>
      <c r="Z988" s="134"/>
    </row>
    <row r="989" spans="1:26" ht="15.75" customHeight="1" x14ac:dyDescent="0.25">
      <c r="A989" s="162"/>
      <c r="B989" s="160"/>
      <c r="C989" s="160"/>
      <c r="D989" s="149"/>
      <c r="E989" s="134"/>
      <c r="F989" s="134"/>
      <c r="G989" s="134"/>
      <c r="H989" s="134"/>
      <c r="I989" s="134"/>
      <c r="J989" s="134"/>
      <c r="K989" s="134"/>
      <c r="L989" s="134"/>
      <c r="M989" s="134"/>
      <c r="N989" s="134"/>
      <c r="O989" s="134"/>
      <c r="P989" s="134"/>
      <c r="Q989" s="134"/>
      <c r="R989" s="134"/>
      <c r="S989" s="134"/>
      <c r="T989" s="134"/>
      <c r="U989" s="134"/>
      <c r="V989" s="134"/>
      <c r="W989" s="134"/>
      <c r="X989" s="134"/>
      <c r="Y989" s="134"/>
      <c r="Z989" s="134"/>
    </row>
    <row r="990" spans="1:26" ht="15.75" customHeight="1" x14ac:dyDescent="0.25">
      <c r="A990" s="162"/>
      <c r="B990" s="160"/>
      <c r="C990" s="160"/>
      <c r="D990" s="149"/>
      <c r="E990" s="134"/>
      <c r="F990" s="134"/>
      <c r="G990" s="134"/>
      <c r="H990" s="134"/>
      <c r="I990" s="134"/>
      <c r="J990" s="134"/>
      <c r="K990" s="134"/>
      <c r="L990" s="134"/>
      <c r="M990" s="134"/>
      <c r="N990" s="134"/>
      <c r="O990" s="134"/>
      <c r="P990" s="134"/>
      <c r="Q990" s="134"/>
      <c r="R990" s="134"/>
      <c r="S990" s="134"/>
      <c r="T990" s="134"/>
      <c r="U990" s="134"/>
      <c r="V990" s="134"/>
      <c r="W990" s="134"/>
      <c r="X990" s="134"/>
      <c r="Y990" s="134"/>
      <c r="Z990" s="134"/>
    </row>
    <row r="991" spans="1:26" ht="15.75" customHeight="1" x14ac:dyDescent="0.25">
      <c r="A991" s="162"/>
      <c r="B991" s="160"/>
      <c r="C991" s="160"/>
      <c r="D991" s="149"/>
      <c r="E991" s="134"/>
      <c r="F991" s="134"/>
      <c r="G991" s="134"/>
      <c r="H991" s="134"/>
      <c r="I991" s="134"/>
      <c r="J991" s="134"/>
      <c r="K991" s="134"/>
      <c r="L991" s="134"/>
      <c r="M991" s="134"/>
      <c r="N991" s="134"/>
      <c r="O991" s="134"/>
      <c r="P991" s="134"/>
      <c r="Q991" s="134"/>
      <c r="R991" s="134"/>
      <c r="S991" s="134"/>
      <c r="T991" s="134"/>
      <c r="U991" s="134"/>
      <c r="V991" s="134"/>
      <c r="W991" s="134"/>
      <c r="X991" s="134"/>
      <c r="Y991" s="134"/>
      <c r="Z991" s="134"/>
    </row>
    <row r="992" spans="1:26" ht="15.75" customHeight="1" x14ac:dyDescent="0.25">
      <c r="A992" s="162"/>
      <c r="B992" s="160"/>
      <c r="C992" s="160"/>
      <c r="D992" s="149"/>
      <c r="E992" s="134"/>
      <c r="F992" s="134"/>
      <c r="G992" s="134"/>
      <c r="H992" s="134"/>
      <c r="I992" s="134"/>
      <c r="J992" s="134"/>
      <c r="K992" s="134"/>
      <c r="L992" s="134"/>
      <c r="M992" s="134"/>
      <c r="N992" s="134"/>
      <c r="O992" s="134"/>
      <c r="P992" s="134"/>
      <c r="Q992" s="134"/>
      <c r="R992" s="134"/>
      <c r="S992" s="134"/>
      <c r="T992" s="134"/>
      <c r="U992" s="134"/>
      <c r="V992" s="134"/>
      <c r="W992" s="134"/>
      <c r="X992" s="134"/>
      <c r="Y992" s="134"/>
      <c r="Z992" s="134"/>
    </row>
    <row r="993" spans="1:26" ht="15.75" customHeight="1" x14ac:dyDescent="0.25">
      <c r="A993" s="162"/>
      <c r="B993" s="160"/>
      <c r="C993" s="160"/>
      <c r="D993" s="149"/>
      <c r="E993" s="134"/>
      <c r="F993" s="134"/>
      <c r="G993" s="134"/>
      <c r="H993" s="134"/>
      <c r="I993" s="134"/>
      <c r="J993" s="134"/>
      <c r="K993" s="134"/>
      <c r="L993" s="134"/>
      <c r="M993" s="134"/>
      <c r="N993" s="134"/>
      <c r="O993" s="134"/>
      <c r="P993" s="134"/>
      <c r="Q993" s="134"/>
      <c r="R993" s="134"/>
      <c r="S993" s="134"/>
      <c r="T993" s="134"/>
      <c r="U993" s="134"/>
      <c r="V993" s="134"/>
      <c r="W993" s="134"/>
      <c r="X993" s="134"/>
      <c r="Y993" s="134"/>
      <c r="Z993" s="134"/>
    </row>
    <row r="994" spans="1:26" ht="15.75" customHeight="1" x14ac:dyDescent="0.25">
      <c r="A994" s="162"/>
      <c r="B994" s="160"/>
      <c r="C994" s="160"/>
      <c r="D994" s="149"/>
      <c r="E994" s="134"/>
      <c r="F994" s="134"/>
      <c r="G994" s="134"/>
      <c r="H994" s="134"/>
      <c r="I994" s="134"/>
      <c r="J994" s="134"/>
      <c r="K994" s="134"/>
      <c r="L994" s="134"/>
      <c r="M994" s="134"/>
      <c r="N994" s="134"/>
      <c r="O994" s="134"/>
      <c r="P994" s="134"/>
      <c r="Q994" s="134"/>
      <c r="R994" s="134"/>
      <c r="S994" s="134"/>
      <c r="T994" s="134"/>
      <c r="U994" s="134"/>
      <c r="V994" s="134"/>
      <c r="W994" s="134"/>
      <c r="X994" s="134"/>
      <c r="Y994" s="134"/>
      <c r="Z994" s="134"/>
    </row>
    <row r="995" spans="1:26" ht="15.75" customHeight="1" x14ac:dyDescent="0.25">
      <c r="A995" s="162"/>
      <c r="B995" s="160"/>
      <c r="C995" s="160"/>
      <c r="D995" s="149"/>
      <c r="E995" s="134"/>
      <c r="F995" s="134"/>
      <c r="G995" s="134"/>
      <c r="H995" s="134"/>
      <c r="I995" s="134"/>
      <c r="J995" s="134"/>
      <c r="K995" s="134"/>
      <c r="L995" s="134"/>
      <c r="M995" s="134"/>
      <c r="N995" s="134"/>
      <c r="O995" s="134"/>
      <c r="P995" s="134"/>
      <c r="Q995" s="134"/>
      <c r="R995" s="134"/>
      <c r="S995" s="134"/>
      <c r="T995" s="134"/>
      <c r="U995" s="134"/>
      <c r="V995" s="134"/>
      <c r="W995" s="134"/>
      <c r="X995" s="134"/>
      <c r="Y995" s="134"/>
      <c r="Z995" s="134"/>
    </row>
    <row r="996" spans="1:26" ht="15.75" customHeight="1" x14ac:dyDescent="0.25">
      <c r="A996" s="162"/>
      <c r="B996" s="160"/>
      <c r="C996" s="160"/>
      <c r="D996" s="149"/>
      <c r="E996" s="134"/>
      <c r="F996" s="134"/>
      <c r="G996" s="134"/>
      <c r="H996" s="134"/>
      <c r="I996" s="134"/>
      <c r="J996" s="134"/>
      <c r="K996" s="134"/>
      <c r="L996" s="134"/>
      <c r="M996" s="134"/>
      <c r="N996" s="134"/>
      <c r="O996" s="134"/>
      <c r="P996" s="134"/>
      <c r="Q996" s="134"/>
      <c r="R996" s="134"/>
      <c r="S996" s="134"/>
      <c r="T996" s="134"/>
      <c r="U996" s="134"/>
      <c r="V996" s="134"/>
      <c r="W996" s="134"/>
      <c r="X996" s="134"/>
      <c r="Y996" s="134"/>
      <c r="Z996" s="134"/>
    </row>
    <row r="997" spans="1:26" ht="15.75" customHeight="1" x14ac:dyDescent="0.25">
      <c r="A997" s="162"/>
      <c r="B997" s="160"/>
      <c r="C997" s="160"/>
      <c r="D997" s="149"/>
      <c r="E997" s="134"/>
      <c r="F997" s="134"/>
      <c r="G997" s="134"/>
      <c r="H997" s="134"/>
      <c r="I997" s="134"/>
      <c r="J997" s="134"/>
      <c r="K997" s="134"/>
      <c r="L997" s="134"/>
      <c r="M997" s="134"/>
      <c r="N997" s="134"/>
      <c r="O997" s="134"/>
      <c r="P997" s="134"/>
      <c r="Q997" s="134"/>
      <c r="R997" s="134"/>
      <c r="S997" s="134"/>
      <c r="T997" s="134"/>
      <c r="U997" s="134"/>
      <c r="V997" s="134"/>
      <c r="W997" s="134"/>
      <c r="X997" s="134"/>
      <c r="Y997" s="134"/>
      <c r="Z997" s="134"/>
    </row>
    <row r="998" spans="1:26" ht="15" customHeight="1" x14ac:dyDescent="0.25"/>
  </sheetData>
  <mergeCells count="29">
    <mergeCell ref="A10:A11"/>
    <mergeCell ref="B10:B11"/>
    <mergeCell ref="C10:C11"/>
    <mergeCell ref="E10:E11"/>
    <mergeCell ref="A1:E1"/>
    <mergeCell ref="A6:A9"/>
    <mergeCell ref="B6:B9"/>
    <mergeCell ref="C6:C9"/>
    <mergeCell ref="E6:E9"/>
    <mergeCell ref="A12:A13"/>
    <mergeCell ref="B12:B13"/>
    <mergeCell ref="C12:C13"/>
    <mergeCell ref="E12:E13"/>
    <mergeCell ref="A14:A20"/>
    <mergeCell ref="B14:B20"/>
    <mergeCell ref="C14:C15"/>
    <mergeCell ref="E14:E15"/>
    <mergeCell ref="C17:C18"/>
    <mergeCell ref="E17:E18"/>
    <mergeCell ref="A27:A29"/>
    <mergeCell ref="B27:B29"/>
    <mergeCell ref="C27:C29"/>
    <mergeCell ref="E27:E29"/>
    <mergeCell ref="A21:A22"/>
    <mergeCell ref="B21:B22"/>
    <mergeCell ref="A23:A24"/>
    <mergeCell ref="B23:B24"/>
    <mergeCell ref="C23:C24"/>
    <mergeCell ref="E23:E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30CCC-5D75-4158-B87C-D11213F2DB84}">
  <dimension ref="A1:T214"/>
  <sheetViews>
    <sheetView topLeftCell="A113" workbookViewId="0">
      <selection activeCell="L114" sqref="L114"/>
    </sheetView>
  </sheetViews>
  <sheetFormatPr baseColWidth="10" defaultRowHeight="15" x14ac:dyDescent="0.25"/>
  <cols>
    <col min="3" max="3" width="16.5703125" customWidth="1"/>
    <col min="4" max="4" width="19.5703125" customWidth="1"/>
    <col min="5" max="5" width="13" customWidth="1"/>
    <col min="12" max="12" width="14.5703125" customWidth="1"/>
    <col min="15" max="15" width="19" customWidth="1"/>
    <col min="259" max="259" width="16.5703125" customWidth="1"/>
    <col min="260" max="260" width="19.5703125" customWidth="1"/>
    <col min="268" max="268" width="14.5703125" customWidth="1"/>
    <col min="271" max="271" width="19" customWidth="1"/>
    <col min="515" max="515" width="16.5703125" customWidth="1"/>
    <col min="516" max="516" width="19.5703125" customWidth="1"/>
    <col min="524" max="524" width="14.5703125" customWidth="1"/>
    <col min="527" max="527" width="19" customWidth="1"/>
    <col min="771" max="771" width="16.5703125" customWidth="1"/>
    <col min="772" max="772" width="19.5703125" customWidth="1"/>
    <col min="780" max="780" width="14.5703125" customWidth="1"/>
    <col min="783" max="783" width="19" customWidth="1"/>
    <col min="1027" max="1027" width="16.5703125" customWidth="1"/>
    <col min="1028" max="1028" width="19.5703125" customWidth="1"/>
    <col min="1036" max="1036" width="14.5703125" customWidth="1"/>
    <col min="1039" max="1039" width="19" customWidth="1"/>
    <col min="1283" max="1283" width="16.5703125" customWidth="1"/>
    <col min="1284" max="1284" width="19.5703125" customWidth="1"/>
    <col min="1292" max="1292" width="14.5703125" customWidth="1"/>
    <col min="1295" max="1295" width="19" customWidth="1"/>
    <col min="1539" max="1539" width="16.5703125" customWidth="1"/>
    <col min="1540" max="1540" width="19.5703125" customWidth="1"/>
    <col min="1548" max="1548" width="14.5703125" customWidth="1"/>
    <col min="1551" max="1551" width="19" customWidth="1"/>
    <col min="1795" max="1795" width="16.5703125" customWidth="1"/>
    <col min="1796" max="1796" width="19.5703125" customWidth="1"/>
    <col min="1804" max="1804" width="14.5703125" customWidth="1"/>
    <col min="1807" max="1807" width="19" customWidth="1"/>
    <col min="2051" max="2051" width="16.5703125" customWidth="1"/>
    <col min="2052" max="2052" width="19.5703125" customWidth="1"/>
    <col min="2060" max="2060" width="14.5703125" customWidth="1"/>
    <col min="2063" max="2063" width="19" customWidth="1"/>
    <col min="2307" max="2307" width="16.5703125" customWidth="1"/>
    <col min="2308" max="2308" width="19.5703125" customWidth="1"/>
    <col min="2316" max="2316" width="14.5703125" customWidth="1"/>
    <col min="2319" max="2319" width="19" customWidth="1"/>
    <col min="2563" max="2563" width="16.5703125" customWidth="1"/>
    <col min="2564" max="2564" width="19.5703125" customWidth="1"/>
    <col min="2572" max="2572" width="14.5703125" customWidth="1"/>
    <col min="2575" max="2575" width="19" customWidth="1"/>
    <col min="2819" max="2819" width="16.5703125" customWidth="1"/>
    <col min="2820" max="2820" width="19.5703125" customWidth="1"/>
    <col min="2828" max="2828" width="14.5703125" customWidth="1"/>
    <col min="2831" max="2831" width="19" customWidth="1"/>
    <col min="3075" max="3075" width="16.5703125" customWidth="1"/>
    <col min="3076" max="3076" width="19.5703125" customWidth="1"/>
    <col min="3084" max="3084" width="14.5703125" customWidth="1"/>
    <col min="3087" max="3087" width="19" customWidth="1"/>
    <col min="3331" max="3331" width="16.5703125" customWidth="1"/>
    <col min="3332" max="3332" width="19.5703125" customWidth="1"/>
    <col min="3340" max="3340" width="14.5703125" customWidth="1"/>
    <col min="3343" max="3343" width="19" customWidth="1"/>
    <col min="3587" max="3587" width="16.5703125" customWidth="1"/>
    <col min="3588" max="3588" width="19.5703125" customWidth="1"/>
    <col min="3596" max="3596" width="14.5703125" customWidth="1"/>
    <col min="3599" max="3599" width="19" customWidth="1"/>
    <col min="3843" max="3843" width="16.5703125" customWidth="1"/>
    <col min="3844" max="3844" width="19.5703125" customWidth="1"/>
    <col min="3852" max="3852" width="14.5703125" customWidth="1"/>
    <col min="3855" max="3855" width="19" customWidth="1"/>
    <col min="4099" max="4099" width="16.5703125" customWidth="1"/>
    <col min="4100" max="4100" width="19.5703125" customWidth="1"/>
    <col min="4108" max="4108" width="14.5703125" customWidth="1"/>
    <col min="4111" max="4111" width="19" customWidth="1"/>
    <col min="4355" max="4355" width="16.5703125" customWidth="1"/>
    <col min="4356" max="4356" width="19.5703125" customWidth="1"/>
    <col min="4364" max="4364" width="14.5703125" customWidth="1"/>
    <col min="4367" max="4367" width="19" customWidth="1"/>
    <col min="4611" max="4611" width="16.5703125" customWidth="1"/>
    <col min="4612" max="4612" width="19.5703125" customWidth="1"/>
    <col min="4620" max="4620" width="14.5703125" customWidth="1"/>
    <col min="4623" max="4623" width="19" customWidth="1"/>
    <col min="4867" max="4867" width="16.5703125" customWidth="1"/>
    <col min="4868" max="4868" width="19.5703125" customWidth="1"/>
    <col min="4876" max="4876" width="14.5703125" customWidth="1"/>
    <col min="4879" max="4879" width="19" customWidth="1"/>
    <col min="5123" max="5123" width="16.5703125" customWidth="1"/>
    <col min="5124" max="5124" width="19.5703125" customWidth="1"/>
    <col min="5132" max="5132" width="14.5703125" customWidth="1"/>
    <col min="5135" max="5135" width="19" customWidth="1"/>
    <col min="5379" max="5379" width="16.5703125" customWidth="1"/>
    <col min="5380" max="5380" width="19.5703125" customWidth="1"/>
    <col min="5388" max="5388" width="14.5703125" customWidth="1"/>
    <col min="5391" max="5391" width="19" customWidth="1"/>
    <col min="5635" max="5635" width="16.5703125" customWidth="1"/>
    <col min="5636" max="5636" width="19.5703125" customWidth="1"/>
    <col min="5644" max="5644" width="14.5703125" customWidth="1"/>
    <col min="5647" max="5647" width="19" customWidth="1"/>
    <col min="5891" max="5891" width="16.5703125" customWidth="1"/>
    <col min="5892" max="5892" width="19.5703125" customWidth="1"/>
    <col min="5900" max="5900" width="14.5703125" customWidth="1"/>
    <col min="5903" max="5903" width="19" customWidth="1"/>
    <col min="6147" max="6147" width="16.5703125" customWidth="1"/>
    <col min="6148" max="6148" width="19.5703125" customWidth="1"/>
    <col min="6156" max="6156" width="14.5703125" customWidth="1"/>
    <col min="6159" max="6159" width="19" customWidth="1"/>
    <col min="6403" max="6403" width="16.5703125" customWidth="1"/>
    <col min="6404" max="6404" width="19.5703125" customWidth="1"/>
    <col min="6412" max="6412" width="14.5703125" customWidth="1"/>
    <col min="6415" max="6415" width="19" customWidth="1"/>
    <col min="6659" max="6659" width="16.5703125" customWidth="1"/>
    <col min="6660" max="6660" width="19.5703125" customWidth="1"/>
    <col min="6668" max="6668" width="14.5703125" customWidth="1"/>
    <col min="6671" max="6671" width="19" customWidth="1"/>
    <col min="6915" max="6915" width="16.5703125" customWidth="1"/>
    <col min="6916" max="6916" width="19.5703125" customWidth="1"/>
    <col min="6924" max="6924" width="14.5703125" customWidth="1"/>
    <col min="6927" max="6927" width="19" customWidth="1"/>
    <col min="7171" max="7171" width="16.5703125" customWidth="1"/>
    <col min="7172" max="7172" width="19.5703125" customWidth="1"/>
    <col min="7180" max="7180" width="14.5703125" customWidth="1"/>
    <col min="7183" max="7183" width="19" customWidth="1"/>
    <col min="7427" max="7427" width="16.5703125" customWidth="1"/>
    <col min="7428" max="7428" width="19.5703125" customWidth="1"/>
    <col min="7436" max="7436" width="14.5703125" customWidth="1"/>
    <col min="7439" max="7439" width="19" customWidth="1"/>
    <col min="7683" max="7683" width="16.5703125" customWidth="1"/>
    <col min="7684" max="7684" width="19.5703125" customWidth="1"/>
    <col min="7692" max="7692" width="14.5703125" customWidth="1"/>
    <col min="7695" max="7695" width="19" customWidth="1"/>
    <col min="7939" max="7939" width="16.5703125" customWidth="1"/>
    <col min="7940" max="7940" width="19.5703125" customWidth="1"/>
    <col min="7948" max="7948" width="14.5703125" customWidth="1"/>
    <col min="7951" max="7951" width="19" customWidth="1"/>
    <col min="8195" max="8195" width="16.5703125" customWidth="1"/>
    <col min="8196" max="8196" width="19.5703125" customWidth="1"/>
    <col min="8204" max="8204" width="14.5703125" customWidth="1"/>
    <col min="8207" max="8207" width="19" customWidth="1"/>
    <col min="8451" max="8451" width="16.5703125" customWidth="1"/>
    <col min="8452" max="8452" width="19.5703125" customWidth="1"/>
    <col min="8460" max="8460" width="14.5703125" customWidth="1"/>
    <col min="8463" max="8463" width="19" customWidth="1"/>
    <col min="8707" max="8707" width="16.5703125" customWidth="1"/>
    <col min="8708" max="8708" width="19.5703125" customWidth="1"/>
    <col min="8716" max="8716" width="14.5703125" customWidth="1"/>
    <col min="8719" max="8719" width="19" customWidth="1"/>
    <col min="8963" max="8963" width="16.5703125" customWidth="1"/>
    <col min="8964" max="8964" width="19.5703125" customWidth="1"/>
    <col min="8972" max="8972" width="14.5703125" customWidth="1"/>
    <col min="8975" max="8975" width="19" customWidth="1"/>
    <col min="9219" max="9219" width="16.5703125" customWidth="1"/>
    <col min="9220" max="9220" width="19.5703125" customWidth="1"/>
    <col min="9228" max="9228" width="14.5703125" customWidth="1"/>
    <col min="9231" max="9231" width="19" customWidth="1"/>
    <col min="9475" max="9475" width="16.5703125" customWidth="1"/>
    <col min="9476" max="9476" width="19.5703125" customWidth="1"/>
    <col min="9484" max="9484" width="14.5703125" customWidth="1"/>
    <col min="9487" max="9487" width="19" customWidth="1"/>
    <col min="9731" max="9731" width="16.5703125" customWidth="1"/>
    <col min="9732" max="9732" width="19.5703125" customWidth="1"/>
    <col min="9740" max="9740" width="14.5703125" customWidth="1"/>
    <col min="9743" max="9743" width="19" customWidth="1"/>
    <col min="9987" max="9987" width="16.5703125" customWidth="1"/>
    <col min="9988" max="9988" width="19.5703125" customWidth="1"/>
    <col min="9996" max="9996" width="14.5703125" customWidth="1"/>
    <col min="9999" max="9999" width="19" customWidth="1"/>
    <col min="10243" max="10243" width="16.5703125" customWidth="1"/>
    <col min="10244" max="10244" width="19.5703125" customWidth="1"/>
    <col min="10252" max="10252" width="14.5703125" customWidth="1"/>
    <col min="10255" max="10255" width="19" customWidth="1"/>
    <col min="10499" max="10499" width="16.5703125" customWidth="1"/>
    <col min="10500" max="10500" width="19.5703125" customWidth="1"/>
    <col min="10508" max="10508" width="14.5703125" customWidth="1"/>
    <col min="10511" max="10511" width="19" customWidth="1"/>
    <col min="10755" max="10755" width="16.5703125" customWidth="1"/>
    <col min="10756" max="10756" width="19.5703125" customWidth="1"/>
    <col min="10764" max="10764" width="14.5703125" customWidth="1"/>
    <col min="10767" max="10767" width="19" customWidth="1"/>
    <col min="11011" max="11011" width="16.5703125" customWidth="1"/>
    <col min="11012" max="11012" width="19.5703125" customWidth="1"/>
    <col min="11020" max="11020" width="14.5703125" customWidth="1"/>
    <col min="11023" max="11023" width="19" customWidth="1"/>
    <col min="11267" max="11267" width="16.5703125" customWidth="1"/>
    <col min="11268" max="11268" width="19.5703125" customWidth="1"/>
    <col min="11276" max="11276" width="14.5703125" customWidth="1"/>
    <col min="11279" max="11279" width="19" customWidth="1"/>
    <col min="11523" max="11523" width="16.5703125" customWidth="1"/>
    <col min="11524" max="11524" width="19.5703125" customWidth="1"/>
    <col min="11532" max="11532" width="14.5703125" customWidth="1"/>
    <col min="11535" max="11535" width="19" customWidth="1"/>
    <col min="11779" max="11779" width="16.5703125" customWidth="1"/>
    <col min="11780" max="11780" width="19.5703125" customWidth="1"/>
    <col min="11788" max="11788" width="14.5703125" customWidth="1"/>
    <col min="11791" max="11791" width="19" customWidth="1"/>
    <col min="12035" max="12035" width="16.5703125" customWidth="1"/>
    <col min="12036" max="12036" width="19.5703125" customWidth="1"/>
    <col min="12044" max="12044" width="14.5703125" customWidth="1"/>
    <col min="12047" max="12047" width="19" customWidth="1"/>
    <col min="12291" max="12291" width="16.5703125" customWidth="1"/>
    <col min="12292" max="12292" width="19.5703125" customWidth="1"/>
    <col min="12300" max="12300" width="14.5703125" customWidth="1"/>
    <col min="12303" max="12303" width="19" customWidth="1"/>
    <col min="12547" max="12547" width="16.5703125" customWidth="1"/>
    <col min="12548" max="12548" width="19.5703125" customWidth="1"/>
    <col min="12556" max="12556" width="14.5703125" customWidth="1"/>
    <col min="12559" max="12559" width="19" customWidth="1"/>
    <col min="12803" max="12803" width="16.5703125" customWidth="1"/>
    <col min="12804" max="12804" width="19.5703125" customWidth="1"/>
    <col min="12812" max="12812" width="14.5703125" customWidth="1"/>
    <col min="12815" max="12815" width="19" customWidth="1"/>
    <col min="13059" max="13059" width="16.5703125" customWidth="1"/>
    <col min="13060" max="13060" width="19.5703125" customWidth="1"/>
    <col min="13068" max="13068" width="14.5703125" customWidth="1"/>
    <col min="13071" max="13071" width="19" customWidth="1"/>
    <col min="13315" max="13315" width="16.5703125" customWidth="1"/>
    <col min="13316" max="13316" width="19.5703125" customWidth="1"/>
    <col min="13324" max="13324" width="14.5703125" customWidth="1"/>
    <col min="13327" max="13327" width="19" customWidth="1"/>
    <col min="13571" max="13571" width="16.5703125" customWidth="1"/>
    <col min="13572" max="13572" width="19.5703125" customWidth="1"/>
    <col min="13580" max="13580" width="14.5703125" customWidth="1"/>
    <col min="13583" max="13583" width="19" customWidth="1"/>
    <col min="13827" max="13827" width="16.5703125" customWidth="1"/>
    <col min="13828" max="13828" width="19.5703125" customWidth="1"/>
    <col min="13836" max="13836" width="14.5703125" customWidth="1"/>
    <col min="13839" max="13839" width="19" customWidth="1"/>
    <col min="14083" max="14083" width="16.5703125" customWidth="1"/>
    <col min="14084" max="14084" width="19.5703125" customWidth="1"/>
    <col min="14092" max="14092" width="14.5703125" customWidth="1"/>
    <col min="14095" max="14095" width="19" customWidth="1"/>
    <col min="14339" max="14339" width="16.5703125" customWidth="1"/>
    <col min="14340" max="14340" width="19.5703125" customWidth="1"/>
    <col min="14348" max="14348" width="14.5703125" customWidth="1"/>
    <col min="14351" max="14351" width="19" customWidth="1"/>
    <col min="14595" max="14595" width="16.5703125" customWidth="1"/>
    <col min="14596" max="14596" width="19.5703125" customWidth="1"/>
    <col min="14604" max="14604" width="14.5703125" customWidth="1"/>
    <col min="14607" max="14607" width="19" customWidth="1"/>
    <col min="14851" max="14851" width="16.5703125" customWidth="1"/>
    <col min="14852" max="14852" width="19.5703125" customWidth="1"/>
    <col min="14860" max="14860" width="14.5703125" customWidth="1"/>
    <col min="14863" max="14863" width="19" customWidth="1"/>
    <col min="15107" max="15107" width="16.5703125" customWidth="1"/>
    <col min="15108" max="15108" width="19.5703125" customWidth="1"/>
    <col min="15116" max="15116" width="14.5703125" customWidth="1"/>
    <col min="15119" max="15119" width="19" customWidth="1"/>
    <col min="15363" max="15363" width="16.5703125" customWidth="1"/>
    <col min="15364" max="15364" width="19.5703125" customWidth="1"/>
    <col min="15372" max="15372" width="14.5703125" customWidth="1"/>
    <col min="15375" max="15375" width="19" customWidth="1"/>
    <col min="15619" max="15619" width="16.5703125" customWidth="1"/>
    <col min="15620" max="15620" width="19.5703125" customWidth="1"/>
    <col min="15628" max="15628" width="14.5703125" customWidth="1"/>
    <col min="15631" max="15631" width="19" customWidth="1"/>
    <col min="15875" max="15875" width="16.5703125" customWidth="1"/>
    <col min="15876" max="15876" width="19.5703125" customWidth="1"/>
    <col min="15884" max="15884" width="14.5703125" customWidth="1"/>
    <col min="15887" max="15887" width="19" customWidth="1"/>
    <col min="16131" max="16131" width="16.5703125" customWidth="1"/>
    <col min="16132" max="16132" width="19.5703125" customWidth="1"/>
    <col min="16140" max="16140" width="14.5703125" customWidth="1"/>
    <col min="16143" max="16143" width="19" customWidth="1"/>
  </cols>
  <sheetData>
    <row r="1" spans="1:20" x14ac:dyDescent="0.25">
      <c r="A1" t="s">
        <v>512</v>
      </c>
      <c r="B1" t="s">
        <v>513</v>
      </c>
      <c r="C1" t="s">
        <v>514</v>
      </c>
      <c r="D1" t="s">
        <v>515</v>
      </c>
      <c r="E1" t="s">
        <v>516</v>
      </c>
      <c r="F1" t="s">
        <v>517</v>
      </c>
      <c r="G1" t="s">
        <v>518</v>
      </c>
      <c r="H1" t="s">
        <v>519</v>
      </c>
      <c r="I1" t="s">
        <v>520</v>
      </c>
      <c r="J1" t="s">
        <v>521</v>
      </c>
      <c r="K1" t="s">
        <v>522</v>
      </c>
      <c r="L1" s="164" t="s">
        <v>523</v>
      </c>
      <c r="M1" t="s">
        <v>524</v>
      </c>
      <c r="N1" t="s">
        <v>525</v>
      </c>
      <c r="O1" s="164" t="s">
        <v>526</v>
      </c>
      <c r="P1" t="s">
        <v>527</v>
      </c>
      <c r="Q1" t="s">
        <v>528</v>
      </c>
      <c r="R1" t="s">
        <v>529</v>
      </c>
      <c r="S1" t="s">
        <v>72</v>
      </c>
      <c r="T1" t="s">
        <v>530</v>
      </c>
    </row>
    <row r="2" spans="1:20" x14ac:dyDescent="0.25">
      <c r="A2">
        <v>12</v>
      </c>
      <c r="B2" s="165">
        <v>44926</v>
      </c>
      <c r="C2" t="s">
        <v>531</v>
      </c>
      <c r="D2" t="s">
        <v>532</v>
      </c>
      <c r="E2" s="166">
        <v>46976598000</v>
      </c>
      <c r="F2" s="166">
        <v>0</v>
      </c>
      <c r="G2" s="166">
        <v>-1800573087</v>
      </c>
      <c r="H2" s="166">
        <v>45176024913</v>
      </c>
      <c r="I2" s="166">
        <v>0</v>
      </c>
      <c r="J2" s="166">
        <v>45176024913</v>
      </c>
      <c r="K2" s="166">
        <v>5727396950</v>
      </c>
      <c r="L2" s="167">
        <v>44016726719</v>
      </c>
      <c r="M2" s="166">
        <v>97</v>
      </c>
      <c r="N2" s="166">
        <v>3414922817</v>
      </c>
      <c r="O2" s="167">
        <v>30886033749</v>
      </c>
      <c r="P2">
        <v>68.37</v>
      </c>
      <c r="Q2" t="s">
        <v>533</v>
      </c>
      <c r="R2" t="s">
        <v>534</v>
      </c>
      <c r="S2">
        <v>16</v>
      </c>
      <c r="T2" t="s">
        <v>535</v>
      </c>
    </row>
    <row r="3" spans="1:20" x14ac:dyDescent="0.25">
      <c r="A3" s="168">
        <v>12</v>
      </c>
      <c r="B3" s="169">
        <v>44926</v>
      </c>
      <c r="C3" s="168" t="s">
        <v>536</v>
      </c>
      <c r="D3" s="168" t="s">
        <v>45</v>
      </c>
      <c r="E3" s="170">
        <v>3049388000</v>
      </c>
      <c r="F3" s="170">
        <v>0</v>
      </c>
      <c r="G3" s="170">
        <v>-500474538</v>
      </c>
      <c r="H3" s="170">
        <v>2548913462</v>
      </c>
      <c r="I3" s="170">
        <v>0</v>
      </c>
      <c r="J3" s="170">
        <v>2548913462</v>
      </c>
      <c r="K3" s="170">
        <v>96983078</v>
      </c>
      <c r="L3" s="167">
        <v>2397006820</v>
      </c>
      <c r="M3" s="170">
        <v>94</v>
      </c>
      <c r="N3" s="170">
        <v>270859770</v>
      </c>
      <c r="O3" s="167">
        <v>1980269770</v>
      </c>
      <c r="P3" s="168">
        <v>77.69</v>
      </c>
      <c r="Q3" s="168" t="s">
        <v>533</v>
      </c>
      <c r="R3" s="168" t="s">
        <v>534</v>
      </c>
      <c r="S3" s="168">
        <v>16</v>
      </c>
      <c r="T3" s="168" t="s">
        <v>535</v>
      </c>
    </row>
    <row r="4" spans="1:20" x14ac:dyDescent="0.25">
      <c r="A4">
        <v>12</v>
      </c>
      <c r="B4" s="165">
        <v>44926</v>
      </c>
      <c r="C4" t="s">
        <v>537</v>
      </c>
      <c r="D4" t="s">
        <v>538</v>
      </c>
      <c r="E4" s="166">
        <v>862320000</v>
      </c>
      <c r="F4" s="166">
        <v>0</v>
      </c>
      <c r="G4" s="166">
        <v>26816376</v>
      </c>
      <c r="H4" s="166">
        <v>889136376</v>
      </c>
      <c r="I4" s="166">
        <v>0</v>
      </c>
      <c r="J4" s="166">
        <v>889136376</v>
      </c>
      <c r="K4" s="166">
        <v>22804953</v>
      </c>
      <c r="L4" s="167">
        <v>885124953</v>
      </c>
      <c r="M4" s="166">
        <v>100</v>
      </c>
      <c r="N4" s="166">
        <v>150364646</v>
      </c>
      <c r="O4" s="167">
        <v>885124953</v>
      </c>
      <c r="P4">
        <v>99.55</v>
      </c>
      <c r="Q4" t="s">
        <v>533</v>
      </c>
      <c r="R4" t="s">
        <v>534</v>
      </c>
      <c r="S4">
        <v>16</v>
      </c>
      <c r="T4" t="s">
        <v>535</v>
      </c>
    </row>
    <row r="5" spans="1:20" x14ac:dyDescent="0.25">
      <c r="A5">
        <v>12</v>
      </c>
      <c r="B5" s="165">
        <v>44926</v>
      </c>
      <c r="C5" t="s">
        <v>539</v>
      </c>
      <c r="D5" t="s">
        <v>540</v>
      </c>
      <c r="E5" s="166">
        <v>862320000</v>
      </c>
      <c r="F5" s="166">
        <v>0</v>
      </c>
      <c r="G5" s="166">
        <v>26816376</v>
      </c>
      <c r="H5" s="166">
        <v>889136376</v>
      </c>
      <c r="I5" s="166">
        <v>0</v>
      </c>
      <c r="J5" s="166">
        <v>889136376</v>
      </c>
      <c r="K5" s="166">
        <v>22804953</v>
      </c>
      <c r="L5" s="167">
        <v>885124953</v>
      </c>
      <c r="M5" s="166">
        <v>100</v>
      </c>
      <c r="N5" s="166">
        <v>150364646</v>
      </c>
      <c r="O5" s="167">
        <v>885124953</v>
      </c>
      <c r="P5">
        <v>99.55</v>
      </c>
      <c r="Q5" t="s">
        <v>533</v>
      </c>
      <c r="R5" t="s">
        <v>534</v>
      </c>
      <c r="S5">
        <v>16</v>
      </c>
      <c r="T5" t="s">
        <v>535</v>
      </c>
    </row>
    <row r="6" spans="1:20" x14ac:dyDescent="0.25">
      <c r="A6">
        <v>12</v>
      </c>
      <c r="B6" s="165">
        <v>44926</v>
      </c>
      <c r="C6" t="s">
        <v>541</v>
      </c>
      <c r="D6" t="s">
        <v>542</v>
      </c>
      <c r="E6" s="166">
        <v>862320000</v>
      </c>
      <c r="F6" s="166">
        <v>0</v>
      </c>
      <c r="G6" s="166">
        <v>26816376</v>
      </c>
      <c r="H6" s="166">
        <v>889136376</v>
      </c>
      <c r="I6" s="166">
        <v>0</v>
      </c>
      <c r="J6" s="166">
        <v>889136376</v>
      </c>
      <c r="K6" s="166">
        <v>22804953</v>
      </c>
      <c r="L6" s="167">
        <v>885124953</v>
      </c>
      <c r="M6" s="166">
        <v>100</v>
      </c>
      <c r="N6" s="166">
        <v>150364646</v>
      </c>
      <c r="O6" s="167">
        <v>885124953</v>
      </c>
      <c r="P6">
        <v>99.55</v>
      </c>
      <c r="Q6" t="s">
        <v>533</v>
      </c>
      <c r="R6" t="s">
        <v>534</v>
      </c>
      <c r="S6">
        <v>16</v>
      </c>
      <c r="T6" t="s">
        <v>535</v>
      </c>
    </row>
    <row r="7" spans="1:20" x14ac:dyDescent="0.25">
      <c r="A7">
        <v>12</v>
      </c>
      <c r="B7" s="165">
        <v>44926</v>
      </c>
      <c r="C7" t="s">
        <v>543</v>
      </c>
      <c r="D7" t="s">
        <v>223</v>
      </c>
      <c r="E7" s="166">
        <v>862320000</v>
      </c>
      <c r="F7" s="166">
        <v>0</v>
      </c>
      <c r="G7" s="166">
        <v>26816376</v>
      </c>
      <c r="H7" s="166">
        <v>889136376</v>
      </c>
      <c r="I7" s="166">
        <v>0</v>
      </c>
      <c r="J7" s="166">
        <v>889136376</v>
      </c>
      <c r="K7" s="166">
        <v>22804953</v>
      </c>
      <c r="L7" s="167">
        <v>885124953</v>
      </c>
      <c r="M7" s="166">
        <v>100</v>
      </c>
      <c r="N7" s="166">
        <v>150364646</v>
      </c>
      <c r="O7" s="167">
        <v>885124953</v>
      </c>
      <c r="P7">
        <v>99.55</v>
      </c>
      <c r="Q7" t="s">
        <v>533</v>
      </c>
      <c r="R7" t="s">
        <v>534</v>
      </c>
      <c r="S7">
        <v>16</v>
      </c>
      <c r="T7" t="s">
        <v>535</v>
      </c>
    </row>
    <row r="8" spans="1:20" x14ac:dyDescent="0.25">
      <c r="A8">
        <v>12</v>
      </c>
      <c r="B8" s="165">
        <v>44926</v>
      </c>
      <c r="C8" t="s">
        <v>544</v>
      </c>
      <c r="D8" t="s">
        <v>545</v>
      </c>
      <c r="E8" s="166">
        <v>1357235000</v>
      </c>
      <c r="F8" s="166">
        <v>0</v>
      </c>
      <c r="G8" s="166">
        <v>-26816376</v>
      </c>
      <c r="H8" s="166">
        <v>1330418624</v>
      </c>
      <c r="I8" s="166">
        <v>0</v>
      </c>
      <c r="J8" s="166">
        <v>1330418624</v>
      </c>
      <c r="K8" s="166">
        <v>75126801</v>
      </c>
      <c r="L8" s="167">
        <v>1186092183</v>
      </c>
      <c r="M8" s="166">
        <v>89</v>
      </c>
      <c r="N8" s="166">
        <v>117391697</v>
      </c>
      <c r="O8" s="167">
        <v>814476791</v>
      </c>
      <c r="P8">
        <v>61.22</v>
      </c>
      <c r="Q8" t="s">
        <v>533</v>
      </c>
      <c r="R8" t="s">
        <v>534</v>
      </c>
      <c r="S8">
        <v>16</v>
      </c>
      <c r="T8" t="s">
        <v>535</v>
      </c>
    </row>
    <row r="9" spans="1:20" x14ac:dyDescent="0.25">
      <c r="A9">
        <v>12</v>
      </c>
      <c r="B9" s="165">
        <v>44926</v>
      </c>
      <c r="C9" t="s">
        <v>546</v>
      </c>
      <c r="D9" t="s">
        <v>547</v>
      </c>
      <c r="E9" s="166">
        <v>32107000</v>
      </c>
      <c r="F9" s="166">
        <v>0</v>
      </c>
      <c r="G9" s="166">
        <v>0</v>
      </c>
      <c r="H9" s="166">
        <v>32107000</v>
      </c>
      <c r="I9" s="166">
        <v>0</v>
      </c>
      <c r="J9" s="166">
        <v>32107000</v>
      </c>
      <c r="K9" s="166">
        <v>0</v>
      </c>
      <c r="L9" s="167">
        <v>18481848</v>
      </c>
      <c r="M9" s="166">
        <v>58</v>
      </c>
      <c r="N9" s="166">
        <v>18481848</v>
      </c>
      <c r="O9" s="167">
        <v>18481848</v>
      </c>
      <c r="P9">
        <v>57.56</v>
      </c>
      <c r="Q9" t="s">
        <v>533</v>
      </c>
      <c r="R9" t="s">
        <v>534</v>
      </c>
      <c r="S9">
        <v>16</v>
      </c>
      <c r="T9" t="s">
        <v>535</v>
      </c>
    </row>
    <row r="10" spans="1:20" x14ac:dyDescent="0.25">
      <c r="A10">
        <v>12</v>
      </c>
      <c r="B10" s="165">
        <v>44926</v>
      </c>
      <c r="C10" t="s">
        <v>548</v>
      </c>
      <c r="D10" t="s">
        <v>549</v>
      </c>
      <c r="E10" s="166">
        <v>32107000</v>
      </c>
      <c r="F10" s="166">
        <v>0</v>
      </c>
      <c r="G10" s="166">
        <v>0</v>
      </c>
      <c r="H10" s="166">
        <v>32107000</v>
      </c>
      <c r="I10" s="166">
        <v>0</v>
      </c>
      <c r="J10" s="166">
        <v>32107000</v>
      </c>
      <c r="K10" s="166">
        <v>0</v>
      </c>
      <c r="L10" s="167">
        <v>18481848</v>
      </c>
      <c r="M10" s="166">
        <v>58</v>
      </c>
      <c r="N10" s="166">
        <v>18481848</v>
      </c>
      <c r="O10" s="167">
        <v>18481848</v>
      </c>
      <c r="P10">
        <v>57.56</v>
      </c>
      <c r="Q10" t="s">
        <v>533</v>
      </c>
      <c r="R10" t="s">
        <v>534</v>
      </c>
      <c r="S10">
        <v>16</v>
      </c>
      <c r="T10" t="s">
        <v>535</v>
      </c>
    </row>
    <row r="11" spans="1:20" x14ac:dyDescent="0.25">
      <c r="A11">
        <v>12</v>
      </c>
      <c r="B11" s="165">
        <v>44926</v>
      </c>
      <c r="C11" t="s">
        <v>550</v>
      </c>
      <c r="D11" t="s">
        <v>551</v>
      </c>
      <c r="E11" s="166">
        <v>32107000</v>
      </c>
      <c r="F11" s="166">
        <v>0</v>
      </c>
      <c r="G11" s="166">
        <v>0</v>
      </c>
      <c r="H11" s="166">
        <v>32107000</v>
      </c>
      <c r="I11" s="166">
        <v>0</v>
      </c>
      <c r="J11" s="166">
        <v>32107000</v>
      </c>
      <c r="K11" s="166">
        <v>0</v>
      </c>
      <c r="L11" s="167">
        <v>18481848</v>
      </c>
      <c r="M11" s="166">
        <v>58</v>
      </c>
      <c r="N11" s="166">
        <v>18481848</v>
      </c>
      <c r="O11" s="167">
        <v>18481848</v>
      </c>
      <c r="P11">
        <v>57.56</v>
      </c>
      <c r="Q11" t="s">
        <v>533</v>
      </c>
      <c r="R11" t="s">
        <v>534</v>
      </c>
      <c r="S11">
        <v>16</v>
      </c>
      <c r="T11" t="s">
        <v>535</v>
      </c>
    </row>
    <row r="12" spans="1:20" x14ac:dyDescent="0.25">
      <c r="A12">
        <v>12</v>
      </c>
      <c r="B12" s="165">
        <v>44926</v>
      </c>
      <c r="C12" t="s">
        <v>552</v>
      </c>
      <c r="D12" t="s">
        <v>553</v>
      </c>
      <c r="E12" s="166">
        <v>32107000</v>
      </c>
      <c r="F12" s="166">
        <v>0</v>
      </c>
      <c r="G12" s="166">
        <v>0</v>
      </c>
      <c r="H12" s="166">
        <v>32107000</v>
      </c>
      <c r="I12" s="166">
        <v>0</v>
      </c>
      <c r="J12" s="166">
        <v>32107000</v>
      </c>
      <c r="K12" s="166">
        <v>0</v>
      </c>
      <c r="L12" s="167">
        <v>18481848</v>
      </c>
      <c r="M12" s="166">
        <v>58</v>
      </c>
      <c r="N12" s="166">
        <v>18481848</v>
      </c>
      <c r="O12" s="167">
        <v>18481848</v>
      </c>
      <c r="P12">
        <v>57.56</v>
      </c>
      <c r="Q12" t="s">
        <v>533</v>
      </c>
      <c r="R12" t="s">
        <v>534</v>
      </c>
      <c r="S12">
        <v>16</v>
      </c>
      <c r="T12" t="s">
        <v>535</v>
      </c>
    </row>
    <row r="13" spans="1:20" x14ac:dyDescent="0.25">
      <c r="A13">
        <v>12</v>
      </c>
      <c r="B13" s="165">
        <v>44926</v>
      </c>
      <c r="C13" t="s">
        <v>554</v>
      </c>
      <c r="D13" t="s">
        <v>555</v>
      </c>
      <c r="E13" s="166">
        <v>27760000</v>
      </c>
      <c r="F13" s="166">
        <v>0</v>
      </c>
      <c r="G13" s="166">
        <v>0</v>
      </c>
      <c r="H13" s="166">
        <v>27760000</v>
      </c>
      <c r="I13" s="166">
        <v>0</v>
      </c>
      <c r="J13" s="166">
        <v>27760000</v>
      </c>
      <c r="K13" s="166">
        <v>0</v>
      </c>
      <c r="L13" s="167">
        <v>18481848</v>
      </c>
      <c r="M13" s="166">
        <v>67</v>
      </c>
      <c r="N13" s="166">
        <v>18481848</v>
      </c>
      <c r="O13" s="167">
        <v>18481848</v>
      </c>
      <c r="P13">
        <v>66.58</v>
      </c>
      <c r="Q13" t="s">
        <v>533</v>
      </c>
      <c r="R13" t="s">
        <v>534</v>
      </c>
      <c r="S13">
        <v>16</v>
      </c>
      <c r="T13" t="s">
        <v>535</v>
      </c>
    </row>
    <row r="14" spans="1:20" x14ac:dyDescent="0.25">
      <c r="A14">
        <v>12</v>
      </c>
      <c r="B14" s="165">
        <v>44926</v>
      </c>
      <c r="C14" t="s">
        <v>556</v>
      </c>
      <c r="D14" t="s">
        <v>557</v>
      </c>
      <c r="E14" s="166">
        <v>4347000</v>
      </c>
      <c r="F14" s="166">
        <v>0</v>
      </c>
      <c r="G14" s="166">
        <v>0</v>
      </c>
      <c r="H14" s="166">
        <v>4347000</v>
      </c>
      <c r="I14" s="166">
        <v>0</v>
      </c>
      <c r="J14" s="166">
        <v>4347000</v>
      </c>
      <c r="K14" s="166">
        <v>0</v>
      </c>
      <c r="L14" s="167">
        <v>0</v>
      </c>
      <c r="M14" s="166">
        <v>0</v>
      </c>
      <c r="N14" s="166">
        <v>0</v>
      </c>
      <c r="O14" s="167">
        <v>0</v>
      </c>
      <c r="P14">
        <v>0</v>
      </c>
      <c r="Q14" t="s">
        <v>533</v>
      </c>
      <c r="R14" t="s">
        <v>534</v>
      </c>
      <c r="S14">
        <v>16</v>
      </c>
      <c r="T14" t="s">
        <v>535</v>
      </c>
    </row>
    <row r="15" spans="1:20" x14ac:dyDescent="0.25">
      <c r="A15">
        <v>12</v>
      </c>
      <c r="B15" s="165">
        <v>44926</v>
      </c>
      <c r="C15" t="s">
        <v>558</v>
      </c>
      <c r="D15" t="s">
        <v>559</v>
      </c>
      <c r="E15" s="166">
        <v>1325128000</v>
      </c>
      <c r="F15" s="166">
        <v>0</v>
      </c>
      <c r="G15" s="166">
        <v>-26816376</v>
      </c>
      <c r="H15" s="166">
        <v>1298311624</v>
      </c>
      <c r="I15" s="166">
        <v>0</v>
      </c>
      <c r="J15" s="166">
        <v>1298311624</v>
      </c>
      <c r="K15" s="166">
        <v>75126801</v>
      </c>
      <c r="L15" s="167">
        <v>1167610335</v>
      </c>
      <c r="M15" s="166">
        <v>90</v>
      </c>
      <c r="N15" s="166">
        <v>98909849</v>
      </c>
      <c r="O15" s="167">
        <v>795994943</v>
      </c>
      <c r="P15">
        <v>61.31</v>
      </c>
      <c r="Q15" t="s">
        <v>533</v>
      </c>
      <c r="R15" t="s">
        <v>534</v>
      </c>
      <c r="S15">
        <v>16</v>
      </c>
      <c r="T15" t="s">
        <v>535</v>
      </c>
    </row>
    <row r="16" spans="1:20" x14ac:dyDescent="0.25">
      <c r="A16">
        <v>12</v>
      </c>
      <c r="B16" s="165">
        <v>44926</v>
      </c>
      <c r="C16" t="s">
        <v>560</v>
      </c>
      <c r="D16" t="s">
        <v>561</v>
      </c>
      <c r="E16" s="166">
        <v>89700000</v>
      </c>
      <c r="F16" s="166">
        <v>0</v>
      </c>
      <c r="G16" s="166">
        <v>-21527000</v>
      </c>
      <c r="H16" s="166">
        <v>68173000</v>
      </c>
      <c r="I16" s="166">
        <v>0</v>
      </c>
      <c r="J16" s="166">
        <v>68173000</v>
      </c>
      <c r="K16" s="166">
        <v>35467651</v>
      </c>
      <c r="L16" s="167">
        <v>35467651</v>
      </c>
      <c r="M16" s="166">
        <v>52</v>
      </c>
      <c r="N16" s="166">
        <v>0</v>
      </c>
      <c r="O16" s="167">
        <v>0</v>
      </c>
      <c r="P16">
        <v>0</v>
      </c>
      <c r="Q16" t="s">
        <v>533</v>
      </c>
      <c r="R16" t="s">
        <v>534</v>
      </c>
      <c r="S16">
        <v>16</v>
      </c>
      <c r="T16" t="s">
        <v>535</v>
      </c>
    </row>
    <row r="17" spans="1:20" x14ac:dyDescent="0.25">
      <c r="A17">
        <v>12</v>
      </c>
      <c r="B17" s="165">
        <v>44926</v>
      </c>
      <c r="C17" t="s">
        <v>562</v>
      </c>
      <c r="D17" t="s">
        <v>563</v>
      </c>
      <c r="E17" s="166">
        <v>70897000</v>
      </c>
      <c r="F17" s="166">
        <v>0</v>
      </c>
      <c r="G17" s="166">
        <v>-10875000</v>
      </c>
      <c r="H17" s="166">
        <v>60022000</v>
      </c>
      <c r="I17" s="166">
        <v>0</v>
      </c>
      <c r="J17" s="166">
        <v>60022000</v>
      </c>
      <c r="K17" s="166">
        <v>35467651</v>
      </c>
      <c r="L17" s="167">
        <v>35467651</v>
      </c>
      <c r="M17" s="166">
        <v>59</v>
      </c>
      <c r="N17" s="166">
        <v>0</v>
      </c>
      <c r="O17" s="167">
        <v>0</v>
      </c>
      <c r="P17">
        <v>0</v>
      </c>
      <c r="Q17" t="s">
        <v>533</v>
      </c>
      <c r="R17" t="s">
        <v>534</v>
      </c>
      <c r="S17">
        <v>16</v>
      </c>
      <c r="T17" t="s">
        <v>535</v>
      </c>
    </row>
    <row r="18" spans="1:20" x14ac:dyDescent="0.25">
      <c r="A18">
        <v>12</v>
      </c>
      <c r="B18" s="165">
        <v>44926</v>
      </c>
      <c r="C18" t="s">
        <v>564</v>
      </c>
      <c r="D18" t="s">
        <v>565</v>
      </c>
      <c r="L18" s="164"/>
      <c r="O18" s="164"/>
    </row>
    <row r="19" spans="1:20" x14ac:dyDescent="0.25">
      <c r="A19">
        <v>12</v>
      </c>
      <c r="B19" s="165">
        <v>44926</v>
      </c>
      <c r="C19" t="s">
        <v>566</v>
      </c>
      <c r="D19" t="s">
        <v>567</v>
      </c>
      <c r="E19" s="166">
        <v>85000</v>
      </c>
      <c r="F19" s="166">
        <v>0</v>
      </c>
      <c r="G19" s="166">
        <v>0</v>
      </c>
      <c r="H19" s="166">
        <v>85000</v>
      </c>
      <c r="I19" s="166">
        <v>0</v>
      </c>
      <c r="J19" s="166">
        <v>85000</v>
      </c>
      <c r="K19" s="166">
        <v>85000</v>
      </c>
      <c r="L19" s="167">
        <v>85000</v>
      </c>
      <c r="M19" s="166">
        <v>100</v>
      </c>
      <c r="N19" s="166">
        <v>0</v>
      </c>
      <c r="O19" s="167">
        <v>0</v>
      </c>
      <c r="P19">
        <v>0</v>
      </c>
      <c r="Q19" t="s">
        <v>533</v>
      </c>
      <c r="R19" t="s">
        <v>534</v>
      </c>
      <c r="S19">
        <v>16</v>
      </c>
      <c r="T19" t="s">
        <v>535</v>
      </c>
    </row>
    <row r="20" spans="1:20" x14ac:dyDescent="0.25">
      <c r="A20">
        <v>12</v>
      </c>
      <c r="B20" s="165">
        <v>44926</v>
      </c>
      <c r="C20" t="s">
        <v>568</v>
      </c>
      <c r="D20" t="s">
        <v>569</v>
      </c>
      <c r="E20" s="166">
        <v>1800000</v>
      </c>
      <c r="F20" s="166">
        <v>0</v>
      </c>
      <c r="G20" s="166">
        <v>0</v>
      </c>
      <c r="H20" s="166">
        <v>1800000</v>
      </c>
      <c r="I20" s="166">
        <v>0</v>
      </c>
      <c r="J20" s="166">
        <v>1800000</v>
      </c>
      <c r="K20" s="166">
        <v>1800000</v>
      </c>
      <c r="L20" s="167">
        <v>1800000</v>
      </c>
      <c r="M20" s="166">
        <v>100</v>
      </c>
      <c r="N20" s="166">
        <v>0</v>
      </c>
      <c r="O20" s="167">
        <v>0</v>
      </c>
      <c r="P20">
        <v>0</v>
      </c>
      <c r="Q20" t="s">
        <v>533</v>
      </c>
      <c r="R20" t="s">
        <v>534</v>
      </c>
      <c r="S20">
        <v>16</v>
      </c>
      <c r="T20" t="s">
        <v>535</v>
      </c>
    </row>
    <row r="21" spans="1:20" x14ac:dyDescent="0.25">
      <c r="A21">
        <v>12</v>
      </c>
      <c r="B21" s="165">
        <v>44926</v>
      </c>
      <c r="C21" t="s">
        <v>570</v>
      </c>
      <c r="D21" t="s">
        <v>571</v>
      </c>
      <c r="E21" s="166">
        <v>260000</v>
      </c>
      <c r="F21" s="166">
        <v>0</v>
      </c>
      <c r="G21" s="166">
        <v>0</v>
      </c>
      <c r="H21" s="166">
        <v>260000</v>
      </c>
      <c r="I21" s="166">
        <v>0</v>
      </c>
      <c r="J21" s="166">
        <v>260000</v>
      </c>
      <c r="K21" s="166">
        <v>260000</v>
      </c>
      <c r="L21" s="167">
        <v>260000</v>
      </c>
      <c r="M21" s="166">
        <v>100</v>
      </c>
      <c r="N21" s="166">
        <v>0</v>
      </c>
      <c r="O21" s="167">
        <v>0</v>
      </c>
      <c r="P21">
        <v>0</v>
      </c>
      <c r="Q21" t="s">
        <v>533</v>
      </c>
      <c r="R21" t="s">
        <v>534</v>
      </c>
      <c r="S21">
        <v>16</v>
      </c>
      <c r="T21" t="s">
        <v>535</v>
      </c>
    </row>
    <row r="22" spans="1:20" x14ac:dyDescent="0.25">
      <c r="A22">
        <v>12</v>
      </c>
      <c r="B22" s="165">
        <v>44926</v>
      </c>
      <c r="C22" t="s">
        <v>572</v>
      </c>
      <c r="D22" t="s">
        <v>573</v>
      </c>
      <c r="E22" s="166">
        <v>15649000</v>
      </c>
      <c r="F22" s="166">
        <v>0</v>
      </c>
      <c r="G22" s="166">
        <v>0</v>
      </c>
      <c r="H22" s="166">
        <v>15649000</v>
      </c>
      <c r="I22" s="166">
        <v>0</v>
      </c>
      <c r="J22" s="166">
        <v>15649000</v>
      </c>
      <c r="K22" s="166">
        <v>15649000</v>
      </c>
      <c r="L22" s="167">
        <v>15649000</v>
      </c>
      <c r="M22" s="166">
        <v>100</v>
      </c>
      <c r="N22" s="166">
        <v>0</v>
      </c>
      <c r="O22" s="167">
        <v>0</v>
      </c>
      <c r="P22">
        <v>0</v>
      </c>
      <c r="Q22" t="s">
        <v>533</v>
      </c>
      <c r="R22" t="s">
        <v>534</v>
      </c>
      <c r="S22">
        <v>16</v>
      </c>
      <c r="T22" t="s">
        <v>535</v>
      </c>
    </row>
    <row r="23" spans="1:20" x14ac:dyDescent="0.25">
      <c r="A23">
        <v>12</v>
      </c>
      <c r="B23" s="165">
        <v>44926</v>
      </c>
      <c r="C23" t="s">
        <v>574</v>
      </c>
      <c r="D23" t="s">
        <v>575</v>
      </c>
      <c r="L23" s="164"/>
      <c r="O23" s="164"/>
    </row>
    <row r="24" spans="1:20" x14ac:dyDescent="0.25">
      <c r="A24">
        <v>12</v>
      </c>
      <c r="B24" s="165">
        <v>44926</v>
      </c>
      <c r="C24" t="s">
        <v>576</v>
      </c>
      <c r="D24" t="s">
        <v>577</v>
      </c>
      <c r="E24" s="166">
        <v>12937000</v>
      </c>
      <c r="F24" s="166">
        <v>0</v>
      </c>
      <c r="G24" s="166">
        <v>-5437500</v>
      </c>
      <c r="H24" s="166">
        <v>7499500</v>
      </c>
      <c r="I24" s="166">
        <v>0</v>
      </c>
      <c r="J24" s="166">
        <v>7499500</v>
      </c>
      <c r="K24" s="166">
        <v>4782826</v>
      </c>
      <c r="L24" s="167">
        <v>4782826</v>
      </c>
      <c r="M24" s="166">
        <v>64</v>
      </c>
      <c r="N24" s="166">
        <v>0</v>
      </c>
      <c r="O24" s="167">
        <v>0</v>
      </c>
      <c r="P24">
        <v>0</v>
      </c>
      <c r="Q24" t="s">
        <v>533</v>
      </c>
      <c r="R24" t="s">
        <v>534</v>
      </c>
      <c r="S24">
        <v>16</v>
      </c>
      <c r="T24" t="s">
        <v>535</v>
      </c>
    </row>
    <row r="25" spans="1:20" x14ac:dyDescent="0.25">
      <c r="A25">
        <v>12</v>
      </c>
      <c r="B25" s="165">
        <v>44926</v>
      </c>
      <c r="C25" t="s">
        <v>578</v>
      </c>
      <c r="D25" t="s">
        <v>579</v>
      </c>
      <c r="E25" s="166">
        <v>12938000</v>
      </c>
      <c r="F25" s="166">
        <v>0</v>
      </c>
      <c r="G25" s="166">
        <v>-5437500</v>
      </c>
      <c r="H25" s="166">
        <v>7500500</v>
      </c>
      <c r="I25" s="166">
        <v>0</v>
      </c>
      <c r="J25" s="166">
        <v>7500500</v>
      </c>
      <c r="K25" s="166">
        <v>4782825</v>
      </c>
      <c r="L25" s="167">
        <v>4782825</v>
      </c>
      <c r="M25" s="166">
        <v>64</v>
      </c>
      <c r="N25" s="166">
        <v>0</v>
      </c>
      <c r="O25" s="167">
        <v>0</v>
      </c>
      <c r="P25">
        <v>0</v>
      </c>
      <c r="Q25" t="s">
        <v>533</v>
      </c>
      <c r="R25" t="s">
        <v>534</v>
      </c>
      <c r="S25">
        <v>16</v>
      </c>
      <c r="T25" t="s">
        <v>535</v>
      </c>
    </row>
    <row r="26" spans="1:20" x14ac:dyDescent="0.25">
      <c r="A26">
        <v>12</v>
      </c>
      <c r="B26" s="165">
        <v>44926</v>
      </c>
      <c r="C26" t="s">
        <v>580</v>
      </c>
      <c r="D26" t="s">
        <v>581</v>
      </c>
      <c r="L26" s="164"/>
      <c r="O26" s="164"/>
    </row>
    <row r="27" spans="1:20" x14ac:dyDescent="0.25">
      <c r="A27">
        <v>12</v>
      </c>
      <c r="B27" s="165">
        <v>44926</v>
      </c>
      <c r="C27" t="s">
        <v>582</v>
      </c>
      <c r="D27" t="s">
        <v>583</v>
      </c>
      <c r="E27" s="166">
        <v>480000</v>
      </c>
      <c r="F27" s="166">
        <v>0</v>
      </c>
      <c r="G27" s="166">
        <v>0</v>
      </c>
      <c r="H27" s="166">
        <v>480000</v>
      </c>
      <c r="I27" s="166">
        <v>0</v>
      </c>
      <c r="J27" s="166">
        <v>480000</v>
      </c>
      <c r="K27" s="166">
        <v>0</v>
      </c>
      <c r="L27" s="167">
        <v>0</v>
      </c>
      <c r="M27" s="166">
        <v>0</v>
      </c>
      <c r="N27" s="166">
        <v>0</v>
      </c>
      <c r="O27" s="167">
        <v>0</v>
      </c>
      <c r="P27">
        <v>0</v>
      </c>
      <c r="Q27" t="s">
        <v>533</v>
      </c>
      <c r="R27" t="s">
        <v>534</v>
      </c>
      <c r="S27">
        <v>16</v>
      </c>
      <c r="T27" t="s">
        <v>535</v>
      </c>
    </row>
    <row r="28" spans="1:20" x14ac:dyDescent="0.25">
      <c r="A28">
        <v>12</v>
      </c>
      <c r="B28" s="165">
        <v>44926</v>
      </c>
      <c r="C28" t="s">
        <v>584</v>
      </c>
      <c r="D28" t="s">
        <v>585</v>
      </c>
      <c r="E28" s="166">
        <v>300000</v>
      </c>
      <c r="F28" s="166">
        <v>0</v>
      </c>
      <c r="G28" s="166">
        <v>0</v>
      </c>
      <c r="H28" s="166">
        <v>300000</v>
      </c>
      <c r="I28" s="166">
        <v>0</v>
      </c>
      <c r="J28" s="166">
        <v>300000</v>
      </c>
      <c r="K28" s="166">
        <v>0</v>
      </c>
      <c r="L28" s="167">
        <v>0</v>
      </c>
      <c r="M28" s="166">
        <v>0</v>
      </c>
      <c r="N28" s="166">
        <v>0</v>
      </c>
      <c r="O28" s="167">
        <v>0</v>
      </c>
      <c r="P28">
        <v>0</v>
      </c>
      <c r="Q28" t="s">
        <v>533</v>
      </c>
      <c r="R28" t="s">
        <v>534</v>
      </c>
      <c r="S28">
        <v>16</v>
      </c>
      <c r="T28" t="s">
        <v>535</v>
      </c>
    </row>
    <row r="29" spans="1:20" x14ac:dyDescent="0.25">
      <c r="A29">
        <v>12</v>
      </c>
      <c r="B29" s="165">
        <v>44926</v>
      </c>
      <c r="C29" t="s">
        <v>586</v>
      </c>
      <c r="D29" t="s">
        <v>587</v>
      </c>
      <c r="E29" s="166">
        <v>260000</v>
      </c>
      <c r="F29" s="166">
        <v>0</v>
      </c>
      <c r="G29" s="166">
        <v>0</v>
      </c>
      <c r="H29" s="166">
        <v>260000</v>
      </c>
      <c r="I29" s="166">
        <v>0</v>
      </c>
      <c r="J29" s="166">
        <v>260000</v>
      </c>
      <c r="K29" s="166">
        <v>0</v>
      </c>
      <c r="L29" s="167">
        <v>0</v>
      </c>
      <c r="M29" s="166">
        <v>0</v>
      </c>
      <c r="N29" s="166">
        <v>0</v>
      </c>
      <c r="O29" s="167">
        <v>0</v>
      </c>
      <c r="P29">
        <v>0</v>
      </c>
      <c r="Q29" t="s">
        <v>533</v>
      </c>
      <c r="R29" t="s">
        <v>534</v>
      </c>
      <c r="S29">
        <v>16</v>
      </c>
      <c r="T29" t="s">
        <v>535</v>
      </c>
    </row>
    <row r="30" spans="1:20" x14ac:dyDescent="0.25">
      <c r="A30">
        <v>12</v>
      </c>
      <c r="B30" s="165">
        <v>44926</v>
      </c>
      <c r="C30" t="s">
        <v>588</v>
      </c>
      <c r="D30" t="s">
        <v>589</v>
      </c>
      <c r="E30" s="166">
        <v>380000</v>
      </c>
      <c r="F30" s="166">
        <v>0</v>
      </c>
      <c r="G30" s="166">
        <v>0</v>
      </c>
      <c r="H30" s="166">
        <v>380000</v>
      </c>
      <c r="I30" s="166">
        <v>0</v>
      </c>
      <c r="J30" s="166">
        <v>380000</v>
      </c>
      <c r="K30" s="166">
        <v>0</v>
      </c>
      <c r="L30" s="167">
        <v>0</v>
      </c>
      <c r="M30" s="166">
        <v>0</v>
      </c>
      <c r="N30" s="166">
        <v>0</v>
      </c>
      <c r="O30" s="167">
        <v>0</v>
      </c>
      <c r="P30">
        <v>0</v>
      </c>
      <c r="Q30" t="s">
        <v>533</v>
      </c>
      <c r="R30" t="s">
        <v>534</v>
      </c>
      <c r="S30">
        <v>16</v>
      </c>
      <c r="T30" t="s">
        <v>535</v>
      </c>
    </row>
    <row r="31" spans="1:20" x14ac:dyDescent="0.25">
      <c r="A31">
        <v>12</v>
      </c>
      <c r="B31" s="165">
        <v>44926</v>
      </c>
      <c r="C31" t="s">
        <v>590</v>
      </c>
      <c r="D31" t="s">
        <v>591</v>
      </c>
      <c r="E31" s="166">
        <v>2500000</v>
      </c>
      <c r="F31" s="166">
        <v>0</v>
      </c>
      <c r="G31" s="166">
        <v>0</v>
      </c>
      <c r="H31" s="166">
        <v>2500000</v>
      </c>
      <c r="I31" s="166">
        <v>0</v>
      </c>
      <c r="J31" s="166">
        <v>2500000</v>
      </c>
      <c r="K31" s="166">
        <v>0</v>
      </c>
      <c r="L31" s="167">
        <v>0</v>
      </c>
      <c r="M31" s="166">
        <v>0</v>
      </c>
      <c r="N31" s="166">
        <v>0</v>
      </c>
      <c r="O31" s="167">
        <v>0</v>
      </c>
      <c r="P31">
        <v>0</v>
      </c>
      <c r="Q31" t="s">
        <v>533</v>
      </c>
      <c r="R31" t="s">
        <v>534</v>
      </c>
      <c r="S31">
        <v>16</v>
      </c>
      <c r="T31" t="s">
        <v>535</v>
      </c>
    </row>
    <row r="32" spans="1:20" x14ac:dyDescent="0.25">
      <c r="A32">
        <v>12</v>
      </c>
      <c r="B32" s="165">
        <v>44926</v>
      </c>
      <c r="C32" t="s">
        <v>592</v>
      </c>
      <c r="D32" t="s">
        <v>593</v>
      </c>
      <c r="E32" s="166">
        <v>180000</v>
      </c>
      <c r="F32" s="166">
        <v>0</v>
      </c>
      <c r="G32" s="166">
        <v>0</v>
      </c>
      <c r="H32" s="166">
        <v>180000</v>
      </c>
      <c r="I32" s="166">
        <v>0</v>
      </c>
      <c r="J32" s="166">
        <v>180000</v>
      </c>
      <c r="K32" s="166">
        <v>0</v>
      </c>
      <c r="L32" s="167">
        <v>0</v>
      </c>
      <c r="M32" s="166">
        <v>0</v>
      </c>
      <c r="N32" s="166">
        <v>0</v>
      </c>
      <c r="O32" s="167">
        <v>0</v>
      </c>
      <c r="P32">
        <v>0</v>
      </c>
      <c r="Q32" t="s">
        <v>533</v>
      </c>
      <c r="R32" t="s">
        <v>534</v>
      </c>
      <c r="S32">
        <v>16</v>
      </c>
      <c r="T32" t="s">
        <v>535</v>
      </c>
    </row>
    <row r="33" spans="1:20" x14ac:dyDescent="0.25">
      <c r="A33">
        <v>12</v>
      </c>
      <c r="B33" s="165">
        <v>44926</v>
      </c>
      <c r="C33" t="s">
        <v>594</v>
      </c>
      <c r="D33" t="s">
        <v>595</v>
      </c>
      <c r="E33" s="166">
        <v>8070000</v>
      </c>
      <c r="F33" s="166">
        <v>0</v>
      </c>
      <c r="G33" s="166">
        <v>0</v>
      </c>
      <c r="H33" s="166">
        <v>8070000</v>
      </c>
      <c r="I33" s="166">
        <v>0</v>
      </c>
      <c r="J33" s="166">
        <v>8070000</v>
      </c>
      <c r="K33" s="166">
        <v>0</v>
      </c>
      <c r="L33" s="167">
        <v>0</v>
      </c>
      <c r="M33" s="166">
        <v>0</v>
      </c>
      <c r="N33" s="166">
        <v>0</v>
      </c>
      <c r="O33" s="167">
        <v>0</v>
      </c>
      <c r="P33">
        <v>0</v>
      </c>
      <c r="Q33" t="s">
        <v>533</v>
      </c>
      <c r="R33" t="s">
        <v>534</v>
      </c>
      <c r="S33">
        <v>16</v>
      </c>
      <c r="T33" t="s">
        <v>535</v>
      </c>
    </row>
    <row r="34" spans="1:20" x14ac:dyDescent="0.25">
      <c r="A34">
        <v>12</v>
      </c>
      <c r="B34" s="165">
        <v>44926</v>
      </c>
      <c r="C34" t="s">
        <v>596</v>
      </c>
      <c r="D34" t="s">
        <v>597</v>
      </c>
      <c r="E34" s="166">
        <v>250000</v>
      </c>
      <c r="F34" s="166">
        <v>0</v>
      </c>
      <c r="G34" s="166">
        <v>0</v>
      </c>
      <c r="H34" s="166">
        <v>250000</v>
      </c>
      <c r="I34" s="166">
        <v>0</v>
      </c>
      <c r="J34" s="166">
        <v>250000</v>
      </c>
      <c r="K34" s="166">
        <v>0</v>
      </c>
      <c r="L34" s="167">
        <v>0</v>
      </c>
      <c r="M34" s="166">
        <v>0</v>
      </c>
      <c r="N34" s="166">
        <v>0</v>
      </c>
      <c r="O34" s="167">
        <v>0</v>
      </c>
      <c r="P34">
        <v>0</v>
      </c>
      <c r="Q34" t="s">
        <v>533</v>
      </c>
      <c r="R34" t="s">
        <v>534</v>
      </c>
      <c r="S34">
        <v>16</v>
      </c>
      <c r="T34" t="s">
        <v>535</v>
      </c>
    </row>
    <row r="35" spans="1:20" x14ac:dyDescent="0.25">
      <c r="A35">
        <v>12</v>
      </c>
      <c r="B35" s="165">
        <v>44926</v>
      </c>
      <c r="C35" t="s">
        <v>598</v>
      </c>
      <c r="D35" t="s">
        <v>599</v>
      </c>
      <c r="E35" s="166">
        <v>5070000</v>
      </c>
      <c r="F35" s="166">
        <v>0</v>
      </c>
      <c r="G35" s="166">
        <v>0</v>
      </c>
      <c r="H35" s="166">
        <v>5070000</v>
      </c>
      <c r="I35" s="166">
        <v>0</v>
      </c>
      <c r="J35" s="166">
        <v>5070000</v>
      </c>
      <c r="K35" s="166">
        <v>0</v>
      </c>
      <c r="L35" s="167">
        <v>0</v>
      </c>
      <c r="M35" s="166">
        <v>0</v>
      </c>
      <c r="N35" s="166">
        <v>0</v>
      </c>
      <c r="O35" s="167">
        <v>0</v>
      </c>
      <c r="P35">
        <v>0</v>
      </c>
      <c r="Q35" t="s">
        <v>533</v>
      </c>
      <c r="R35" t="s">
        <v>534</v>
      </c>
      <c r="S35">
        <v>16</v>
      </c>
      <c r="T35" t="s">
        <v>535</v>
      </c>
    </row>
    <row r="36" spans="1:20" x14ac:dyDescent="0.25">
      <c r="A36">
        <v>12</v>
      </c>
      <c r="B36" s="165">
        <v>44926</v>
      </c>
      <c r="C36" t="s">
        <v>600</v>
      </c>
      <c r="D36" t="s">
        <v>601</v>
      </c>
      <c r="E36" s="166">
        <v>450000</v>
      </c>
      <c r="F36" s="166">
        <v>0</v>
      </c>
      <c r="G36" s="166">
        <v>0</v>
      </c>
      <c r="H36" s="166">
        <v>450000</v>
      </c>
      <c r="I36" s="166">
        <v>0</v>
      </c>
      <c r="J36" s="166">
        <v>450000</v>
      </c>
      <c r="K36" s="166">
        <v>0</v>
      </c>
      <c r="L36" s="167">
        <v>0</v>
      </c>
      <c r="M36" s="166">
        <v>0</v>
      </c>
      <c r="N36" s="166">
        <v>0</v>
      </c>
      <c r="O36" s="167">
        <v>0</v>
      </c>
      <c r="P36">
        <v>0</v>
      </c>
      <c r="Q36" t="s">
        <v>533</v>
      </c>
      <c r="R36" t="s">
        <v>534</v>
      </c>
      <c r="S36">
        <v>16</v>
      </c>
      <c r="T36" t="s">
        <v>535</v>
      </c>
    </row>
    <row r="37" spans="1:20" x14ac:dyDescent="0.25">
      <c r="A37">
        <v>12</v>
      </c>
      <c r="B37" s="165">
        <v>44926</v>
      </c>
      <c r="C37" t="s">
        <v>602</v>
      </c>
      <c r="D37" t="s">
        <v>603</v>
      </c>
      <c r="E37" s="166">
        <v>450000</v>
      </c>
      <c r="F37" s="166">
        <v>0</v>
      </c>
      <c r="G37" s="166">
        <v>0</v>
      </c>
      <c r="H37" s="166">
        <v>450000</v>
      </c>
      <c r="I37" s="166">
        <v>0</v>
      </c>
      <c r="J37" s="166">
        <v>450000</v>
      </c>
      <c r="K37" s="166">
        <v>0</v>
      </c>
      <c r="L37" s="167">
        <v>0</v>
      </c>
      <c r="M37" s="166">
        <v>0</v>
      </c>
      <c r="N37" s="166">
        <v>0</v>
      </c>
      <c r="O37" s="167">
        <v>0</v>
      </c>
      <c r="P37">
        <v>0</v>
      </c>
      <c r="Q37" t="s">
        <v>533</v>
      </c>
      <c r="R37" t="s">
        <v>534</v>
      </c>
      <c r="S37">
        <v>16</v>
      </c>
      <c r="T37" t="s">
        <v>535</v>
      </c>
    </row>
    <row r="38" spans="1:20" x14ac:dyDescent="0.25">
      <c r="A38">
        <v>12</v>
      </c>
      <c r="B38" s="165">
        <v>44926</v>
      </c>
      <c r="C38" t="s">
        <v>604</v>
      </c>
      <c r="D38" t="s">
        <v>605</v>
      </c>
      <c r="E38" s="166">
        <v>450000</v>
      </c>
      <c r="F38" s="166">
        <v>0</v>
      </c>
      <c r="G38" s="166">
        <v>0</v>
      </c>
      <c r="H38" s="166">
        <v>450000</v>
      </c>
      <c r="I38" s="166">
        <v>0</v>
      </c>
      <c r="J38" s="166">
        <v>450000</v>
      </c>
      <c r="K38" s="166">
        <v>0</v>
      </c>
      <c r="L38" s="167">
        <v>0</v>
      </c>
      <c r="M38" s="166">
        <v>0</v>
      </c>
      <c r="N38" s="166">
        <v>0</v>
      </c>
      <c r="O38" s="167">
        <v>0</v>
      </c>
      <c r="P38">
        <v>0</v>
      </c>
      <c r="Q38" t="s">
        <v>533</v>
      </c>
      <c r="R38" t="s">
        <v>534</v>
      </c>
      <c r="S38">
        <v>16</v>
      </c>
      <c r="T38" t="s">
        <v>535</v>
      </c>
    </row>
    <row r="39" spans="1:20" x14ac:dyDescent="0.25">
      <c r="A39">
        <v>12</v>
      </c>
      <c r="B39" s="165">
        <v>44926</v>
      </c>
      <c r="C39" t="s">
        <v>606</v>
      </c>
      <c r="D39" t="s">
        <v>607</v>
      </c>
      <c r="E39" s="166">
        <v>420000</v>
      </c>
      <c r="F39" s="166">
        <v>0</v>
      </c>
      <c r="G39" s="166">
        <v>0</v>
      </c>
      <c r="H39" s="166">
        <v>420000</v>
      </c>
      <c r="I39" s="166">
        <v>0</v>
      </c>
      <c r="J39" s="166">
        <v>420000</v>
      </c>
      <c r="K39" s="166">
        <v>0</v>
      </c>
      <c r="L39" s="167">
        <v>0</v>
      </c>
      <c r="M39" s="166">
        <v>0</v>
      </c>
      <c r="N39" s="166">
        <v>0</v>
      </c>
      <c r="O39" s="167">
        <v>0</v>
      </c>
      <c r="P39">
        <v>0</v>
      </c>
      <c r="Q39" t="s">
        <v>533</v>
      </c>
      <c r="R39" t="s">
        <v>534</v>
      </c>
      <c r="S39">
        <v>16</v>
      </c>
      <c r="T39" t="s">
        <v>535</v>
      </c>
    </row>
    <row r="40" spans="1:20" x14ac:dyDescent="0.25">
      <c r="A40">
        <v>12</v>
      </c>
      <c r="B40" s="165">
        <v>44926</v>
      </c>
      <c r="C40" t="s">
        <v>608</v>
      </c>
      <c r="D40" t="s">
        <v>609</v>
      </c>
      <c r="E40" s="166">
        <v>630000</v>
      </c>
      <c r="F40" s="166">
        <v>0</v>
      </c>
      <c r="G40" s="166">
        <v>0</v>
      </c>
      <c r="H40" s="166">
        <v>630000</v>
      </c>
      <c r="I40" s="166">
        <v>0</v>
      </c>
      <c r="J40" s="166">
        <v>630000</v>
      </c>
      <c r="K40" s="166">
        <v>0</v>
      </c>
      <c r="L40" s="167">
        <v>0</v>
      </c>
      <c r="M40" s="166">
        <v>0</v>
      </c>
      <c r="N40" s="166">
        <v>0</v>
      </c>
      <c r="O40" s="167">
        <v>0</v>
      </c>
      <c r="P40">
        <v>0</v>
      </c>
      <c r="Q40" t="s">
        <v>533</v>
      </c>
      <c r="R40" t="s">
        <v>534</v>
      </c>
      <c r="S40">
        <v>16</v>
      </c>
      <c r="T40" t="s">
        <v>535</v>
      </c>
    </row>
    <row r="41" spans="1:20" x14ac:dyDescent="0.25">
      <c r="A41">
        <v>12</v>
      </c>
      <c r="B41" s="165">
        <v>44926</v>
      </c>
      <c r="C41" t="s">
        <v>610</v>
      </c>
      <c r="D41" t="s">
        <v>611</v>
      </c>
      <c r="E41" s="166">
        <v>410000</v>
      </c>
      <c r="F41" s="166">
        <v>0</v>
      </c>
      <c r="G41" s="166">
        <v>0</v>
      </c>
      <c r="H41" s="166">
        <v>410000</v>
      </c>
      <c r="I41" s="166">
        <v>0</v>
      </c>
      <c r="J41" s="166">
        <v>410000</v>
      </c>
      <c r="K41" s="166">
        <v>0</v>
      </c>
      <c r="L41" s="167">
        <v>0</v>
      </c>
      <c r="M41" s="166">
        <v>0</v>
      </c>
      <c r="N41" s="166">
        <v>0</v>
      </c>
      <c r="O41" s="167">
        <v>0</v>
      </c>
      <c r="P41">
        <v>0</v>
      </c>
      <c r="Q41" t="s">
        <v>533</v>
      </c>
      <c r="R41" t="s">
        <v>534</v>
      </c>
      <c r="S41">
        <v>16</v>
      </c>
      <c r="T41" t="s">
        <v>535</v>
      </c>
    </row>
    <row r="42" spans="1:20" x14ac:dyDescent="0.25">
      <c r="A42">
        <v>12</v>
      </c>
      <c r="B42" s="165">
        <v>44926</v>
      </c>
      <c r="C42" t="s">
        <v>612</v>
      </c>
      <c r="D42" t="s">
        <v>613</v>
      </c>
      <c r="E42" s="166">
        <v>420000</v>
      </c>
      <c r="F42" s="166">
        <v>0</v>
      </c>
      <c r="G42" s="166">
        <v>0</v>
      </c>
      <c r="H42" s="166">
        <v>420000</v>
      </c>
      <c r="I42" s="166">
        <v>0</v>
      </c>
      <c r="J42" s="166">
        <v>420000</v>
      </c>
      <c r="K42" s="166">
        <v>0</v>
      </c>
      <c r="L42" s="167">
        <v>0</v>
      </c>
      <c r="M42" s="166">
        <v>0</v>
      </c>
      <c r="N42" s="166">
        <v>0</v>
      </c>
      <c r="O42" s="167">
        <v>0</v>
      </c>
      <c r="P42">
        <v>0</v>
      </c>
      <c r="Q42" t="s">
        <v>533</v>
      </c>
      <c r="R42" t="s">
        <v>534</v>
      </c>
      <c r="S42">
        <v>16</v>
      </c>
      <c r="T42" t="s">
        <v>535</v>
      </c>
    </row>
    <row r="43" spans="1:20" x14ac:dyDescent="0.25">
      <c r="A43">
        <v>12</v>
      </c>
      <c r="B43" s="165">
        <v>44926</v>
      </c>
      <c r="C43" t="s">
        <v>614</v>
      </c>
      <c r="D43" t="s">
        <v>615</v>
      </c>
      <c r="E43" s="166">
        <v>420000</v>
      </c>
      <c r="F43" s="166">
        <v>0</v>
      </c>
      <c r="G43" s="166">
        <v>0</v>
      </c>
      <c r="H43" s="166">
        <v>420000</v>
      </c>
      <c r="I43" s="166">
        <v>0</v>
      </c>
      <c r="J43" s="166">
        <v>420000</v>
      </c>
      <c r="K43" s="166">
        <v>0</v>
      </c>
      <c r="L43" s="167">
        <v>0</v>
      </c>
      <c r="M43" s="166">
        <v>0</v>
      </c>
      <c r="N43" s="166">
        <v>0</v>
      </c>
      <c r="O43" s="167">
        <v>0</v>
      </c>
      <c r="P43">
        <v>0</v>
      </c>
      <c r="Q43" t="s">
        <v>533</v>
      </c>
      <c r="R43" t="s">
        <v>534</v>
      </c>
      <c r="S43">
        <v>16</v>
      </c>
      <c r="T43" t="s">
        <v>535</v>
      </c>
    </row>
    <row r="44" spans="1:20" x14ac:dyDescent="0.25">
      <c r="A44">
        <v>12</v>
      </c>
      <c r="B44" s="165">
        <v>44926</v>
      </c>
      <c r="C44" t="s">
        <v>616</v>
      </c>
      <c r="D44" t="s">
        <v>617</v>
      </c>
      <c r="E44" s="166">
        <v>180000</v>
      </c>
      <c r="F44" s="166">
        <v>0</v>
      </c>
      <c r="G44" s="166">
        <v>0</v>
      </c>
      <c r="H44" s="166">
        <v>180000</v>
      </c>
      <c r="I44" s="166">
        <v>0</v>
      </c>
      <c r="J44" s="166">
        <v>180000</v>
      </c>
      <c r="K44" s="166">
        <v>0</v>
      </c>
      <c r="L44" s="167">
        <v>0</v>
      </c>
      <c r="M44" s="166">
        <v>0</v>
      </c>
      <c r="N44" s="166">
        <v>0</v>
      </c>
      <c r="O44" s="167">
        <v>0</v>
      </c>
      <c r="P44">
        <v>0</v>
      </c>
      <c r="Q44" t="s">
        <v>533</v>
      </c>
      <c r="R44" t="s">
        <v>534</v>
      </c>
      <c r="S44">
        <v>16</v>
      </c>
      <c r="T44" t="s">
        <v>535</v>
      </c>
    </row>
    <row r="45" spans="1:20" x14ac:dyDescent="0.25">
      <c r="A45">
        <v>12</v>
      </c>
      <c r="B45" s="165">
        <v>44926</v>
      </c>
      <c r="C45" t="s">
        <v>618</v>
      </c>
      <c r="D45" t="s">
        <v>619</v>
      </c>
      <c r="E45" s="166">
        <v>1240000</v>
      </c>
      <c r="F45" s="166">
        <v>0</v>
      </c>
      <c r="G45" s="166">
        <v>0</v>
      </c>
      <c r="H45" s="166">
        <v>1240000</v>
      </c>
      <c r="I45" s="166">
        <v>0</v>
      </c>
      <c r="J45" s="166">
        <v>1240000</v>
      </c>
      <c r="K45" s="166">
        <v>0</v>
      </c>
      <c r="L45" s="167">
        <v>0</v>
      </c>
      <c r="M45" s="166">
        <v>0</v>
      </c>
      <c r="N45" s="166">
        <v>0</v>
      </c>
      <c r="O45" s="167">
        <v>0</v>
      </c>
      <c r="P45">
        <v>0</v>
      </c>
      <c r="Q45" t="s">
        <v>533</v>
      </c>
      <c r="R45" t="s">
        <v>534</v>
      </c>
      <c r="S45">
        <v>16</v>
      </c>
      <c r="T45" t="s">
        <v>535</v>
      </c>
    </row>
    <row r="46" spans="1:20" x14ac:dyDescent="0.25">
      <c r="A46">
        <v>12</v>
      </c>
      <c r="B46" s="165">
        <v>44926</v>
      </c>
      <c r="C46" t="s">
        <v>620</v>
      </c>
      <c r="D46" t="s">
        <v>621</v>
      </c>
      <c r="E46" s="166">
        <v>1630000</v>
      </c>
      <c r="F46" s="166">
        <v>0</v>
      </c>
      <c r="G46" s="166">
        <v>0</v>
      </c>
      <c r="H46" s="166">
        <v>1630000</v>
      </c>
      <c r="I46" s="166">
        <v>0</v>
      </c>
      <c r="J46" s="166">
        <v>1630000</v>
      </c>
      <c r="K46" s="166">
        <v>0</v>
      </c>
      <c r="L46" s="167">
        <v>0</v>
      </c>
      <c r="M46" s="166">
        <v>0</v>
      </c>
      <c r="N46" s="166">
        <v>0</v>
      </c>
      <c r="O46" s="167">
        <v>0</v>
      </c>
      <c r="P46">
        <v>0</v>
      </c>
      <c r="Q46" t="s">
        <v>533</v>
      </c>
      <c r="R46" t="s">
        <v>534</v>
      </c>
      <c r="S46">
        <v>16</v>
      </c>
      <c r="T46" t="s">
        <v>535</v>
      </c>
    </row>
    <row r="47" spans="1:20" x14ac:dyDescent="0.25">
      <c r="A47">
        <v>12</v>
      </c>
      <c r="B47" s="165">
        <v>44926</v>
      </c>
      <c r="C47" t="s">
        <v>622</v>
      </c>
      <c r="D47" t="s">
        <v>623</v>
      </c>
      <c r="E47" s="166">
        <v>1630000</v>
      </c>
      <c r="F47" s="166">
        <v>0</v>
      </c>
      <c r="G47" s="166">
        <v>0</v>
      </c>
      <c r="H47" s="166">
        <v>1630000</v>
      </c>
      <c r="I47" s="166">
        <v>0</v>
      </c>
      <c r="J47" s="166">
        <v>1630000</v>
      </c>
      <c r="K47" s="166">
        <v>0</v>
      </c>
      <c r="L47" s="167">
        <v>0</v>
      </c>
      <c r="M47" s="166">
        <v>0</v>
      </c>
      <c r="N47" s="166">
        <v>0</v>
      </c>
      <c r="O47" s="167">
        <v>0</v>
      </c>
      <c r="P47">
        <v>0</v>
      </c>
      <c r="Q47" t="s">
        <v>533</v>
      </c>
      <c r="R47" t="s">
        <v>534</v>
      </c>
      <c r="S47">
        <v>16</v>
      </c>
      <c r="T47" t="s">
        <v>535</v>
      </c>
    </row>
    <row r="48" spans="1:20" x14ac:dyDescent="0.25">
      <c r="A48">
        <v>12</v>
      </c>
      <c r="B48" s="165">
        <v>44926</v>
      </c>
      <c r="C48" t="s">
        <v>624</v>
      </c>
      <c r="D48" t="s">
        <v>625</v>
      </c>
      <c r="L48" s="164"/>
      <c r="O48" s="164"/>
    </row>
    <row r="49" spans="1:20" x14ac:dyDescent="0.25">
      <c r="A49">
        <v>12</v>
      </c>
      <c r="B49" s="165">
        <v>44926</v>
      </c>
      <c r="C49" t="s">
        <v>626</v>
      </c>
      <c r="D49" t="s">
        <v>627</v>
      </c>
      <c r="E49" s="166">
        <v>420000</v>
      </c>
      <c r="F49" s="166">
        <v>0</v>
      </c>
      <c r="G49" s="166">
        <v>0</v>
      </c>
      <c r="H49" s="166">
        <v>420000</v>
      </c>
      <c r="I49" s="166">
        <v>0</v>
      </c>
      <c r="J49" s="166">
        <v>420000</v>
      </c>
      <c r="K49" s="166">
        <v>420000</v>
      </c>
      <c r="L49" s="167">
        <v>420000</v>
      </c>
      <c r="M49" s="166">
        <v>100</v>
      </c>
      <c r="N49" s="166">
        <v>0</v>
      </c>
      <c r="O49" s="167">
        <v>0</v>
      </c>
      <c r="P49">
        <v>0</v>
      </c>
      <c r="Q49" t="s">
        <v>533</v>
      </c>
      <c r="R49" t="s">
        <v>534</v>
      </c>
      <c r="S49">
        <v>16</v>
      </c>
      <c r="T49" t="s">
        <v>535</v>
      </c>
    </row>
    <row r="50" spans="1:20" x14ac:dyDescent="0.25">
      <c r="A50">
        <v>12</v>
      </c>
      <c r="B50" s="165">
        <v>44926</v>
      </c>
      <c r="C50" t="s">
        <v>628</v>
      </c>
      <c r="D50" t="s">
        <v>629</v>
      </c>
      <c r="E50" s="166">
        <v>280000</v>
      </c>
      <c r="F50" s="166">
        <v>0</v>
      </c>
      <c r="G50" s="166">
        <v>0</v>
      </c>
      <c r="H50" s="166">
        <v>280000</v>
      </c>
      <c r="I50" s="166">
        <v>0</v>
      </c>
      <c r="J50" s="166">
        <v>280000</v>
      </c>
      <c r="K50" s="166">
        <v>280000</v>
      </c>
      <c r="L50" s="167">
        <v>280000</v>
      </c>
      <c r="M50" s="166">
        <v>100</v>
      </c>
      <c r="N50" s="166">
        <v>0</v>
      </c>
      <c r="O50" s="167">
        <v>0</v>
      </c>
      <c r="P50">
        <v>0</v>
      </c>
      <c r="Q50" t="s">
        <v>533</v>
      </c>
      <c r="R50" t="s">
        <v>534</v>
      </c>
      <c r="S50">
        <v>16</v>
      </c>
      <c r="T50" t="s">
        <v>535</v>
      </c>
    </row>
    <row r="51" spans="1:20" x14ac:dyDescent="0.25">
      <c r="A51">
        <v>12</v>
      </c>
      <c r="B51" s="165">
        <v>44926</v>
      </c>
      <c r="C51" t="s">
        <v>630</v>
      </c>
      <c r="D51" t="s">
        <v>631</v>
      </c>
      <c r="E51" s="166">
        <v>395000</v>
      </c>
      <c r="F51" s="166">
        <v>0</v>
      </c>
      <c r="G51" s="166">
        <v>0</v>
      </c>
      <c r="H51" s="166">
        <v>395000</v>
      </c>
      <c r="I51" s="166">
        <v>0</v>
      </c>
      <c r="J51" s="166">
        <v>395000</v>
      </c>
      <c r="K51" s="166">
        <v>395000</v>
      </c>
      <c r="L51" s="167">
        <v>395000</v>
      </c>
      <c r="M51" s="166">
        <v>100</v>
      </c>
      <c r="N51" s="166">
        <v>0</v>
      </c>
      <c r="O51" s="167">
        <v>0</v>
      </c>
      <c r="P51">
        <v>0</v>
      </c>
      <c r="Q51" t="s">
        <v>533</v>
      </c>
      <c r="R51" t="s">
        <v>534</v>
      </c>
      <c r="S51">
        <v>16</v>
      </c>
      <c r="T51" t="s">
        <v>535</v>
      </c>
    </row>
    <row r="52" spans="1:20" x14ac:dyDescent="0.25">
      <c r="A52">
        <v>12</v>
      </c>
      <c r="B52" s="165">
        <v>44926</v>
      </c>
      <c r="C52" t="s">
        <v>632</v>
      </c>
      <c r="D52" t="s">
        <v>633</v>
      </c>
      <c r="E52" s="166">
        <v>87000</v>
      </c>
      <c r="F52" s="166">
        <v>0</v>
      </c>
      <c r="G52" s="166">
        <v>0</v>
      </c>
      <c r="H52" s="166">
        <v>87000</v>
      </c>
      <c r="I52" s="166">
        <v>0</v>
      </c>
      <c r="J52" s="166">
        <v>87000</v>
      </c>
      <c r="K52" s="166">
        <v>87000</v>
      </c>
      <c r="L52" s="167">
        <v>87000</v>
      </c>
      <c r="M52" s="166">
        <v>100</v>
      </c>
      <c r="N52" s="166">
        <v>0</v>
      </c>
      <c r="O52" s="167">
        <v>0</v>
      </c>
      <c r="P52">
        <v>0</v>
      </c>
      <c r="Q52" t="s">
        <v>533</v>
      </c>
      <c r="R52" t="s">
        <v>534</v>
      </c>
      <c r="S52">
        <v>16</v>
      </c>
      <c r="T52" t="s">
        <v>535</v>
      </c>
    </row>
    <row r="53" spans="1:20" x14ac:dyDescent="0.25">
      <c r="A53">
        <v>12</v>
      </c>
      <c r="B53" s="165">
        <v>44926</v>
      </c>
      <c r="C53" t="s">
        <v>634</v>
      </c>
      <c r="D53" t="s">
        <v>635</v>
      </c>
      <c r="E53" s="166">
        <v>150000</v>
      </c>
      <c r="F53" s="166">
        <v>0</v>
      </c>
      <c r="G53" s="166">
        <v>0</v>
      </c>
      <c r="H53" s="166">
        <v>150000</v>
      </c>
      <c r="I53" s="166">
        <v>0</v>
      </c>
      <c r="J53" s="166">
        <v>150000</v>
      </c>
      <c r="K53" s="166">
        <v>150000</v>
      </c>
      <c r="L53" s="167">
        <v>150000</v>
      </c>
      <c r="M53" s="166">
        <v>100</v>
      </c>
      <c r="N53" s="166">
        <v>0</v>
      </c>
      <c r="O53" s="167">
        <v>0</v>
      </c>
      <c r="P53">
        <v>0</v>
      </c>
      <c r="Q53" t="s">
        <v>533</v>
      </c>
      <c r="R53" t="s">
        <v>534</v>
      </c>
      <c r="S53">
        <v>16</v>
      </c>
      <c r="T53" t="s">
        <v>535</v>
      </c>
    </row>
    <row r="54" spans="1:20" x14ac:dyDescent="0.25">
      <c r="A54">
        <v>12</v>
      </c>
      <c r="B54" s="165">
        <v>44926</v>
      </c>
      <c r="C54" t="s">
        <v>636</v>
      </c>
      <c r="D54" t="s">
        <v>637</v>
      </c>
      <c r="E54" s="166">
        <v>6776000</v>
      </c>
      <c r="F54" s="166">
        <v>0</v>
      </c>
      <c r="G54" s="166">
        <v>0</v>
      </c>
      <c r="H54" s="166">
        <v>6776000</v>
      </c>
      <c r="I54" s="166">
        <v>0</v>
      </c>
      <c r="J54" s="166">
        <v>6776000</v>
      </c>
      <c r="K54" s="166">
        <v>6776000</v>
      </c>
      <c r="L54" s="167">
        <v>6776000</v>
      </c>
      <c r="M54" s="166">
        <v>100</v>
      </c>
      <c r="N54" s="166">
        <v>0</v>
      </c>
      <c r="O54" s="167">
        <v>0</v>
      </c>
      <c r="P54">
        <v>0</v>
      </c>
      <c r="Q54" t="s">
        <v>533</v>
      </c>
      <c r="R54" t="s">
        <v>534</v>
      </c>
      <c r="S54">
        <v>16</v>
      </c>
      <c r="T54" t="s">
        <v>535</v>
      </c>
    </row>
    <row r="55" spans="1:20" x14ac:dyDescent="0.25">
      <c r="A55">
        <v>12</v>
      </c>
      <c r="B55" s="165">
        <v>44926</v>
      </c>
      <c r="C55" t="s">
        <v>638</v>
      </c>
      <c r="D55" t="s">
        <v>639</v>
      </c>
      <c r="E55" s="166">
        <v>8151000</v>
      </c>
      <c r="F55" s="166">
        <v>0</v>
      </c>
      <c r="G55" s="166">
        <v>0</v>
      </c>
      <c r="H55" s="166">
        <v>8151000</v>
      </c>
      <c r="I55" s="166">
        <v>0</v>
      </c>
      <c r="J55" s="166">
        <v>8151000</v>
      </c>
      <c r="K55" s="166">
        <v>0</v>
      </c>
      <c r="L55" s="167">
        <v>0</v>
      </c>
      <c r="M55" s="166">
        <v>0</v>
      </c>
      <c r="N55" s="166">
        <v>0</v>
      </c>
      <c r="O55" s="167">
        <v>0</v>
      </c>
      <c r="P55">
        <v>0</v>
      </c>
      <c r="Q55" t="s">
        <v>533</v>
      </c>
      <c r="R55" t="s">
        <v>534</v>
      </c>
      <c r="S55">
        <v>16</v>
      </c>
      <c r="T55" t="s">
        <v>535</v>
      </c>
    </row>
    <row r="56" spans="1:20" x14ac:dyDescent="0.25">
      <c r="A56">
        <v>12</v>
      </c>
      <c r="B56" s="165">
        <v>44926</v>
      </c>
      <c r="C56" t="s">
        <v>640</v>
      </c>
      <c r="D56" t="s">
        <v>641</v>
      </c>
      <c r="E56" s="166">
        <v>1630000</v>
      </c>
      <c r="F56" s="166">
        <v>0</v>
      </c>
      <c r="G56" s="166">
        <v>0</v>
      </c>
      <c r="H56" s="166">
        <v>1630000</v>
      </c>
      <c r="I56" s="166">
        <v>0</v>
      </c>
      <c r="J56" s="166">
        <v>1630000</v>
      </c>
      <c r="K56" s="166">
        <v>0</v>
      </c>
      <c r="L56" s="167">
        <v>0</v>
      </c>
      <c r="M56" s="166">
        <v>0</v>
      </c>
      <c r="N56" s="166">
        <v>0</v>
      </c>
      <c r="O56" s="167">
        <v>0</v>
      </c>
      <c r="P56">
        <v>0</v>
      </c>
      <c r="Q56" t="s">
        <v>533</v>
      </c>
      <c r="R56" t="s">
        <v>534</v>
      </c>
      <c r="S56">
        <v>16</v>
      </c>
      <c r="T56" t="s">
        <v>535</v>
      </c>
    </row>
    <row r="57" spans="1:20" x14ac:dyDescent="0.25">
      <c r="A57">
        <v>12</v>
      </c>
      <c r="B57" s="165">
        <v>44926</v>
      </c>
      <c r="C57" t="s">
        <v>642</v>
      </c>
      <c r="D57" t="s">
        <v>643</v>
      </c>
      <c r="E57" s="166">
        <v>815000</v>
      </c>
      <c r="F57" s="166">
        <v>0</v>
      </c>
      <c r="G57" s="166">
        <v>0</v>
      </c>
      <c r="H57" s="166">
        <v>815000</v>
      </c>
      <c r="I57" s="166">
        <v>0</v>
      </c>
      <c r="J57" s="166">
        <v>815000</v>
      </c>
      <c r="K57" s="166">
        <v>0</v>
      </c>
      <c r="L57" s="167">
        <v>0</v>
      </c>
      <c r="M57" s="166">
        <v>0</v>
      </c>
      <c r="N57" s="166">
        <v>0</v>
      </c>
      <c r="O57" s="167">
        <v>0</v>
      </c>
      <c r="P57">
        <v>0</v>
      </c>
      <c r="Q57" t="s">
        <v>533</v>
      </c>
      <c r="R57" t="s">
        <v>534</v>
      </c>
      <c r="S57">
        <v>16</v>
      </c>
      <c r="T57" t="s">
        <v>535</v>
      </c>
    </row>
    <row r="58" spans="1:20" x14ac:dyDescent="0.25">
      <c r="A58">
        <v>12</v>
      </c>
      <c r="B58" s="165">
        <v>44926</v>
      </c>
      <c r="C58" t="s">
        <v>644</v>
      </c>
      <c r="D58" t="s">
        <v>645</v>
      </c>
      <c r="E58" s="166">
        <v>815000</v>
      </c>
      <c r="F58" s="166">
        <v>0</v>
      </c>
      <c r="G58" s="166">
        <v>0</v>
      </c>
      <c r="H58" s="166">
        <v>815000</v>
      </c>
      <c r="I58" s="166">
        <v>0</v>
      </c>
      <c r="J58" s="166">
        <v>815000</v>
      </c>
      <c r="K58" s="166">
        <v>0</v>
      </c>
      <c r="L58" s="167">
        <v>0</v>
      </c>
      <c r="M58" s="166">
        <v>0</v>
      </c>
      <c r="N58" s="166">
        <v>0</v>
      </c>
      <c r="O58" s="167">
        <v>0</v>
      </c>
      <c r="P58">
        <v>0</v>
      </c>
      <c r="Q58" t="s">
        <v>533</v>
      </c>
      <c r="R58" t="s">
        <v>534</v>
      </c>
      <c r="S58">
        <v>16</v>
      </c>
      <c r="T58" t="s">
        <v>535</v>
      </c>
    </row>
    <row r="59" spans="1:20" x14ac:dyDescent="0.25">
      <c r="A59">
        <v>12</v>
      </c>
      <c r="B59" s="165">
        <v>44926</v>
      </c>
      <c r="C59" t="s">
        <v>646</v>
      </c>
      <c r="D59" t="s">
        <v>647</v>
      </c>
      <c r="E59" s="166">
        <v>6521000</v>
      </c>
      <c r="F59" s="166">
        <v>0</v>
      </c>
      <c r="G59" s="166">
        <v>0</v>
      </c>
      <c r="H59" s="166">
        <v>6521000</v>
      </c>
      <c r="I59" s="166">
        <v>0</v>
      </c>
      <c r="J59" s="166">
        <v>6521000</v>
      </c>
      <c r="K59" s="166">
        <v>0</v>
      </c>
      <c r="L59" s="167">
        <v>0</v>
      </c>
      <c r="M59" s="166">
        <v>0</v>
      </c>
      <c r="N59" s="166">
        <v>0</v>
      </c>
      <c r="O59" s="167">
        <v>0</v>
      </c>
      <c r="P59">
        <v>0</v>
      </c>
      <c r="Q59" t="s">
        <v>533</v>
      </c>
      <c r="R59" t="s">
        <v>534</v>
      </c>
      <c r="S59">
        <v>16</v>
      </c>
      <c r="T59" t="s">
        <v>535</v>
      </c>
    </row>
    <row r="60" spans="1:20" x14ac:dyDescent="0.25">
      <c r="A60">
        <v>12</v>
      </c>
      <c r="B60" s="165">
        <v>44926</v>
      </c>
      <c r="C60" t="s">
        <v>648</v>
      </c>
      <c r="D60" t="s">
        <v>649</v>
      </c>
      <c r="E60" s="166">
        <v>1700000</v>
      </c>
      <c r="F60" s="166">
        <v>0</v>
      </c>
      <c r="G60" s="166">
        <v>0</v>
      </c>
      <c r="H60" s="166">
        <v>1700000</v>
      </c>
      <c r="I60" s="166">
        <v>0</v>
      </c>
      <c r="J60" s="166">
        <v>1700000</v>
      </c>
      <c r="K60" s="166">
        <v>0</v>
      </c>
      <c r="L60" s="167">
        <v>0</v>
      </c>
      <c r="M60" s="166">
        <v>0</v>
      </c>
      <c r="N60" s="166">
        <v>0</v>
      </c>
      <c r="O60" s="167">
        <v>0</v>
      </c>
      <c r="P60">
        <v>0</v>
      </c>
      <c r="Q60" t="s">
        <v>533</v>
      </c>
      <c r="R60" t="s">
        <v>534</v>
      </c>
      <c r="S60">
        <v>16</v>
      </c>
      <c r="T60" t="s">
        <v>535</v>
      </c>
    </row>
    <row r="61" spans="1:20" x14ac:dyDescent="0.25">
      <c r="A61">
        <v>12</v>
      </c>
      <c r="B61" s="165">
        <v>44926</v>
      </c>
      <c r="C61" t="s">
        <v>650</v>
      </c>
      <c r="D61" t="s">
        <v>651</v>
      </c>
      <c r="E61" s="166">
        <v>3971000</v>
      </c>
      <c r="F61" s="166">
        <v>0</v>
      </c>
      <c r="G61" s="166">
        <v>0</v>
      </c>
      <c r="H61" s="166">
        <v>3971000</v>
      </c>
      <c r="I61" s="166">
        <v>0</v>
      </c>
      <c r="J61" s="166">
        <v>3971000</v>
      </c>
      <c r="K61" s="166">
        <v>0</v>
      </c>
      <c r="L61" s="167">
        <v>0</v>
      </c>
      <c r="M61" s="166">
        <v>0</v>
      </c>
      <c r="N61" s="166">
        <v>0</v>
      </c>
      <c r="O61" s="167">
        <v>0</v>
      </c>
      <c r="P61">
        <v>0</v>
      </c>
      <c r="Q61" t="s">
        <v>533</v>
      </c>
      <c r="R61" t="s">
        <v>534</v>
      </c>
      <c r="S61">
        <v>16</v>
      </c>
      <c r="T61" t="s">
        <v>535</v>
      </c>
    </row>
    <row r="62" spans="1:20" x14ac:dyDescent="0.25">
      <c r="A62">
        <v>12</v>
      </c>
      <c r="B62" s="165">
        <v>44926</v>
      </c>
      <c r="C62" t="s">
        <v>652</v>
      </c>
      <c r="D62" t="s">
        <v>653</v>
      </c>
      <c r="E62" s="166">
        <v>850000</v>
      </c>
      <c r="F62" s="166">
        <v>0</v>
      </c>
      <c r="G62" s="166">
        <v>0</v>
      </c>
      <c r="H62" s="166">
        <v>850000</v>
      </c>
      <c r="I62" s="166">
        <v>0</v>
      </c>
      <c r="J62" s="166">
        <v>850000</v>
      </c>
      <c r="K62" s="166">
        <v>0</v>
      </c>
      <c r="L62" s="167">
        <v>0</v>
      </c>
      <c r="M62" s="166">
        <v>0</v>
      </c>
      <c r="N62" s="166">
        <v>0</v>
      </c>
      <c r="O62" s="167">
        <v>0</v>
      </c>
      <c r="P62">
        <v>0</v>
      </c>
      <c r="Q62" t="s">
        <v>533</v>
      </c>
      <c r="R62" t="s">
        <v>534</v>
      </c>
      <c r="S62">
        <v>16</v>
      </c>
      <c r="T62" t="s">
        <v>535</v>
      </c>
    </row>
    <row r="63" spans="1:20" x14ac:dyDescent="0.25">
      <c r="A63">
        <v>12</v>
      </c>
      <c r="B63" s="165">
        <v>44926</v>
      </c>
      <c r="C63" t="s">
        <v>654</v>
      </c>
      <c r="D63" t="s">
        <v>655</v>
      </c>
      <c r="E63" s="166">
        <v>1235428000</v>
      </c>
      <c r="F63" s="166">
        <v>0</v>
      </c>
      <c r="G63" s="166">
        <v>-5289376</v>
      </c>
      <c r="H63" s="166">
        <v>1230138624</v>
      </c>
      <c r="I63" s="166">
        <v>0</v>
      </c>
      <c r="J63" s="166">
        <v>1230138624</v>
      </c>
      <c r="K63" s="166">
        <v>39659150</v>
      </c>
      <c r="L63" s="167">
        <v>1132142684</v>
      </c>
      <c r="M63" s="166">
        <v>92</v>
      </c>
      <c r="N63" s="166">
        <v>98909849</v>
      </c>
      <c r="O63" s="167">
        <v>795994943</v>
      </c>
      <c r="P63">
        <v>64.709999999999994</v>
      </c>
      <c r="Q63" t="s">
        <v>533</v>
      </c>
      <c r="R63" t="s">
        <v>534</v>
      </c>
      <c r="S63">
        <v>16</v>
      </c>
      <c r="T63" t="s">
        <v>535</v>
      </c>
    </row>
    <row r="64" spans="1:20" x14ac:dyDescent="0.25">
      <c r="A64">
        <v>12</v>
      </c>
      <c r="B64" s="165">
        <v>44926</v>
      </c>
      <c r="C64" t="s">
        <v>656</v>
      </c>
      <c r="D64" t="s">
        <v>657</v>
      </c>
      <c r="L64" s="164"/>
      <c r="O64" s="164"/>
    </row>
    <row r="65" spans="1:20" x14ac:dyDescent="0.25">
      <c r="A65">
        <v>12</v>
      </c>
      <c r="B65" s="165">
        <v>44926</v>
      </c>
      <c r="C65" t="s">
        <v>658</v>
      </c>
      <c r="D65" t="s">
        <v>659</v>
      </c>
      <c r="L65" s="164"/>
      <c r="O65" s="164"/>
    </row>
    <row r="66" spans="1:20" x14ac:dyDescent="0.25">
      <c r="A66">
        <v>12</v>
      </c>
      <c r="B66" s="165">
        <v>44926</v>
      </c>
      <c r="C66" t="s">
        <v>660</v>
      </c>
      <c r="D66" t="s">
        <v>661</v>
      </c>
      <c r="E66" s="166">
        <v>11990000</v>
      </c>
      <c r="F66" s="166">
        <v>0</v>
      </c>
      <c r="G66" s="166">
        <v>0</v>
      </c>
      <c r="H66" s="166">
        <v>11990000</v>
      </c>
      <c r="I66" s="166">
        <v>0</v>
      </c>
      <c r="J66" s="166">
        <v>11990000</v>
      </c>
      <c r="K66" s="166">
        <v>0</v>
      </c>
      <c r="L66" s="167">
        <v>7655680</v>
      </c>
      <c r="M66" s="166">
        <v>64</v>
      </c>
      <c r="N66" s="166">
        <v>2445623</v>
      </c>
      <c r="O66" s="167">
        <v>6991491</v>
      </c>
      <c r="P66">
        <v>58.31</v>
      </c>
      <c r="Q66" t="s">
        <v>533</v>
      </c>
      <c r="R66" t="s">
        <v>534</v>
      </c>
      <c r="S66">
        <v>16</v>
      </c>
      <c r="T66" t="s">
        <v>535</v>
      </c>
    </row>
    <row r="67" spans="1:20" x14ac:dyDescent="0.25">
      <c r="A67">
        <v>12</v>
      </c>
      <c r="B67" s="165">
        <v>44926</v>
      </c>
      <c r="C67" t="s">
        <v>662</v>
      </c>
      <c r="D67" t="s">
        <v>663</v>
      </c>
      <c r="E67" s="166">
        <v>58448000</v>
      </c>
      <c r="F67" s="166">
        <v>0</v>
      </c>
      <c r="G67" s="166">
        <v>-11380581</v>
      </c>
      <c r="H67" s="166">
        <v>47067419</v>
      </c>
      <c r="I67" s="166">
        <v>0</v>
      </c>
      <c r="J67" s="166">
        <v>47067419</v>
      </c>
      <c r="K67" s="166">
        <v>0</v>
      </c>
      <c r="L67" s="167">
        <v>46588695</v>
      </c>
      <c r="M67" s="166">
        <v>99</v>
      </c>
      <c r="N67" s="166">
        <v>10540728</v>
      </c>
      <c r="O67" s="167">
        <v>16340288</v>
      </c>
      <c r="P67">
        <v>34.72</v>
      </c>
      <c r="Q67" t="s">
        <v>533</v>
      </c>
      <c r="R67" t="s">
        <v>534</v>
      </c>
      <c r="S67">
        <v>16</v>
      </c>
      <c r="T67" t="s">
        <v>535</v>
      </c>
    </row>
    <row r="68" spans="1:20" x14ac:dyDescent="0.25">
      <c r="A68">
        <v>12</v>
      </c>
      <c r="B68" s="165">
        <v>44926</v>
      </c>
      <c r="C68" t="s">
        <v>664</v>
      </c>
      <c r="D68" t="s">
        <v>665</v>
      </c>
      <c r="E68" s="166">
        <v>58448000</v>
      </c>
      <c r="F68" s="166">
        <v>0</v>
      </c>
      <c r="G68" s="166">
        <v>-11380581</v>
      </c>
      <c r="H68" s="166">
        <v>47067419</v>
      </c>
      <c r="I68" s="166">
        <v>0</v>
      </c>
      <c r="J68" s="166">
        <v>47067419</v>
      </c>
      <c r="K68" s="166">
        <v>0</v>
      </c>
      <c r="L68" s="167">
        <v>46588695</v>
      </c>
      <c r="M68" s="166">
        <v>99</v>
      </c>
      <c r="N68" s="166">
        <v>10540728</v>
      </c>
      <c r="O68" s="167">
        <v>16340288</v>
      </c>
      <c r="P68">
        <v>34.72</v>
      </c>
      <c r="Q68" t="s">
        <v>533</v>
      </c>
      <c r="R68" t="s">
        <v>534</v>
      </c>
      <c r="S68">
        <v>16</v>
      </c>
      <c r="T68" t="s">
        <v>535</v>
      </c>
    </row>
    <row r="69" spans="1:20" x14ac:dyDescent="0.25">
      <c r="A69">
        <v>12</v>
      </c>
      <c r="B69" s="165">
        <v>44926</v>
      </c>
      <c r="C69" t="s">
        <v>666</v>
      </c>
      <c r="D69" t="s">
        <v>667</v>
      </c>
      <c r="E69" s="166">
        <v>329353000</v>
      </c>
      <c r="F69" s="166">
        <v>4467000</v>
      </c>
      <c r="G69" s="166">
        <v>-7169895</v>
      </c>
      <c r="H69" s="166">
        <v>322183105</v>
      </c>
      <c r="I69" s="166">
        <v>0</v>
      </c>
      <c r="J69" s="166">
        <v>322183105</v>
      </c>
      <c r="K69" s="166">
        <v>25017950</v>
      </c>
      <c r="L69" s="167">
        <v>235809839</v>
      </c>
      <c r="M69" s="166">
        <v>73</v>
      </c>
      <c r="N69" s="166">
        <v>22432266</v>
      </c>
      <c r="O69" s="167">
        <v>204032029</v>
      </c>
      <c r="P69">
        <v>63.33</v>
      </c>
      <c r="Q69" t="s">
        <v>533</v>
      </c>
      <c r="R69" t="s">
        <v>534</v>
      </c>
      <c r="S69">
        <v>16</v>
      </c>
      <c r="T69" t="s">
        <v>535</v>
      </c>
    </row>
    <row r="70" spans="1:20" x14ac:dyDescent="0.25">
      <c r="A70">
        <v>12</v>
      </c>
      <c r="B70" s="165">
        <v>44926</v>
      </c>
      <c r="C70" t="s">
        <v>668</v>
      </c>
      <c r="D70" t="s">
        <v>669</v>
      </c>
      <c r="E70" s="166">
        <v>225360000</v>
      </c>
      <c r="F70" s="166">
        <v>4467000</v>
      </c>
      <c r="G70" s="166">
        <v>3492000</v>
      </c>
      <c r="H70" s="166">
        <v>228852000</v>
      </c>
      <c r="I70" s="166">
        <v>0</v>
      </c>
      <c r="J70" s="166">
        <v>228852000</v>
      </c>
      <c r="K70" s="166">
        <v>19106030</v>
      </c>
      <c r="L70" s="167">
        <v>158896088</v>
      </c>
      <c r="M70" s="166">
        <v>69</v>
      </c>
      <c r="N70" s="166">
        <v>20486000</v>
      </c>
      <c r="O70" s="167">
        <v>143724138</v>
      </c>
      <c r="P70">
        <v>62.8</v>
      </c>
      <c r="Q70" t="s">
        <v>533</v>
      </c>
      <c r="R70" t="s">
        <v>534</v>
      </c>
      <c r="S70">
        <v>16</v>
      </c>
      <c r="T70" t="s">
        <v>535</v>
      </c>
    </row>
    <row r="71" spans="1:20" x14ac:dyDescent="0.25">
      <c r="A71">
        <v>12</v>
      </c>
      <c r="B71" s="165">
        <v>44926</v>
      </c>
      <c r="C71" t="s">
        <v>670</v>
      </c>
      <c r="D71" t="s">
        <v>671</v>
      </c>
      <c r="E71" s="166">
        <v>225360000</v>
      </c>
      <c r="F71" s="166">
        <v>4467000</v>
      </c>
      <c r="G71" s="166">
        <v>3492000</v>
      </c>
      <c r="H71" s="166">
        <v>228852000</v>
      </c>
      <c r="I71" s="166">
        <v>0</v>
      </c>
      <c r="J71" s="166">
        <v>228852000</v>
      </c>
      <c r="K71" s="166">
        <v>19106030</v>
      </c>
      <c r="L71" s="167">
        <v>158896088</v>
      </c>
      <c r="M71" s="166">
        <v>69</v>
      </c>
      <c r="N71" s="166">
        <v>20486000</v>
      </c>
      <c r="O71" s="167">
        <v>143724138</v>
      </c>
      <c r="P71">
        <v>62.8</v>
      </c>
      <c r="Q71" t="s">
        <v>533</v>
      </c>
      <c r="R71" t="s">
        <v>534</v>
      </c>
      <c r="S71">
        <v>16</v>
      </c>
      <c r="T71" t="s">
        <v>535</v>
      </c>
    </row>
    <row r="72" spans="1:20" x14ac:dyDescent="0.25">
      <c r="A72">
        <v>12</v>
      </c>
      <c r="B72" s="165">
        <v>44926</v>
      </c>
      <c r="C72" t="s">
        <v>672</v>
      </c>
      <c r="D72" t="s">
        <v>673</v>
      </c>
      <c r="E72" s="166">
        <v>8400000</v>
      </c>
      <c r="F72" s="166">
        <v>0</v>
      </c>
      <c r="G72" s="166">
        <v>-975000</v>
      </c>
      <c r="H72" s="166">
        <v>7425000</v>
      </c>
      <c r="I72" s="166">
        <v>0</v>
      </c>
      <c r="J72" s="166">
        <v>7425000</v>
      </c>
      <c r="K72" s="166">
        <v>0</v>
      </c>
      <c r="L72" s="167">
        <v>7425000</v>
      </c>
      <c r="M72" s="166">
        <v>100</v>
      </c>
      <c r="N72" s="166">
        <v>0</v>
      </c>
      <c r="O72" s="167">
        <v>7425000</v>
      </c>
      <c r="P72">
        <v>100</v>
      </c>
      <c r="Q72" t="s">
        <v>533</v>
      </c>
      <c r="R72" t="s">
        <v>534</v>
      </c>
      <c r="S72">
        <v>16</v>
      </c>
      <c r="T72" t="s">
        <v>535</v>
      </c>
    </row>
    <row r="73" spans="1:20" x14ac:dyDescent="0.25">
      <c r="A73">
        <v>12</v>
      </c>
      <c r="B73" s="165">
        <v>44926</v>
      </c>
      <c r="C73" t="s">
        <v>674</v>
      </c>
      <c r="D73" t="s">
        <v>675</v>
      </c>
      <c r="E73" s="166">
        <v>8400000</v>
      </c>
      <c r="F73" s="166">
        <v>0</v>
      </c>
      <c r="G73" s="166">
        <v>-975000</v>
      </c>
      <c r="H73" s="166">
        <v>7425000</v>
      </c>
      <c r="I73" s="166">
        <v>0</v>
      </c>
      <c r="J73" s="166">
        <v>7425000</v>
      </c>
      <c r="K73" s="166">
        <v>0</v>
      </c>
      <c r="L73" s="167">
        <v>7425000</v>
      </c>
      <c r="M73" s="166">
        <v>100</v>
      </c>
      <c r="N73" s="166">
        <v>0</v>
      </c>
      <c r="O73" s="167">
        <v>7425000</v>
      </c>
      <c r="P73">
        <v>100</v>
      </c>
      <c r="Q73" t="s">
        <v>533</v>
      </c>
      <c r="R73" t="s">
        <v>534</v>
      </c>
      <c r="S73">
        <v>16</v>
      </c>
      <c r="T73" t="s">
        <v>535</v>
      </c>
    </row>
    <row r="74" spans="1:20" x14ac:dyDescent="0.25">
      <c r="A74">
        <v>12</v>
      </c>
      <c r="B74" s="165">
        <v>44926</v>
      </c>
      <c r="C74" t="s">
        <v>676</v>
      </c>
      <c r="D74" t="s">
        <v>677</v>
      </c>
      <c r="E74" s="166">
        <v>8400000</v>
      </c>
      <c r="F74" s="166">
        <v>0</v>
      </c>
      <c r="G74" s="166">
        <v>-975000</v>
      </c>
      <c r="H74" s="166">
        <v>7425000</v>
      </c>
      <c r="I74" s="166">
        <v>0</v>
      </c>
      <c r="J74" s="166">
        <v>7425000</v>
      </c>
      <c r="K74" s="166">
        <v>0</v>
      </c>
      <c r="L74" s="167">
        <v>7425000</v>
      </c>
      <c r="M74" s="166">
        <v>100</v>
      </c>
      <c r="N74" s="166">
        <v>0</v>
      </c>
      <c r="O74" s="167">
        <v>7425000</v>
      </c>
      <c r="P74">
        <v>100</v>
      </c>
      <c r="Q74" t="s">
        <v>533</v>
      </c>
      <c r="R74" t="s">
        <v>534</v>
      </c>
      <c r="S74">
        <v>16</v>
      </c>
      <c r="T74" t="s">
        <v>535</v>
      </c>
    </row>
    <row r="75" spans="1:20" x14ac:dyDescent="0.25">
      <c r="A75">
        <v>12</v>
      </c>
      <c r="B75" s="165">
        <v>44926</v>
      </c>
      <c r="C75" t="s">
        <v>678</v>
      </c>
      <c r="D75" t="s">
        <v>679</v>
      </c>
      <c r="E75" s="166">
        <v>112800000</v>
      </c>
      <c r="F75" s="166">
        <v>5757071</v>
      </c>
      <c r="G75" s="166">
        <v>5757071</v>
      </c>
      <c r="H75" s="166">
        <v>118557071</v>
      </c>
      <c r="I75" s="166">
        <v>0</v>
      </c>
      <c r="J75" s="166">
        <v>118557071</v>
      </c>
      <c r="K75" s="166">
        <v>5083540</v>
      </c>
      <c r="L75" s="167">
        <v>115063940</v>
      </c>
      <c r="M75" s="166">
        <v>97</v>
      </c>
      <c r="N75" s="166">
        <v>20486000</v>
      </c>
      <c r="O75" s="167">
        <v>113914480</v>
      </c>
      <c r="P75">
        <v>96.08</v>
      </c>
      <c r="Q75" t="s">
        <v>533</v>
      </c>
      <c r="R75" t="s">
        <v>534</v>
      </c>
      <c r="S75">
        <v>16</v>
      </c>
      <c r="T75" t="s">
        <v>535</v>
      </c>
    </row>
    <row r="76" spans="1:20" x14ac:dyDescent="0.25">
      <c r="A76">
        <v>12</v>
      </c>
      <c r="B76" s="165">
        <v>44926</v>
      </c>
      <c r="C76" t="s">
        <v>680</v>
      </c>
      <c r="D76" t="s">
        <v>681</v>
      </c>
      <c r="E76" s="166">
        <v>3600000</v>
      </c>
      <c r="F76" s="166">
        <v>1290071</v>
      </c>
      <c r="G76" s="166">
        <v>1290071</v>
      </c>
      <c r="H76" s="166">
        <v>4890071</v>
      </c>
      <c r="I76" s="166">
        <v>0</v>
      </c>
      <c r="J76" s="166">
        <v>4890071</v>
      </c>
      <c r="K76" s="166">
        <v>1098240</v>
      </c>
      <c r="L76" s="167">
        <v>1878640</v>
      </c>
      <c r="M76" s="166">
        <v>38</v>
      </c>
      <c r="N76" s="166">
        <v>0</v>
      </c>
      <c r="O76" s="167">
        <v>729180</v>
      </c>
      <c r="P76">
        <v>14.91</v>
      </c>
      <c r="Q76" t="s">
        <v>533</v>
      </c>
      <c r="R76" t="s">
        <v>534</v>
      </c>
      <c r="S76">
        <v>16</v>
      </c>
      <c r="T76" t="s">
        <v>535</v>
      </c>
    </row>
    <row r="77" spans="1:20" x14ac:dyDescent="0.25">
      <c r="A77">
        <v>12</v>
      </c>
      <c r="B77" s="165">
        <v>44926</v>
      </c>
      <c r="C77" t="s">
        <v>682</v>
      </c>
      <c r="D77" t="s">
        <v>224</v>
      </c>
      <c r="E77" s="166">
        <v>109200000</v>
      </c>
      <c r="F77" s="166">
        <v>4467000</v>
      </c>
      <c r="G77" s="166">
        <v>4467000</v>
      </c>
      <c r="H77" s="166">
        <v>113667000</v>
      </c>
      <c r="I77" s="166">
        <v>0</v>
      </c>
      <c r="J77" s="166">
        <v>113667000</v>
      </c>
      <c r="K77" s="166">
        <v>3985300</v>
      </c>
      <c r="L77" s="167">
        <v>113185300</v>
      </c>
      <c r="M77" s="166">
        <v>100</v>
      </c>
      <c r="N77" s="166">
        <v>20486000</v>
      </c>
      <c r="O77" s="167">
        <v>113185300</v>
      </c>
      <c r="P77">
        <v>99.58</v>
      </c>
      <c r="Q77" t="s">
        <v>533</v>
      </c>
      <c r="R77" t="s">
        <v>534</v>
      </c>
      <c r="S77">
        <v>16</v>
      </c>
      <c r="T77" t="s">
        <v>535</v>
      </c>
    </row>
    <row r="78" spans="1:20" x14ac:dyDescent="0.25">
      <c r="A78">
        <v>12</v>
      </c>
      <c r="B78" s="165">
        <v>44926</v>
      </c>
      <c r="C78" t="s">
        <v>683</v>
      </c>
      <c r="D78" t="s">
        <v>684</v>
      </c>
      <c r="E78" s="166">
        <v>104160000</v>
      </c>
      <c r="F78" s="166">
        <v>-1290071</v>
      </c>
      <c r="G78" s="166">
        <v>-1290071</v>
      </c>
      <c r="H78" s="166">
        <v>102869929</v>
      </c>
      <c r="I78" s="166">
        <v>0</v>
      </c>
      <c r="J78" s="166">
        <v>102869929</v>
      </c>
      <c r="K78" s="166">
        <v>14022490</v>
      </c>
      <c r="L78" s="167">
        <v>36407148</v>
      </c>
      <c r="M78" s="166">
        <v>35</v>
      </c>
      <c r="N78" s="166">
        <v>0</v>
      </c>
      <c r="O78" s="167">
        <v>22384658</v>
      </c>
      <c r="P78">
        <v>21.76</v>
      </c>
      <c r="Q78" t="s">
        <v>533</v>
      </c>
      <c r="R78" t="s">
        <v>534</v>
      </c>
      <c r="S78">
        <v>16</v>
      </c>
      <c r="T78" t="s">
        <v>535</v>
      </c>
    </row>
    <row r="79" spans="1:20" x14ac:dyDescent="0.25">
      <c r="A79">
        <v>12</v>
      </c>
      <c r="B79" s="165">
        <v>44926</v>
      </c>
      <c r="C79" t="s">
        <v>685</v>
      </c>
      <c r="D79" t="s">
        <v>686</v>
      </c>
      <c r="E79" s="166">
        <v>19600000</v>
      </c>
      <c r="F79" s="166">
        <v>-3818348</v>
      </c>
      <c r="G79" s="166">
        <v>-3818348</v>
      </c>
      <c r="H79" s="166">
        <v>15781652</v>
      </c>
      <c r="I79" s="166">
        <v>0</v>
      </c>
      <c r="J79" s="166">
        <v>15781652</v>
      </c>
      <c r="K79" s="166">
        <v>3854896</v>
      </c>
      <c r="L79" s="167">
        <v>8907833</v>
      </c>
      <c r="M79" s="166">
        <v>56</v>
      </c>
      <c r="N79" s="166">
        <v>0</v>
      </c>
      <c r="O79" s="167">
        <v>5052937</v>
      </c>
      <c r="P79">
        <v>32.020000000000003</v>
      </c>
      <c r="Q79" t="s">
        <v>533</v>
      </c>
      <c r="R79" t="s">
        <v>534</v>
      </c>
      <c r="S79">
        <v>16</v>
      </c>
      <c r="T79" t="s">
        <v>535</v>
      </c>
    </row>
    <row r="80" spans="1:20" x14ac:dyDescent="0.25">
      <c r="A80">
        <v>12</v>
      </c>
      <c r="B80" s="165">
        <v>44926</v>
      </c>
      <c r="C80" t="s">
        <v>687</v>
      </c>
      <c r="D80" t="s">
        <v>688</v>
      </c>
      <c r="E80" s="166">
        <v>25760000</v>
      </c>
      <c r="F80" s="166">
        <v>-8412366</v>
      </c>
      <c r="G80" s="166">
        <v>-8412366</v>
      </c>
      <c r="H80" s="166">
        <v>17347634</v>
      </c>
      <c r="I80" s="166">
        <v>0</v>
      </c>
      <c r="J80" s="166">
        <v>17347634</v>
      </c>
      <c r="K80" s="166">
        <v>5013101</v>
      </c>
      <c r="L80" s="167">
        <v>9933089</v>
      </c>
      <c r="M80" s="166">
        <v>57</v>
      </c>
      <c r="N80" s="166">
        <v>0</v>
      </c>
      <c r="O80" s="167">
        <v>4919988</v>
      </c>
      <c r="P80">
        <v>28.36</v>
      </c>
      <c r="Q80" t="s">
        <v>533</v>
      </c>
      <c r="R80" t="s">
        <v>534</v>
      </c>
      <c r="S80">
        <v>16</v>
      </c>
      <c r="T80" t="s">
        <v>535</v>
      </c>
    </row>
    <row r="81" spans="1:20" x14ac:dyDescent="0.25">
      <c r="A81">
        <v>12</v>
      </c>
      <c r="B81" s="165">
        <v>44926</v>
      </c>
      <c r="C81" t="s">
        <v>689</v>
      </c>
      <c r="D81" t="s">
        <v>690</v>
      </c>
      <c r="E81" s="166">
        <v>44800000</v>
      </c>
      <c r="F81" s="166">
        <v>22760131</v>
      </c>
      <c r="G81" s="166">
        <v>22760131</v>
      </c>
      <c r="H81" s="166">
        <v>67560131</v>
      </c>
      <c r="I81" s="166">
        <v>0</v>
      </c>
      <c r="J81" s="166">
        <v>67560131</v>
      </c>
      <c r="K81" s="166">
        <v>5154493</v>
      </c>
      <c r="L81" s="167">
        <v>17566226</v>
      </c>
      <c r="M81" s="166">
        <v>26</v>
      </c>
      <c r="N81" s="166">
        <v>0</v>
      </c>
      <c r="O81" s="167">
        <v>12411733</v>
      </c>
      <c r="P81">
        <v>18.37</v>
      </c>
      <c r="Q81" t="s">
        <v>533</v>
      </c>
      <c r="R81" t="s">
        <v>534</v>
      </c>
      <c r="S81">
        <v>16</v>
      </c>
      <c r="T81" t="s">
        <v>535</v>
      </c>
    </row>
    <row r="82" spans="1:20" x14ac:dyDescent="0.25">
      <c r="A82">
        <v>12</v>
      </c>
      <c r="B82" s="165">
        <v>44926</v>
      </c>
      <c r="C82" t="s">
        <v>691</v>
      </c>
      <c r="D82" t="s">
        <v>692</v>
      </c>
      <c r="E82" s="166">
        <v>14000000</v>
      </c>
      <c r="F82" s="166">
        <v>-11819488</v>
      </c>
      <c r="G82" s="166">
        <v>-11819488</v>
      </c>
      <c r="H82" s="166">
        <v>2180512</v>
      </c>
      <c r="I82" s="166">
        <v>0</v>
      </c>
      <c r="J82" s="166">
        <v>2180512</v>
      </c>
      <c r="K82" s="166">
        <v>0</v>
      </c>
      <c r="L82" s="167">
        <v>0</v>
      </c>
      <c r="M82" s="166">
        <v>0</v>
      </c>
      <c r="N82" s="166">
        <v>0</v>
      </c>
      <c r="O82" s="167">
        <v>0</v>
      </c>
      <c r="P82">
        <v>0</v>
      </c>
      <c r="Q82" t="s">
        <v>533</v>
      </c>
      <c r="R82" t="s">
        <v>534</v>
      </c>
      <c r="S82">
        <v>16</v>
      </c>
      <c r="T82" t="s">
        <v>535</v>
      </c>
    </row>
    <row r="83" spans="1:20" x14ac:dyDescent="0.25">
      <c r="A83">
        <v>12</v>
      </c>
      <c r="B83" s="165">
        <v>44926</v>
      </c>
      <c r="C83" t="s">
        <v>693</v>
      </c>
      <c r="D83" t="s">
        <v>694</v>
      </c>
      <c r="E83" s="166">
        <v>103993000</v>
      </c>
      <c r="F83" s="166">
        <v>0</v>
      </c>
      <c r="G83" s="166">
        <v>-10661895</v>
      </c>
      <c r="H83" s="166">
        <v>93331105</v>
      </c>
      <c r="I83" s="166">
        <v>0</v>
      </c>
      <c r="J83" s="166">
        <v>93331105</v>
      </c>
      <c r="K83" s="166">
        <v>5911920</v>
      </c>
      <c r="L83" s="167">
        <v>76913751</v>
      </c>
      <c r="M83" s="166">
        <v>82</v>
      </c>
      <c r="N83" s="166">
        <v>1946266</v>
      </c>
      <c r="O83" s="167">
        <v>60307891</v>
      </c>
      <c r="P83">
        <v>64.62</v>
      </c>
      <c r="Q83" t="s">
        <v>533</v>
      </c>
      <c r="R83" t="s">
        <v>534</v>
      </c>
      <c r="S83">
        <v>16</v>
      </c>
      <c r="T83" t="s">
        <v>535</v>
      </c>
    </row>
    <row r="84" spans="1:20" x14ac:dyDescent="0.25">
      <c r="A84">
        <v>12</v>
      </c>
      <c r="B84" s="165">
        <v>44926</v>
      </c>
      <c r="C84" t="s">
        <v>695</v>
      </c>
      <c r="D84" t="s">
        <v>696</v>
      </c>
      <c r="E84" s="166">
        <v>58312000</v>
      </c>
      <c r="F84" s="166">
        <v>0</v>
      </c>
      <c r="G84" s="166">
        <v>-16914151</v>
      </c>
      <c r="H84" s="166">
        <v>41397849</v>
      </c>
      <c r="I84" s="166">
        <v>0</v>
      </c>
      <c r="J84" s="166">
        <v>41397849</v>
      </c>
      <c r="K84" s="166">
        <v>5911920</v>
      </c>
      <c r="L84" s="167">
        <v>26803084</v>
      </c>
      <c r="M84" s="166">
        <v>65</v>
      </c>
      <c r="N84" s="166">
        <v>1946266</v>
      </c>
      <c r="O84" s="167">
        <v>10197224</v>
      </c>
      <c r="P84">
        <v>24.63</v>
      </c>
      <c r="Q84" t="s">
        <v>533</v>
      </c>
      <c r="R84" t="s">
        <v>534</v>
      </c>
      <c r="S84">
        <v>16</v>
      </c>
      <c r="T84" t="s">
        <v>535</v>
      </c>
    </row>
    <row r="85" spans="1:20" x14ac:dyDescent="0.25">
      <c r="A85">
        <v>12</v>
      </c>
      <c r="B85" s="165">
        <v>44926</v>
      </c>
      <c r="C85" t="s">
        <v>697</v>
      </c>
      <c r="D85" t="s">
        <v>698</v>
      </c>
      <c r="E85" s="166">
        <v>45681000</v>
      </c>
      <c r="F85" s="166">
        <v>0</v>
      </c>
      <c r="G85" s="166">
        <v>6252256</v>
      </c>
      <c r="H85" s="166">
        <v>51933256</v>
      </c>
      <c r="I85" s="166">
        <v>0</v>
      </c>
      <c r="J85" s="166">
        <v>51933256</v>
      </c>
      <c r="K85" s="166">
        <v>0</v>
      </c>
      <c r="L85" s="167">
        <v>50110667</v>
      </c>
      <c r="M85" s="166">
        <v>96</v>
      </c>
      <c r="N85" s="166">
        <v>0</v>
      </c>
      <c r="O85" s="167">
        <v>50110667</v>
      </c>
      <c r="P85">
        <v>96.49</v>
      </c>
      <c r="Q85" t="s">
        <v>533</v>
      </c>
      <c r="R85" t="s">
        <v>534</v>
      </c>
      <c r="S85">
        <v>16</v>
      </c>
      <c r="T85" t="s">
        <v>535</v>
      </c>
    </row>
    <row r="86" spans="1:20" x14ac:dyDescent="0.25">
      <c r="A86">
        <v>12</v>
      </c>
      <c r="B86" s="165">
        <v>44926</v>
      </c>
      <c r="C86" t="s">
        <v>699</v>
      </c>
      <c r="D86" t="s">
        <v>700</v>
      </c>
      <c r="E86" s="166">
        <v>806708000</v>
      </c>
      <c r="F86" s="166">
        <v>-4467000</v>
      </c>
      <c r="G86" s="166">
        <v>35290100</v>
      </c>
      <c r="H86" s="166">
        <v>841998100</v>
      </c>
      <c r="I86" s="166">
        <v>0</v>
      </c>
      <c r="J86" s="166">
        <v>841998100</v>
      </c>
      <c r="K86" s="166">
        <v>14157208</v>
      </c>
      <c r="L86" s="167">
        <v>836698590</v>
      </c>
      <c r="M86" s="166">
        <v>99</v>
      </c>
      <c r="N86" s="166">
        <v>63252240</v>
      </c>
      <c r="O86" s="167">
        <v>563486255</v>
      </c>
      <c r="P86">
        <v>66.92</v>
      </c>
      <c r="Q86" t="s">
        <v>533</v>
      </c>
      <c r="R86" t="s">
        <v>534</v>
      </c>
      <c r="S86">
        <v>16</v>
      </c>
      <c r="T86" t="s">
        <v>535</v>
      </c>
    </row>
    <row r="87" spans="1:20" x14ac:dyDescent="0.25">
      <c r="A87">
        <v>12</v>
      </c>
      <c r="B87" s="165">
        <v>44926</v>
      </c>
      <c r="C87" t="s">
        <v>701</v>
      </c>
      <c r="D87" t="s">
        <v>702</v>
      </c>
      <c r="E87" s="166">
        <v>36145000</v>
      </c>
      <c r="F87" s="166">
        <v>0</v>
      </c>
      <c r="G87" s="166">
        <v>-11300282</v>
      </c>
      <c r="H87" s="166">
        <v>24844718</v>
      </c>
      <c r="I87" s="166">
        <v>0</v>
      </c>
      <c r="J87" s="166">
        <v>24844718</v>
      </c>
      <c r="K87" s="166">
        <v>0</v>
      </c>
      <c r="L87" s="167">
        <v>24844718</v>
      </c>
      <c r="M87" s="166">
        <v>100</v>
      </c>
      <c r="N87" s="166">
        <v>1053060</v>
      </c>
      <c r="O87" s="167">
        <v>14365524</v>
      </c>
      <c r="P87">
        <v>57.82</v>
      </c>
      <c r="Q87" t="s">
        <v>533</v>
      </c>
      <c r="R87" t="s">
        <v>534</v>
      </c>
      <c r="S87">
        <v>16</v>
      </c>
      <c r="T87" t="s">
        <v>535</v>
      </c>
    </row>
    <row r="88" spans="1:20" x14ac:dyDescent="0.25">
      <c r="A88">
        <v>12</v>
      </c>
      <c r="B88" s="165">
        <v>44926</v>
      </c>
      <c r="C88" t="s">
        <v>703</v>
      </c>
      <c r="D88" t="s">
        <v>235</v>
      </c>
      <c r="E88" s="166">
        <v>15215000</v>
      </c>
      <c r="F88" s="166">
        <v>0</v>
      </c>
      <c r="G88" s="166">
        <v>0</v>
      </c>
      <c r="H88" s="166">
        <v>15215000</v>
      </c>
      <c r="I88" s="166">
        <v>0</v>
      </c>
      <c r="J88" s="166">
        <v>15215000</v>
      </c>
      <c r="K88" s="166">
        <v>0</v>
      </c>
      <c r="L88" s="167">
        <v>15215000</v>
      </c>
      <c r="M88" s="166">
        <v>100</v>
      </c>
      <c r="N88" s="166">
        <v>1053060</v>
      </c>
      <c r="O88" s="167">
        <v>11583660</v>
      </c>
      <c r="P88">
        <v>76.13</v>
      </c>
      <c r="Q88" t="s">
        <v>533</v>
      </c>
      <c r="R88" t="s">
        <v>534</v>
      </c>
      <c r="S88">
        <v>16</v>
      </c>
      <c r="T88" t="s">
        <v>535</v>
      </c>
    </row>
    <row r="89" spans="1:20" x14ac:dyDescent="0.25">
      <c r="A89">
        <v>12</v>
      </c>
      <c r="B89" s="165">
        <v>44926</v>
      </c>
      <c r="C89" t="s">
        <v>704</v>
      </c>
      <c r="D89" t="s">
        <v>705</v>
      </c>
      <c r="E89" s="166">
        <v>20930000</v>
      </c>
      <c r="F89" s="166">
        <v>0</v>
      </c>
      <c r="G89" s="166">
        <v>-11300282</v>
      </c>
      <c r="H89" s="166">
        <v>9629718</v>
      </c>
      <c r="I89" s="166">
        <v>0</v>
      </c>
      <c r="J89" s="166">
        <v>9629718</v>
      </c>
      <c r="K89" s="166">
        <v>0</v>
      </c>
      <c r="L89" s="167">
        <v>9629718</v>
      </c>
      <c r="M89" s="166">
        <v>100</v>
      </c>
      <c r="N89" s="166">
        <v>0</v>
      </c>
      <c r="O89" s="167">
        <v>2781864</v>
      </c>
      <c r="P89">
        <v>28.89</v>
      </c>
      <c r="Q89" t="s">
        <v>533</v>
      </c>
      <c r="R89" t="s">
        <v>534</v>
      </c>
      <c r="S89">
        <v>16</v>
      </c>
      <c r="T89" t="s">
        <v>535</v>
      </c>
    </row>
    <row r="90" spans="1:20" x14ac:dyDescent="0.25">
      <c r="A90">
        <v>12</v>
      </c>
      <c r="B90" s="165">
        <v>44926</v>
      </c>
      <c r="C90" t="s">
        <v>706</v>
      </c>
      <c r="D90" t="s">
        <v>707</v>
      </c>
      <c r="E90" s="166">
        <v>660581000</v>
      </c>
      <c r="F90" s="166">
        <v>0</v>
      </c>
      <c r="G90" s="166">
        <v>49543262</v>
      </c>
      <c r="H90" s="166">
        <v>710124262</v>
      </c>
      <c r="I90" s="166">
        <v>0</v>
      </c>
      <c r="J90" s="166">
        <v>710124262</v>
      </c>
      <c r="K90" s="166">
        <v>0</v>
      </c>
      <c r="L90" s="167">
        <v>707780079</v>
      </c>
      <c r="M90" s="166">
        <v>100</v>
      </c>
      <c r="N90" s="166">
        <v>56074972</v>
      </c>
      <c r="O90" s="167">
        <v>499403121</v>
      </c>
      <c r="P90">
        <v>70.33</v>
      </c>
      <c r="Q90" t="s">
        <v>533</v>
      </c>
      <c r="R90" t="s">
        <v>534</v>
      </c>
      <c r="S90">
        <v>16</v>
      </c>
      <c r="T90" t="s">
        <v>535</v>
      </c>
    </row>
    <row r="91" spans="1:20" x14ac:dyDescent="0.25">
      <c r="A91">
        <v>12</v>
      </c>
      <c r="B91" s="165">
        <v>44926</v>
      </c>
      <c r="C91" t="s">
        <v>708</v>
      </c>
      <c r="D91" t="s">
        <v>709</v>
      </c>
      <c r="E91" s="166">
        <v>485316000</v>
      </c>
      <c r="F91" s="166">
        <v>0</v>
      </c>
      <c r="G91" s="166">
        <v>0</v>
      </c>
      <c r="H91" s="166">
        <v>485316000</v>
      </c>
      <c r="I91" s="166">
        <v>0</v>
      </c>
      <c r="J91" s="166">
        <v>485316000</v>
      </c>
      <c r="K91" s="166">
        <v>0</v>
      </c>
      <c r="L91" s="167">
        <v>484640885</v>
      </c>
      <c r="M91" s="166">
        <v>100</v>
      </c>
      <c r="N91" s="166">
        <v>41306658</v>
      </c>
      <c r="O91" s="167">
        <v>335430413</v>
      </c>
      <c r="P91">
        <v>69.12</v>
      </c>
      <c r="Q91" t="s">
        <v>533</v>
      </c>
      <c r="R91" t="s">
        <v>534</v>
      </c>
      <c r="S91">
        <v>16</v>
      </c>
      <c r="T91" t="s">
        <v>535</v>
      </c>
    </row>
    <row r="92" spans="1:20" x14ac:dyDescent="0.25">
      <c r="A92">
        <v>12</v>
      </c>
      <c r="B92" s="165">
        <v>44926</v>
      </c>
      <c r="C92" t="s">
        <v>710</v>
      </c>
      <c r="D92" t="s">
        <v>711</v>
      </c>
      <c r="E92" s="166">
        <v>175265000</v>
      </c>
      <c r="F92" s="166">
        <v>0</v>
      </c>
      <c r="G92" s="166">
        <v>49543262</v>
      </c>
      <c r="H92" s="166">
        <v>224808262</v>
      </c>
      <c r="I92" s="166">
        <v>0</v>
      </c>
      <c r="J92" s="166">
        <v>224808262</v>
      </c>
      <c r="K92" s="166">
        <v>0</v>
      </c>
      <c r="L92" s="167">
        <v>223139194</v>
      </c>
      <c r="M92" s="166">
        <v>99</v>
      </c>
      <c r="N92" s="166">
        <v>14768314</v>
      </c>
      <c r="O92" s="167">
        <v>163972708</v>
      </c>
      <c r="P92">
        <v>72.94</v>
      </c>
      <c r="Q92" t="s">
        <v>533</v>
      </c>
      <c r="R92" t="s">
        <v>534</v>
      </c>
      <c r="S92">
        <v>16</v>
      </c>
      <c r="T92" t="s">
        <v>535</v>
      </c>
    </row>
    <row r="93" spans="1:20" x14ac:dyDescent="0.25">
      <c r="A93">
        <v>12</v>
      </c>
      <c r="B93" s="165">
        <v>44926</v>
      </c>
      <c r="C93" t="s">
        <v>712</v>
      </c>
      <c r="D93" t="s">
        <v>713</v>
      </c>
      <c r="E93" s="166">
        <v>39725000</v>
      </c>
      <c r="F93" s="166">
        <v>0</v>
      </c>
      <c r="G93" s="166">
        <v>11514120</v>
      </c>
      <c r="H93" s="166">
        <v>51239120</v>
      </c>
      <c r="I93" s="166">
        <v>0</v>
      </c>
      <c r="J93" s="166">
        <v>51239120</v>
      </c>
      <c r="K93" s="166">
        <v>6369208</v>
      </c>
      <c r="L93" s="167">
        <v>49776851</v>
      </c>
      <c r="M93" s="166">
        <v>97</v>
      </c>
      <c r="N93" s="166">
        <v>6124208</v>
      </c>
      <c r="O93" s="167">
        <v>49531851</v>
      </c>
      <c r="P93">
        <v>96.67</v>
      </c>
      <c r="Q93" t="s">
        <v>533</v>
      </c>
      <c r="R93" t="s">
        <v>534</v>
      </c>
      <c r="S93">
        <v>16</v>
      </c>
      <c r="T93" t="s">
        <v>535</v>
      </c>
    </row>
    <row r="94" spans="1:20" x14ac:dyDescent="0.25">
      <c r="A94">
        <v>12</v>
      </c>
      <c r="B94" s="165">
        <v>44926</v>
      </c>
      <c r="C94" t="s">
        <v>714</v>
      </c>
      <c r="D94" t="s">
        <v>227</v>
      </c>
      <c r="E94" s="166">
        <v>36225000</v>
      </c>
      <c r="F94" s="166">
        <v>0</v>
      </c>
      <c r="G94" s="166">
        <v>11514120</v>
      </c>
      <c r="H94" s="166">
        <v>47739120</v>
      </c>
      <c r="I94" s="166">
        <v>0</v>
      </c>
      <c r="J94" s="166">
        <v>47739120</v>
      </c>
      <c r="K94" s="166">
        <v>5891820</v>
      </c>
      <c r="L94" s="167">
        <v>47090870</v>
      </c>
      <c r="M94" s="166">
        <v>99</v>
      </c>
      <c r="N94" s="166">
        <v>5891820</v>
      </c>
      <c r="O94" s="167">
        <v>47090870</v>
      </c>
      <c r="P94">
        <v>98.64</v>
      </c>
      <c r="Q94" t="s">
        <v>533</v>
      </c>
      <c r="R94" t="s">
        <v>534</v>
      </c>
      <c r="S94">
        <v>16</v>
      </c>
      <c r="T94" t="s">
        <v>535</v>
      </c>
    </row>
    <row r="95" spans="1:20" x14ac:dyDescent="0.25">
      <c r="A95">
        <v>12</v>
      </c>
      <c r="B95" s="165">
        <v>44926</v>
      </c>
      <c r="C95" t="s">
        <v>715</v>
      </c>
      <c r="D95" t="s">
        <v>228</v>
      </c>
      <c r="E95" s="166">
        <v>3500000</v>
      </c>
      <c r="F95" s="166">
        <v>0</v>
      </c>
      <c r="G95" s="166">
        <v>0</v>
      </c>
      <c r="H95" s="166">
        <v>3500000</v>
      </c>
      <c r="I95" s="166">
        <v>0</v>
      </c>
      <c r="J95" s="166">
        <v>3500000</v>
      </c>
      <c r="K95" s="166">
        <v>477388</v>
      </c>
      <c r="L95" s="167">
        <v>2685981</v>
      </c>
      <c r="M95" s="166">
        <v>77</v>
      </c>
      <c r="N95" s="166">
        <v>232388</v>
      </c>
      <c r="O95" s="167">
        <v>2440981</v>
      </c>
      <c r="P95">
        <v>69.739999999999995</v>
      </c>
      <c r="Q95" t="s">
        <v>533</v>
      </c>
      <c r="R95" t="s">
        <v>534</v>
      </c>
      <c r="S95">
        <v>16</v>
      </c>
      <c r="T95" t="s">
        <v>535</v>
      </c>
    </row>
    <row r="96" spans="1:20" x14ac:dyDescent="0.25">
      <c r="A96">
        <v>12</v>
      </c>
      <c r="B96" s="165">
        <v>44926</v>
      </c>
      <c r="C96" t="s">
        <v>716</v>
      </c>
      <c r="D96" t="s">
        <v>717</v>
      </c>
      <c r="E96" s="166">
        <v>43556000</v>
      </c>
      <c r="F96" s="166">
        <v>-4167000</v>
      </c>
      <c r="G96" s="166">
        <v>-4167000</v>
      </c>
      <c r="H96" s="166">
        <v>39389000</v>
      </c>
      <c r="I96" s="166">
        <v>0</v>
      </c>
      <c r="J96" s="166">
        <v>39389000</v>
      </c>
      <c r="K96" s="166">
        <v>7788000</v>
      </c>
      <c r="L96" s="167">
        <v>37995942</v>
      </c>
      <c r="M96" s="166">
        <v>96</v>
      </c>
      <c r="N96" s="166">
        <v>0</v>
      </c>
      <c r="O96" s="167">
        <v>0</v>
      </c>
      <c r="P96">
        <v>0</v>
      </c>
      <c r="Q96" t="s">
        <v>533</v>
      </c>
      <c r="R96" t="s">
        <v>534</v>
      </c>
      <c r="S96">
        <v>16</v>
      </c>
      <c r="T96" t="s">
        <v>535</v>
      </c>
    </row>
    <row r="97" spans="1:20" x14ac:dyDescent="0.25">
      <c r="A97">
        <v>12</v>
      </c>
      <c r="B97" s="165">
        <v>44926</v>
      </c>
      <c r="C97" t="s">
        <v>718</v>
      </c>
      <c r="D97" t="s">
        <v>719</v>
      </c>
      <c r="E97" s="166">
        <v>8960000</v>
      </c>
      <c r="F97" s="166">
        <v>0</v>
      </c>
      <c r="G97" s="166">
        <v>0</v>
      </c>
      <c r="H97" s="166">
        <v>8960000</v>
      </c>
      <c r="I97" s="166">
        <v>0</v>
      </c>
      <c r="J97" s="166">
        <v>8960000</v>
      </c>
      <c r="K97" s="166">
        <v>7788000</v>
      </c>
      <c r="L97" s="167">
        <v>7788000</v>
      </c>
      <c r="M97" s="166">
        <v>87</v>
      </c>
      <c r="N97" s="166">
        <v>0</v>
      </c>
      <c r="O97" s="167">
        <v>0</v>
      </c>
      <c r="P97">
        <v>0</v>
      </c>
      <c r="Q97" t="s">
        <v>533</v>
      </c>
      <c r="R97" t="s">
        <v>534</v>
      </c>
      <c r="S97">
        <v>16</v>
      </c>
      <c r="T97" t="s">
        <v>535</v>
      </c>
    </row>
    <row r="98" spans="1:20" x14ac:dyDescent="0.25">
      <c r="A98">
        <v>12</v>
      </c>
      <c r="B98" s="165">
        <v>44926</v>
      </c>
      <c r="C98" t="s">
        <v>720</v>
      </c>
      <c r="D98" t="s">
        <v>721</v>
      </c>
      <c r="E98" s="166">
        <v>30429000</v>
      </c>
      <c r="F98" s="166">
        <v>0</v>
      </c>
      <c r="G98" s="166">
        <v>0</v>
      </c>
      <c r="H98" s="166">
        <v>30429000</v>
      </c>
      <c r="I98" s="166">
        <v>0</v>
      </c>
      <c r="J98" s="166">
        <v>30429000</v>
      </c>
      <c r="K98" s="166">
        <v>0</v>
      </c>
      <c r="L98" s="167">
        <v>30207942</v>
      </c>
      <c r="M98" s="166">
        <v>99</v>
      </c>
      <c r="N98" s="166">
        <v>0</v>
      </c>
      <c r="O98" s="167">
        <v>0</v>
      </c>
      <c r="P98">
        <v>0</v>
      </c>
      <c r="Q98" t="s">
        <v>533</v>
      </c>
      <c r="R98" t="s">
        <v>534</v>
      </c>
      <c r="S98">
        <v>16</v>
      </c>
      <c r="T98" t="s">
        <v>535</v>
      </c>
    </row>
    <row r="99" spans="1:20" x14ac:dyDescent="0.25">
      <c r="A99">
        <v>12</v>
      </c>
      <c r="B99" s="165">
        <v>44926</v>
      </c>
      <c r="C99" t="s">
        <v>722</v>
      </c>
      <c r="D99" t="s">
        <v>723</v>
      </c>
      <c r="E99" s="166">
        <v>4167000</v>
      </c>
      <c r="F99" s="166">
        <v>-4167000</v>
      </c>
      <c r="G99" s="166">
        <v>-4167000</v>
      </c>
      <c r="H99" s="166">
        <v>0</v>
      </c>
      <c r="I99" s="166">
        <v>0</v>
      </c>
      <c r="J99" s="166">
        <v>0</v>
      </c>
      <c r="K99" s="166">
        <v>0</v>
      </c>
      <c r="L99" s="167">
        <v>0</v>
      </c>
      <c r="M99" s="166">
        <v>0</v>
      </c>
      <c r="N99" s="166">
        <v>0</v>
      </c>
      <c r="O99" s="167">
        <v>0</v>
      </c>
      <c r="P99">
        <v>0</v>
      </c>
      <c r="Q99" t="s">
        <v>533</v>
      </c>
      <c r="R99" t="s">
        <v>534</v>
      </c>
      <c r="S99">
        <v>16</v>
      </c>
      <c r="T99" t="s">
        <v>535</v>
      </c>
    </row>
    <row r="100" spans="1:20" x14ac:dyDescent="0.25">
      <c r="A100">
        <v>12</v>
      </c>
      <c r="B100" s="165">
        <v>44926</v>
      </c>
      <c r="C100" t="s">
        <v>724</v>
      </c>
      <c r="D100" t="s">
        <v>725</v>
      </c>
      <c r="L100" s="164"/>
      <c r="O100" s="164"/>
    </row>
    <row r="101" spans="1:20" x14ac:dyDescent="0.25">
      <c r="A101">
        <v>12</v>
      </c>
      <c r="B101" s="165">
        <v>44926</v>
      </c>
      <c r="C101" t="s">
        <v>726</v>
      </c>
      <c r="D101" t="s">
        <v>727</v>
      </c>
      <c r="E101" s="166">
        <v>16301000</v>
      </c>
      <c r="F101" s="166">
        <v>0</v>
      </c>
      <c r="G101" s="166">
        <v>0</v>
      </c>
      <c r="H101" s="166">
        <v>16301000</v>
      </c>
      <c r="I101" s="166">
        <v>0</v>
      </c>
      <c r="J101" s="166">
        <v>16301000</v>
      </c>
      <c r="K101" s="166">
        <v>0</v>
      </c>
      <c r="L101" s="167">
        <v>16301000</v>
      </c>
      <c r="M101" s="166">
        <v>100</v>
      </c>
      <c r="N101" s="166">
        <v>0</v>
      </c>
      <c r="O101" s="167">
        <v>185759</v>
      </c>
      <c r="P101">
        <v>1.1399999999999999</v>
      </c>
      <c r="Q101" t="s">
        <v>533</v>
      </c>
      <c r="R101" t="s">
        <v>534</v>
      </c>
      <c r="S101">
        <v>16</v>
      </c>
      <c r="T101" t="s">
        <v>535</v>
      </c>
    </row>
    <row r="102" spans="1:20" x14ac:dyDescent="0.25">
      <c r="A102">
        <v>12</v>
      </c>
      <c r="B102" s="165">
        <v>44926</v>
      </c>
      <c r="C102" t="s">
        <v>728</v>
      </c>
      <c r="D102" t="s">
        <v>729</v>
      </c>
      <c r="E102" s="166">
        <v>6900000</v>
      </c>
      <c r="F102" s="166">
        <v>0</v>
      </c>
      <c r="G102" s="166">
        <v>0</v>
      </c>
      <c r="H102" s="166">
        <v>6900000</v>
      </c>
      <c r="I102" s="166">
        <v>0</v>
      </c>
      <c r="J102" s="166">
        <v>6900000</v>
      </c>
      <c r="K102" s="166">
        <v>483992</v>
      </c>
      <c r="L102" s="167">
        <v>5389880</v>
      </c>
      <c r="M102" s="166">
        <v>78</v>
      </c>
      <c r="N102" s="166">
        <v>238992</v>
      </c>
      <c r="O102" s="167">
        <v>5144880</v>
      </c>
      <c r="P102">
        <v>74.56</v>
      </c>
      <c r="Q102" t="s">
        <v>533</v>
      </c>
      <c r="R102" t="s">
        <v>534</v>
      </c>
      <c r="S102">
        <v>16</v>
      </c>
      <c r="T102" t="s">
        <v>535</v>
      </c>
    </row>
    <row r="103" spans="1:20" x14ac:dyDescent="0.25">
      <c r="A103">
        <v>12</v>
      </c>
      <c r="B103" s="165">
        <v>44926</v>
      </c>
      <c r="C103" t="s">
        <v>730</v>
      </c>
      <c r="D103" t="s">
        <v>731</v>
      </c>
      <c r="E103" s="166">
        <v>6900000</v>
      </c>
      <c r="F103" s="166">
        <v>0</v>
      </c>
      <c r="G103" s="166">
        <v>0</v>
      </c>
      <c r="H103" s="166">
        <v>6900000</v>
      </c>
      <c r="I103" s="166">
        <v>0</v>
      </c>
      <c r="J103" s="166">
        <v>6900000</v>
      </c>
      <c r="K103" s="166">
        <v>483992</v>
      </c>
      <c r="L103" s="167">
        <v>5389880</v>
      </c>
      <c r="M103" s="166">
        <v>78</v>
      </c>
      <c r="N103" s="166">
        <v>238992</v>
      </c>
      <c r="O103" s="167">
        <v>5144880</v>
      </c>
      <c r="P103">
        <v>74.56</v>
      </c>
      <c r="Q103" t="s">
        <v>533</v>
      </c>
      <c r="R103" t="s">
        <v>534</v>
      </c>
      <c r="S103">
        <v>16</v>
      </c>
      <c r="T103" t="s">
        <v>535</v>
      </c>
    </row>
    <row r="104" spans="1:20" x14ac:dyDescent="0.25">
      <c r="A104">
        <v>12</v>
      </c>
      <c r="B104" s="165">
        <v>44926</v>
      </c>
      <c r="C104" t="s">
        <v>732</v>
      </c>
      <c r="D104" t="s">
        <v>229</v>
      </c>
      <c r="E104" s="166">
        <v>3400000</v>
      </c>
      <c r="F104" s="166">
        <v>0</v>
      </c>
      <c r="G104" s="166">
        <v>0</v>
      </c>
      <c r="H104" s="166">
        <v>3400000</v>
      </c>
      <c r="I104" s="166">
        <v>0</v>
      </c>
      <c r="J104" s="166">
        <v>3400000</v>
      </c>
      <c r="K104" s="166">
        <v>483992</v>
      </c>
      <c r="L104" s="167">
        <v>2656590</v>
      </c>
      <c r="M104" s="166">
        <v>78</v>
      </c>
      <c r="N104" s="166">
        <v>238992</v>
      </c>
      <c r="O104" s="167">
        <v>2411590</v>
      </c>
      <c r="P104">
        <v>70.930000000000007</v>
      </c>
      <c r="Q104" t="s">
        <v>533</v>
      </c>
      <c r="R104" t="s">
        <v>534</v>
      </c>
      <c r="S104">
        <v>16</v>
      </c>
      <c r="T104" t="s">
        <v>535</v>
      </c>
    </row>
    <row r="105" spans="1:20" x14ac:dyDescent="0.25">
      <c r="A105">
        <v>12</v>
      </c>
      <c r="B105" s="165">
        <v>44926</v>
      </c>
      <c r="C105" t="s">
        <v>733</v>
      </c>
      <c r="D105" t="s">
        <v>230</v>
      </c>
      <c r="E105" s="166">
        <v>3500000</v>
      </c>
      <c r="F105" s="166">
        <v>0</v>
      </c>
      <c r="G105" s="166">
        <v>0</v>
      </c>
      <c r="H105" s="166">
        <v>3500000</v>
      </c>
      <c r="I105" s="166">
        <v>0</v>
      </c>
      <c r="J105" s="166">
        <v>3500000</v>
      </c>
      <c r="K105" s="166">
        <v>0</v>
      </c>
      <c r="L105" s="167">
        <v>2733290</v>
      </c>
      <c r="M105" s="166">
        <v>78</v>
      </c>
      <c r="N105" s="166">
        <v>0</v>
      </c>
      <c r="O105" s="167">
        <v>2733290</v>
      </c>
      <c r="P105">
        <v>78.09</v>
      </c>
      <c r="Q105" t="s">
        <v>533</v>
      </c>
      <c r="R105" t="s">
        <v>534</v>
      </c>
      <c r="S105">
        <v>16</v>
      </c>
      <c r="T105" t="s">
        <v>535</v>
      </c>
    </row>
    <row r="106" spans="1:20" x14ac:dyDescent="0.25">
      <c r="A106">
        <v>12</v>
      </c>
      <c r="B106" s="165">
        <v>44926</v>
      </c>
      <c r="C106" t="s">
        <v>734</v>
      </c>
      <c r="D106" t="s">
        <v>735</v>
      </c>
      <c r="E106" s="166">
        <v>829833000</v>
      </c>
      <c r="F106" s="166">
        <v>0</v>
      </c>
      <c r="G106" s="166">
        <v>-500474538</v>
      </c>
      <c r="H106" s="166">
        <v>329358462</v>
      </c>
      <c r="I106" s="166">
        <v>0</v>
      </c>
      <c r="J106" s="166">
        <v>329358462</v>
      </c>
      <c r="K106" s="166">
        <v>-948676</v>
      </c>
      <c r="L106" s="167">
        <v>325789684</v>
      </c>
      <c r="M106" s="166">
        <v>99</v>
      </c>
      <c r="N106" s="166">
        <v>3103427</v>
      </c>
      <c r="O106" s="167">
        <v>280668026</v>
      </c>
      <c r="P106">
        <v>85.22</v>
      </c>
      <c r="Q106" t="s">
        <v>533</v>
      </c>
      <c r="R106" t="s">
        <v>534</v>
      </c>
      <c r="S106">
        <v>16</v>
      </c>
      <c r="T106" t="s">
        <v>535</v>
      </c>
    </row>
    <row r="107" spans="1:20" x14ac:dyDescent="0.25">
      <c r="A107">
        <v>12</v>
      </c>
      <c r="B107" s="165">
        <v>44926</v>
      </c>
      <c r="C107" t="s">
        <v>736</v>
      </c>
      <c r="D107" t="s">
        <v>737</v>
      </c>
      <c r="E107" s="166">
        <v>770500000</v>
      </c>
      <c r="F107" s="166">
        <v>0</v>
      </c>
      <c r="G107" s="166">
        <v>-452536063</v>
      </c>
      <c r="H107" s="166">
        <v>317963937</v>
      </c>
      <c r="I107" s="166">
        <v>0</v>
      </c>
      <c r="J107" s="166">
        <v>317963937</v>
      </c>
      <c r="K107" s="166">
        <v>-948676</v>
      </c>
      <c r="L107" s="167">
        <v>314802949</v>
      </c>
      <c r="M107" s="166">
        <v>99</v>
      </c>
      <c r="N107" s="166">
        <v>3103427</v>
      </c>
      <c r="O107" s="167">
        <v>270145777</v>
      </c>
      <c r="P107">
        <v>84.96</v>
      </c>
      <c r="Q107" t="s">
        <v>533</v>
      </c>
      <c r="R107" t="s">
        <v>534</v>
      </c>
      <c r="S107">
        <v>16</v>
      </c>
      <c r="T107" t="s">
        <v>535</v>
      </c>
    </row>
    <row r="108" spans="1:20" x14ac:dyDescent="0.25">
      <c r="A108">
        <v>12</v>
      </c>
      <c r="B108" s="165">
        <v>44926</v>
      </c>
      <c r="C108" t="s">
        <v>738</v>
      </c>
      <c r="D108" t="s">
        <v>739</v>
      </c>
      <c r="E108" s="166">
        <v>59333000</v>
      </c>
      <c r="F108" s="166">
        <v>0</v>
      </c>
      <c r="G108" s="166">
        <v>-47938475</v>
      </c>
      <c r="H108" s="166">
        <v>11394525</v>
      </c>
      <c r="I108" s="166">
        <v>0</v>
      </c>
      <c r="J108" s="166">
        <v>11394525</v>
      </c>
      <c r="K108" s="166">
        <v>0</v>
      </c>
      <c r="L108" s="167">
        <v>10986735</v>
      </c>
      <c r="M108" s="166">
        <v>96</v>
      </c>
      <c r="N108" s="166">
        <v>0</v>
      </c>
      <c r="O108" s="167">
        <v>10522249</v>
      </c>
      <c r="P108">
        <v>92.34</v>
      </c>
      <c r="Q108" t="s">
        <v>533</v>
      </c>
      <c r="R108" t="s">
        <v>534</v>
      </c>
      <c r="S108">
        <v>16</v>
      </c>
      <c r="T108" t="s">
        <v>535</v>
      </c>
    </row>
    <row r="109" spans="1:20" x14ac:dyDescent="0.25">
      <c r="A109">
        <v>12</v>
      </c>
      <c r="B109" s="165">
        <v>44926</v>
      </c>
      <c r="C109" t="s">
        <v>740</v>
      </c>
      <c r="D109" t="s">
        <v>741</v>
      </c>
      <c r="E109" s="166">
        <v>43927210000</v>
      </c>
      <c r="F109" s="166">
        <v>0</v>
      </c>
      <c r="G109" s="166">
        <v>-1300098549</v>
      </c>
      <c r="H109" s="166">
        <v>42627111451</v>
      </c>
      <c r="I109" s="166">
        <v>0</v>
      </c>
      <c r="J109" s="166">
        <v>42627111451</v>
      </c>
      <c r="K109" s="166">
        <v>5630413872</v>
      </c>
      <c r="L109" s="167">
        <v>41619719899</v>
      </c>
      <c r="M109" s="166">
        <v>98</v>
      </c>
      <c r="N109" s="166">
        <v>3144063047</v>
      </c>
      <c r="O109" s="167">
        <v>28905763979</v>
      </c>
      <c r="P109">
        <v>67.81</v>
      </c>
      <c r="Q109" t="s">
        <v>533</v>
      </c>
      <c r="R109" t="s">
        <v>534</v>
      </c>
      <c r="S109">
        <v>16</v>
      </c>
      <c r="T109" t="s">
        <v>535</v>
      </c>
    </row>
    <row r="110" spans="1:20" x14ac:dyDescent="0.25">
      <c r="A110" s="168">
        <v>12</v>
      </c>
      <c r="B110" s="169">
        <v>44926</v>
      </c>
      <c r="C110" s="168" t="s">
        <v>742</v>
      </c>
      <c r="D110" s="168" t="s">
        <v>743</v>
      </c>
      <c r="E110" s="170">
        <v>30177541000</v>
      </c>
      <c r="F110" s="170">
        <v>0</v>
      </c>
      <c r="G110" s="170">
        <v>1821402848</v>
      </c>
      <c r="H110" s="170">
        <v>31998943848</v>
      </c>
      <c r="I110" s="170">
        <v>0</v>
      </c>
      <c r="J110" s="170">
        <v>31998943848</v>
      </c>
      <c r="K110" s="170">
        <v>5722604754</v>
      </c>
      <c r="L110" s="167">
        <v>31231862056</v>
      </c>
      <c r="M110" s="170">
        <v>98</v>
      </c>
      <c r="N110" s="170">
        <v>2717035821</v>
      </c>
      <c r="O110" s="167">
        <v>19317764266</v>
      </c>
      <c r="P110" s="168">
        <v>60.37</v>
      </c>
      <c r="Q110" s="168" t="s">
        <v>533</v>
      </c>
      <c r="R110" s="168" t="s">
        <v>534</v>
      </c>
      <c r="S110" s="168">
        <v>16</v>
      </c>
      <c r="T110" s="168" t="s">
        <v>535</v>
      </c>
    </row>
    <row r="111" spans="1:20" x14ac:dyDescent="0.25">
      <c r="A111" s="168">
        <v>12</v>
      </c>
      <c r="B111" s="169">
        <v>44926</v>
      </c>
      <c r="C111" s="168" t="s">
        <v>744</v>
      </c>
      <c r="D111" s="168" t="s">
        <v>160</v>
      </c>
      <c r="E111" s="170">
        <v>30177541000</v>
      </c>
      <c r="F111" s="170">
        <v>0</v>
      </c>
      <c r="G111" s="170">
        <v>1821402848</v>
      </c>
      <c r="H111" s="170">
        <v>31998943848</v>
      </c>
      <c r="I111" s="170">
        <v>0</v>
      </c>
      <c r="J111" s="170">
        <v>31998943848</v>
      </c>
      <c r="K111" s="170">
        <v>5722604754</v>
      </c>
      <c r="L111" s="170">
        <v>31231862056</v>
      </c>
      <c r="M111" s="170">
        <v>98</v>
      </c>
      <c r="N111" s="170">
        <v>2717035821</v>
      </c>
      <c r="O111" s="170">
        <v>19317764266</v>
      </c>
      <c r="P111" s="168">
        <v>60.37</v>
      </c>
      <c r="Q111" s="168" t="s">
        <v>533</v>
      </c>
      <c r="R111" s="168" t="s">
        <v>534</v>
      </c>
      <c r="S111" s="168">
        <v>16</v>
      </c>
      <c r="T111" s="168" t="s">
        <v>535</v>
      </c>
    </row>
    <row r="112" spans="1:20" x14ac:dyDescent="0.25">
      <c r="A112">
        <v>12</v>
      </c>
      <c r="B112" s="165">
        <v>44926</v>
      </c>
      <c r="C112" t="s">
        <v>745</v>
      </c>
      <c r="D112" t="s">
        <v>746</v>
      </c>
      <c r="E112" s="166">
        <v>14412038000</v>
      </c>
      <c r="F112" s="166">
        <v>0</v>
      </c>
      <c r="G112" s="166">
        <v>-379579844</v>
      </c>
      <c r="H112" s="166">
        <v>14032458156</v>
      </c>
      <c r="I112" s="166">
        <v>0</v>
      </c>
      <c r="J112" s="166">
        <v>14032458156</v>
      </c>
      <c r="K112" s="166">
        <v>2179876938</v>
      </c>
      <c r="L112" s="167">
        <v>13883340863</v>
      </c>
      <c r="M112" s="166">
        <v>99</v>
      </c>
      <c r="N112" s="166">
        <v>1221426167</v>
      </c>
      <c r="O112" s="167">
        <v>11073228136</v>
      </c>
      <c r="P112">
        <v>78.91</v>
      </c>
      <c r="Q112" t="s">
        <v>533</v>
      </c>
      <c r="R112" t="s">
        <v>534</v>
      </c>
      <c r="S112">
        <v>16</v>
      </c>
      <c r="T112" t="s">
        <v>535</v>
      </c>
    </row>
    <row r="113" spans="1:20" x14ac:dyDescent="0.25">
      <c r="A113">
        <v>12</v>
      </c>
      <c r="B113" s="165">
        <v>44926</v>
      </c>
      <c r="C113" t="s">
        <v>747</v>
      </c>
      <c r="D113" t="s">
        <v>93</v>
      </c>
      <c r="E113" s="166">
        <v>4871819000</v>
      </c>
      <c r="F113" s="166">
        <v>0</v>
      </c>
      <c r="G113" s="166">
        <v>-1344909600</v>
      </c>
      <c r="H113" s="166">
        <v>3526909400</v>
      </c>
      <c r="I113" s="166">
        <v>0</v>
      </c>
      <c r="J113" s="166">
        <v>3526909400</v>
      </c>
      <c r="K113" s="166">
        <v>14776333</v>
      </c>
      <c r="L113" s="167">
        <v>3526802533</v>
      </c>
      <c r="M113" s="166">
        <v>100</v>
      </c>
      <c r="N113" s="166">
        <v>78782245</v>
      </c>
      <c r="O113" s="167">
        <v>3456448932</v>
      </c>
      <c r="P113">
        <v>98</v>
      </c>
      <c r="Q113" t="s">
        <v>533</v>
      </c>
      <c r="R113" t="s">
        <v>534</v>
      </c>
      <c r="S113">
        <v>16</v>
      </c>
      <c r="T113" t="s">
        <v>535</v>
      </c>
    </row>
    <row r="114" spans="1:20" x14ac:dyDescent="0.25">
      <c r="A114">
        <v>12</v>
      </c>
      <c r="B114" s="165">
        <v>44926</v>
      </c>
      <c r="C114" t="s">
        <v>748</v>
      </c>
      <c r="D114" t="s">
        <v>226</v>
      </c>
      <c r="E114" s="166">
        <v>4871819000</v>
      </c>
      <c r="F114" s="166">
        <v>0</v>
      </c>
      <c r="G114" s="166">
        <v>-1344909600</v>
      </c>
      <c r="H114" s="166">
        <v>3526909400</v>
      </c>
      <c r="I114" s="166">
        <v>0</v>
      </c>
      <c r="J114" s="166">
        <v>3526909400</v>
      </c>
      <c r="K114" s="166">
        <v>14776333</v>
      </c>
      <c r="L114" s="231">
        <v>3526802533</v>
      </c>
      <c r="M114" s="166">
        <v>100</v>
      </c>
      <c r="N114" s="166">
        <v>78782245</v>
      </c>
      <c r="O114" s="167">
        <v>3456448932</v>
      </c>
      <c r="P114">
        <v>98</v>
      </c>
      <c r="Q114" t="s">
        <v>533</v>
      </c>
      <c r="R114" t="s">
        <v>534</v>
      </c>
      <c r="S114">
        <v>16</v>
      </c>
      <c r="T114" t="s">
        <v>535</v>
      </c>
    </row>
    <row r="115" spans="1:20" x14ac:dyDescent="0.25">
      <c r="A115">
        <v>12</v>
      </c>
      <c r="B115" s="165">
        <v>44926</v>
      </c>
      <c r="C115" t="s">
        <v>749</v>
      </c>
      <c r="D115" t="s">
        <v>750</v>
      </c>
      <c r="E115" s="166">
        <v>4781655000</v>
      </c>
      <c r="F115" s="166">
        <v>0</v>
      </c>
      <c r="G115" s="166">
        <v>0</v>
      </c>
      <c r="H115" s="166">
        <v>4781655000</v>
      </c>
      <c r="I115" s="166">
        <v>0</v>
      </c>
      <c r="J115" s="166">
        <v>4781655000</v>
      </c>
      <c r="K115" s="166">
        <v>1126855949</v>
      </c>
      <c r="L115" s="167">
        <v>4760581696</v>
      </c>
      <c r="M115" s="166">
        <v>100</v>
      </c>
      <c r="N115" s="166">
        <v>125167000</v>
      </c>
      <c r="O115" s="167">
        <v>2604108201</v>
      </c>
      <c r="P115">
        <v>54.46</v>
      </c>
      <c r="Q115" t="s">
        <v>533</v>
      </c>
      <c r="R115" t="s">
        <v>534</v>
      </c>
      <c r="S115">
        <v>16</v>
      </c>
      <c r="T115" t="s">
        <v>535</v>
      </c>
    </row>
    <row r="116" spans="1:20" x14ac:dyDescent="0.25">
      <c r="A116">
        <v>12</v>
      </c>
      <c r="B116" s="165">
        <v>44926</v>
      </c>
      <c r="C116" t="s">
        <v>751</v>
      </c>
      <c r="D116" t="s">
        <v>752</v>
      </c>
      <c r="E116" s="166">
        <v>375429000</v>
      </c>
      <c r="F116" s="166">
        <v>0</v>
      </c>
      <c r="G116" s="166">
        <v>0</v>
      </c>
      <c r="H116" s="166">
        <v>375429000</v>
      </c>
      <c r="I116" s="166">
        <v>0</v>
      </c>
      <c r="J116" s="166">
        <v>375429000</v>
      </c>
      <c r="K116" s="166">
        <v>12796000</v>
      </c>
      <c r="L116" s="231">
        <v>371754280</v>
      </c>
      <c r="M116" s="166">
        <v>99</v>
      </c>
      <c r="N116" s="166">
        <v>64570000</v>
      </c>
      <c r="O116" s="167">
        <v>165395333</v>
      </c>
      <c r="P116">
        <v>44.06</v>
      </c>
      <c r="Q116" t="s">
        <v>533</v>
      </c>
      <c r="R116" t="s">
        <v>534</v>
      </c>
      <c r="S116">
        <v>16</v>
      </c>
      <c r="T116" t="s">
        <v>535</v>
      </c>
    </row>
    <row r="117" spans="1:20" x14ac:dyDescent="0.25">
      <c r="A117">
        <v>12</v>
      </c>
      <c r="B117" s="165">
        <v>44926</v>
      </c>
      <c r="C117" t="s">
        <v>753</v>
      </c>
      <c r="D117" t="s">
        <v>754</v>
      </c>
      <c r="E117" s="166">
        <v>1279137000</v>
      </c>
      <c r="F117" s="166">
        <v>0</v>
      </c>
      <c r="G117" s="166">
        <v>0</v>
      </c>
      <c r="H117" s="166">
        <v>1279137000</v>
      </c>
      <c r="I117" s="166">
        <v>0</v>
      </c>
      <c r="J117" s="166">
        <v>1279137000</v>
      </c>
      <c r="K117" s="166">
        <v>1094631617</v>
      </c>
      <c r="L117" s="231">
        <v>1264683617</v>
      </c>
      <c r="M117" s="166">
        <v>99</v>
      </c>
      <c r="N117" s="166">
        <v>15897000</v>
      </c>
      <c r="O117" s="167">
        <v>160656500</v>
      </c>
      <c r="P117">
        <v>12.56</v>
      </c>
      <c r="Q117" t="s">
        <v>533</v>
      </c>
      <c r="R117" t="s">
        <v>534</v>
      </c>
      <c r="S117">
        <v>16</v>
      </c>
      <c r="T117" t="s">
        <v>535</v>
      </c>
    </row>
    <row r="118" spans="1:20" x14ac:dyDescent="0.25">
      <c r="A118">
        <v>12</v>
      </c>
      <c r="B118" s="165">
        <v>44926</v>
      </c>
      <c r="C118" t="s">
        <v>755</v>
      </c>
      <c r="D118" t="s">
        <v>756</v>
      </c>
      <c r="E118" s="166">
        <v>3127089000</v>
      </c>
      <c r="F118" s="166">
        <v>0</v>
      </c>
      <c r="G118" s="166">
        <v>0</v>
      </c>
      <c r="H118" s="166">
        <v>3127089000</v>
      </c>
      <c r="I118" s="166">
        <v>0</v>
      </c>
      <c r="J118" s="166">
        <v>3127089000</v>
      </c>
      <c r="K118" s="166">
        <v>19428332</v>
      </c>
      <c r="L118" s="231">
        <v>3124143799</v>
      </c>
      <c r="M118" s="166">
        <v>100</v>
      </c>
      <c r="N118" s="166">
        <v>44700000</v>
      </c>
      <c r="O118" s="167">
        <v>2278056368</v>
      </c>
      <c r="P118">
        <v>72.849999999999994</v>
      </c>
      <c r="Q118" t="s">
        <v>533</v>
      </c>
      <c r="R118" t="s">
        <v>534</v>
      </c>
      <c r="S118">
        <v>16</v>
      </c>
      <c r="T118" t="s">
        <v>535</v>
      </c>
    </row>
    <row r="119" spans="1:20" x14ac:dyDescent="0.25">
      <c r="A119">
        <v>12</v>
      </c>
      <c r="B119" s="165">
        <v>44926</v>
      </c>
      <c r="C119" t="s">
        <v>757</v>
      </c>
      <c r="D119" t="s">
        <v>99</v>
      </c>
      <c r="E119" s="166">
        <v>247816000</v>
      </c>
      <c r="F119" s="166">
        <v>0</v>
      </c>
      <c r="G119" s="166">
        <v>0</v>
      </c>
      <c r="H119" s="166">
        <v>247816000</v>
      </c>
      <c r="I119" s="166">
        <v>0</v>
      </c>
      <c r="J119" s="166">
        <v>247816000</v>
      </c>
      <c r="K119" s="166">
        <v>6331000</v>
      </c>
      <c r="L119" s="167">
        <v>242207000</v>
      </c>
      <c r="M119" s="166">
        <v>98</v>
      </c>
      <c r="N119" s="166">
        <v>22617867</v>
      </c>
      <c r="O119" s="167">
        <v>204600333</v>
      </c>
      <c r="P119">
        <v>82.56</v>
      </c>
      <c r="Q119" t="s">
        <v>533</v>
      </c>
      <c r="R119" t="s">
        <v>534</v>
      </c>
      <c r="S119">
        <v>16</v>
      </c>
      <c r="T119" t="s">
        <v>535</v>
      </c>
    </row>
    <row r="120" spans="1:20" x14ac:dyDescent="0.25">
      <c r="A120">
        <v>12</v>
      </c>
      <c r="B120" s="165">
        <v>44926</v>
      </c>
      <c r="C120" t="s">
        <v>758</v>
      </c>
      <c r="D120" t="s">
        <v>759</v>
      </c>
      <c r="E120" s="166">
        <v>247816000</v>
      </c>
      <c r="F120" s="166">
        <v>0</v>
      </c>
      <c r="G120" s="166">
        <v>0</v>
      </c>
      <c r="H120" s="166">
        <v>247816000</v>
      </c>
      <c r="I120" s="166">
        <v>0</v>
      </c>
      <c r="J120" s="166">
        <v>247816000</v>
      </c>
      <c r="K120" s="166">
        <v>6331000</v>
      </c>
      <c r="L120" s="231">
        <v>242207000</v>
      </c>
      <c r="M120" s="166">
        <v>98</v>
      </c>
      <c r="N120" s="166">
        <v>22617867</v>
      </c>
      <c r="O120" s="167">
        <v>204600333</v>
      </c>
      <c r="P120">
        <v>82.56</v>
      </c>
      <c r="Q120" t="s">
        <v>533</v>
      </c>
      <c r="R120" t="s">
        <v>534</v>
      </c>
      <c r="S120">
        <v>16</v>
      </c>
      <c r="T120" t="s">
        <v>535</v>
      </c>
    </row>
    <row r="121" spans="1:20" x14ac:dyDescent="0.25">
      <c r="A121">
        <v>12</v>
      </c>
      <c r="B121" s="165">
        <v>44926</v>
      </c>
      <c r="C121" t="s">
        <v>760</v>
      </c>
      <c r="D121" t="s">
        <v>761</v>
      </c>
      <c r="E121" s="166">
        <v>396341000</v>
      </c>
      <c r="F121" s="166">
        <v>0</v>
      </c>
      <c r="G121" s="166">
        <v>19484000</v>
      </c>
      <c r="H121" s="166">
        <v>415825000</v>
      </c>
      <c r="I121" s="166">
        <v>0</v>
      </c>
      <c r="J121" s="166">
        <v>415825000</v>
      </c>
      <c r="K121" s="166">
        <v>168974500</v>
      </c>
      <c r="L121" s="167">
        <v>312854500</v>
      </c>
      <c r="M121" s="166">
        <v>75</v>
      </c>
      <c r="N121" s="166">
        <v>12433233</v>
      </c>
      <c r="O121" s="167">
        <v>143577200</v>
      </c>
      <c r="P121">
        <v>34.53</v>
      </c>
      <c r="Q121" t="s">
        <v>533</v>
      </c>
      <c r="R121" t="s">
        <v>534</v>
      </c>
      <c r="S121">
        <v>16</v>
      </c>
      <c r="T121" t="s">
        <v>535</v>
      </c>
    </row>
    <row r="122" spans="1:20" x14ac:dyDescent="0.25">
      <c r="A122">
        <v>12</v>
      </c>
      <c r="B122" s="165">
        <v>44926</v>
      </c>
      <c r="C122" t="s">
        <v>762</v>
      </c>
      <c r="D122" t="s">
        <v>763</v>
      </c>
      <c r="E122" s="166">
        <v>396341000</v>
      </c>
      <c r="F122" s="166">
        <v>0</v>
      </c>
      <c r="G122" s="166">
        <v>19484000</v>
      </c>
      <c r="H122" s="166">
        <v>415825000</v>
      </c>
      <c r="I122" s="166">
        <v>0</v>
      </c>
      <c r="J122" s="166">
        <v>415825000</v>
      </c>
      <c r="K122" s="166">
        <v>168974500</v>
      </c>
      <c r="L122" s="231">
        <v>312854500</v>
      </c>
      <c r="M122" s="166">
        <v>75</v>
      </c>
      <c r="N122" s="166">
        <v>12433233</v>
      </c>
      <c r="O122" s="167">
        <v>143577200</v>
      </c>
      <c r="P122">
        <v>34.53</v>
      </c>
      <c r="Q122" t="s">
        <v>533</v>
      </c>
      <c r="R122" t="s">
        <v>534</v>
      </c>
      <c r="S122">
        <v>16</v>
      </c>
      <c r="T122" t="s">
        <v>535</v>
      </c>
    </row>
    <row r="123" spans="1:20" x14ac:dyDescent="0.25">
      <c r="A123">
        <v>12</v>
      </c>
      <c r="B123" s="165">
        <v>44926</v>
      </c>
      <c r="C123" t="s">
        <v>764</v>
      </c>
      <c r="D123" t="s">
        <v>108</v>
      </c>
      <c r="E123" s="166">
        <v>2097437000</v>
      </c>
      <c r="F123" s="166">
        <v>0</v>
      </c>
      <c r="G123" s="166">
        <v>845845756</v>
      </c>
      <c r="H123" s="166">
        <v>2943282756</v>
      </c>
      <c r="I123" s="166">
        <v>0</v>
      </c>
      <c r="J123" s="166">
        <v>2943282756</v>
      </c>
      <c r="K123" s="166">
        <v>845845756</v>
      </c>
      <c r="L123" s="167">
        <v>2943282756</v>
      </c>
      <c r="M123" s="166">
        <v>100</v>
      </c>
      <c r="N123" s="166">
        <v>845845756</v>
      </c>
      <c r="O123" s="167">
        <v>2943282756</v>
      </c>
      <c r="P123">
        <v>100</v>
      </c>
      <c r="Q123" t="s">
        <v>533</v>
      </c>
      <c r="R123" t="s">
        <v>534</v>
      </c>
      <c r="S123">
        <v>16</v>
      </c>
      <c r="T123" t="s">
        <v>535</v>
      </c>
    </row>
    <row r="124" spans="1:20" x14ac:dyDescent="0.25">
      <c r="A124">
        <v>12</v>
      </c>
      <c r="B124" s="165">
        <v>44926</v>
      </c>
      <c r="C124" t="s">
        <v>765</v>
      </c>
      <c r="D124" t="s">
        <v>766</v>
      </c>
      <c r="E124" s="166">
        <v>2097437000</v>
      </c>
      <c r="F124" s="166">
        <v>0</v>
      </c>
      <c r="G124" s="166">
        <v>845845756</v>
      </c>
      <c r="H124" s="166">
        <v>2943282756</v>
      </c>
      <c r="I124" s="166">
        <v>0</v>
      </c>
      <c r="J124" s="166">
        <v>2943282756</v>
      </c>
      <c r="K124" s="166">
        <v>845845756</v>
      </c>
      <c r="L124" s="231">
        <v>2943282756</v>
      </c>
      <c r="M124" s="166">
        <v>100</v>
      </c>
      <c r="N124" s="166">
        <v>845845756</v>
      </c>
      <c r="O124" s="167">
        <v>2943282756</v>
      </c>
      <c r="P124">
        <v>100</v>
      </c>
      <c r="Q124" t="s">
        <v>533</v>
      </c>
      <c r="R124" t="s">
        <v>534</v>
      </c>
      <c r="S124">
        <v>16</v>
      </c>
      <c r="T124" t="s">
        <v>535</v>
      </c>
    </row>
    <row r="125" spans="1:20" x14ac:dyDescent="0.25">
      <c r="A125">
        <v>12</v>
      </c>
      <c r="B125" s="165">
        <v>44926</v>
      </c>
      <c r="C125" t="s">
        <v>767</v>
      </c>
      <c r="D125" t="s">
        <v>111</v>
      </c>
      <c r="E125" s="166">
        <v>493560000</v>
      </c>
      <c r="F125" s="166">
        <v>0</v>
      </c>
      <c r="G125" s="166">
        <v>0</v>
      </c>
      <c r="H125" s="166">
        <v>493560000</v>
      </c>
      <c r="I125" s="166">
        <v>0</v>
      </c>
      <c r="J125" s="166">
        <v>493560000</v>
      </c>
      <c r="K125" s="166">
        <v>7778000</v>
      </c>
      <c r="L125" s="167">
        <v>475249915</v>
      </c>
      <c r="M125" s="166">
        <v>96</v>
      </c>
      <c r="N125" s="166">
        <v>87621341</v>
      </c>
      <c r="O125" s="167">
        <v>305733149</v>
      </c>
      <c r="P125">
        <v>61.94</v>
      </c>
      <c r="Q125" t="s">
        <v>533</v>
      </c>
      <c r="R125" t="s">
        <v>534</v>
      </c>
      <c r="S125">
        <v>16</v>
      </c>
      <c r="T125" t="s">
        <v>535</v>
      </c>
    </row>
    <row r="126" spans="1:20" x14ac:dyDescent="0.25">
      <c r="A126">
        <v>12</v>
      </c>
      <c r="B126" s="165">
        <v>44926</v>
      </c>
      <c r="C126" t="s">
        <v>768</v>
      </c>
      <c r="D126" t="s">
        <v>769</v>
      </c>
      <c r="E126" s="166">
        <v>493560000</v>
      </c>
      <c r="F126" s="166">
        <v>0</v>
      </c>
      <c r="G126" s="166">
        <v>0</v>
      </c>
      <c r="H126" s="166">
        <v>493560000</v>
      </c>
      <c r="I126" s="166">
        <v>0</v>
      </c>
      <c r="J126" s="166">
        <v>493560000</v>
      </c>
      <c r="K126" s="166">
        <v>7778000</v>
      </c>
      <c r="L126" s="231">
        <v>475249915</v>
      </c>
      <c r="M126" s="166">
        <v>96</v>
      </c>
      <c r="N126" s="166">
        <v>87621341</v>
      </c>
      <c r="O126" s="167">
        <v>305733149</v>
      </c>
      <c r="P126">
        <v>61.94</v>
      </c>
      <c r="Q126" t="s">
        <v>533</v>
      </c>
      <c r="R126" t="s">
        <v>534</v>
      </c>
      <c r="S126">
        <v>16</v>
      </c>
      <c r="T126" t="s">
        <v>535</v>
      </c>
    </row>
    <row r="127" spans="1:20" x14ac:dyDescent="0.25">
      <c r="A127">
        <v>12</v>
      </c>
      <c r="B127" s="165">
        <v>44926</v>
      </c>
      <c r="C127" t="s">
        <v>770</v>
      </c>
      <c r="D127" t="s">
        <v>112</v>
      </c>
      <c r="E127" s="166">
        <v>1102590000</v>
      </c>
      <c r="F127" s="166">
        <v>0</v>
      </c>
      <c r="G127" s="166">
        <v>100000000</v>
      </c>
      <c r="H127" s="166">
        <v>1202590000</v>
      </c>
      <c r="I127" s="166">
        <v>0</v>
      </c>
      <c r="J127" s="166">
        <v>1202590000</v>
      </c>
      <c r="K127" s="166">
        <v>9315400</v>
      </c>
      <c r="L127" s="167">
        <v>1202492463</v>
      </c>
      <c r="M127" s="166">
        <v>100</v>
      </c>
      <c r="N127" s="166">
        <v>43971725</v>
      </c>
      <c r="O127" s="167">
        <v>995607565</v>
      </c>
      <c r="P127">
        <v>82.79</v>
      </c>
      <c r="Q127" t="s">
        <v>533</v>
      </c>
      <c r="R127" t="s">
        <v>534</v>
      </c>
      <c r="S127">
        <v>16</v>
      </c>
      <c r="T127" t="s">
        <v>535</v>
      </c>
    </row>
    <row r="128" spans="1:20" x14ac:dyDescent="0.25">
      <c r="A128">
        <v>12</v>
      </c>
      <c r="B128" s="165">
        <v>44926</v>
      </c>
      <c r="C128" t="s">
        <v>771</v>
      </c>
      <c r="D128" t="s">
        <v>772</v>
      </c>
      <c r="E128" s="166">
        <v>1102590000</v>
      </c>
      <c r="F128" s="166">
        <v>0</v>
      </c>
      <c r="G128" s="166">
        <v>100000000</v>
      </c>
      <c r="H128" s="166">
        <v>1202590000</v>
      </c>
      <c r="I128" s="166">
        <v>0</v>
      </c>
      <c r="J128" s="166">
        <v>1202590000</v>
      </c>
      <c r="K128" s="166">
        <v>9315400</v>
      </c>
      <c r="L128" s="231">
        <v>1202492463</v>
      </c>
      <c r="M128" s="166">
        <v>100</v>
      </c>
      <c r="N128" s="166">
        <v>43971725</v>
      </c>
      <c r="O128" s="167">
        <v>995607565</v>
      </c>
      <c r="P128">
        <v>82.79</v>
      </c>
      <c r="Q128" t="s">
        <v>533</v>
      </c>
      <c r="R128" t="s">
        <v>534</v>
      </c>
      <c r="S128">
        <v>16</v>
      </c>
      <c r="T128" t="s">
        <v>535</v>
      </c>
    </row>
    <row r="129" spans="1:20" x14ac:dyDescent="0.25">
      <c r="A129">
        <v>12</v>
      </c>
      <c r="B129" s="165">
        <v>44926</v>
      </c>
      <c r="C129" t="s">
        <v>773</v>
      </c>
      <c r="D129" t="s">
        <v>167</v>
      </c>
      <c r="E129" s="166">
        <v>420820000</v>
      </c>
      <c r="F129" s="166">
        <v>0</v>
      </c>
      <c r="G129" s="166">
        <v>0</v>
      </c>
      <c r="H129" s="166">
        <v>420820000</v>
      </c>
      <c r="I129" s="166">
        <v>0</v>
      </c>
      <c r="J129" s="166">
        <v>420820000</v>
      </c>
      <c r="K129" s="166">
        <v>0</v>
      </c>
      <c r="L129" s="167">
        <v>419870000</v>
      </c>
      <c r="M129" s="166">
        <v>100</v>
      </c>
      <c r="N129" s="166">
        <v>4987000</v>
      </c>
      <c r="O129" s="167">
        <v>419870000</v>
      </c>
      <c r="P129">
        <v>99.77</v>
      </c>
      <c r="Q129" t="s">
        <v>533</v>
      </c>
      <c r="R129" t="s">
        <v>534</v>
      </c>
      <c r="S129">
        <v>16</v>
      </c>
      <c r="T129" t="s">
        <v>535</v>
      </c>
    </row>
    <row r="130" spans="1:20" x14ac:dyDescent="0.25">
      <c r="A130">
        <v>12</v>
      </c>
      <c r="B130" s="165">
        <v>44926</v>
      </c>
      <c r="C130" t="s">
        <v>774</v>
      </c>
      <c r="D130" t="s">
        <v>775</v>
      </c>
      <c r="E130" s="166">
        <v>420820000</v>
      </c>
      <c r="F130" s="166">
        <v>0</v>
      </c>
      <c r="G130" s="166">
        <v>0</v>
      </c>
      <c r="H130" s="166">
        <v>420820000</v>
      </c>
      <c r="I130" s="166">
        <v>0</v>
      </c>
      <c r="J130" s="166">
        <v>420820000</v>
      </c>
      <c r="K130" s="166">
        <v>0</v>
      </c>
      <c r="L130" s="231">
        <v>419870000</v>
      </c>
      <c r="M130" s="166">
        <v>100</v>
      </c>
      <c r="N130" s="166">
        <v>4987000</v>
      </c>
      <c r="O130" s="167">
        <v>419870000</v>
      </c>
      <c r="P130">
        <v>99.77</v>
      </c>
      <c r="Q130" t="s">
        <v>533</v>
      </c>
      <c r="R130" t="s">
        <v>534</v>
      </c>
      <c r="S130">
        <v>16</v>
      </c>
      <c r="T130" t="s">
        <v>535</v>
      </c>
    </row>
    <row r="131" spans="1:20" x14ac:dyDescent="0.25">
      <c r="A131">
        <v>12</v>
      </c>
      <c r="B131" s="165">
        <v>44926</v>
      </c>
      <c r="C131" t="s">
        <v>776</v>
      </c>
      <c r="D131" t="s">
        <v>777</v>
      </c>
      <c r="E131" s="166">
        <v>1505959000</v>
      </c>
      <c r="F131" s="166">
        <v>0</v>
      </c>
      <c r="G131" s="166">
        <v>0</v>
      </c>
      <c r="H131" s="166">
        <v>1505959000</v>
      </c>
      <c r="I131" s="166">
        <v>0</v>
      </c>
      <c r="J131" s="166">
        <v>1505959000</v>
      </c>
      <c r="K131" s="166">
        <v>57377361</v>
      </c>
      <c r="L131" s="167">
        <v>1505250361</v>
      </c>
      <c r="M131" s="166">
        <v>100</v>
      </c>
      <c r="N131" s="166">
        <v>165807229</v>
      </c>
      <c r="O131" s="167">
        <v>990904481</v>
      </c>
      <c r="P131">
        <v>65.8</v>
      </c>
      <c r="Q131" t="s">
        <v>533</v>
      </c>
      <c r="R131" t="s">
        <v>534</v>
      </c>
      <c r="S131">
        <v>16</v>
      </c>
      <c r="T131" t="s">
        <v>535</v>
      </c>
    </row>
    <row r="132" spans="1:20" x14ac:dyDescent="0.25">
      <c r="A132">
        <v>12</v>
      </c>
      <c r="B132" s="165">
        <v>44926</v>
      </c>
      <c r="C132" t="s">
        <v>778</v>
      </c>
      <c r="D132" t="s">
        <v>114</v>
      </c>
      <c r="E132" s="166">
        <v>292144000</v>
      </c>
      <c r="F132" s="166">
        <v>0</v>
      </c>
      <c r="G132" s="166">
        <v>0</v>
      </c>
      <c r="H132" s="166">
        <v>292144000</v>
      </c>
      <c r="I132" s="166">
        <v>0</v>
      </c>
      <c r="J132" s="166">
        <v>292144000</v>
      </c>
      <c r="K132" s="166">
        <v>5026667</v>
      </c>
      <c r="L132" s="167">
        <v>292026667</v>
      </c>
      <c r="M132" s="166">
        <v>100</v>
      </c>
      <c r="N132" s="166">
        <v>99200000</v>
      </c>
      <c r="O132" s="167">
        <v>145480000</v>
      </c>
      <c r="P132">
        <v>49.8</v>
      </c>
      <c r="Q132" t="s">
        <v>533</v>
      </c>
      <c r="R132" t="s">
        <v>534</v>
      </c>
      <c r="S132">
        <v>16</v>
      </c>
      <c r="T132" t="s">
        <v>535</v>
      </c>
    </row>
    <row r="133" spans="1:20" x14ac:dyDescent="0.25">
      <c r="A133">
        <v>12</v>
      </c>
      <c r="B133" s="165">
        <v>44926</v>
      </c>
      <c r="C133" t="s">
        <v>779</v>
      </c>
      <c r="D133" t="s">
        <v>780</v>
      </c>
      <c r="E133" s="166">
        <v>292144000</v>
      </c>
      <c r="F133" s="166">
        <v>0</v>
      </c>
      <c r="G133" s="166">
        <v>0</v>
      </c>
      <c r="H133" s="166">
        <v>292144000</v>
      </c>
      <c r="I133" s="166">
        <v>0</v>
      </c>
      <c r="J133" s="166">
        <v>292144000</v>
      </c>
      <c r="K133" s="166">
        <v>5026667</v>
      </c>
      <c r="L133" s="167">
        <v>292026667</v>
      </c>
      <c r="M133" s="166">
        <v>100</v>
      </c>
      <c r="N133" s="166">
        <v>99200000</v>
      </c>
      <c r="O133" s="167">
        <v>145480000</v>
      </c>
      <c r="P133">
        <v>49.8</v>
      </c>
      <c r="Q133" t="s">
        <v>533</v>
      </c>
      <c r="R133" t="s">
        <v>534</v>
      </c>
      <c r="S133">
        <v>16</v>
      </c>
      <c r="T133" t="s">
        <v>535</v>
      </c>
    </row>
    <row r="134" spans="1:20" x14ac:dyDescent="0.25">
      <c r="A134">
        <v>12</v>
      </c>
      <c r="B134" s="165">
        <v>44926</v>
      </c>
      <c r="C134" t="s">
        <v>781</v>
      </c>
      <c r="D134" t="s">
        <v>117</v>
      </c>
      <c r="E134" s="166">
        <v>129844000</v>
      </c>
      <c r="F134" s="166">
        <v>0</v>
      </c>
      <c r="G134" s="166">
        <v>0</v>
      </c>
      <c r="H134" s="166">
        <v>129844000</v>
      </c>
      <c r="I134" s="166">
        <v>0</v>
      </c>
      <c r="J134" s="166">
        <v>129844000</v>
      </c>
      <c r="K134" s="166">
        <v>5826427</v>
      </c>
      <c r="L134" s="167">
        <v>129353427</v>
      </c>
      <c r="M134" s="166">
        <v>100</v>
      </c>
      <c r="N134" s="166">
        <v>8008000</v>
      </c>
      <c r="O134" s="167">
        <v>118097200</v>
      </c>
      <c r="P134">
        <v>90.95</v>
      </c>
      <c r="Q134" t="s">
        <v>533</v>
      </c>
      <c r="R134" t="s">
        <v>534</v>
      </c>
      <c r="S134">
        <v>16</v>
      </c>
      <c r="T134" t="s">
        <v>535</v>
      </c>
    </row>
    <row r="135" spans="1:20" x14ac:dyDescent="0.25">
      <c r="A135">
        <v>12</v>
      </c>
      <c r="B135" s="165">
        <v>44926</v>
      </c>
      <c r="C135" t="s">
        <v>782</v>
      </c>
      <c r="D135" t="s">
        <v>231</v>
      </c>
      <c r="E135" s="166">
        <v>129844000</v>
      </c>
      <c r="F135" s="166">
        <v>0</v>
      </c>
      <c r="G135" s="166">
        <v>0</v>
      </c>
      <c r="H135" s="166">
        <v>129844000</v>
      </c>
      <c r="I135" s="166">
        <v>0</v>
      </c>
      <c r="J135" s="166">
        <v>129844000</v>
      </c>
      <c r="K135" s="166">
        <v>5826427</v>
      </c>
      <c r="L135" s="167">
        <v>129353427</v>
      </c>
      <c r="M135" s="166">
        <v>100</v>
      </c>
      <c r="N135" s="166">
        <v>8008000</v>
      </c>
      <c r="O135" s="167">
        <v>118097200</v>
      </c>
      <c r="P135">
        <v>90.95</v>
      </c>
      <c r="Q135" t="s">
        <v>533</v>
      </c>
      <c r="R135" t="s">
        <v>534</v>
      </c>
      <c r="S135">
        <v>16</v>
      </c>
      <c r="T135" t="s">
        <v>535</v>
      </c>
    </row>
    <row r="136" spans="1:20" x14ac:dyDescent="0.25">
      <c r="A136">
        <v>12</v>
      </c>
      <c r="B136" s="165">
        <v>44926</v>
      </c>
      <c r="C136" t="s">
        <v>783</v>
      </c>
      <c r="D136" t="s">
        <v>120</v>
      </c>
      <c r="E136" s="166">
        <v>670000000</v>
      </c>
      <c r="F136" s="166">
        <v>0</v>
      </c>
      <c r="G136" s="166">
        <v>0</v>
      </c>
      <c r="H136" s="166">
        <v>670000000</v>
      </c>
      <c r="I136" s="166">
        <v>0</v>
      </c>
      <c r="J136" s="166">
        <v>670000000</v>
      </c>
      <c r="K136" s="166">
        <v>0</v>
      </c>
      <c r="L136" s="167">
        <v>670000000</v>
      </c>
      <c r="M136" s="166">
        <v>100</v>
      </c>
      <c r="N136" s="166">
        <v>0</v>
      </c>
      <c r="O136" s="167">
        <v>461007696</v>
      </c>
      <c r="P136">
        <v>68.81</v>
      </c>
      <c r="Q136" t="s">
        <v>533</v>
      </c>
      <c r="R136" t="s">
        <v>534</v>
      </c>
      <c r="S136">
        <v>16</v>
      </c>
      <c r="T136" t="s">
        <v>535</v>
      </c>
    </row>
    <row r="137" spans="1:20" x14ac:dyDescent="0.25">
      <c r="A137">
        <v>12</v>
      </c>
      <c r="B137" s="165">
        <v>44926</v>
      </c>
      <c r="C137" t="s">
        <v>784</v>
      </c>
      <c r="D137" t="s">
        <v>785</v>
      </c>
      <c r="E137" s="166">
        <v>670000000</v>
      </c>
      <c r="F137" s="166">
        <v>0</v>
      </c>
      <c r="G137" s="166">
        <v>0</v>
      </c>
      <c r="H137" s="166">
        <v>670000000</v>
      </c>
      <c r="I137" s="166">
        <v>0</v>
      </c>
      <c r="J137" s="166">
        <v>670000000</v>
      </c>
      <c r="K137" s="166">
        <v>0</v>
      </c>
      <c r="L137" s="167">
        <v>670000000</v>
      </c>
      <c r="M137" s="166">
        <v>100</v>
      </c>
      <c r="N137" s="166">
        <v>0</v>
      </c>
      <c r="O137" s="167">
        <v>461007696</v>
      </c>
      <c r="P137">
        <v>68.81</v>
      </c>
      <c r="Q137" t="s">
        <v>533</v>
      </c>
      <c r="R137" t="s">
        <v>534</v>
      </c>
      <c r="S137">
        <v>16</v>
      </c>
      <c r="T137" t="s">
        <v>535</v>
      </c>
    </row>
    <row r="138" spans="1:20" x14ac:dyDescent="0.25">
      <c r="A138">
        <v>12</v>
      </c>
      <c r="B138" s="165">
        <v>44926</v>
      </c>
      <c r="C138" t="s">
        <v>786</v>
      </c>
      <c r="D138" t="s">
        <v>121</v>
      </c>
      <c r="E138" s="166">
        <v>413971000</v>
      </c>
      <c r="F138" s="166">
        <v>0</v>
      </c>
      <c r="G138" s="166">
        <v>0</v>
      </c>
      <c r="H138" s="166">
        <v>413971000</v>
      </c>
      <c r="I138" s="166">
        <v>0</v>
      </c>
      <c r="J138" s="166">
        <v>413971000</v>
      </c>
      <c r="K138" s="166">
        <v>46524267</v>
      </c>
      <c r="L138" s="167">
        <v>413870267</v>
      </c>
      <c r="M138" s="166">
        <v>100</v>
      </c>
      <c r="N138" s="166">
        <v>58599229</v>
      </c>
      <c r="O138" s="167">
        <v>266319585</v>
      </c>
      <c r="P138">
        <v>64.33</v>
      </c>
      <c r="Q138" t="s">
        <v>533</v>
      </c>
      <c r="R138" t="s">
        <v>534</v>
      </c>
      <c r="S138">
        <v>16</v>
      </c>
      <c r="T138" t="s">
        <v>535</v>
      </c>
    </row>
    <row r="139" spans="1:20" x14ac:dyDescent="0.25">
      <c r="A139">
        <v>12</v>
      </c>
      <c r="B139" s="165">
        <v>44926</v>
      </c>
      <c r="C139" t="s">
        <v>787</v>
      </c>
      <c r="D139" t="s">
        <v>788</v>
      </c>
      <c r="E139" s="166">
        <v>413971000</v>
      </c>
      <c r="F139" s="166">
        <v>0</v>
      </c>
      <c r="G139" s="166">
        <v>0</v>
      </c>
      <c r="H139" s="166">
        <v>413971000</v>
      </c>
      <c r="I139" s="166">
        <v>0</v>
      </c>
      <c r="J139" s="166">
        <v>413971000</v>
      </c>
      <c r="K139" s="166">
        <v>46524267</v>
      </c>
      <c r="L139" s="167">
        <v>413870267</v>
      </c>
      <c r="M139" s="166">
        <v>100</v>
      </c>
      <c r="N139" s="166">
        <v>58599229</v>
      </c>
      <c r="O139" s="167">
        <v>266319585</v>
      </c>
      <c r="P139">
        <v>64.33</v>
      </c>
      <c r="Q139" t="s">
        <v>533</v>
      </c>
      <c r="R139" t="s">
        <v>534</v>
      </c>
      <c r="S139">
        <v>16</v>
      </c>
      <c r="T139" t="s">
        <v>535</v>
      </c>
    </row>
    <row r="140" spans="1:20" x14ac:dyDescent="0.25">
      <c r="A140">
        <v>12</v>
      </c>
      <c r="B140" s="165">
        <v>44926</v>
      </c>
      <c r="C140" t="s">
        <v>789</v>
      </c>
      <c r="D140" t="s">
        <v>790</v>
      </c>
      <c r="E140" s="166">
        <v>2017852000</v>
      </c>
      <c r="F140" s="166">
        <v>0</v>
      </c>
      <c r="G140" s="166">
        <v>0</v>
      </c>
      <c r="H140" s="166">
        <v>2017852000</v>
      </c>
      <c r="I140" s="166">
        <v>0</v>
      </c>
      <c r="J140" s="166">
        <v>2017852000</v>
      </c>
      <c r="K140" s="166">
        <v>266703881</v>
      </c>
      <c r="L140" s="167">
        <v>1923829710</v>
      </c>
      <c r="M140" s="166">
        <v>95</v>
      </c>
      <c r="N140" s="166">
        <v>271489647</v>
      </c>
      <c r="O140" s="167">
        <v>1248111138</v>
      </c>
      <c r="P140">
        <v>61.85</v>
      </c>
      <c r="Q140" t="s">
        <v>533</v>
      </c>
      <c r="R140" t="s">
        <v>534</v>
      </c>
      <c r="S140">
        <v>16</v>
      </c>
      <c r="T140" t="s">
        <v>535</v>
      </c>
    </row>
    <row r="141" spans="1:20" x14ac:dyDescent="0.25">
      <c r="A141">
        <v>12</v>
      </c>
      <c r="B141" s="165">
        <v>44926</v>
      </c>
      <c r="C141" t="s">
        <v>791</v>
      </c>
      <c r="D141" t="s">
        <v>127</v>
      </c>
      <c r="E141" s="166">
        <v>664370000</v>
      </c>
      <c r="F141" s="166">
        <v>0</v>
      </c>
      <c r="G141" s="166">
        <v>0</v>
      </c>
      <c r="H141" s="166">
        <v>664370000</v>
      </c>
      <c r="I141" s="166">
        <v>0</v>
      </c>
      <c r="J141" s="166">
        <v>664370000</v>
      </c>
      <c r="K141" s="166">
        <v>0</v>
      </c>
      <c r="L141" s="167">
        <v>664305538</v>
      </c>
      <c r="M141" s="166">
        <v>100</v>
      </c>
      <c r="N141" s="166">
        <v>96674547</v>
      </c>
      <c r="O141" s="167">
        <v>487252347</v>
      </c>
      <c r="P141">
        <v>73.34</v>
      </c>
      <c r="Q141" t="s">
        <v>533</v>
      </c>
      <c r="R141" t="s">
        <v>534</v>
      </c>
      <c r="S141">
        <v>16</v>
      </c>
      <c r="T141" t="s">
        <v>535</v>
      </c>
    </row>
    <row r="142" spans="1:20" x14ac:dyDescent="0.25">
      <c r="A142">
        <v>12</v>
      </c>
      <c r="B142" s="165">
        <v>44926</v>
      </c>
      <c r="C142" t="s">
        <v>792</v>
      </c>
      <c r="D142" t="s">
        <v>793</v>
      </c>
      <c r="E142" s="166">
        <v>664370000</v>
      </c>
      <c r="F142" s="166">
        <v>0</v>
      </c>
      <c r="G142" s="166">
        <v>0</v>
      </c>
      <c r="H142" s="166">
        <v>664370000</v>
      </c>
      <c r="I142" s="166">
        <v>0</v>
      </c>
      <c r="J142" s="166">
        <v>664370000</v>
      </c>
      <c r="K142" s="166">
        <v>0</v>
      </c>
      <c r="L142" s="167">
        <v>664305538</v>
      </c>
      <c r="M142" s="166">
        <v>100</v>
      </c>
      <c r="N142" s="166">
        <v>96674547</v>
      </c>
      <c r="O142" s="167">
        <v>487252347</v>
      </c>
      <c r="P142">
        <v>73.34</v>
      </c>
      <c r="Q142" t="s">
        <v>533</v>
      </c>
      <c r="R142" t="s">
        <v>534</v>
      </c>
      <c r="S142">
        <v>16</v>
      </c>
      <c r="T142" t="s">
        <v>535</v>
      </c>
    </row>
    <row r="143" spans="1:20" x14ac:dyDescent="0.25">
      <c r="A143">
        <v>12</v>
      </c>
      <c r="B143" s="165">
        <v>44926</v>
      </c>
      <c r="C143" t="s">
        <v>794</v>
      </c>
      <c r="D143" t="s">
        <v>130</v>
      </c>
      <c r="E143" s="166">
        <v>215271000</v>
      </c>
      <c r="F143" s="166">
        <v>0</v>
      </c>
      <c r="G143" s="166">
        <v>0</v>
      </c>
      <c r="H143" s="166">
        <v>215271000</v>
      </c>
      <c r="I143" s="166">
        <v>0</v>
      </c>
      <c r="J143" s="166">
        <v>215271000</v>
      </c>
      <c r="K143" s="166">
        <v>957481</v>
      </c>
      <c r="L143" s="167">
        <v>210427066</v>
      </c>
      <c r="M143" s="166">
        <v>98</v>
      </c>
      <c r="N143" s="166">
        <v>14782500</v>
      </c>
      <c r="O143" s="167">
        <v>185184185</v>
      </c>
      <c r="P143">
        <v>86.02</v>
      </c>
      <c r="Q143" t="s">
        <v>533</v>
      </c>
      <c r="R143" t="s">
        <v>534</v>
      </c>
      <c r="S143">
        <v>16</v>
      </c>
      <c r="T143" t="s">
        <v>535</v>
      </c>
    </row>
    <row r="144" spans="1:20" x14ac:dyDescent="0.25">
      <c r="A144">
        <v>12</v>
      </c>
      <c r="B144" s="165">
        <v>44926</v>
      </c>
      <c r="C144" t="s">
        <v>795</v>
      </c>
      <c r="D144" t="s">
        <v>232</v>
      </c>
      <c r="E144" s="166">
        <v>215271000</v>
      </c>
      <c r="F144" s="166">
        <v>0</v>
      </c>
      <c r="G144" s="166">
        <v>0</v>
      </c>
      <c r="H144" s="166">
        <v>215271000</v>
      </c>
      <c r="I144" s="166">
        <v>0</v>
      </c>
      <c r="J144" s="166">
        <v>215271000</v>
      </c>
      <c r="K144" s="166">
        <v>957481</v>
      </c>
      <c r="L144" s="167">
        <v>210427066</v>
      </c>
      <c r="M144" s="166">
        <v>98</v>
      </c>
      <c r="N144" s="166">
        <v>14782500</v>
      </c>
      <c r="O144" s="167">
        <v>185184185</v>
      </c>
      <c r="P144">
        <v>86.02</v>
      </c>
      <c r="Q144" t="s">
        <v>533</v>
      </c>
      <c r="R144" t="s">
        <v>534</v>
      </c>
      <c r="S144">
        <v>16</v>
      </c>
      <c r="T144" t="s">
        <v>535</v>
      </c>
    </row>
    <row r="145" spans="1:20" x14ac:dyDescent="0.25">
      <c r="A145">
        <v>12</v>
      </c>
      <c r="B145" s="165">
        <v>44926</v>
      </c>
      <c r="C145" t="s">
        <v>796</v>
      </c>
      <c r="D145" t="s">
        <v>132</v>
      </c>
      <c r="E145" s="166">
        <v>686147000</v>
      </c>
      <c r="F145" s="166">
        <v>0</v>
      </c>
      <c r="G145" s="166">
        <v>0</v>
      </c>
      <c r="H145" s="166">
        <v>686147000</v>
      </c>
      <c r="I145" s="166">
        <v>0</v>
      </c>
      <c r="J145" s="166">
        <v>686147000</v>
      </c>
      <c r="K145" s="166">
        <v>10219500</v>
      </c>
      <c r="L145" s="167">
        <v>676114400</v>
      </c>
      <c r="M145" s="166">
        <v>99</v>
      </c>
      <c r="N145" s="166">
        <v>146101600</v>
      </c>
      <c r="O145" s="167">
        <v>461309933</v>
      </c>
      <c r="P145">
        <v>67.23</v>
      </c>
      <c r="Q145" t="s">
        <v>533</v>
      </c>
      <c r="R145" t="s">
        <v>534</v>
      </c>
      <c r="S145">
        <v>16</v>
      </c>
      <c r="T145" t="s">
        <v>535</v>
      </c>
    </row>
    <row r="146" spans="1:20" x14ac:dyDescent="0.25">
      <c r="A146">
        <v>12</v>
      </c>
      <c r="B146" s="165">
        <v>44926</v>
      </c>
      <c r="C146" t="s">
        <v>797</v>
      </c>
      <c r="D146" t="s">
        <v>798</v>
      </c>
      <c r="E146" s="166">
        <v>686147000</v>
      </c>
      <c r="F146" s="166">
        <v>0</v>
      </c>
      <c r="G146" s="166">
        <v>0</v>
      </c>
      <c r="H146" s="166">
        <v>686147000</v>
      </c>
      <c r="I146" s="166">
        <v>0</v>
      </c>
      <c r="J146" s="166">
        <v>686147000</v>
      </c>
      <c r="K146" s="166">
        <v>10219500</v>
      </c>
      <c r="L146" s="167">
        <v>676114400</v>
      </c>
      <c r="M146" s="166">
        <v>99</v>
      </c>
      <c r="N146" s="166">
        <v>146101600</v>
      </c>
      <c r="O146" s="167">
        <v>461309933</v>
      </c>
      <c r="P146">
        <v>67.23</v>
      </c>
      <c r="Q146" t="s">
        <v>533</v>
      </c>
      <c r="R146" t="s">
        <v>534</v>
      </c>
      <c r="S146">
        <v>16</v>
      </c>
      <c r="T146" t="s">
        <v>535</v>
      </c>
    </row>
    <row r="147" spans="1:20" x14ac:dyDescent="0.25">
      <c r="A147">
        <v>12</v>
      </c>
      <c r="B147" s="165">
        <v>44926</v>
      </c>
      <c r="C147" t="s">
        <v>799</v>
      </c>
      <c r="D147" t="s">
        <v>135</v>
      </c>
      <c r="E147" s="166">
        <v>452064000</v>
      </c>
      <c r="F147" s="166">
        <v>0</v>
      </c>
      <c r="G147" s="166">
        <v>0</v>
      </c>
      <c r="H147" s="166">
        <v>452064000</v>
      </c>
      <c r="I147" s="166">
        <v>0</v>
      </c>
      <c r="J147" s="166">
        <v>452064000</v>
      </c>
      <c r="K147" s="166">
        <v>255526900</v>
      </c>
      <c r="L147" s="167">
        <v>372982706</v>
      </c>
      <c r="M147" s="166">
        <v>83</v>
      </c>
      <c r="N147" s="166">
        <v>13931000</v>
      </c>
      <c r="O147" s="167">
        <v>114364673</v>
      </c>
      <c r="P147">
        <v>25.3</v>
      </c>
      <c r="Q147" t="s">
        <v>533</v>
      </c>
      <c r="R147" t="s">
        <v>534</v>
      </c>
      <c r="S147">
        <v>16</v>
      </c>
      <c r="T147" t="s">
        <v>535</v>
      </c>
    </row>
    <row r="148" spans="1:20" x14ac:dyDescent="0.25">
      <c r="A148">
        <v>12</v>
      </c>
      <c r="B148" s="165">
        <v>44926</v>
      </c>
      <c r="C148" t="s">
        <v>800</v>
      </c>
      <c r="D148" t="s">
        <v>234</v>
      </c>
      <c r="E148" s="166">
        <v>452064000</v>
      </c>
      <c r="F148" s="166">
        <v>0</v>
      </c>
      <c r="G148" s="166">
        <v>0</v>
      </c>
      <c r="H148" s="166">
        <v>452064000</v>
      </c>
      <c r="I148" s="166">
        <v>0</v>
      </c>
      <c r="J148" s="166">
        <v>452064000</v>
      </c>
      <c r="K148" s="166">
        <v>255526900</v>
      </c>
      <c r="L148" s="167">
        <v>372982706</v>
      </c>
      <c r="M148" s="166">
        <v>83</v>
      </c>
      <c r="N148" s="166">
        <v>13931000</v>
      </c>
      <c r="O148" s="167">
        <v>114364673</v>
      </c>
      <c r="P148">
        <v>25.3</v>
      </c>
      <c r="Q148" t="s">
        <v>533</v>
      </c>
      <c r="R148" t="s">
        <v>534</v>
      </c>
      <c r="S148">
        <v>16</v>
      </c>
      <c r="T148" t="s">
        <v>535</v>
      </c>
    </row>
    <row r="149" spans="1:20" x14ac:dyDescent="0.25">
      <c r="A149">
        <v>12</v>
      </c>
      <c r="B149" s="165">
        <v>44926</v>
      </c>
      <c r="C149" t="s">
        <v>801</v>
      </c>
      <c r="D149" t="s">
        <v>802</v>
      </c>
      <c r="E149" s="166">
        <v>7102067000</v>
      </c>
      <c r="F149" s="166">
        <v>0</v>
      </c>
      <c r="G149" s="166">
        <v>1721402848</v>
      </c>
      <c r="H149" s="166">
        <v>8823469848</v>
      </c>
      <c r="I149" s="166">
        <v>0</v>
      </c>
      <c r="J149" s="166">
        <v>8823469848</v>
      </c>
      <c r="K149" s="166">
        <v>2689988509</v>
      </c>
      <c r="L149" s="167">
        <v>8309320071</v>
      </c>
      <c r="M149" s="166">
        <v>94</v>
      </c>
      <c r="N149" s="166">
        <v>614628825</v>
      </c>
      <c r="O149" s="167">
        <v>1362283133</v>
      </c>
      <c r="P149">
        <v>15.44</v>
      </c>
      <c r="Q149" t="s">
        <v>533</v>
      </c>
      <c r="R149" t="s">
        <v>534</v>
      </c>
      <c r="S149">
        <v>16</v>
      </c>
      <c r="T149" t="s">
        <v>535</v>
      </c>
    </row>
    <row r="150" spans="1:20" x14ac:dyDescent="0.25">
      <c r="A150">
        <v>12</v>
      </c>
      <c r="B150" s="165">
        <v>44926</v>
      </c>
      <c r="C150" t="s">
        <v>803</v>
      </c>
      <c r="D150" t="s">
        <v>139</v>
      </c>
      <c r="E150" s="166">
        <v>7102067000</v>
      </c>
      <c r="F150" s="166">
        <v>0</v>
      </c>
      <c r="G150" s="166">
        <v>1721402848</v>
      </c>
      <c r="H150" s="166">
        <v>8823469848</v>
      </c>
      <c r="I150" s="166">
        <v>0</v>
      </c>
      <c r="J150" s="166">
        <v>8823469848</v>
      </c>
      <c r="K150" s="166">
        <v>2689988509</v>
      </c>
      <c r="L150" s="167">
        <v>8309320071</v>
      </c>
      <c r="M150" s="166">
        <v>94</v>
      </c>
      <c r="N150" s="166">
        <v>614628825</v>
      </c>
      <c r="O150" s="167">
        <v>1362283133</v>
      </c>
      <c r="P150">
        <v>15.44</v>
      </c>
      <c r="Q150" t="s">
        <v>533</v>
      </c>
      <c r="R150" t="s">
        <v>534</v>
      </c>
      <c r="S150">
        <v>16</v>
      </c>
      <c r="T150" t="s">
        <v>535</v>
      </c>
    </row>
    <row r="151" spans="1:20" x14ac:dyDescent="0.25">
      <c r="A151">
        <v>12</v>
      </c>
      <c r="B151" s="165">
        <v>44926</v>
      </c>
      <c r="C151" t="s">
        <v>804</v>
      </c>
      <c r="D151" t="s">
        <v>233</v>
      </c>
      <c r="E151" s="166">
        <v>7102067000</v>
      </c>
      <c r="F151" s="166">
        <v>0</v>
      </c>
      <c r="G151" s="166">
        <v>1721402848</v>
      </c>
      <c r="H151" s="166">
        <v>8823469848</v>
      </c>
      <c r="I151" s="166">
        <v>0</v>
      </c>
      <c r="J151" s="166">
        <v>8823469848</v>
      </c>
      <c r="K151" s="166">
        <v>2689988509</v>
      </c>
      <c r="L151" s="167">
        <v>8309320071</v>
      </c>
      <c r="M151" s="166">
        <v>94</v>
      </c>
      <c r="N151" s="166">
        <v>614628825</v>
      </c>
      <c r="O151" s="167">
        <v>1362283133</v>
      </c>
      <c r="P151">
        <v>15.44</v>
      </c>
      <c r="Q151" t="s">
        <v>533</v>
      </c>
      <c r="R151" t="s">
        <v>534</v>
      </c>
      <c r="S151">
        <v>16</v>
      </c>
      <c r="T151" t="s">
        <v>535</v>
      </c>
    </row>
    <row r="152" spans="1:20" x14ac:dyDescent="0.25">
      <c r="A152">
        <v>12</v>
      </c>
      <c r="B152" s="165">
        <v>44926</v>
      </c>
      <c r="C152" t="s">
        <v>805</v>
      </c>
      <c r="D152" t="s">
        <v>806</v>
      </c>
      <c r="E152" s="166">
        <v>5139625000</v>
      </c>
      <c r="F152" s="166">
        <v>0</v>
      </c>
      <c r="G152" s="166">
        <v>479579844</v>
      </c>
      <c r="H152" s="166">
        <v>5619204844</v>
      </c>
      <c r="I152" s="166">
        <v>0</v>
      </c>
      <c r="J152" s="166">
        <v>5619204844</v>
      </c>
      <c r="K152" s="166">
        <v>528658065</v>
      </c>
      <c r="L152" s="167">
        <v>5610121051</v>
      </c>
      <c r="M152" s="166">
        <v>100</v>
      </c>
      <c r="N152" s="166">
        <v>443683953</v>
      </c>
      <c r="O152" s="167">
        <v>4643237378</v>
      </c>
      <c r="P152">
        <v>82.63</v>
      </c>
      <c r="Q152" t="s">
        <v>533</v>
      </c>
      <c r="R152" t="s">
        <v>534</v>
      </c>
      <c r="S152">
        <v>16</v>
      </c>
      <c r="T152" t="s">
        <v>535</v>
      </c>
    </row>
    <row r="153" spans="1:20" x14ac:dyDescent="0.25">
      <c r="A153">
        <v>12</v>
      </c>
      <c r="B153" s="165">
        <v>44926</v>
      </c>
      <c r="C153" t="s">
        <v>807</v>
      </c>
      <c r="D153" t="s">
        <v>808</v>
      </c>
      <c r="E153" s="166">
        <v>182355000</v>
      </c>
      <c r="F153" s="166">
        <v>0</v>
      </c>
      <c r="G153" s="166">
        <v>0</v>
      </c>
      <c r="H153" s="166">
        <v>182355000</v>
      </c>
      <c r="I153" s="166">
        <v>0</v>
      </c>
      <c r="J153" s="166">
        <v>182355000</v>
      </c>
      <c r="K153" s="166">
        <v>580245</v>
      </c>
      <c r="L153" s="167">
        <v>182332254</v>
      </c>
      <c r="M153" s="166">
        <v>100</v>
      </c>
      <c r="N153" s="166">
        <v>13925885</v>
      </c>
      <c r="O153" s="167">
        <v>178415599</v>
      </c>
      <c r="P153">
        <v>97.84</v>
      </c>
      <c r="Q153" t="s">
        <v>533</v>
      </c>
      <c r="R153" t="s">
        <v>534</v>
      </c>
      <c r="S153">
        <v>16</v>
      </c>
      <c r="T153" t="s">
        <v>535</v>
      </c>
    </row>
    <row r="154" spans="1:20" x14ac:dyDescent="0.25">
      <c r="A154">
        <v>12</v>
      </c>
      <c r="B154" s="165">
        <v>44926</v>
      </c>
      <c r="C154" t="s">
        <v>809</v>
      </c>
      <c r="D154" t="s">
        <v>810</v>
      </c>
      <c r="E154" s="166">
        <v>182355000</v>
      </c>
      <c r="F154" s="166">
        <v>0</v>
      </c>
      <c r="G154" s="166">
        <v>0</v>
      </c>
      <c r="H154" s="166">
        <v>182355000</v>
      </c>
      <c r="I154" s="166">
        <v>0</v>
      </c>
      <c r="J154" s="166">
        <v>182355000</v>
      </c>
      <c r="K154" s="166">
        <v>580245</v>
      </c>
      <c r="L154" s="167">
        <v>182332254</v>
      </c>
      <c r="M154" s="166">
        <v>100</v>
      </c>
      <c r="N154" s="166">
        <v>13925885</v>
      </c>
      <c r="O154" s="167">
        <v>178415599</v>
      </c>
      <c r="P154">
        <v>97.84</v>
      </c>
      <c r="Q154" t="s">
        <v>533</v>
      </c>
      <c r="R154" t="s">
        <v>534</v>
      </c>
      <c r="S154">
        <v>16</v>
      </c>
      <c r="T154" t="s">
        <v>535</v>
      </c>
    </row>
    <row r="155" spans="1:20" x14ac:dyDescent="0.25">
      <c r="A155">
        <v>12</v>
      </c>
      <c r="B155" s="165">
        <v>44926</v>
      </c>
      <c r="C155" t="s">
        <v>811</v>
      </c>
      <c r="D155" t="s">
        <v>812</v>
      </c>
      <c r="E155" s="166">
        <v>4957270000</v>
      </c>
      <c r="F155" s="166">
        <v>0</v>
      </c>
      <c r="G155" s="166">
        <v>479579844</v>
      </c>
      <c r="H155" s="166">
        <v>5436849844</v>
      </c>
      <c r="I155" s="166">
        <v>0</v>
      </c>
      <c r="J155" s="166">
        <v>5436849844</v>
      </c>
      <c r="K155" s="166">
        <v>528077820</v>
      </c>
      <c r="L155" s="167">
        <v>5427788797</v>
      </c>
      <c r="M155" s="166">
        <v>100</v>
      </c>
      <c r="N155" s="166">
        <v>429758068</v>
      </c>
      <c r="O155" s="167">
        <v>4464821779</v>
      </c>
      <c r="P155">
        <v>82.12</v>
      </c>
      <c r="Q155" t="s">
        <v>533</v>
      </c>
      <c r="R155" t="s">
        <v>534</v>
      </c>
      <c r="S155">
        <v>16</v>
      </c>
      <c r="T155" t="s">
        <v>535</v>
      </c>
    </row>
    <row r="156" spans="1:20" x14ac:dyDescent="0.25">
      <c r="A156">
        <v>12</v>
      </c>
      <c r="B156" s="165">
        <v>44926</v>
      </c>
      <c r="C156" t="s">
        <v>813</v>
      </c>
      <c r="D156" t="s">
        <v>225</v>
      </c>
      <c r="E156" s="166">
        <v>4957270000</v>
      </c>
      <c r="F156" s="166">
        <v>0</v>
      </c>
      <c r="G156" s="166">
        <v>479579844</v>
      </c>
      <c r="H156" s="166">
        <v>5436849844</v>
      </c>
      <c r="I156" s="166">
        <v>0</v>
      </c>
      <c r="J156" s="166">
        <v>5436849844</v>
      </c>
      <c r="K156" s="166">
        <v>528077820</v>
      </c>
      <c r="L156" s="167">
        <v>5427788797</v>
      </c>
      <c r="M156" s="166">
        <v>100</v>
      </c>
      <c r="N156" s="166">
        <v>429758068</v>
      </c>
      <c r="O156" s="167">
        <v>4464821779</v>
      </c>
      <c r="P156">
        <v>82.12</v>
      </c>
      <c r="Q156" t="s">
        <v>533</v>
      </c>
      <c r="R156" t="s">
        <v>534</v>
      </c>
      <c r="S156">
        <v>16</v>
      </c>
      <c r="T156" t="s">
        <v>535</v>
      </c>
    </row>
    <row r="157" spans="1:20" x14ac:dyDescent="0.25">
      <c r="A157" s="168">
        <v>12</v>
      </c>
      <c r="B157" s="169">
        <v>44926</v>
      </c>
      <c r="C157" s="168" t="s">
        <v>814</v>
      </c>
      <c r="D157" s="168" t="s">
        <v>815</v>
      </c>
      <c r="E157" s="170">
        <v>13749669000</v>
      </c>
      <c r="F157" s="170">
        <v>0</v>
      </c>
      <c r="G157" s="170">
        <v>-3121501397</v>
      </c>
      <c r="H157" s="170">
        <v>10628167603</v>
      </c>
      <c r="I157" s="170">
        <v>0</v>
      </c>
      <c r="J157" s="170">
        <v>10628167603</v>
      </c>
      <c r="K157" s="170">
        <v>-92190882</v>
      </c>
      <c r="L157" s="167">
        <v>10387857843</v>
      </c>
      <c r="M157" s="170">
        <v>98</v>
      </c>
      <c r="N157" s="170">
        <v>427027226</v>
      </c>
      <c r="O157" s="167">
        <v>9587999713</v>
      </c>
      <c r="P157" s="168">
        <v>90.21</v>
      </c>
      <c r="Q157" s="168" t="s">
        <v>533</v>
      </c>
      <c r="R157" s="168" t="s">
        <v>534</v>
      </c>
      <c r="S157" s="168">
        <v>16</v>
      </c>
      <c r="T157" s="168" t="s">
        <v>535</v>
      </c>
    </row>
    <row r="158" spans="1:20" x14ac:dyDescent="0.25">
      <c r="A158">
        <v>12</v>
      </c>
      <c r="B158" s="165">
        <v>44926</v>
      </c>
      <c r="C158" t="s">
        <v>816</v>
      </c>
      <c r="D158" t="s">
        <v>160</v>
      </c>
      <c r="E158" s="166">
        <v>9682336000</v>
      </c>
      <c r="F158" s="166">
        <v>0</v>
      </c>
      <c r="G158" s="166">
        <v>-2538329678</v>
      </c>
      <c r="H158" s="166">
        <v>7144006322</v>
      </c>
      <c r="I158" s="166">
        <v>0</v>
      </c>
      <c r="J158" s="166">
        <v>7144006322</v>
      </c>
      <c r="K158" s="166">
        <v>-30949404</v>
      </c>
      <c r="L158" s="167">
        <v>6966463298</v>
      </c>
      <c r="M158" s="166">
        <v>98</v>
      </c>
      <c r="N158" s="166">
        <v>427027226</v>
      </c>
      <c r="O158" s="167">
        <v>6512167240</v>
      </c>
      <c r="P158">
        <v>91.16</v>
      </c>
      <c r="Q158" t="s">
        <v>533</v>
      </c>
      <c r="R158" t="s">
        <v>534</v>
      </c>
      <c r="S158">
        <v>16</v>
      </c>
      <c r="T158" t="s">
        <v>535</v>
      </c>
    </row>
    <row r="159" spans="1:20" x14ac:dyDescent="0.25">
      <c r="A159">
        <v>12</v>
      </c>
      <c r="B159" s="165">
        <v>44926</v>
      </c>
      <c r="C159" t="s">
        <v>817</v>
      </c>
      <c r="D159" t="s">
        <v>746</v>
      </c>
      <c r="E159" s="166">
        <v>4245130000</v>
      </c>
      <c r="F159" s="166">
        <v>0</v>
      </c>
      <c r="G159" s="166">
        <v>-1341277764</v>
      </c>
      <c r="H159" s="166">
        <v>2903852236</v>
      </c>
      <c r="I159" s="166">
        <v>0</v>
      </c>
      <c r="J159" s="166">
        <v>2903852236</v>
      </c>
      <c r="K159" s="166">
        <v>0</v>
      </c>
      <c r="L159" s="167">
        <v>2868185850</v>
      </c>
      <c r="M159" s="166">
        <v>99</v>
      </c>
      <c r="N159" s="166">
        <v>135486483</v>
      </c>
      <c r="O159" s="167">
        <v>2727583658</v>
      </c>
      <c r="P159">
        <v>93.93</v>
      </c>
      <c r="Q159" t="s">
        <v>533</v>
      </c>
      <c r="R159" t="s">
        <v>534</v>
      </c>
      <c r="S159">
        <v>16</v>
      </c>
      <c r="T159" t="s">
        <v>535</v>
      </c>
    </row>
    <row r="160" spans="1:20" x14ac:dyDescent="0.25">
      <c r="A160">
        <v>12</v>
      </c>
      <c r="B160" s="165">
        <v>44926</v>
      </c>
      <c r="C160" t="s">
        <v>818</v>
      </c>
      <c r="D160" t="s">
        <v>93</v>
      </c>
      <c r="E160" s="166">
        <v>50001000</v>
      </c>
      <c r="F160" s="166">
        <v>0</v>
      </c>
      <c r="G160" s="166">
        <v>-25177703</v>
      </c>
      <c r="H160" s="166">
        <v>24823297</v>
      </c>
      <c r="I160" s="166">
        <v>0</v>
      </c>
      <c r="J160" s="166">
        <v>24823297</v>
      </c>
      <c r="K160" s="166">
        <v>0</v>
      </c>
      <c r="L160" s="167">
        <v>14009943</v>
      </c>
      <c r="M160" s="166">
        <v>56</v>
      </c>
      <c r="N160" s="166">
        <v>0</v>
      </c>
      <c r="O160" s="167">
        <v>14009943</v>
      </c>
      <c r="P160">
        <v>56.44</v>
      </c>
      <c r="Q160" t="s">
        <v>533</v>
      </c>
      <c r="R160" t="s">
        <v>534</v>
      </c>
      <c r="S160">
        <v>16</v>
      </c>
      <c r="T160" t="s">
        <v>535</v>
      </c>
    </row>
    <row r="161" spans="1:20" x14ac:dyDescent="0.25">
      <c r="A161">
        <v>12</v>
      </c>
      <c r="B161" s="165">
        <v>44926</v>
      </c>
      <c r="C161" t="s">
        <v>819</v>
      </c>
      <c r="D161" t="s">
        <v>226</v>
      </c>
      <c r="E161" s="166">
        <v>50001000</v>
      </c>
      <c r="F161" s="166">
        <v>0</v>
      </c>
      <c r="G161" s="166">
        <v>-25177703</v>
      </c>
      <c r="H161" s="166">
        <v>24823297</v>
      </c>
      <c r="I161" s="166">
        <v>0</v>
      </c>
      <c r="J161" s="166">
        <v>24823297</v>
      </c>
      <c r="K161" s="166">
        <v>0</v>
      </c>
      <c r="L161" s="167">
        <v>14009943</v>
      </c>
      <c r="M161" s="166">
        <v>56</v>
      </c>
      <c r="N161" s="166">
        <v>0</v>
      </c>
      <c r="O161" s="167">
        <v>14009943</v>
      </c>
      <c r="P161">
        <v>56.44</v>
      </c>
      <c r="Q161" t="s">
        <v>533</v>
      </c>
      <c r="R161" t="s">
        <v>534</v>
      </c>
      <c r="S161">
        <v>16</v>
      </c>
      <c r="T161" t="s">
        <v>535</v>
      </c>
    </row>
    <row r="162" spans="1:20" x14ac:dyDescent="0.25">
      <c r="A162">
        <v>12</v>
      </c>
      <c r="B162" s="165">
        <v>44926</v>
      </c>
      <c r="C162" t="s">
        <v>820</v>
      </c>
      <c r="D162" t="s">
        <v>750</v>
      </c>
      <c r="E162" s="166">
        <v>1729385000</v>
      </c>
      <c r="F162" s="166">
        <v>0</v>
      </c>
      <c r="G162" s="166">
        <v>-296782945</v>
      </c>
      <c r="H162" s="166">
        <v>1432602055</v>
      </c>
      <c r="I162" s="166">
        <v>0</v>
      </c>
      <c r="J162" s="166">
        <v>1432602055</v>
      </c>
      <c r="K162" s="166">
        <v>0</v>
      </c>
      <c r="L162" s="167">
        <v>1423933289</v>
      </c>
      <c r="M162" s="166">
        <v>99</v>
      </c>
      <c r="N162" s="166">
        <v>0</v>
      </c>
      <c r="O162" s="167">
        <v>1393973975</v>
      </c>
      <c r="P162">
        <v>97.3</v>
      </c>
      <c r="Q162" t="s">
        <v>533</v>
      </c>
      <c r="R162" t="s">
        <v>534</v>
      </c>
      <c r="S162">
        <v>16</v>
      </c>
      <c r="T162" t="s">
        <v>535</v>
      </c>
    </row>
    <row r="163" spans="1:20" x14ac:dyDescent="0.25">
      <c r="A163">
        <v>12</v>
      </c>
      <c r="B163" s="165">
        <v>44926</v>
      </c>
      <c r="C163" t="s">
        <v>821</v>
      </c>
      <c r="D163" t="s">
        <v>752</v>
      </c>
      <c r="E163" s="166">
        <v>291628000</v>
      </c>
      <c r="F163" s="166">
        <v>0</v>
      </c>
      <c r="G163" s="166">
        <v>-104009203</v>
      </c>
      <c r="H163" s="166">
        <v>187618797</v>
      </c>
      <c r="I163" s="166">
        <v>0</v>
      </c>
      <c r="J163" s="166">
        <v>187618797</v>
      </c>
      <c r="K163" s="166">
        <v>0</v>
      </c>
      <c r="L163" s="167">
        <v>187618797</v>
      </c>
      <c r="M163" s="166">
        <v>100</v>
      </c>
      <c r="N163" s="166">
        <v>0</v>
      </c>
      <c r="O163" s="167">
        <v>187618797</v>
      </c>
      <c r="P163">
        <v>100</v>
      </c>
      <c r="Q163" t="s">
        <v>533</v>
      </c>
      <c r="R163" t="s">
        <v>534</v>
      </c>
      <c r="S163">
        <v>16</v>
      </c>
      <c r="T163" t="s">
        <v>535</v>
      </c>
    </row>
    <row r="164" spans="1:20" x14ac:dyDescent="0.25">
      <c r="A164">
        <v>12</v>
      </c>
      <c r="B164" s="165">
        <v>44926</v>
      </c>
      <c r="C164" t="s">
        <v>822</v>
      </c>
      <c r="D164" t="s">
        <v>754</v>
      </c>
      <c r="E164" s="166">
        <v>1022809000</v>
      </c>
      <c r="F164" s="166">
        <v>0</v>
      </c>
      <c r="G164" s="166">
        <v>-46688727</v>
      </c>
      <c r="H164" s="166">
        <v>976120273</v>
      </c>
      <c r="I164" s="166">
        <v>0</v>
      </c>
      <c r="J164" s="166">
        <v>976120273</v>
      </c>
      <c r="K164" s="166">
        <v>0</v>
      </c>
      <c r="L164" s="167">
        <v>975610273</v>
      </c>
      <c r="M164" s="166">
        <v>100</v>
      </c>
      <c r="N164" s="166">
        <v>0</v>
      </c>
      <c r="O164" s="167">
        <v>945650959</v>
      </c>
      <c r="P164">
        <v>96.88</v>
      </c>
      <c r="Q164" t="s">
        <v>533</v>
      </c>
      <c r="R164" t="s">
        <v>534</v>
      </c>
      <c r="S164">
        <v>16</v>
      </c>
      <c r="T164" t="s">
        <v>535</v>
      </c>
    </row>
    <row r="165" spans="1:20" x14ac:dyDescent="0.25">
      <c r="A165">
        <v>12</v>
      </c>
      <c r="B165" s="165">
        <v>44926</v>
      </c>
      <c r="C165" t="s">
        <v>823</v>
      </c>
      <c r="D165" t="s">
        <v>756</v>
      </c>
      <c r="E165" s="166">
        <v>414948000</v>
      </c>
      <c r="F165" s="166">
        <v>0</v>
      </c>
      <c r="G165" s="166">
        <v>-146085015</v>
      </c>
      <c r="H165" s="166">
        <v>268862985</v>
      </c>
      <c r="I165" s="166">
        <v>0</v>
      </c>
      <c r="J165" s="166">
        <v>268862985</v>
      </c>
      <c r="K165" s="166">
        <v>0</v>
      </c>
      <c r="L165" s="167">
        <v>260704219</v>
      </c>
      <c r="M165" s="166">
        <v>97</v>
      </c>
      <c r="N165" s="166">
        <v>0</v>
      </c>
      <c r="O165" s="167">
        <v>260704219</v>
      </c>
      <c r="P165">
        <v>96.97</v>
      </c>
      <c r="Q165" t="s">
        <v>533</v>
      </c>
      <c r="R165" t="s">
        <v>534</v>
      </c>
      <c r="S165">
        <v>16</v>
      </c>
      <c r="T165" t="s">
        <v>535</v>
      </c>
    </row>
    <row r="166" spans="1:20" x14ac:dyDescent="0.25">
      <c r="A166">
        <v>12</v>
      </c>
      <c r="B166" s="165">
        <v>44926</v>
      </c>
      <c r="C166" t="s">
        <v>824</v>
      </c>
      <c r="D166" t="s">
        <v>99</v>
      </c>
      <c r="E166" s="166">
        <v>120291000</v>
      </c>
      <c r="F166" s="166">
        <v>0</v>
      </c>
      <c r="G166" s="166">
        <v>-101798234</v>
      </c>
      <c r="H166" s="166">
        <v>18492766</v>
      </c>
      <c r="I166" s="166">
        <v>0</v>
      </c>
      <c r="J166" s="166">
        <v>18492766</v>
      </c>
      <c r="K166" s="166">
        <v>0</v>
      </c>
      <c r="L166" s="167">
        <v>18492766</v>
      </c>
      <c r="M166" s="166">
        <v>100</v>
      </c>
      <c r="N166" s="166">
        <v>0</v>
      </c>
      <c r="O166" s="167">
        <v>18492766</v>
      </c>
      <c r="P166">
        <v>100</v>
      </c>
      <c r="Q166" t="s">
        <v>533</v>
      </c>
      <c r="R166" t="s">
        <v>534</v>
      </c>
      <c r="S166">
        <v>16</v>
      </c>
      <c r="T166" t="s">
        <v>535</v>
      </c>
    </row>
    <row r="167" spans="1:20" x14ac:dyDescent="0.25">
      <c r="A167">
        <v>12</v>
      </c>
      <c r="B167" s="165">
        <v>44926</v>
      </c>
      <c r="C167" t="s">
        <v>825</v>
      </c>
      <c r="D167" t="s">
        <v>759</v>
      </c>
      <c r="E167" s="166">
        <v>120291000</v>
      </c>
      <c r="F167" s="166">
        <v>0</v>
      </c>
      <c r="G167" s="166">
        <v>-101798234</v>
      </c>
      <c r="H167" s="166">
        <v>18492766</v>
      </c>
      <c r="I167" s="166">
        <v>0</v>
      </c>
      <c r="J167" s="166">
        <v>18492766</v>
      </c>
      <c r="K167" s="166">
        <v>0</v>
      </c>
      <c r="L167" s="167">
        <v>18492766</v>
      </c>
      <c r="M167" s="166">
        <v>100</v>
      </c>
      <c r="N167" s="166">
        <v>0</v>
      </c>
      <c r="O167" s="167">
        <v>18492766</v>
      </c>
      <c r="P167">
        <v>100</v>
      </c>
      <c r="Q167" t="s">
        <v>533</v>
      </c>
      <c r="R167" t="s">
        <v>534</v>
      </c>
      <c r="S167">
        <v>16</v>
      </c>
      <c r="T167" t="s">
        <v>535</v>
      </c>
    </row>
    <row r="168" spans="1:20" x14ac:dyDescent="0.25">
      <c r="A168">
        <v>12</v>
      </c>
      <c r="B168" s="165">
        <v>44926</v>
      </c>
      <c r="C168" t="s">
        <v>826</v>
      </c>
      <c r="D168" t="s">
        <v>761</v>
      </c>
      <c r="E168" s="166">
        <v>399264000</v>
      </c>
      <c r="F168" s="166">
        <v>0</v>
      </c>
      <c r="G168" s="166">
        <v>-152709000</v>
      </c>
      <c r="H168" s="166">
        <v>246555000</v>
      </c>
      <c r="I168" s="166">
        <v>0</v>
      </c>
      <c r="J168" s="166">
        <v>246555000</v>
      </c>
      <c r="K168" s="166">
        <v>0</v>
      </c>
      <c r="L168" s="167">
        <v>246555000</v>
      </c>
      <c r="M168" s="166">
        <v>100</v>
      </c>
      <c r="N168" s="166">
        <v>0</v>
      </c>
      <c r="O168" s="167">
        <v>246555000</v>
      </c>
      <c r="P168">
        <v>100</v>
      </c>
      <c r="Q168" t="s">
        <v>533</v>
      </c>
      <c r="R168" t="s">
        <v>534</v>
      </c>
      <c r="S168">
        <v>16</v>
      </c>
      <c r="T168" t="s">
        <v>535</v>
      </c>
    </row>
    <row r="169" spans="1:20" x14ac:dyDescent="0.25">
      <c r="A169">
        <v>12</v>
      </c>
      <c r="B169" s="165">
        <v>44926</v>
      </c>
      <c r="C169" t="s">
        <v>827</v>
      </c>
      <c r="D169" t="s">
        <v>763</v>
      </c>
      <c r="E169" s="166">
        <v>399264000</v>
      </c>
      <c r="F169" s="166">
        <v>0</v>
      </c>
      <c r="G169" s="166">
        <v>-152709000</v>
      </c>
      <c r="H169" s="166">
        <v>246555000</v>
      </c>
      <c r="I169" s="166">
        <v>0</v>
      </c>
      <c r="J169" s="166">
        <v>246555000</v>
      </c>
      <c r="K169" s="166">
        <v>0</v>
      </c>
      <c r="L169" s="167">
        <v>246555000</v>
      </c>
      <c r="M169" s="166">
        <v>100</v>
      </c>
      <c r="N169" s="166">
        <v>0</v>
      </c>
      <c r="O169" s="167">
        <v>246555000</v>
      </c>
      <c r="P169">
        <v>100</v>
      </c>
      <c r="Q169" t="s">
        <v>533</v>
      </c>
      <c r="R169" t="s">
        <v>534</v>
      </c>
      <c r="S169">
        <v>16</v>
      </c>
      <c r="T169" t="s">
        <v>535</v>
      </c>
    </row>
    <row r="170" spans="1:20" x14ac:dyDescent="0.25">
      <c r="A170">
        <v>12</v>
      </c>
      <c r="B170" s="165">
        <v>44926</v>
      </c>
      <c r="C170" t="s">
        <v>828</v>
      </c>
      <c r="D170" t="s">
        <v>108</v>
      </c>
      <c r="E170" s="166">
        <v>431284000</v>
      </c>
      <c r="F170" s="166">
        <v>0</v>
      </c>
      <c r="G170" s="166">
        <v>-62044144</v>
      </c>
      <c r="H170" s="166">
        <v>369239856</v>
      </c>
      <c r="I170" s="166">
        <v>0</v>
      </c>
      <c r="J170" s="166">
        <v>369239856</v>
      </c>
      <c r="K170" s="166">
        <v>0</v>
      </c>
      <c r="L170" s="167">
        <v>367180590</v>
      </c>
      <c r="M170" s="166">
        <v>99</v>
      </c>
      <c r="N170" s="166">
        <v>0</v>
      </c>
      <c r="O170" s="167">
        <v>367180590</v>
      </c>
      <c r="P170">
        <v>99.44</v>
      </c>
      <c r="Q170" t="s">
        <v>533</v>
      </c>
      <c r="R170" t="s">
        <v>534</v>
      </c>
      <c r="S170">
        <v>16</v>
      </c>
      <c r="T170" t="s">
        <v>535</v>
      </c>
    </row>
    <row r="171" spans="1:20" x14ac:dyDescent="0.25">
      <c r="A171">
        <v>12</v>
      </c>
      <c r="B171" s="165">
        <v>44926</v>
      </c>
      <c r="C171" t="s">
        <v>829</v>
      </c>
      <c r="D171" t="s">
        <v>766</v>
      </c>
      <c r="E171" s="166">
        <v>431284000</v>
      </c>
      <c r="F171" s="166">
        <v>0</v>
      </c>
      <c r="G171" s="166">
        <v>-62044144</v>
      </c>
      <c r="H171" s="166">
        <v>369239856</v>
      </c>
      <c r="I171" s="166">
        <v>0</v>
      </c>
      <c r="J171" s="166">
        <v>369239856</v>
      </c>
      <c r="K171" s="166">
        <v>0</v>
      </c>
      <c r="L171" s="167">
        <v>367180590</v>
      </c>
      <c r="M171" s="166">
        <v>99</v>
      </c>
      <c r="N171" s="166">
        <v>0</v>
      </c>
      <c r="O171" s="167">
        <v>367180590</v>
      </c>
      <c r="P171">
        <v>99.44</v>
      </c>
      <c r="Q171" t="s">
        <v>533</v>
      </c>
      <c r="R171" t="s">
        <v>534</v>
      </c>
      <c r="S171">
        <v>16</v>
      </c>
      <c r="T171" t="s">
        <v>535</v>
      </c>
    </row>
    <row r="172" spans="1:20" x14ac:dyDescent="0.25">
      <c r="A172">
        <v>12</v>
      </c>
      <c r="B172" s="165">
        <v>44926</v>
      </c>
      <c r="C172" t="s">
        <v>830</v>
      </c>
      <c r="D172" t="s">
        <v>111</v>
      </c>
      <c r="E172" s="166">
        <v>279883000</v>
      </c>
      <c r="F172" s="166">
        <v>0</v>
      </c>
      <c r="G172" s="166">
        <v>-194786229</v>
      </c>
      <c r="H172" s="166">
        <v>85096771</v>
      </c>
      <c r="I172" s="166">
        <v>0</v>
      </c>
      <c r="J172" s="166">
        <v>85096771</v>
      </c>
      <c r="K172" s="166">
        <v>0</v>
      </c>
      <c r="L172" s="167">
        <v>75196104</v>
      </c>
      <c r="M172" s="166">
        <v>88</v>
      </c>
      <c r="N172" s="166">
        <v>0</v>
      </c>
      <c r="O172" s="167">
        <v>21354400</v>
      </c>
      <c r="P172">
        <v>25.09</v>
      </c>
      <c r="Q172" t="s">
        <v>533</v>
      </c>
      <c r="R172" t="s">
        <v>534</v>
      </c>
      <c r="S172">
        <v>16</v>
      </c>
      <c r="T172" t="s">
        <v>535</v>
      </c>
    </row>
    <row r="173" spans="1:20" x14ac:dyDescent="0.25">
      <c r="A173">
        <v>12</v>
      </c>
      <c r="B173" s="165">
        <v>44926</v>
      </c>
      <c r="C173" t="s">
        <v>831</v>
      </c>
      <c r="D173" t="s">
        <v>769</v>
      </c>
      <c r="E173" s="166">
        <v>279883000</v>
      </c>
      <c r="F173" s="166">
        <v>0</v>
      </c>
      <c r="G173" s="166">
        <v>-194786229</v>
      </c>
      <c r="H173" s="166">
        <v>85096771</v>
      </c>
      <c r="I173" s="166">
        <v>0</v>
      </c>
      <c r="J173" s="166">
        <v>85096771</v>
      </c>
      <c r="K173" s="166">
        <v>0</v>
      </c>
      <c r="L173" s="167">
        <v>75196104</v>
      </c>
      <c r="M173" s="166">
        <v>88</v>
      </c>
      <c r="N173" s="166">
        <v>0</v>
      </c>
      <c r="O173" s="167">
        <v>21354400</v>
      </c>
      <c r="P173">
        <v>25.09</v>
      </c>
      <c r="Q173" t="s">
        <v>533</v>
      </c>
      <c r="R173" t="s">
        <v>534</v>
      </c>
      <c r="S173">
        <v>16</v>
      </c>
      <c r="T173" t="s">
        <v>535</v>
      </c>
    </row>
    <row r="174" spans="1:20" x14ac:dyDescent="0.25">
      <c r="A174">
        <v>12</v>
      </c>
      <c r="B174" s="165">
        <v>44926</v>
      </c>
      <c r="C174" t="s">
        <v>832</v>
      </c>
      <c r="D174" t="s">
        <v>112</v>
      </c>
      <c r="E174" s="166">
        <v>940515000</v>
      </c>
      <c r="F174" s="166">
        <v>0</v>
      </c>
      <c r="G174" s="166">
        <v>-346532509</v>
      </c>
      <c r="H174" s="166">
        <v>593982491</v>
      </c>
      <c r="I174" s="166">
        <v>0</v>
      </c>
      <c r="J174" s="166">
        <v>593982491</v>
      </c>
      <c r="K174" s="166">
        <v>0</v>
      </c>
      <c r="L174" s="167">
        <v>593982491</v>
      </c>
      <c r="M174" s="166">
        <v>100</v>
      </c>
      <c r="N174" s="166">
        <v>135486483</v>
      </c>
      <c r="O174" s="167">
        <v>537181317</v>
      </c>
      <c r="P174">
        <v>90.44</v>
      </c>
      <c r="Q174" t="s">
        <v>533</v>
      </c>
      <c r="R174" t="s">
        <v>534</v>
      </c>
      <c r="S174">
        <v>16</v>
      </c>
      <c r="T174" t="s">
        <v>535</v>
      </c>
    </row>
    <row r="175" spans="1:20" x14ac:dyDescent="0.25">
      <c r="A175">
        <v>12</v>
      </c>
      <c r="B175" s="165">
        <v>44926</v>
      </c>
      <c r="C175" t="s">
        <v>833</v>
      </c>
      <c r="D175" t="s">
        <v>772</v>
      </c>
      <c r="E175" s="166">
        <v>940515000</v>
      </c>
      <c r="F175" s="166">
        <v>0</v>
      </c>
      <c r="G175" s="166">
        <v>-346532509</v>
      </c>
      <c r="H175" s="166">
        <v>593982491</v>
      </c>
      <c r="I175" s="166">
        <v>0</v>
      </c>
      <c r="J175" s="166">
        <v>593982491</v>
      </c>
      <c r="K175" s="166">
        <v>0</v>
      </c>
      <c r="L175" s="167">
        <v>593982491</v>
      </c>
      <c r="M175" s="166">
        <v>100</v>
      </c>
      <c r="N175" s="166">
        <v>135486483</v>
      </c>
      <c r="O175" s="167">
        <v>537181317</v>
      </c>
      <c r="P175">
        <v>90.44</v>
      </c>
      <c r="Q175" t="s">
        <v>533</v>
      </c>
      <c r="R175" t="s">
        <v>534</v>
      </c>
      <c r="S175">
        <v>16</v>
      </c>
      <c r="T175" t="s">
        <v>535</v>
      </c>
    </row>
    <row r="176" spans="1:20" x14ac:dyDescent="0.25">
      <c r="A176">
        <v>12</v>
      </c>
      <c r="B176" s="165">
        <v>44926</v>
      </c>
      <c r="C176" t="s">
        <v>834</v>
      </c>
      <c r="D176" t="s">
        <v>167</v>
      </c>
      <c r="E176" s="166">
        <v>294507000</v>
      </c>
      <c r="F176" s="166">
        <v>0</v>
      </c>
      <c r="G176" s="166">
        <v>-161447000</v>
      </c>
      <c r="H176" s="166">
        <v>133060000</v>
      </c>
      <c r="I176" s="166">
        <v>0</v>
      </c>
      <c r="J176" s="166">
        <v>133060000</v>
      </c>
      <c r="K176" s="166">
        <v>0</v>
      </c>
      <c r="L176" s="167">
        <v>128835667</v>
      </c>
      <c r="M176" s="166">
        <v>97</v>
      </c>
      <c r="N176" s="166">
        <v>0</v>
      </c>
      <c r="O176" s="167">
        <v>128835667</v>
      </c>
      <c r="P176">
        <v>96.83</v>
      </c>
      <c r="Q176" t="s">
        <v>533</v>
      </c>
      <c r="R176" t="s">
        <v>534</v>
      </c>
      <c r="S176">
        <v>16</v>
      </c>
      <c r="T176" t="s">
        <v>535</v>
      </c>
    </row>
    <row r="177" spans="1:20" x14ac:dyDescent="0.25">
      <c r="A177">
        <v>12</v>
      </c>
      <c r="B177" s="165">
        <v>44926</v>
      </c>
      <c r="C177" t="s">
        <v>835</v>
      </c>
      <c r="D177" t="s">
        <v>775</v>
      </c>
      <c r="E177" s="166">
        <v>14531000</v>
      </c>
      <c r="F177" s="166">
        <v>0</v>
      </c>
      <c r="G177" s="166">
        <v>-8558667</v>
      </c>
      <c r="H177" s="166">
        <v>5972333</v>
      </c>
      <c r="I177" s="166">
        <v>0</v>
      </c>
      <c r="J177" s="166">
        <v>5972333</v>
      </c>
      <c r="K177" s="166">
        <v>0</v>
      </c>
      <c r="L177" s="167">
        <v>4370000</v>
      </c>
      <c r="M177" s="166">
        <v>73</v>
      </c>
      <c r="N177" s="166">
        <v>0</v>
      </c>
      <c r="O177" s="167">
        <v>4370000</v>
      </c>
      <c r="P177">
        <v>73.17</v>
      </c>
      <c r="Q177" t="s">
        <v>533</v>
      </c>
      <c r="R177" t="s">
        <v>534</v>
      </c>
      <c r="S177">
        <v>16</v>
      </c>
      <c r="T177" t="s">
        <v>535</v>
      </c>
    </row>
    <row r="178" spans="1:20" x14ac:dyDescent="0.25">
      <c r="A178">
        <v>12</v>
      </c>
      <c r="B178" s="165">
        <v>44926</v>
      </c>
      <c r="C178" t="s">
        <v>836</v>
      </c>
      <c r="D178" t="s">
        <v>837</v>
      </c>
      <c r="E178" s="166">
        <v>279976000</v>
      </c>
      <c r="F178" s="166">
        <v>0</v>
      </c>
      <c r="G178" s="166">
        <v>-152888333</v>
      </c>
      <c r="H178" s="166">
        <v>127087667</v>
      </c>
      <c r="I178" s="166">
        <v>0</v>
      </c>
      <c r="J178" s="166">
        <v>127087667</v>
      </c>
      <c r="K178" s="166">
        <v>0</v>
      </c>
      <c r="L178" s="167">
        <v>124465667</v>
      </c>
      <c r="M178" s="166">
        <v>98</v>
      </c>
      <c r="N178" s="166">
        <v>0</v>
      </c>
      <c r="O178" s="167">
        <v>124465667</v>
      </c>
      <c r="P178">
        <v>97.94</v>
      </c>
      <c r="Q178" t="s">
        <v>533</v>
      </c>
      <c r="R178" t="s">
        <v>534</v>
      </c>
      <c r="S178">
        <v>16</v>
      </c>
      <c r="T178" t="s">
        <v>535</v>
      </c>
    </row>
    <row r="179" spans="1:20" x14ac:dyDescent="0.25">
      <c r="A179">
        <v>12</v>
      </c>
      <c r="B179" s="165">
        <v>44926</v>
      </c>
      <c r="C179" t="s">
        <v>838</v>
      </c>
      <c r="D179" t="s">
        <v>777</v>
      </c>
      <c r="E179" s="166">
        <v>1559125000</v>
      </c>
      <c r="F179" s="166">
        <v>0</v>
      </c>
      <c r="G179" s="166">
        <v>-314496789</v>
      </c>
      <c r="H179" s="166">
        <v>1244628211</v>
      </c>
      <c r="I179" s="166">
        <v>0</v>
      </c>
      <c r="J179" s="166">
        <v>1244628211</v>
      </c>
      <c r="K179" s="166">
        <v>-24275153</v>
      </c>
      <c r="L179" s="167">
        <v>1189197442</v>
      </c>
      <c r="M179" s="166">
        <v>96</v>
      </c>
      <c r="N179" s="166">
        <v>0</v>
      </c>
      <c r="O179" s="167">
        <v>1150139175</v>
      </c>
      <c r="P179">
        <v>92.41</v>
      </c>
      <c r="Q179" t="s">
        <v>533</v>
      </c>
      <c r="R179" t="s">
        <v>534</v>
      </c>
      <c r="S179">
        <v>16</v>
      </c>
      <c r="T179" t="s">
        <v>535</v>
      </c>
    </row>
    <row r="180" spans="1:20" x14ac:dyDescent="0.25">
      <c r="A180">
        <v>12</v>
      </c>
      <c r="B180" s="165">
        <v>44926</v>
      </c>
      <c r="C180" t="s">
        <v>839</v>
      </c>
      <c r="D180" t="s">
        <v>114</v>
      </c>
      <c r="E180" s="166">
        <v>403432000</v>
      </c>
      <c r="F180" s="166">
        <v>0</v>
      </c>
      <c r="G180" s="166">
        <v>-17668262</v>
      </c>
      <c r="H180" s="166">
        <v>385763738</v>
      </c>
      <c r="I180" s="166">
        <v>0</v>
      </c>
      <c r="J180" s="166">
        <v>385763738</v>
      </c>
      <c r="K180" s="166">
        <v>-7714135</v>
      </c>
      <c r="L180" s="167">
        <v>377089603</v>
      </c>
      <c r="M180" s="166">
        <v>98</v>
      </c>
      <c r="N180" s="166">
        <v>0</v>
      </c>
      <c r="O180" s="167">
        <v>377089603</v>
      </c>
      <c r="P180">
        <v>97.75</v>
      </c>
      <c r="Q180" t="s">
        <v>533</v>
      </c>
      <c r="R180" t="s">
        <v>534</v>
      </c>
      <c r="S180">
        <v>16</v>
      </c>
      <c r="T180" t="s">
        <v>535</v>
      </c>
    </row>
    <row r="181" spans="1:20" x14ac:dyDescent="0.25">
      <c r="A181">
        <v>12</v>
      </c>
      <c r="B181" s="165">
        <v>44926</v>
      </c>
      <c r="C181" t="s">
        <v>840</v>
      </c>
      <c r="D181" t="s">
        <v>780</v>
      </c>
      <c r="E181" s="166">
        <v>403432000</v>
      </c>
      <c r="F181" s="166">
        <v>0</v>
      </c>
      <c r="G181" s="166">
        <v>-17668262</v>
      </c>
      <c r="H181" s="166">
        <v>385763738</v>
      </c>
      <c r="I181" s="166">
        <v>0</v>
      </c>
      <c r="J181" s="166">
        <v>385763738</v>
      </c>
      <c r="K181" s="166">
        <v>-7714135</v>
      </c>
      <c r="L181" s="167">
        <v>377089603</v>
      </c>
      <c r="M181" s="166">
        <v>98</v>
      </c>
      <c r="N181" s="166">
        <v>0</v>
      </c>
      <c r="O181" s="167">
        <v>377089603</v>
      </c>
      <c r="P181">
        <v>97.75</v>
      </c>
      <c r="Q181" t="s">
        <v>533</v>
      </c>
      <c r="R181" t="s">
        <v>534</v>
      </c>
      <c r="S181">
        <v>16</v>
      </c>
      <c r="T181" t="s">
        <v>535</v>
      </c>
    </row>
    <row r="182" spans="1:20" x14ac:dyDescent="0.25">
      <c r="A182">
        <v>12</v>
      </c>
      <c r="B182" s="165">
        <v>44926</v>
      </c>
      <c r="C182" t="s">
        <v>841</v>
      </c>
      <c r="D182" t="s">
        <v>115</v>
      </c>
      <c r="E182" s="166">
        <v>256882000</v>
      </c>
      <c r="F182" s="166">
        <v>0</v>
      </c>
      <c r="G182" s="166">
        <v>-9499333</v>
      </c>
      <c r="H182" s="166">
        <v>247382667</v>
      </c>
      <c r="I182" s="166">
        <v>0</v>
      </c>
      <c r="J182" s="166">
        <v>247382667</v>
      </c>
      <c r="K182" s="166">
        <v>0</v>
      </c>
      <c r="L182" s="167">
        <v>238991000</v>
      </c>
      <c r="M182" s="166">
        <v>97</v>
      </c>
      <c r="N182" s="166">
        <v>0</v>
      </c>
      <c r="O182" s="167">
        <v>205444300</v>
      </c>
      <c r="P182">
        <v>83.05</v>
      </c>
      <c r="Q182" t="s">
        <v>533</v>
      </c>
      <c r="R182" t="s">
        <v>534</v>
      </c>
      <c r="S182">
        <v>16</v>
      </c>
      <c r="T182" t="s">
        <v>535</v>
      </c>
    </row>
    <row r="183" spans="1:20" x14ac:dyDescent="0.25">
      <c r="A183">
        <v>12</v>
      </c>
      <c r="B183" s="165">
        <v>44926</v>
      </c>
      <c r="C183" t="s">
        <v>842</v>
      </c>
      <c r="D183" t="s">
        <v>843</v>
      </c>
      <c r="E183" s="166">
        <v>256882000</v>
      </c>
      <c r="F183" s="166">
        <v>0</v>
      </c>
      <c r="G183" s="166">
        <v>-9499333</v>
      </c>
      <c r="H183" s="166">
        <v>247382667</v>
      </c>
      <c r="I183" s="166">
        <v>0</v>
      </c>
      <c r="J183" s="166">
        <v>247382667</v>
      </c>
      <c r="K183" s="166">
        <v>0</v>
      </c>
      <c r="L183" s="167">
        <v>238991000</v>
      </c>
      <c r="M183" s="166">
        <v>97</v>
      </c>
      <c r="N183" s="166">
        <v>0</v>
      </c>
      <c r="O183" s="167">
        <v>205444300</v>
      </c>
      <c r="P183">
        <v>83.05</v>
      </c>
      <c r="Q183" t="s">
        <v>533</v>
      </c>
      <c r="R183" t="s">
        <v>534</v>
      </c>
      <c r="S183">
        <v>16</v>
      </c>
      <c r="T183" t="s">
        <v>535</v>
      </c>
    </row>
    <row r="184" spans="1:20" x14ac:dyDescent="0.25">
      <c r="A184">
        <v>12</v>
      </c>
      <c r="B184" s="165">
        <v>44926</v>
      </c>
      <c r="C184" t="s">
        <v>844</v>
      </c>
      <c r="D184" t="s">
        <v>117</v>
      </c>
      <c r="E184" s="166">
        <v>29480000</v>
      </c>
      <c r="F184" s="166">
        <v>0</v>
      </c>
      <c r="G184" s="166">
        <v>-16029600</v>
      </c>
      <c r="H184" s="166">
        <v>13450400</v>
      </c>
      <c r="I184" s="166">
        <v>0</v>
      </c>
      <c r="J184" s="166">
        <v>13450400</v>
      </c>
      <c r="K184" s="166">
        <v>0</v>
      </c>
      <c r="L184" s="167">
        <v>13450400</v>
      </c>
      <c r="M184" s="166">
        <v>100</v>
      </c>
      <c r="N184" s="166">
        <v>0</v>
      </c>
      <c r="O184" s="167">
        <v>13450400</v>
      </c>
      <c r="P184">
        <v>100</v>
      </c>
      <c r="Q184" t="s">
        <v>533</v>
      </c>
      <c r="R184" t="s">
        <v>534</v>
      </c>
      <c r="S184">
        <v>16</v>
      </c>
      <c r="T184" t="s">
        <v>535</v>
      </c>
    </row>
    <row r="185" spans="1:20" x14ac:dyDescent="0.25">
      <c r="A185">
        <v>12</v>
      </c>
      <c r="B185" s="165">
        <v>44926</v>
      </c>
      <c r="C185" t="s">
        <v>845</v>
      </c>
      <c r="D185" t="s">
        <v>231</v>
      </c>
      <c r="E185" s="166">
        <v>29480000</v>
      </c>
      <c r="F185" s="166">
        <v>0</v>
      </c>
      <c r="G185" s="166">
        <v>-16029600</v>
      </c>
      <c r="H185" s="166">
        <v>13450400</v>
      </c>
      <c r="I185" s="166">
        <v>0</v>
      </c>
      <c r="J185" s="166">
        <v>13450400</v>
      </c>
      <c r="K185" s="166">
        <v>0</v>
      </c>
      <c r="L185" s="167">
        <v>13450400</v>
      </c>
      <c r="M185" s="166">
        <v>100</v>
      </c>
      <c r="N185" s="166">
        <v>0</v>
      </c>
      <c r="O185" s="167">
        <v>13450400</v>
      </c>
      <c r="P185">
        <v>100</v>
      </c>
      <c r="Q185" t="s">
        <v>533</v>
      </c>
      <c r="R185" t="s">
        <v>534</v>
      </c>
      <c r="S185">
        <v>16</v>
      </c>
      <c r="T185" t="s">
        <v>535</v>
      </c>
    </row>
    <row r="186" spans="1:20" x14ac:dyDescent="0.25">
      <c r="A186">
        <v>12</v>
      </c>
      <c r="B186" s="165">
        <v>44926</v>
      </c>
      <c r="C186" t="s">
        <v>846</v>
      </c>
      <c r="D186" t="s">
        <v>120</v>
      </c>
      <c r="E186" s="166">
        <v>335660000</v>
      </c>
      <c r="F186" s="166">
        <v>0</v>
      </c>
      <c r="G186" s="166">
        <v>-49468695</v>
      </c>
      <c r="H186" s="166">
        <v>286191305</v>
      </c>
      <c r="I186" s="166">
        <v>0</v>
      </c>
      <c r="J186" s="166">
        <v>286191305</v>
      </c>
      <c r="K186" s="166">
        <v>-13956651</v>
      </c>
      <c r="L186" s="167">
        <v>272234654</v>
      </c>
      <c r="M186" s="166">
        <v>95</v>
      </c>
      <c r="N186" s="166">
        <v>0</v>
      </c>
      <c r="O186" s="167">
        <v>272234654</v>
      </c>
      <c r="P186">
        <v>95.12</v>
      </c>
      <c r="Q186" t="s">
        <v>533</v>
      </c>
      <c r="R186" t="s">
        <v>534</v>
      </c>
      <c r="S186">
        <v>16</v>
      </c>
      <c r="T186" t="s">
        <v>535</v>
      </c>
    </row>
    <row r="187" spans="1:20" x14ac:dyDescent="0.25">
      <c r="A187">
        <v>12</v>
      </c>
      <c r="B187" s="165">
        <v>44926</v>
      </c>
      <c r="C187" t="s">
        <v>847</v>
      </c>
      <c r="D187" t="s">
        <v>785</v>
      </c>
      <c r="E187" s="166">
        <v>335660000</v>
      </c>
      <c r="F187" s="166">
        <v>0</v>
      </c>
      <c r="G187" s="166">
        <v>-49468695</v>
      </c>
      <c r="H187" s="166">
        <v>286191305</v>
      </c>
      <c r="I187" s="166">
        <v>0</v>
      </c>
      <c r="J187" s="166">
        <v>286191305</v>
      </c>
      <c r="K187" s="166">
        <v>-13956651</v>
      </c>
      <c r="L187" s="167">
        <v>272234654</v>
      </c>
      <c r="M187" s="166">
        <v>95</v>
      </c>
      <c r="N187" s="166">
        <v>0</v>
      </c>
      <c r="O187" s="167">
        <v>272234654</v>
      </c>
      <c r="P187">
        <v>95.12</v>
      </c>
      <c r="Q187" t="s">
        <v>533</v>
      </c>
      <c r="R187" t="s">
        <v>534</v>
      </c>
      <c r="S187">
        <v>16</v>
      </c>
      <c r="T187" t="s">
        <v>535</v>
      </c>
    </row>
    <row r="188" spans="1:20" x14ac:dyDescent="0.25">
      <c r="A188">
        <v>12</v>
      </c>
      <c r="B188" s="165">
        <v>44926</v>
      </c>
      <c r="C188" t="s">
        <v>848</v>
      </c>
      <c r="D188" t="s">
        <v>121</v>
      </c>
      <c r="E188" s="166">
        <v>282289000</v>
      </c>
      <c r="F188" s="166">
        <v>0</v>
      </c>
      <c r="G188" s="166">
        <v>-54270665</v>
      </c>
      <c r="H188" s="166">
        <v>228018335</v>
      </c>
      <c r="I188" s="166">
        <v>0</v>
      </c>
      <c r="J188" s="166">
        <v>228018335</v>
      </c>
      <c r="K188" s="166">
        <v>0</v>
      </c>
      <c r="L188" s="167">
        <v>224747786</v>
      </c>
      <c r="M188" s="166">
        <v>99</v>
      </c>
      <c r="N188" s="166">
        <v>0</v>
      </c>
      <c r="O188" s="167">
        <v>224747786</v>
      </c>
      <c r="P188">
        <v>98.57</v>
      </c>
      <c r="Q188" t="s">
        <v>533</v>
      </c>
      <c r="R188" t="s">
        <v>534</v>
      </c>
      <c r="S188">
        <v>16</v>
      </c>
      <c r="T188" t="s">
        <v>535</v>
      </c>
    </row>
    <row r="189" spans="1:20" x14ac:dyDescent="0.25">
      <c r="A189">
        <v>12</v>
      </c>
      <c r="B189" s="165">
        <v>44926</v>
      </c>
      <c r="C189" t="s">
        <v>849</v>
      </c>
      <c r="D189" t="s">
        <v>788</v>
      </c>
      <c r="E189" s="166">
        <v>282289000</v>
      </c>
      <c r="F189" s="166">
        <v>0</v>
      </c>
      <c r="G189" s="166">
        <v>-54270665</v>
      </c>
      <c r="H189" s="166">
        <v>228018335</v>
      </c>
      <c r="I189" s="166">
        <v>0</v>
      </c>
      <c r="J189" s="166">
        <v>228018335</v>
      </c>
      <c r="K189" s="166">
        <v>0</v>
      </c>
      <c r="L189" s="167">
        <v>224747786</v>
      </c>
      <c r="M189" s="166">
        <v>99</v>
      </c>
      <c r="N189" s="166">
        <v>0</v>
      </c>
      <c r="O189" s="167">
        <v>224747786</v>
      </c>
      <c r="P189">
        <v>98.57</v>
      </c>
      <c r="Q189" t="s">
        <v>533</v>
      </c>
      <c r="R189" t="s">
        <v>534</v>
      </c>
      <c r="S189">
        <v>16</v>
      </c>
      <c r="T189" t="s">
        <v>535</v>
      </c>
    </row>
    <row r="190" spans="1:20" x14ac:dyDescent="0.25">
      <c r="A190">
        <v>12</v>
      </c>
      <c r="B190" s="165">
        <v>44926</v>
      </c>
      <c r="C190" t="s">
        <v>850</v>
      </c>
      <c r="D190" t="s">
        <v>125</v>
      </c>
      <c r="E190" s="166">
        <v>251382000</v>
      </c>
      <c r="F190" s="166">
        <v>0</v>
      </c>
      <c r="G190" s="166">
        <v>-167560234</v>
      </c>
      <c r="H190" s="166">
        <v>83821766</v>
      </c>
      <c r="I190" s="166">
        <v>0</v>
      </c>
      <c r="J190" s="166">
        <v>83821766</v>
      </c>
      <c r="K190" s="166">
        <v>-2604367</v>
      </c>
      <c r="L190" s="167">
        <v>62683999</v>
      </c>
      <c r="M190" s="166">
        <v>75</v>
      </c>
      <c r="N190" s="166">
        <v>0</v>
      </c>
      <c r="O190" s="167">
        <v>57172432</v>
      </c>
      <c r="P190">
        <v>68.209999999999994</v>
      </c>
      <c r="Q190" t="s">
        <v>533</v>
      </c>
      <c r="R190" t="s">
        <v>534</v>
      </c>
      <c r="S190">
        <v>16</v>
      </c>
      <c r="T190" t="s">
        <v>535</v>
      </c>
    </row>
    <row r="191" spans="1:20" x14ac:dyDescent="0.25">
      <c r="A191">
        <v>12</v>
      </c>
      <c r="B191" s="165">
        <v>44926</v>
      </c>
      <c r="C191" t="s">
        <v>851</v>
      </c>
      <c r="D191" t="s">
        <v>852</v>
      </c>
      <c r="E191" s="166">
        <v>251382000</v>
      </c>
      <c r="F191" s="166">
        <v>0</v>
      </c>
      <c r="G191" s="166">
        <v>-167560234</v>
      </c>
      <c r="H191" s="166">
        <v>83821766</v>
      </c>
      <c r="I191" s="166">
        <v>0</v>
      </c>
      <c r="J191" s="166">
        <v>83821766</v>
      </c>
      <c r="K191" s="166">
        <v>-2604367</v>
      </c>
      <c r="L191" s="167">
        <v>62683999</v>
      </c>
      <c r="M191" s="166">
        <v>75</v>
      </c>
      <c r="N191" s="166">
        <v>0</v>
      </c>
      <c r="O191" s="167">
        <v>57172432</v>
      </c>
      <c r="P191">
        <v>68.209999999999994</v>
      </c>
      <c r="Q191" t="s">
        <v>533</v>
      </c>
      <c r="R191" t="s">
        <v>534</v>
      </c>
      <c r="S191">
        <v>16</v>
      </c>
      <c r="T191" t="s">
        <v>535</v>
      </c>
    </row>
    <row r="192" spans="1:20" x14ac:dyDescent="0.25">
      <c r="A192">
        <v>12</v>
      </c>
      <c r="B192" s="165">
        <v>44926</v>
      </c>
      <c r="C192" t="s">
        <v>853</v>
      </c>
      <c r="D192" t="s">
        <v>790</v>
      </c>
      <c r="E192" s="166">
        <v>899346000</v>
      </c>
      <c r="F192" s="166">
        <v>0</v>
      </c>
      <c r="G192" s="166">
        <v>-392073167</v>
      </c>
      <c r="H192" s="166">
        <v>507272833</v>
      </c>
      <c r="I192" s="166">
        <v>0</v>
      </c>
      <c r="J192" s="166">
        <v>507272833</v>
      </c>
      <c r="K192" s="166">
        <v>-343</v>
      </c>
      <c r="L192" s="167">
        <v>499067678</v>
      </c>
      <c r="M192" s="166">
        <v>98</v>
      </c>
      <c r="N192" s="166">
        <v>29723566</v>
      </c>
      <c r="O192" s="167">
        <v>499067678</v>
      </c>
      <c r="P192">
        <v>98.38</v>
      </c>
      <c r="Q192" t="s">
        <v>533</v>
      </c>
      <c r="R192" t="s">
        <v>534</v>
      </c>
      <c r="S192">
        <v>16</v>
      </c>
      <c r="T192" t="s">
        <v>535</v>
      </c>
    </row>
    <row r="193" spans="1:20" x14ac:dyDescent="0.25">
      <c r="A193">
        <v>12</v>
      </c>
      <c r="B193" s="165">
        <v>44926</v>
      </c>
      <c r="C193" t="s">
        <v>854</v>
      </c>
      <c r="D193" t="s">
        <v>126</v>
      </c>
      <c r="E193" s="166">
        <v>371081000</v>
      </c>
      <c r="F193" s="166">
        <v>0</v>
      </c>
      <c r="G193" s="166">
        <v>-210809227</v>
      </c>
      <c r="H193" s="166">
        <v>160271773</v>
      </c>
      <c r="I193" s="166">
        <v>0</v>
      </c>
      <c r="J193" s="166">
        <v>160271773</v>
      </c>
      <c r="K193" s="166">
        <v>-343</v>
      </c>
      <c r="L193" s="167">
        <v>159688763</v>
      </c>
      <c r="M193" s="166">
        <v>100</v>
      </c>
      <c r="N193" s="166">
        <v>29723566</v>
      </c>
      <c r="O193" s="167">
        <v>159688763</v>
      </c>
      <c r="P193">
        <v>99.64</v>
      </c>
      <c r="Q193" t="s">
        <v>533</v>
      </c>
      <c r="R193" t="s">
        <v>534</v>
      </c>
      <c r="S193">
        <v>16</v>
      </c>
      <c r="T193" t="s">
        <v>535</v>
      </c>
    </row>
    <row r="194" spans="1:20" x14ac:dyDescent="0.25">
      <c r="A194">
        <v>12</v>
      </c>
      <c r="B194" s="165">
        <v>44926</v>
      </c>
      <c r="C194" t="s">
        <v>855</v>
      </c>
      <c r="D194" t="s">
        <v>856</v>
      </c>
      <c r="E194" s="166">
        <v>371081000</v>
      </c>
      <c r="F194" s="166">
        <v>0</v>
      </c>
      <c r="G194" s="166">
        <v>-210809227</v>
      </c>
      <c r="H194" s="166">
        <v>160271773</v>
      </c>
      <c r="I194" s="166">
        <v>0</v>
      </c>
      <c r="J194" s="166">
        <v>160271773</v>
      </c>
      <c r="K194" s="166">
        <v>-343</v>
      </c>
      <c r="L194" s="167">
        <v>159688763</v>
      </c>
      <c r="M194" s="166">
        <v>100</v>
      </c>
      <c r="N194" s="166">
        <v>29723566</v>
      </c>
      <c r="O194" s="167">
        <v>159688763</v>
      </c>
      <c r="P194">
        <v>99.64</v>
      </c>
      <c r="Q194" t="s">
        <v>533</v>
      </c>
      <c r="R194" t="s">
        <v>534</v>
      </c>
      <c r="S194">
        <v>16</v>
      </c>
      <c r="T194" t="s">
        <v>535</v>
      </c>
    </row>
    <row r="195" spans="1:20" x14ac:dyDescent="0.25">
      <c r="A195">
        <v>12</v>
      </c>
      <c r="B195" s="165">
        <v>44926</v>
      </c>
      <c r="C195" t="s">
        <v>857</v>
      </c>
      <c r="D195" t="s">
        <v>127</v>
      </c>
      <c r="E195" s="166">
        <v>207128000</v>
      </c>
      <c r="F195" s="166">
        <v>0</v>
      </c>
      <c r="G195" s="166">
        <v>-15552433</v>
      </c>
      <c r="H195" s="166">
        <v>191575567</v>
      </c>
      <c r="I195" s="166">
        <v>0</v>
      </c>
      <c r="J195" s="166">
        <v>191575567</v>
      </c>
      <c r="K195" s="166">
        <v>0</v>
      </c>
      <c r="L195" s="167">
        <v>191575567</v>
      </c>
      <c r="M195" s="166">
        <v>100</v>
      </c>
      <c r="N195" s="166">
        <v>0</v>
      </c>
      <c r="O195" s="167">
        <v>191575567</v>
      </c>
      <c r="P195">
        <v>100</v>
      </c>
      <c r="Q195" t="s">
        <v>533</v>
      </c>
      <c r="R195" t="s">
        <v>534</v>
      </c>
      <c r="S195">
        <v>16</v>
      </c>
      <c r="T195" t="s">
        <v>535</v>
      </c>
    </row>
    <row r="196" spans="1:20" x14ac:dyDescent="0.25">
      <c r="A196">
        <v>12</v>
      </c>
      <c r="B196" s="165">
        <v>44926</v>
      </c>
      <c r="C196" t="s">
        <v>858</v>
      </c>
      <c r="D196" t="s">
        <v>793</v>
      </c>
      <c r="E196" s="166">
        <v>207128000</v>
      </c>
      <c r="F196" s="166">
        <v>0</v>
      </c>
      <c r="G196" s="166">
        <v>-15552433</v>
      </c>
      <c r="H196" s="166">
        <v>191575567</v>
      </c>
      <c r="I196" s="166">
        <v>0</v>
      </c>
      <c r="J196" s="166">
        <v>191575567</v>
      </c>
      <c r="K196" s="166">
        <v>0</v>
      </c>
      <c r="L196" s="167">
        <v>191575567</v>
      </c>
      <c r="M196" s="166">
        <v>100</v>
      </c>
      <c r="N196" s="166">
        <v>0</v>
      </c>
      <c r="O196" s="167">
        <v>191575567</v>
      </c>
      <c r="P196">
        <v>100</v>
      </c>
      <c r="Q196" t="s">
        <v>533</v>
      </c>
      <c r="R196" t="s">
        <v>534</v>
      </c>
      <c r="S196">
        <v>16</v>
      </c>
      <c r="T196" t="s">
        <v>535</v>
      </c>
    </row>
    <row r="197" spans="1:20" x14ac:dyDescent="0.25">
      <c r="A197">
        <v>12</v>
      </c>
      <c r="B197" s="165">
        <v>44926</v>
      </c>
      <c r="C197" t="s">
        <v>859</v>
      </c>
      <c r="D197" t="s">
        <v>130</v>
      </c>
      <c r="E197" s="166">
        <v>36052000</v>
      </c>
      <c r="F197" s="166">
        <v>0</v>
      </c>
      <c r="G197" s="166">
        <v>-19624790</v>
      </c>
      <c r="H197" s="166">
        <v>16427210</v>
      </c>
      <c r="I197" s="166">
        <v>0</v>
      </c>
      <c r="J197" s="166">
        <v>16427210</v>
      </c>
      <c r="K197" s="166">
        <v>0</v>
      </c>
      <c r="L197" s="167">
        <v>16410214</v>
      </c>
      <c r="M197" s="166">
        <v>100</v>
      </c>
      <c r="N197" s="166">
        <v>0</v>
      </c>
      <c r="O197" s="167">
        <v>16410214</v>
      </c>
      <c r="P197">
        <v>99.9</v>
      </c>
      <c r="Q197" t="s">
        <v>533</v>
      </c>
      <c r="R197" t="s">
        <v>534</v>
      </c>
      <c r="S197">
        <v>16</v>
      </c>
      <c r="T197" t="s">
        <v>535</v>
      </c>
    </row>
    <row r="198" spans="1:20" x14ac:dyDescent="0.25">
      <c r="A198">
        <v>12</v>
      </c>
      <c r="B198" s="165">
        <v>44926</v>
      </c>
      <c r="C198" t="s">
        <v>860</v>
      </c>
      <c r="D198" t="s">
        <v>232</v>
      </c>
      <c r="E198" s="166">
        <v>36052000</v>
      </c>
      <c r="F198" s="166">
        <v>0</v>
      </c>
      <c r="G198" s="166">
        <v>-19624790</v>
      </c>
      <c r="H198" s="166">
        <v>16427210</v>
      </c>
      <c r="I198" s="166">
        <v>0</v>
      </c>
      <c r="J198" s="166">
        <v>16427210</v>
      </c>
      <c r="K198" s="166">
        <v>0</v>
      </c>
      <c r="L198" s="167">
        <v>16410214</v>
      </c>
      <c r="M198" s="166">
        <v>100</v>
      </c>
      <c r="N198" s="166">
        <v>0</v>
      </c>
      <c r="O198" s="167">
        <v>16410214</v>
      </c>
      <c r="P198">
        <v>99.9</v>
      </c>
      <c r="Q198" t="s">
        <v>533</v>
      </c>
      <c r="R198" t="s">
        <v>534</v>
      </c>
      <c r="S198">
        <v>16</v>
      </c>
      <c r="T198" t="s">
        <v>535</v>
      </c>
    </row>
    <row r="199" spans="1:20" x14ac:dyDescent="0.25">
      <c r="A199">
        <v>12</v>
      </c>
      <c r="B199" s="165">
        <v>44926</v>
      </c>
      <c r="C199" t="s">
        <v>861</v>
      </c>
      <c r="D199" t="s">
        <v>132</v>
      </c>
      <c r="E199" s="166">
        <v>240103000</v>
      </c>
      <c r="F199" s="166">
        <v>0</v>
      </c>
      <c r="G199" s="166">
        <v>-119217286</v>
      </c>
      <c r="H199" s="166">
        <v>120885714</v>
      </c>
      <c r="I199" s="166">
        <v>0</v>
      </c>
      <c r="J199" s="166">
        <v>120885714</v>
      </c>
      <c r="K199" s="166">
        <v>0</v>
      </c>
      <c r="L199" s="167">
        <v>115479202</v>
      </c>
      <c r="M199" s="166">
        <v>96</v>
      </c>
      <c r="N199" s="166">
        <v>0</v>
      </c>
      <c r="O199" s="167">
        <v>115479202</v>
      </c>
      <c r="P199">
        <v>95.53</v>
      </c>
      <c r="Q199" t="s">
        <v>533</v>
      </c>
      <c r="R199" t="s">
        <v>534</v>
      </c>
      <c r="S199">
        <v>16</v>
      </c>
      <c r="T199" t="s">
        <v>535</v>
      </c>
    </row>
    <row r="200" spans="1:20" x14ac:dyDescent="0.25">
      <c r="A200">
        <v>12</v>
      </c>
      <c r="B200" s="165">
        <v>44926</v>
      </c>
      <c r="C200" t="s">
        <v>862</v>
      </c>
      <c r="D200" t="s">
        <v>798</v>
      </c>
      <c r="E200" s="166">
        <v>240103000</v>
      </c>
      <c r="F200" s="166">
        <v>0</v>
      </c>
      <c r="G200" s="166">
        <v>-119217286</v>
      </c>
      <c r="H200" s="166">
        <v>120885714</v>
      </c>
      <c r="I200" s="166">
        <v>0</v>
      </c>
      <c r="J200" s="166">
        <v>120885714</v>
      </c>
      <c r="K200" s="166">
        <v>0</v>
      </c>
      <c r="L200" s="167">
        <v>115479202</v>
      </c>
      <c r="M200" s="166">
        <v>96</v>
      </c>
      <c r="N200" s="166">
        <v>0</v>
      </c>
      <c r="O200" s="167">
        <v>115479202</v>
      </c>
      <c r="P200">
        <v>95.53</v>
      </c>
      <c r="Q200" t="s">
        <v>533</v>
      </c>
      <c r="R200" t="s">
        <v>534</v>
      </c>
      <c r="S200">
        <v>16</v>
      </c>
      <c r="T200" t="s">
        <v>535</v>
      </c>
    </row>
    <row r="201" spans="1:20" x14ac:dyDescent="0.25">
      <c r="A201">
        <v>12</v>
      </c>
      <c r="B201" s="165">
        <v>44926</v>
      </c>
      <c r="C201" t="s">
        <v>863</v>
      </c>
      <c r="D201" t="s">
        <v>135</v>
      </c>
      <c r="E201" s="166">
        <v>44982000</v>
      </c>
      <c r="F201" s="166">
        <v>0</v>
      </c>
      <c r="G201" s="166">
        <v>-26869431</v>
      </c>
      <c r="H201" s="166">
        <v>18112569</v>
      </c>
      <c r="I201" s="166">
        <v>0</v>
      </c>
      <c r="J201" s="166">
        <v>18112569</v>
      </c>
      <c r="K201" s="166">
        <v>0</v>
      </c>
      <c r="L201" s="167">
        <v>15913932</v>
      </c>
      <c r="M201" s="166">
        <v>88</v>
      </c>
      <c r="N201" s="166">
        <v>0</v>
      </c>
      <c r="O201" s="167">
        <v>15913932</v>
      </c>
      <c r="P201">
        <v>87.86</v>
      </c>
      <c r="Q201" t="s">
        <v>533</v>
      </c>
      <c r="R201" t="s">
        <v>534</v>
      </c>
      <c r="S201">
        <v>16</v>
      </c>
      <c r="T201" t="s">
        <v>535</v>
      </c>
    </row>
    <row r="202" spans="1:20" x14ac:dyDescent="0.25">
      <c r="A202">
        <v>12</v>
      </c>
      <c r="B202" s="165">
        <v>44926</v>
      </c>
      <c r="C202" t="s">
        <v>864</v>
      </c>
      <c r="D202" t="s">
        <v>234</v>
      </c>
      <c r="E202" s="166">
        <v>44982000</v>
      </c>
      <c r="F202" s="166">
        <v>0</v>
      </c>
      <c r="G202" s="166">
        <v>-26869431</v>
      </c>
      <c r="H202" s="166">
        <v>18112569</v>
      </c>
      <c r="I202" s="166">
        <v>0</v>
      </c>
      <c r="J202" s="166">
        <v>18112569</v>
      </c>
      <c r="K202" s="166">
        <v>0</v>
      </c>
      <c r="L202" s="167">
        <v>15913932</v>
      </c>
      <c r="M202" s="166">
        <v>88</v>
      </c>
      <c r="N202" s="166">
        <v>0</v>
      </c>
      <c r="O202" s="167">
        <v>15913932</v>
      </c>
      <c r="P202">
        <v>87.86</v>
      </c>
      <c r="Q202" t="s">
        <v>533</v>
      </c>
      <c r="R202" t="s">
        <v>534</v>
      </c>
      <c r="S202">
        <v>16</v>
      </c>
      <c r="T202" t="s">
        <v>535</v>
      </c>
    </row>
    <row r="203" spans="1:20" x14ac:dyDescent="0.25">
      <c r="A203">
        <v>12</v>
      </c>
      <c r="B203" s="165">
        <v>44926</v>
      </c>
      <c r="C203" t="s">
        <v>865</v>
      </c>
      <c r="D203" t="s">
        <v>802</v>
      </c>
      <c r="E203" s="166">
        <v>1008870000</v>
      </c>
      <c r="F203" s="166">
        <v>0</v>
      </c>
      <c r="G203" s="166">
        <v>-75280927</v>
      </c>
      <c r="H203" s="166">
        <v>933589073</v>
      </c>
      <c r="I203" s="166">
        <v>0</v>
      </c>
      <c r="J203" s="166">
        <v>933589073</v>
      </c>
      <c r="K203" s="166">
        <v>-3945975</v>
      </c>
      <c r="L203" s="167">
        <v>904860264</v>
      </c>
      <c r="M203" s="166">
        <v>97</v>
      </c>
      <c r="N203" s="166">
        <v>87626958</v>
      </c>
      <c r="O203" s="167">
        <v>904860264</v>
      </c>
      <c r="P203">
        <v>96.92</v>
      </c>
      <c r="Q203" t="s">
        <v>533</v>
      </c>
      <c r="R203" t="s">
        <v>534</v>
      </c>
      <c r="S203">
        <v>16</v>
      </c>
      <c r="T203" t="s">
        <v>535</v>
      </c>
    </row>
    <row r="204" spans="1:20" x14ac:dyDescent="0.25">
      <c r="A204">
        <v>12</v>
      </c>
      <c r="B204" s="165">
        <v>44926</v>
      </c>
      <c r="C204" t="s">
        <v>866</v>
      </c>
      <c r="D204" t="s">
        <v>139</v>
      </c>
      <c r="E204" s="166">
        <v>1008870000</v>
      </c>
      <c r="F204" s="166">
        <v>0</v>
      </c>
      <c r="G204" s="166">
        <v>-75280927</v>
      </c>
      <c r="H204" s="166">
        <v>933589073</v>
      </c>
      <c r="I204" s="166">
        <v>0</v>
      </c>
      <c r="J204" s="166">
        <v>933589073</v>
      </c>
      <c r="K204" s="166">
        <v>-3945975</v>
      </c>
      <c r="L204" s="167">
        <v>904860264</v>
      </c>
      <c r="M204" s="166">
        <v>97</v>
      </c>
      <c r="N204" s="166">
        <v>87626958</v>
      </c>
      <c r="O204" s="167">
        <v>904860264</v>
      </c>
      <c r="P204">
        <v>96.92</v>
      </c>
      <c r="Q204" t="s">
        <v>533</v>
      </c>
      <c r="R204" t="s">
        <v>534</v>
      </c>
      <c r="S204">
        <v>16</v>
      </c>
      <c r="T204" t="s">
        <v>535</v>
      </c>
    </row>
    <row r="205" spans="1:20" x14ac:dyDescent="0.25">
      <c r="A205">
        <v>12</v>
      </c>
      <c r="B205" s="165">
        <v>44926</v>
      </c>
      <c r="C205" t="s">
        <v>867</v>
      </c>
      <c r="D205" t="s">
        <v>233</v>
      </c>
      <c r="E205" s="166">
        <v>1008870000</v>
      </c>
      <c r="F205" s="166">
        <v>0</v>
      </c>
      <c r="G205" s="166">
        <v>-75280927</v>
      </c>
      <c r="H205" s="166">
        <v>933589073</v>
      </c>
      <c r="I205" s="166">
        <v>0</v>
      </c>
      <c r="J205" s="166">
        <v>933589073</v>
      </c>
      <c r="K205" s="166">
        <v>-3945975</v>
      </c>
      <c r="L205" s="167">
        <v>904860264</v>
      </c>
      <c r="M205" s="166">
        <v>97</v>
      </c>
      <c r="N205" s="166">
        <v>87626958</v>
      </c>
      <c r="O205" s="167">
        <v>904860264</v>
      </c>
      <c r="P205">
        <v>96.92</v>
      </c>
      <c r="Q205" t="s">
        <v>533</v>
      </c>
      <c r="R205" t="s">
        <v>534</v>
      </c>
      <c r="S205">
        <v>16</v>
      </c>
      <c r="T205" t="s">
        <v>535</v>
      </c>
    </row>
    <row r="206" spans="1:20" x14ac:dyDescent="0.25">
      <c r="A206">
        <v>12</v>
      </c>
      <c r="B206" s="165">
        <v>44926</v>
      </c>
      <c r="C206" t="s">
        <v>868</v>
      </c>
      <c r="D206" t="s">
        <v>806</v>
      </c>
      <c r="E206" s="166">
        <v>1969865000</v>
      </c>
      <c r="F206" s="166">
        <v>0</v>
      </c>
      <c r="G206" s="166">
        <v>-415201031</v>
      </c>
      <c r="H206" s="166">
        <v>1554663969</v>
      </c>
      <c r="I206" s="166">
        <v>0</v>
      </c>
      <c r="J206" s="166">
        <v>1554663969</v>
      </c>
      <c r="K206" s="166">
        <v>-2727933</v>
      </c>
      <c r="L206" s="167">
        <v>1505152064</v>
      </c>
      <c r="M206" s="166">
        <v>97</v>
      </c>
      <c r="N206" s="166">
        <v>174190219</v>
      </c>
      <c r="O206" s="167">
        <v>1230516465</v>
      </c>
      <c r="P206">
        <v>79.150000000000006</v>
      </c>
      <c r="Q206" t="s">
        <v>533</v>
      </c>
      <c r="R206" t="s">
        <v>534</v>
      </c>
      <c r="S206">
        <v>16</v>
      </c>
      <c r="T206" t="s">
        <v>535</v>
      </c>
    </row>
    <row r="207" spans="1:20" x14ac:dyDescent="0.25">
      <c r="A207">
        <v>12</v>
      </c>
      <c r="B207" s="165">
        <v>44926</v>
      </c>
      <c r="C207" t="s">
        <v>869</v>
      </c>
      <c r="D207" t="s">
        <v>808</v>
      </c>
      <c r="E207" s="166">
        <v>356235000</v>
      </c>
      <c r="F207" s="166">
        <v>0</v>
      </c>
      <c r="G207" s="166">
        <v>-107740333</v>
      </c>
      <c r="H207" s="166">
        <v>248494667</v>
      </c>
      <c r="I207" s="166">
        <v>0</v>
      </c>
      <c r="J207" s="166">
        <v>248494667</v>
      </c>
      <c r="K207" s="166">
        <v>0</v>
      </c>
      <c r="L207" s="167">
        <v>247104700</v>
      </c>
      <c r="M207" s="166">
        <v>99</v>
      </c>
      <c r="N207" s="166">
        <v>0</v>
      </c>
      <c r="O207" s="167">
        <v>230690700</v>
      </c>
      <c r="P207">
        <v>92.84</v>
      </c>
      <c r="Q207" t="s">
        <v>533</v>
      </c>
      <c r="R207" t="s">
        <v>534</v>
      </c>
      <c r="S207">
        <v>16</v>
      </c>
      <c r="T207" t="s">
        <v>535</v>
      </c>
    </row>
    <row r="208" spans="1:20" x14ac:dyDescent="0.25">
      <c r="A208">
        <v>12</v>
      </c>
      <c r="B208" s="165">
        <v>44926</v>
      </c>
      <c r="C208" t="s">
        <v>870</v>
      </c>
      <c r="D208" t="s">
        <v>810</v>
      </c>
      <c r="E208" s="166">
        <v>356235000</v>
      </c>
      <c r="F208" s="166">
        <v>0</v>
      </c>
      <c r="G208" s="166">
        <v>-107740333</v>
      </c>
      <c r="H208" s="166">
        <v>248494667</v>
      </c>
      <c r="I208" s="166">
        <v>0</v>
      </c>
      <c r="J208" s="166">
        <v>248494667</v>
      </c>
      <c r="K208" s="166">
        <v>0</v>
      </c>
      <c r="L208" s="167">
        <v>247104700</v>
      </c>
      <c r="M208" s="166">
        <v>99</v>
      </c>
      <c r="N208" s="166">
        <v>0</v>
      </c>
      <c r="O208" s="167">
        <v>230690700</v>
      </c>
      <c r="P208">
        <v>92.84</v>
      </c>
      <c r="Q208" t="s">
        <v>533</v>
      </c>
      <c r="R208" t="s">
        <v>534</v>
      </c>
      <c r="S208">
        <v>16</v>
      </c>
      <c r="T208" t="s">
        <v>535</v>
      </c>
    </row>
    <row r="209" spans="1:20" x14ac:dyDescent="0.25">
      <c r="A209">
        <v>12</v>
      </c>
      <c r="B209" s="165">
        <v>44926</v>
      </c>
      <c r="C209" t="s">
        <v>871</v>
      </c>
      <c r="D209" t="s">
        <v>812</v>
      </c>
      <c r="E209" s="166">
        <v>1613630000</v>
      </c>
      <c r="F209" s="166">
        <v>0</v>
      </c>
      <c r="G209" s="166">
        <v>-307460698</v>
      </c>
      <c r="H209" s="166">
        <v>1306169302</v>
      </c>
      <c r="I209" s="166">
        <v>0</v>
      </c>
      <c r="J209" s="166">
        <v>1306169302</v>
      </c>
      <c r="K209" s="166">
        <v>-2727933</v>
      </c>
      <c r="L209" s="167">
        <v>1258047364</v>
      </c>
      <c r="M209" s="166">
        <v>96</v>
      </c>
      <c r="N209" s="166">
        <v>174190219</v>
      </c>
      <c r="O209" s="167">
        <v>999825765</v>
      </c>
      <c r="P209">
        <v>76.55</v>
      </c>
      <c r="Q209" t="s">
        <v>533</v>
      </c>
      <c r="R209" t="s">
        <v>534</v>
      </c>
      <c r="S209">
        <v>16</v>
      </c>
      <c r="T209" t="s">
        <v>535</v>
      </c>
    </row>
    <row r="210" spans="1:20" x14ac:dyDescent="0.25">
      <c r="A210">
        <v>12</v>
      </c>
      <c r="B210" s="165">
        <v>44926</v>
      </c>
      <c r="C210" t="s">
        <v>872</v>
      </c>
      <c r="D210" t="s">
        <v>225</v>
      </c>
      <c r="E210" s="166">
        <v>1613630000</v>
      </c>
      <c r="F210" s="166">
        <v>0</v>
      </c>
      <c r="G210" s="166">
        <v>-307460698</v>
      </c>
      <c r="H210" s="166">
        <v>1306169302</v>
      </c>
      <c r="I210" s="166">
        <v>0</v>
      </c>
      <c r="J210" s="166">
        <v>1306169302</v>
      </c>
      <c r="K210" s="166">
        <v>-2727933</v>
      </c>
      <c r="L210" s="167">
        <v>1258047364</v>
      </c>
      <c r="M210" s="166">
        <v>96</v>
      </c>
      <c r="N210" s="166">
        <v>174190219</v>
      </c>
      <c r="O210" s="167">
        <v>999825765</v>
      </c>
      <c r="P210">
        <v>76.55</v>
      </c>
      <c r="Q210" t="s">
        <v>533</v>
      </c>
      <c r="R210" t="s">
        <v>534</v>
      </c>
      <c r="S210">
        <v>16</v>
      </c>
      <c r="T210" t="s">
        <v>535</v>
      </c>
    </row>
    <row r="211" spans="1:20" x14ac:dyDescent="0.25">
      <c r="A211">
        <v>12</v>
      </c>
      <c r="B211" s="165">
        <v>44926</v>
      </c>
      <c r="C211" t="s">
        <v>873</v>
      </c>
      <c r="D211" t="s">
        <v>874</v>
      </c>
      <c r="E211" s="166">
        <v>4067333000</v>
      </c>
      <c r="F211" s="166">
        <v>0</v>
      </c>
      <c r="G211" s="166">
        <v>-583171719</v>
      </c>
      <c r="H211" s="166">
        <v>3484161281</v>
      </c>
      <c r="I211" s="166">
        <v>0</v>
      </c>
      <c r="J211" s="166">
        <v>3484161281</v>
      </c>
      <c r="K211" s="166">
        <v>-61241478</v>
      </c>
      <c r="L211" s="167">
        <v>3421394545</v>
      </c>
      <c r="M211" s="166">
        <v>98</v>
      </c>
      <c r="N211" s="166">
        <v>0</v>
      </c>
      <c r="O211" s="167">
        <v>3075832473</v>
      </c>
      <c r="P211">
        <v>88.28</v>
      </c>
      <c r="Q211" t="s">
        <v>533</v>
      </c>
      <c r="R211" t="s">
        <v>534</v>
      </c>
      <c r="S211">
        <v>16</v>
      </c>
      <c r="T211" t="s">
        <v>535</v>
      </c>
    </row>
    <row r="212" spans="1:20" x14ac:dyDescent="0.25">
      <c r="A212">
        <v>12</v>
      </c>
      <c r="B212" s="165">
        <v>44926</v>
      </c>
      <c r="C212" t="s">
        <v>875</v>
      </c>
      <c r="D212" t="s">
        <v>876</v>
      </c>
      <c r="E212" s="166">
        <v>0</v>
      </c>
      <c r="F212" s="166">
        <v>0</v>
      </c>
      <c r="G212" s="166">
        <v>0</v>
      </c>
      <c r="H212" s="166">
        <v>0</v>
      </c>
      <c r="I212" s="166">
        <v>0</v>
      </c>
      <c r="J212" s="166">
        <v>0</v>
      </c>
      <c r="K212" s="166">
        <v>0</v>
      </c>
      <c r="L212" s="167">
        <v>0</v>
      </c>
      <c r="M212" s="166">
        <v>0</v>
      </c>
      <c r="N212" s="166">
        <v>0</v>
      </c>
      <c r="O212" s="167">
        <v>0</v>
      </c>
      <c r="P212">
        <v>0</v>
      </c>
      <c r="Q212" t="s">
        <v>533</v>
      </c>
      <c r="R212" t="s">
        <v>534</v>
      </c>
      <c r="S212">
        <v>16</v>
      </c>
      <c r="T212" t="s">
        <v>535</v>
      </c>
    </row>
    <row r="214" spans="1:20" x14ac:dyDescent="0.25">
      <c r="L214" s="16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E59"/>
  <sheetViews>
    <sheetView workbookViewId="0">
      <selection activeCell="D21" sqref="D21"/>
    </sheetView>
  </sheetViews>
  <sheetFormatPr baseColWidth="10" defaultRowHeight="15" x14ac:dyDescent="0.25"/>
  <cols>
    <col min="2" max="2" width="56.5703125" customWidth="1"/>
    <col min="3" max="3" width="10.7109375" customWidth="1"/>
    <col min="4" max="4" width="74.28515625" customWidth="1"/>
    <col min="5" max="5" width="70.140625" bestFit="1" customWidth="1"/>
  </cols>
  <sheetData>
    <row r="1" spans="1:5" ht="15.75" thickBot="1" x14ac:dyDescent="0.3"/>
    <row r="2" spans="1:5" ht="31.5" customHeight="1" x14ac:dyDescent="0.3">
      <c r="B2" s="5" t="s">
        <v>163</v>
      </c>
      <c r="C2" s="25" t="s">
        <v>154</v>
      </c>
      <c r="D2" s="6" t="s">
        <v>162</v>
      </c>
      <c r="E2" s="7" t="s">
        <v>191</v>
      </c>
    </row>
    <row r="3" spans="1:5" ht="30" x14ac:dyDescent="0.25">
      <c r="A3" s="4" t="s">
        <v>164</v>
      </c>
      <c r="B3" s="19" t="s">
        <v>160</v>
      </c>
      <c r="C3" s="8">
        <v>1</v>
      </c>
      <c r="D3" s="9" t="s">
        <v>93</v>
      </c>
      <c r="E3" s="20" t="s">
        <v>136</v>
      </c>
    </row>
    <row r="4" spans="1:5" ht="30" x14ac:dyDescent="0.25">
      <c r="A4" s="4" t="s">
        <v>165</v>
      </c>
      <c r="B4" s="19" t="s">
        <v>160</v>
      </c>
      <c r="C4" s="8">
        <f>+C3+1</f>
        <v>2</v>
      </c>
      <c r="D4" s="9" t="s">
        <v>94</v>
      </c>
      <c r="E4" s="20" t="s">
        <v>136</v>
      </c>
    </row>
    <row r="5" spans="1:5" ht="30" x14ac:dyDescent="0.25">
      <c r="A5" s="4"/>
      <c r="B5" s="19" t="s">
        <v>160</v>
      </c>
      <c r="C5" s="8">
        <f t="shared" ref="C5:C28" si="0">+C4+1</f>
        <v>3</v>
      </c>
      <c r="D5" s="9" t="s">
        <v>95</v>
      </c>
      <c r="E5" s="20" t="s">
        <v>136</v>
      </c>
    </row>
    <row r="6" spans="1:5" ht="33" x14ac:dyDescent="0.25">
      <c r="A6" s="4"/>
      <c r="B6" s="19" t="s">
        <v>160</v>
      </c>
      <c r="C6" s="8">
        <f t="shared" si="0"/>
        <v>4</v>
      </c>
      <c r="D6" s="9" t="s">
        <v>96</v>
      </c>
      <c r="E6" s="20" t="s">
        <v>136</v>
      </c>
    </row>
    <row r="7" spans="1:5" ht="33" x14ac:dyDescent="0.25">
      <c r="A7" s="4"/>
      <c r="B7" s="19" t="s">
        <v>160</v>
      </c>
      <c r="C7" s="8">
        <f t="shared" si="0"/>
        <v>5</v>
      </c>
      <c r="D7" s="9" t="s">
        <v>97</v>
      </c>
      <c r="E7" s="20" t="s">
        <v>136</v>
      </c>
    </row>
    <row r="8" spans="1:5" ht="30" x14ac:dyDescent="0.25">
      <c r="A8" s="4"/>
      <c r="B8" s="19" t="s">
        <v>160</v>
      </c>
      <c r="C8" s="8">
        <f t="shared" si="0"/>
        <v>6</v>
      </c>
      <c r="D8" s="9" t="s">
        <v>92</v>
      </c>
      <c r="E8" s="20" t="s">
        <v>136</v>
      </c>
    </row>
    <row r="9" spans="1:5" ht="30" x14ac:dyDescent="0.25">
      <c r="A9" s="4"/>
      <c r="B9" s="19" t="s">
        <v>160</v>
      </c>
      <c r="C9" s="8">
        <f t="shared" si="0"/>
        <v>7</v>
      </c>
      <c r="D9" s="9" t="s">
        <v>98</v>
      </c>
      <c r="E9" s="20" t="s">
        <v>136</v>
      </c>
    </row>
    <row r="10" spans="1:5" ht="30" x14ac:dyDescent="0.25">
      <c r="A10" s="4"/>
      <c r="B10" s="19" t="s">
        <v>160</v>
      </c>
      <c r="C10" s="8">
        <f t="shared" si="0"/>
        <v>8</v>
      </c>
      <c r="D10" s="9" t="s">
        <v>99</v>
      </c>
      <c r="E10" s="20" t="s">
        <v>136</v>
      </c>
    </row>
    <row r="11" spans="1:5" ht="30" x14ac:dyDescent="0.25">
      <c r="A11" s="4"/>
      <c r="B11" s="19" t="s">
        <v>160</v>
      </c>
      <c r="C11" s="8">
        <f t="shared" si="0"/>
        <v>9</v>
      </c>
      <c r="D11" s="9" t="s">
        <v>100</v>
      </c>
      <c r="E11" s="20" t="s">
        <v>136</v>
      </c>
    </row>
    <row r="12" spans="1:5" ht="30" x14ac:dyDescent="0.25">
      <c r="A12" s="4"/>
      <c r="B12" s="19" t="s">
        <v>160</v>
      </c>
      <c r="C12" s="8">
        <f t="shared" si="0"/>
        <v>10</v>
      </c>
      <c r="D12" s="9" t="s">
        <v>101</v>
      </c>
      <c r="E12" s="20" t="s">
        <v>136</v>
      </c>
    </row>
    <row r="13" spans="1:5" ht="30" x14ac:dyDescent="0.25">
      <c r="A13" s="4"/>
      <c r="B13" s="19" t="s">
        <v>160</v>
      </c>
      <c r="C13" s="8">
        <f t="shared" si="0"/>
        <v>11</v>
      </c>
      <c r="D13" s="9" t="s">
        <v>102</v>
      </c>
      <c r="E13" s="20" t="s">
        <v>136</v>
      </c>
    </row>
    <row r="14" spans="1:5" ht="30" x14ac:dyDescent="0.25">
      <c r="A14" s="4"/>
      <c r="B14" s="19" t="s">
        <v>160</v>
      </c>
      <c r="C14" s="8">
        <f t="shared" si="0"/>
        <v>12</v>
      </c>
      <c r="D14" s="9" t="s">
        <v>103</v>
      </c>
      <c r="E14" s="20" t="s">
        <v>136</v>
      </c>
    </row>
    <row r="15" spans="1:5" ht="33" x14ac:dyDescent="0.25">
      <c r="A15" s="4"/>
      <c r="B15" s="19" t="s">
        <v>160</v>
      </c>
      <c r="C15" s="8">
        <f t="shared" si="0"/>
        <v>13</v>
      </c>
      <c r="D15" s="9" t="s">
        <v>104</v>
      </c>
      <c r="E15" s="20" t="s">
        <v>136</v>
      </c>
    </row>
    <row r="16" spans="1:5" ht="30" x14ac:dyDescent="0.25">
      <c r="A16" s="4"/>
      <c r="B16" s="19" t="s">
        <v>160</v>
      </c>
      <c r="C16" s="8">
        <f t="shared" si="0"/>
        <v>14</v>
      </c>
      <c r="D16" s="9" t="s">
        <v>105</v>
      </c>
      <c r="E16" s="20" t="s">
        <v>136</v>
      </c>
    </row>
    <row r="17" spans="1:5" ht="30" x14ac:dyDescent="0.25">
      <c r="A17" s="4"/>
      <c r="B17" s="19" t="s">
        <v>160</v>
      </c>
      <c r="C17" s="8">
        <f t="shared" si="0"/>
        <v>15</v>
      </c>
      <c r="D17" s="9" t="s">
        <v>106</v>
      </c>
      <c r="E17" s="20" t="s">
        <v>136</v>
      </c>
    </row>
    <row r="18" spans="1:5" ht="33" x14ac:dyDescent="0.25">
      <c r="A18" s="4"/>
      <c r="B18" s="19" t="s">
        <v>160</v>
      </c>
      <c r="C18" s="8">
        <f t="shared" si="0"/>
        <v>16</v>
      </c>
      <c r="D18" s="9" t="s">
        <v>107</v>
      </c>
      <c r="E18" s="20" t="s">
        <v>136</v>
      </c>
    </row>
    <row r="19" spans="1:5" ht="33" x14ac:dyDescent="0.25">
      <c r="A19" s="4"/>
      <c r="B19" s="19" t="s">
        <v>160</v>
      </c>
      <c r="C19" s="8">
        <f t="shared" si="0"/>
        <v>17</v>
      </c>
      <c r="D19" s="9" t="s">
        <v>108</v>
      </c>
      <c r="E19" s="20" t="s">
        <v>136</v>
      </c>
    </row>
    <row r="20" spans="1:5" ht="30" x14ac:dyDescent="0.25">
      <c r="A20" s="4"/>
      <c r="B20" s="19" t="s">
        <v>160</v>
      </c>
      <c r="C20" s="8">
        <f t="shared" si="0"/>
        <v>18</v>
      </c>
      <c r="D20" s="9" t="s">
        <v>109</v>
      </c>
      <c r="E20" s="20" t="s">
        <v>136</v>
      </c>
    </row>
    <row r="21" spans="1:5" ht="30" x14ac:dyDescent="0.25">
      <c r="A21" s="4"/>
      <c r="B21" s="19" t="s">
        <v>160</v>
      </c>
      <c r="C21" s="8">
        <f t="shared" si="0"/>
        <v>19</v>
      </c>
      <c r="D21" s="9" t="s">
        <v>110</v>
      </c>
      <c r="E21" s="20" t="s">
        <v>136</v>
      </c>
    </row>
    <row r="22" spans="1:5" ht="33" x14ac:dyDescent="0.25">
      <c r="A22" s="4"/>
      <c r="B22" s="19" t="s">
        <v>160</v>
      </c>
      <c r="C22" s="8">
        <f t="shared" si="0"/>
        <v>20</v>
      </c>
      <c r="D22" s="9" t="s">
        <v>111</v>
      </c>
      <c r="E22" s="20" t="s">
        <v>136</v>
      </c>
    </row>
    <row r="23" spans="1:5" ht="33" x14ac:dyDescent="0.25">
      <c r="A23" s="4"/>
      <c r="B23" s="19" t="s">
        <v>160</v>
      </c>
      <c r="C23" s="8">
        <f t="shared" si="0"/>
        <v>21</v>
      </c>
      <c r="D23" s="9" t="s">
        <v>112</v>
      </c>
      <c r="E23" s="20" t="s">
        <v>136</v>
      </c>
    </row>
    <row r="24" spans="1:5" ht="30" x14ac:dyDescent="0.25">
      <c r="A24" s="4"/>
      <c r="B24" s="19" t="s">
        <v>160</v>
      </c>
      <c r="C24" s="8">
        <f t="shared" si="0"/>
        <v>22</v>
      </c>
      <c r="D24" s="9" t="s">
        <v>113</v>
      </c>
      <c r="E24" s="20" t="s">
        <v>136</v>
      </c>
    </row>
    <row r="25" spans="1:5" ht="30" x14ac:dyDescent="0.25">
      <c r="A25" s="4"/>
      <c r="B25" s="19" t="s">
        <v>160</v>
      </c>
      <c r="C25" s="8">
        <f t="shared" si="0"/>
        <v>23</v>
      </c>
      <c r="D25" s="9" t="s">
        <v>166</v>
      </c>
      <c r="E25" s="20" t="s">
        <v>136</v>
      </c>
    </row>
    <row r="26" spans="1:5" ht="30" x14ac:dyDescent="0.25">
      <c r="A26" s="4"/>
      <c r="B26" s="19" t="s">
        <v>160</v>
      </c>
      <c r="C26" s="8">
        <f t="shared" si="0"/>
        <v>24</v>
      </c>
      <c r="D26" s="9" t="s">
        <v>167</v>
      </c>
      <c r="E26" s="20" t="s">
        <v>136</v>
      </c>
    </row>
    <row r="27" spans="1:5" ht="30" x14ac:dyDescent="0.25">
      <c r="A27" s="4"/>
      <c r="B27" s="19" t="s">
        <v>160</v>
      </c>
      <c r="C27" s="8">
        <f t="shared" si="0"/>
        <v>25</v>
      </c>
      <c r="D27" s="9" t="s">
        <v>168</v>
      </c>
      <c r="E27" s="20" t="s">
        <v>136</v>
      </c>
    </row>
    <row r="28" spans="1:5" ht="30" x14ac:dyDescent="0.25">
      <c r="A28" s="4"/>
      <c r="B28" s="19" t="s">
        <v>160</v>
      </c>
      <c r="C28" s="8">
        <f t="shared" si="0"/>
        <v>26</v>
      </c>
      <c r="D28" s="9" t="s">
        <v>169</v>
      </c>
      <c r="E28" s="20" t="s">
        <v>136</v>
      </c>
    </row>
    <row r="29" spans="1:5" ht="30" x14ac:dyDescent="0.25">
      <c r="A29" s="4"/>
      <c r="B29" s="19" t="s">
        <v>160</v>
      </c>
      <c r="C29" s="10">
        <v>27</v>
      </c>
      <c r="D29" s="11" t="s">
        <v>114</v>
      </c>
      <c r="E29" s="21" t="s">
        <v>158</v>
      </c>
    </row>
    <row r="30" spans="1:5" ht="30" x14ac:dyDescent="0.25">
      <c r="A30" s="4"/>
      <c r="B30" s="19" t="s">
        <v>160</v>
      </c>
      <c r="C30" s="10">
        <f>+C29+1</f>
        <v>28</v>
      </c>
      <c r="D30" s="11" t="s">
        <v>115</v>
      </c>
      <c r="E30" s="21" t="s">
        <v>158</v>
      </c>
    </row>
    <row r="31" spans="1:5" ht="30" x14ac:dyDescent="0.25">
      <c r="A31" s="4"/>
      <c r="B31" s="19" t="s">
        <v>160</v>
      </c>
      <c r="C31" s="10">
        <f t="shared" ref="C31:C40" si="1">+C30+1</f>
        <v>29</v>
      </c>
      <c r="D31" s="11" t="s">
        <v>116</v>
      </c>
      <c r="E31" s="21" t="s">
        <v>158</v>
      </c>
    </row>
    <row r="32" spans="1:5" ht="30" x14ac:dyDescent="0.25">
      <c r="A32" s="4"/>
      <c r="B32" s="19" t="s">
        <v>160</v>
      </c>
      <c r="C32" s="10">
        <f t="shared" si="1"/>
        <v>30</v>
      </c>
      <c r="D32" s="11" t="s">
        <v>117</v>
      </c>
      <c r="E32" s="21" t="s">
        <v>158</v>
      </c>
    </row>
    <row r="33" spans="1:5" ht="30" x14ac:dyDescent="0.25">
      <c r="A33" s="4"/>
      <c r="B33" s="19" t="s">
        <v>160</v>
      </c>
      <c r="C33" s="10">
        <f t="shared" si="1"/>
        <v>31</v>
      </c>
      <c r="D33" s="11" t="s">
        <v>118</v>
      </c>
      <c r="E33" s="21" t="s">
        <v>158</v>
      </c>
    </row>
    <row r="34" spans="1:5" ht="30" x14ac:dyDescent="0.25">
      <c r="A34" s="4"/>
      <c r="B34" s="19" t="s">
        <v>160</v>
      </c>
      <c r="C34" s="10">
        <f t="shared" si="1"/>
        <v>32</v>
      </c>
      <c r="D34" s="11" t="s">
        <v>119</v>
      </c>
      <c r="E34" s="21" t="s">
        <v>158</v>
      </c>
    </row>
    <row r="35" spans="1:5" ht="30" x14ac:dyDescent="0.25">
      <c r="A35" s="4"/>
      <c r="B35" s="19" t="s">
        <v>160</v>
      </c>
      <c r="C35" s="10">
        <f t="shared" si="1"/>
        <v>33</v>
      </c>
      <c r="D35" s="11" t="s">
        <v>120</v>
      </c>
      <c r="E35" s="21" t="s">
        <v>158</v>
      </c>
    </row>
    <row r="36" spans="1:5" ht="30" x14ac:dyDescent="0.25">
      <c r="A36" s="4"/>
      <c r="B36" s="19" t="s">
        <v>160</v>
      </c>
      <c r="C36" s="10">
        <f t="shared" si="1"/>
        <v>34</v>
      </c>
      <c r="D36" s="11" t="s">
        <v>121</v>
      </c>
      <c r="E36" s="21" t="s">
        <v>158</v>
      </c>
    </row>
    <row r="37" spans="1:5" ht="30" x14ac:dyDescent="0.25">
      <c r="A37" s="4"/>
      <c r="B37" s="19" t="s">
        <v>160</v>
      </c>
      <c r="C37" s="10">
        <f t="shared" si="1"/>
        <v>35</v>
      </c>
      <c r="D37" s="11" t="s">
        <v>122</v>
      </c>
      <c r="E37" s="21" t="s">
        <v>158</v>
      </c>
    </row>
    <row r="38" spans="1:5" ht="30" x14ac:dyDescent="0.25">
      <c r="A38" s="4"/>
      <c r="B38" s="19" t="s">
        <v>160</v>
      </c>
      <c r="C38" s="10">
        <f t="shared" si="1"/>
        <v>36</v>
      </c>
      <c r="D38" s="11" t="s">
        <v>123</v>
      </c>
      <c r="E38" s="21" t="s">
        <v>158</v>
      </c>
    </row>
    <row r="39" spans="1:5" ht="30" x14ac:dyDescent="0.25">
      <c r="A39" s="4"/>
      <c r="B39" s="19" t="s">
        <v>160</v>
      </c>
      <c r="C39" s="10">
        <f t="shared" si="1"/>
        <v>37</v>
      </c>
      <c r="D39" s="11" t="s">
        <v>124</v>
      </c>
      <c r="E39" s="21" t="s">
        <v>158</v>
      </c>
    </row>
    <row r="40" spans="1:5" ht="30" x14ac:dyDescent="0.25">
      <c r="A40" s="4"/>
      <c r="B40" s="19" t="s">
        <v>160</v>
      </c>
      <c r="C40" s="10">
        <f t="shared" si="1"/>
        <v>38</v>
      </c>
      <c r="D40" s="11" t="s">
        <v>125</v>
      </c>
      <c r="E40" s="21" t="s">
        <v>158</v>
      </c>
    </row>
    <row r="41" spans="1:5" ht="30" x14ac:dyDescent="0.25">
      <c r="A41" s="4"/>
      <c r="B41" s="19" t="s">
        <v>160</v>
      </c>
      <c r="C41" s="12">
        <v>39</v>
      </c>
      <c r="D41" s="13" t="s">
        <v>126</v>
      </c>
      <c r="E41" s="22" t="s">
        <v>137</v>
      </c>
    </row>
    <row r="42" spans="1:5" ht="33" x14ac:dyDescent="0.25">
      <c r="A42" s="4"/>
      <c r="B42" s="19" t="s">
        <v>160</v>
      </c>
      <c r="C42" s="12">
        <f>+C41+1</f>
        <v>40</v>
      </c>
      <c r="D42" s="13" t="s">
        <v>127</v>
      </c>
      <c r="E42" s="22" t="s">
        <v>137</v>
      </c>
    </row>
    <row r="43" spans="1:5" ht="30" x14ac:dyDescent="0.25">
      <c r="A43" s="4"/>
      <c r="B43" s="19" t="s">
        <v>160</v>
      </c>
      <c r="C43" s="12">
        <f t="shared" ref="C43:C50" si="2">+C42+1</f>
        <v>41</v>
      </c>
      <c r="D43" s="13" t="s">
        <v>128</v>
      </c>
      <c r="E43" s="22" t="s">
        <v>137</v>
      </c>
    </row>
    <row r="44" spans="1:5" ht="33" x14ac:dyDescent="0.25">
      <c r="A44" s="4"/>
      <c r="B44" s="19" t="s">
        <v>160</v>
      </c>
      <c r="C44" s="12">
        <f t="shared" si="2"/>
        <v>42</v>
      </c>
      <c r="D44" s="13" t="s">
        <v>129</v>
      </c>
      <c r="E44" s="22" t="s">
        <v>137</v>
      </c>
    </row>
    <row r="45" spans="1:5" ht="33" x14ac:dyDescent="0.25">
      <c r="A45" s="4"/>
      <c r="B45" s="19" t="s">
        <v>160</v>
      </c>
      <c r="C45" s="12">
        <f t="shared" si="2"/>
        <v>43</v>
      </c>
      <c r="D45" s="13" t="s">
        <v>130</v>
      </c>
      <c r="E45" s="22" t="s">
        <v>137</v>
      </c>
    </row>
    <row r="46" spans="1:5" ht="30" x14ac:dyDescent="0.25">
      <c r="A46" s="4"/>
      <c r="B46" s="19" t="s">
        <v>160</v>
      </c>
      <c r="C46" s="12">
        <f t="shared" si="2"/>
        <v>44</v>
      </c>
      <c r="D46" s="13" t="s">
        <v>131</v>
      </c>
      <c r="E46" s="22" t="s">
        <v>137</v>
      </c>
    </row>
    <row r="47" spans="1:5" ht="30" x14ac:dyDescent="0.25">
      <c r="A47" s="4"/>
      <c r="B47" s="19" t="s">
        <v>160</v>
      </c>
      <c r="C47" s="12">
        <f t="shared" si="2"/>
        <v>45</v>
      </c>
      <c r="D47" s="13" t="s">
        <v>132</v>
      </c>
      <c r="E47" s="22" t="s">
        <v>137</v>
      </c>
    </row>
    <row r="48" spans="1:5" ht="30" x14ac:dyDescent="0.25">
      <c r="A48" s="4"/>
      <c r="B48" s="19" t="s">
        <v>160</v>
      </c>
      <c r="C48" s="12">
        <f t="shared" si="2"/>
        <v>46</v>
      </c>
      <c r="D48" s="13" t="s">
        <v>133</v>
      </c>
      <c r="E48" s="22" t="s">
        <v>137</v>
      </c>
    </row>
    <row r="49" spans="1:5" ht="30" x14ac:dyDescent="0.25">
      <c r="A49" s="4"/>
      <c r="B49" s="19" t="s">
        <v>160</v>
      </c>
      <c r="C49" s="12">
        <f t="shared" si="2"/>
        <v>47</v>
      </c>
      <c r="D49" s="13" t="s">
        <v>134</v>
      </c>
      <c r="E49" s="22" t="s">
        <v>137</v>
      </c>
    </row>
    <row r="50" spans="1:5" ht="30" x14ac:dyDescent="0.25">
      <c r="A50" s="4"/>
      <c r="B50" s="19" t="s">
        <v>160</v>
      </c>
      <c r="C50" s="12">
        <f t="shared" si="2"/>
        <v>48</v>
      </c>
      <c r="D50" s="13" t="s">
        <v>135</v>
      </c>
      <c r="E50" s="22" t="s">
        <v>137</v>
      </c>
    </row>
    <row r="51" spans="1:5" ht="30" x14ac:dyDescent="0.25">
      <c r="A51" s="4"/>
      <c r="B51" s="19" t="s">
        <v>160</v>
      </c>
      <c r="C51" s="14">
        <v>49</v>
      </c>
      <c r="D51" s="15" t="s">
        <v>139</v>
      </c>
      <c r="E51" s="23" t="s">
        <v>138</v>
      </c>
    </row>
    <row r="52" spans="1:5" ht="30" x14ac:dyDescent="0.25">
      <c r="A52" s="4"/>
      <c r="B52" s="19" t="s">
        <v>160</v>
      </c>
      <c r="C52" s="14">
        <f>+C51+1</f>
        <v>50</v>
      </c>
      <c r="D52" s="15" t="s">
        <v>140</v>
      </c>
      <c r="E52" s="23" t="s">
        <v>138</v>
      </c>
    </row>
    <row r="53" spans="1:5" ht="30" x14ac:dyDescent="0.25">
      <c r="A53" s="4"/>
      <c r="B53" s="19" t="s">
        <v>160</v>
      </c>
      <c r="C53" s="26">
        <v>51</v>
      </c>
      <c r="D53" s="27" t="s">
        <v>142</v>
      </c>
      <c r="E53" s="28" t="s">
        <v>141</v>
      </c>
    </row>
    <row r="54" spans="1:5" ht="30" x14ac:dyDescent="0.25">
      <c r="A54" s="4"/>
      <c r="B54" s="19" t="s">
        <v>160</v>
      </c>
      <c r="C54" s="29">
        <f>+C53+1</f>
        <v>52</v>
      </c>
      <c r="D54" s="27" t="s">
        <v>143</v>
      </c>
      <c r="E54" s="28" t="s">
        <v>141</v>
      </c>
    </row>
    <row r="55" spans="1:5" ht="30" x14ac:dyDescent="0.25">
      <c r="A55" s="4"/>
      <c r="B55" s="19" t="s">
        <v>160</v>
      </c>
      <c r="C55" s="29">
        <f t="shared" ref="C55:C59" si="3">+C54+1</f>
        <v>53</v>
      </c>
      <c r="D55" s="27" t="s">
        <v>144</v>
      </c>
      <c r="E55" s="28" t="s">
        <v>141</v>
      </c>
    </row>
    <row r="56" spans="1:5" ht="30" x14ac:dyDescent="0.25">
      <c r="A56" s="4"/>
      <c r="B56" s="19" t="s">
        <v>160</v>
      </c>
      <c r="C56" s="29">
        <f t="shared" si="3"/>
        <v>54</v>
      </c>
      <c r="D56" s="27" t="s">
        <v>145</v>
      </c>
      <c r="E56" s="28" t="s">
        <v>141</v>
      </c>
    </row>
    <row r="57" spans="1:5" ht="30" x14ac:dyDescent="0.25">
      <c r="A57" s="4"/>
      <c r="B57" s="19" t="s">
        <v>160</v>
      </c>
      <c r="C57" s="29">
        <f t="shared" si="3"/>
        <v>55</v>
      </c>
      <c r="D57" s="30" t="s">
        <v>146</v>
      </c>
      <c r="E57" s="28" t="s">
        <v>141</v>
      </c>
    </row>
    <row r="58" spans="1:5" ht="30" x14ac:dyDescent="0.25">
      <c r="A58" s="4"/>
      <c r="B58" s="19" t="s">
        <v>160</v>
      </c>
      <c r="C58" s="29">
        <f t="shared" si="3"/>
        <v>56</v>
      </c>
      <c r="D58" s="30" t="s">
        <v>147</v>
      </c>
      <c r="E58" s="28" t="s">
        <v>141</v>
      </c>
    </row>
    <row r="59" spans="1:5" ht="30.75" thickBot="1" x14ac:dyDescent="0.3">
      <c r="A59" s="4"/>
      <c r="B59" s="24" t="s">
        <v>160</v>
      </c>
      <c r="C59" s="29">
        <f t="shared" si="3"/>
        <v>57</v>
      </c>
      <c r="D59" s="31" t="s">
        <v>148</v>
      </c>
      <c r="E59" s="32" t="s">
        <v>141</v>
      </c>
    </row>
  </sheetData>
  <sheetProtection algorithmName="SHA-512" hashValue="yVxYgxJqnG1i2ZqQFgcpEndgYEOA9u7SfwiOTRPJYSvYAcbVTDbC+BraFk+bbwur8GLKDzcVCBMTb3utgr1KUg==" saltValue="mXDbLTBrajHX+U9heMkkuQ=="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G67"/>
  <sheetViews>
    <sheetView workbookViewId="0">
      <selection activeCell="C8" sqref="C8"/>
    </sheetView>
  </sheetViews>
  <sheetFormatPr baseColWidth="10" defaultRowHeight="15" x14ac:dyDescent="0.25"/>
  <cols>
    <col min="2" max="2" width="66.140625" customWidth="1"/>
    <col min="3" max="3" width="63.85546875" customWidth="1"/>
    <col min="4" max="4" width="15.42578125" bestFit="1" customWidth="1"/>
  </cols>
  <sheetData>
    <row r="1" spans="1:7" x14ac:dyDescent="0.25">
      <c r="A1" s="17"/>
      <c r="C1" s="34" t="s">
        <v>6</v>
      </c>
      <c r="D1" s="35" t="s">
        <v>42</v>
      </c>
      <c r="E1" s="17" t="s">
        <v>170</v>
      </c>
      <c r="F1" s="17"/>
      <c r="G1" s="17"/>
    </row>
    <row r="2" spans="1:7" ht="15.75" thickBot="1" x14ac:dyDescent="0.3">
      <c r="A2" s="17">
        <v>1</v>
      </c>
      <c r="C2" s="37" t="s">
        <v>44</v>
      </c>
      <c r="D2" s="38" t="s">
        <v>45</v>
      </c>
      <c r="E2" s="36" t="s">
        <v>174</v>
      </c>
      <c r="F2" s="17"/>
      <c r="G2" s="17"/>
    </row>
    <row r="3" spans="1:7" x14ac:dyDescent="0.25">
      <c r="A3" s="17">
        <v>2</v>
      </c>
      <c r="C3" s="40" t="s">
        <v>22</v>
      </c>
      <c r="D3" s="38" t="s">
        <v>46</v>
      </c>
      <c r="E3" s="36" t="s">
        <v>175</v>
      </c>
      <c r="F3" s="17"/>
      <c r="G3" s="17"/>
    </row>
    <row r="4" spans="1:7" x14ac:dyDescent="0.25">
      <c r="A4" s="17">
        <v>3</v>
      </c>
      <c r="C4" s="40" t="s">
        <v>47</v>
      </c>
      <c r="D4" s="38" t="s">
        <v>214</v>
      </c>
      <c r="E4" s="36" t="s">
        <v>176</v>
      </c>
      <c r="F4" s="17"/>
      <c r="G4" s="17"/>
    </row>
    <row r="5" spans="1:7" x14ac:dyDescent="0.25">
      <c r="A5" s="17">
        <v>4</v>
      </c>
      <c r="C5" s="40" t="s">
        <v>49</v>
      </c>
      <c r="D5" s="38"/>
      <c r="E5" s="36" t="s">
        <v>177</v>
      </c>
      <c r="F5" s="17"/>
      <c r="G5" s="17"/>
    </row>
    <row r="6" spans="1:7" ht="26.25" x14ac:dyDescent="0.25">
      <c r="A6" s="17">
        <v>5</v>
      </c>
      <c r="C6" s="40" t="s">
        <v>51</v>
      </c>
      <c r="D6" s="41"/>
      <c r="E6" s="42" t="s">
        <v>200</v>
      </c>
      <c r="F6" s="17"/>
      <c r="G6" s="17"/>
    </row>
    <row r="7" spans="1:7" ht="39" x14ac:dyDescent="0.25">
      <c r="A7" s="17">
        <v>6</v>
      </c>
      <c r="C7" s="40" t="s">
        <v>39</v>
      </c>
      <c r="D7" s="42"/>
      <c r="E7" s="42" t="s">
        <v>201</v>
      </c>
      <c r="F7" s="17"/>
      <c r="G7" s="17"/>
    </row>
    <row r="8" spans="1:7" ht="26.25" x14ac:dyDescent="0.25">
      <c r="A8" s="17">
        <v>7</v>
      </c>
      <c r="C8" s="40" t="s">
        <v>52</v>
      </c>
      <c r="D8" s="42"/>
      <c r="E8" s="42" t="s">
        <v>202</v>
      </c>
      <c r="F8" s="17"/>
      <c r="G8" s="17"/>
    </row>
    <row r="9" spans="1:7" ht="26.25" x14ac:dyDescent="0.25">
      <c r="A9" s="17">
        <v>8</v>
      </c>
      <c r="C9" s="42"/>
      <c r="D9" s="42"/>
      <c r="E9" s="42" t="s">
        <v>203</v>
      </c>
      <c r="F9" s="17"/>
      <c r="G9" s="17"/>
    </row>
    <row r="10" spans="1:7" ht="64.5" x14ac:dyDescent="0.25">
      <c r="A10" s="17">
        <v>9</v>
      </c>
      <c r="C10" s="36"/>
      <c r="D10" s="42"/>
      <c r="E10" s="42" t="s">
        <v>204</v>
      </c>
      <c r="F10" s="17"/>
      <c r="G10" s="17"/>
    </row>
    <row r="11" spans="1:7" ht="51.75" x14ac:dyDescent="0.25">
      <c r="A11" s="17">
        <v>10</v>
      </c>
      <c r="C11" s="33" t="s">
        <v>49</v>
      </c>
      <c r="D11" s="42"/>
      <c r="E11" s="42" t="s">
        <v>205</v>
      </c>
      <c r="F11" s="17"/>
      <c r="G11" s="17"/>
    </row>
    <row r="12" spans="1:7" ht="102.75" x14ac:dyDescent="0.25">
      <c r="A12" s="17">
        <v>11</v>
      </c>
      <c r="C12" s="43" t="s">
        <v>53</v>
      </c>
      <c r="D12" s="42"/>
      <c r="E12" s="42" t="s">
        <v>206</v>
      </c>
      <c r="F12" s="17"/>
      <c r="G12" s="17"/>
    </row>
    <row r="13" spans="1:7" ht="51.75" x14ac:dyDescent="0.25">
      <c r="A13" s="17">
        <v>12</v>
      </c>
      <c r="C13" s="43" t="s">
        <v>54</v>
      </c>
      <c r="D13" s="42"/>
      <c r="E13" s="42" t="s">
        <v>207</v>
      </c>
      <c r="F13" s="17"/>
      <c r="G13" s="17"/>
    </row>
    <row r="14" spans="1:7" ht="64.5" x14ac:dyDescent="0.25">
      <c r="A14" s="17">
        <v>13</v>
      </c>
      <c r="C14" s="43" t="s">
        <v>55</v>
      </c>
      <c r="D14" s="42"/>
      <c r="E14" s="42" t="s">
        <v>208</v>
      </c>
      <c r="F14" s="17"/>
      <c r="G14" s="17"/>
    </row>
    <row r="15" spans="1:7" x14ac:dyDescent="0.25">
      <c r="A15" s="17">
        <v>14</v>
      </c>
      <c r="C15" s="43" t="s">
        <v>57</v>
      </c>
      <c r="D15" s="42"/>
      <c r="E15" s="42"/>
      <c r="F15" s="17"/>
      <c r="G15" s="17"/>
    </row>
    <row r="16" spans="1:7" x14ac:dyDescent="0.25">
      <c r="A16" s="17">
        <v>15</v>
      </c>
      <c r="C16" s="42"/>
      <c r="D16" s="42"/>
      <c r="E16" s="42"/>
      <c r="F16" s="17"/>
      <c r="G16" s="17"/>
    </row>
    <row r="17" spans="1:7" x14ac:dyDescent="0.25">
      <c r="A17" s="17">
        <v>16</v>
      </c>
      <c r="C17" s="44" t="s">
        <v>60</v>
      </c>
      <c r="D17" s="42"/>
      <c r="E17" s="42"/>
      <c r="F17" s="17"/>
      <c r="G17" s="17"/>
    </row>
    <row r="18" spans="1:7" x14ac:dyDescent="0.25">
      <c r="A18" s="17">
        <v>17</v>
      </c>
      <c r="C18" s="43" t="s">
        <v>61</v>
      </c>
      <c r="D18" s="42"/>
      <c r="E18" s="42"/>
      <c r="F18" s="17"/>
      <c r="G18" s="17"/>
    </row>
    <row r="19" spans="1:7" x14ac:dyDescent="0.25">
      <c r="A19" s="17">
        <v>18</v>
      </c>
      <c r="C19" s="43" t="s">
        <v>62</v>
      </c>
      <c r="D19" s="42"/>
      <c r="E19" s="42"/>
      <c r="F19" s="17"/>
      <c r="G19" s="17"/>
    </row>
    <row r="20" spans="1:7" x14ac:dyDescent="0.25">
      <c r="A20" s="17">
        <v>19</v>
      </c>
      <c r="C20" s="43" t="s">
        <v>59</v>
      </c>
      <c r="D20" s="42"/>
      <c r="E20" s="42"/>
      <c r="F20" s="17"/>
      <c r="G20" s="17"/>
    </row>
    <row r="21" spans="1:7" ht="36.75" customHeight="1" x14ac:dyDescent="0.25">
      <c r="A21" s="45">
        <v>20</v>
      </c>
      <c r="C21" s="46" t="s">
        <v>197</v>
      </c>
      <c r="D21" s="42"/>
      <c r="E21" s="45"/>
      <c r="F21" s="45"/>
      <c r="G21" s="17"/>
    </row>
    <row r="22" spans="1:7" x14ac:dyDescent="0.25">
      <c r="A22" s="45"/>
      <c r="B22" s="47" t="s">
        <v>72</v>
      </c>
      <c r="C22" s="46" t="s">
        <v>64</v>
      </c>
      <c r="D22" s="45"/>
      <c r="E22" s="45"/>
      <c r="F22" s="45"/>
      <c r="G22" s="17"/>
    </row>
    <row r="23" spans="1:7" ht="30" x14ac:dyDescent="0.25">
      <c r="A23" s="17">
        <v>1</v>
      </c>
      <c r="B23" s="17" t="s">
        <v>86</v>
      </c>
      <c r="C23" s="46" t="s">
        <v>65</v>
      </c>
      <c r="D23" s="45"/>
      <c r="E23" s="45"/>
      <c r="F23" s="45"/>
      <c r="G23" s="17"/>
    </row>
    <row r="24" spans="1:7" x14ac:dyDescent="0.25">
      <c r="A24" s="45">
        <f>+A23+1</f>
        <v>2</v>
      </c>
      <c r="B24" s="17" t="s">
        <v>87</v>
      </c>
      <c r="C24" s="46" t="s">
        <v>66</v>
      </c>
      <c r="D24" s="45"/>
      <c r="E24" s="45"/>
      <c r="F24" s="45"/>
      <c r="G24" s="17"/>
    </row>
    <row r="25" spans="1:7" ht="45" x14ac:dyDescent="0.25">
      <c r="A25" s="45">
        <f t="shared" ref="A25:A38" si="0">+A24+1</f>
        <v>3</v>
      </c>
      <c r="B25" s="17" t="s">
        <v>88</v>
      </c>
      <c r="C25" s="46" t="s">
        <v>198</v>
      </c>
      <c r="D25" s="45"/>
      <c r="E25" s="45"/>
      <c r="F25" s="45"/>
      <c r="G25" s="17"/>
    </row>
    <row r="26" spans="1:7" x14ac:dyDescent="0.25">
      <c r="A26" s="45">
        <f t="shared" si="0"/>
        <v>4</v>
      </c>
      <c r="B26" s="17" t="s">
        <v>73</v>
      </c>
      <c r="C26" s="46" t="s">
        <v>67</v>
      </c>
      <c r="D26" s="45"/>
      <c r="E26" s="45"/>
      <c r="F26" s="45"/>
      <c r="G26" s="17"/>
    </row>
    <row r="27" spans="1:7" ht="30" x14ac:dyDescent="0.25">
      <c r="A27" s="45">
        <f t="shared" si="0"/>
        <v>5</v>
      </c>
      <c r="B27" s="17" t="s">
        <v>74</v>
      </c>
      <c r="C27" s="46" t="s">
        <v>68</v>
      </c>
      <c r="D27" s="45"/>
      <c r="E27" s="45"/>
      <c r="F27" s="45"/>
      <c r="G27" s="17"/>
    </row>
    <row r="28" spans="1:7" x14ac:dyDescent="0.25">
      <c r="A28" s="45">
        <f t="shared" si="0"/>
        <v>6</v>
      </c>
      <c r="B28" s="17" t="s">
        <v>75</v>
      </c>
      <c r="C28" s="46"/>
      <c r="D28" s="45"/>
      <c r="E28" s="45"/>
      <c r="F28" s="45"/>
      <c r="G28" s="17"/>
    </row>
    <row r="29" spans="1:7" x14ac:dyDescent="0.25">
      <c r="A29" s="45">
        <f t="shared" si="0"/>
        <v>7</v>
      </c>
      <c r="B29" s="17" t="s">
        <v>76</v>
      </c>
      <c r="C29" s="46"/>
      <c r="D29" s="45"/>
      <c r="E29" s="17"/>
      <c r="F29" s="17"/>
      <c r="G29" s="17"/>
    </row>
    <row r="30" spans="1:7" x14ac:dyDescent="0.25">
      <c r="A30" s="45">
        <f t="shared" si="0"/>
        <v>8</v>
      </c>
      <c r="B30" s="17" t="s">
        <v>77</v>
      </c>
      <c r="C30" s="43" t="s">
        <v>69</v>
      </c>
      <c r="D30" s="17"/>
      <c r="E30" s="17"/>
      <c r="F30" s="17"/>
      <c r="G30" s="17"/>
    </row>
    <row r="31" spans="1:7" x14ac:dyDescent="0.25">
      <c r="A31" s="45">
        <f t="shared" si="0"/>
        <v>9</v>
      </c>
      <c r="B31" s="17" t="s">
        <v>78</v>
      </c>
      <c r="C31" s="43" t="s">
        <v>70</v>
      </c>
      <c r="D31" s="17"/>
      <c r="E31" s="17"/>
      <c r="F31" s="17"/>
      <c r="G31" s="17"/>
    </row>
    <row r="32" spans="1:7" x14ac:dyDescent="0.25">
      <c r="A32" s="45">
        <f t="shared" si="0"/>
        <v>10</v>
      </c>
      <c r="B32" s="17" t="s">
        <v>79</v>
      </c>
      <c r="C32" s="17"/>
      <c r="D32" s="17"/>
      <c r="E32" s="17"/>
      <c r="F32" s="17"/>
      <c r="G32" s="17"/>
    </row>
    <row r="33" spans="1:7" x14ac:dyDescent="0.25">
      <c r="A33" s="45">
        <f t="shared" si="0"/>
        <v>11</v>
      </c>
      <c r="B33" s="17" t="s">
        <v>80</v>
      </c>
      <c r="C33" s="17" t="s">
        <v>155</v>
      </c>
      <c r="D33" s="17"/>
      <c r="E33" s="17"/>
      <c r="F33" s="17"/>
      <c r="G33" s="17"/>
    </row>
    <row r="34" spans="1:7" x14ac:dyDescent="0.25">
      <c r="A34" s="45">
        <f t="shared" si="0"/>
        <v>12</v>
      </c>
      <c r="B34" s="17" t="s">
        <v>81</v>
      </c>
      <c r="C34" s="17" t="s">
        <v>156</v>
      </c>
      <c r="D34" s="17"/>
      <c r="E34" s="17"/>
      <c r="F34" s="17"/>
      <c r="G34" s="17"/>
    </row>
    <row r="35" spans="1:7" x14ac:dyDescent="0.25">
      <c r="A35" s="45">
        <f t="shared" si="0"/>
        <v>13</v>
      </c>
      <c r="B35" s="17" t="s">
        <v>82</v>
      </c>
      <c r="C35" s="17"/>
      <c r="D35" s="17"/>
      <c r="E35" s="17"/>
      <c r="F35" s="17"/>
      <c r="G35" s="17"/>
    </row>
    <row r="36" spans="1:7" x14ac:dyDescent="0.25">
      <c r="A36" s="45">
        <f t="shared" si="0"/>
        <v>14</v>
      </c>
      <c r="B36" s="17" t="s">
        <v>83</v>
      </c>
      <c r="C36" s="17" t="s">
        <v>159</v>
      </c>
      <c r="D36" s="17"/>
      <c r="E36" s="17"/>
      <c r="F36" s="17"/>
      <c r="G36" s="17"/>
    </row>
    <row r="37" spans="1:7" x14ac:dyDescent="0.25">
      <c r="A37" s="45">
        <f t="shared" si="0"/>
        <v>15</v>
      </c>
      <c r="B37" s="17" t="s">
        <v>84</v>
      </c>
      <c r="C37" s="17" t="s">
        <v>160</v>
      </c>
      <c r="D37" s="17"/>
      <c r="E37" s="17"/>
      <c r="F37" s="17"/>
      <c r="G37" s="17"/>
    </row>
    <row r="38" spans="1:7" x14ac:dyDescent="0.25">
      <c r="A38" s="45">
        <f t="shared" si="0"/>
        <v>16</v>
      </c>
      <c r="B38" s="17" t="s">
        <v>85</v>
      </c>
      <c r="C38" s="48"/>
      <c r="D38" s="17"/>
      <c r="E38" s="17"/>
      <c r="F38" s="17"/>
      <c r="G38" s="17"/>
    </row>
    <row r="39" spans="1:7" x14ac:dyDescent="0.25">
      <c r="A39" s="17"/>
      <c r="B39" s="17"/>
      <c r="C39" s="17"/>
      <c r="D39" s="17"/>
      <c r="E39" s="17"/>
      <c r="F39" s="17"/>
      <c r="G39" s="17"/>
    </row>
    <row r="40" spans="1:7" x14ac:dyDescent="0.25">
      <c r="A40" s="17"/>
      <c r="B40" s="17" t="s">
        <v>89</v>
      </c>
      <c r="C40" s="17" t="s">
        <v>40</v>
      </c>
      <c r="D40" s="17"/>
      <c r="E40" s="17"/>
      <c r="F40" s="17"/>
      <c r="G40" s="17"/>
    </row>
    <row r="41" spans="1:7" x14ac:dyDescent="0.25">
      <c r="A41" s="17"/>
      <c r="B41" s="17"/>
      <c r="C41" s="17" t="s">
        <v>209</v>
      </c>
      <c r="D41" s="17"/>
      <c r="E41" s="17"/>
      <c r="F41" s="17"/>
      <c r="G41" s="17"/>
    </row>
    <row r="42" spans="1:7" x14ac:dyDescent="0.25">
      <c r="A42" s="17"/>
      <c r="B42" s="47" t="s">
        <v>193</v>
      </c>
      <c r="C42" s="17" t="s">
        <v>210</v>
      </c>
      <c r="D42" s="17"/>
      <c r="E42" s="17"/>
      <c r="F42" s="17"/>
      <c r="G42" s="17"/>
    </row>
    <row r="43" spans="1:7" x14ac:dyDescent="0.25">
      <c r="A43" s="17"/>
      <c r="B43" s="17" t="s">
        <v>194</v>
      </c>
      <c r="C43" s="17" t="s">
        <v>211</v>
      </c>
      <c r="D43" s="17"/>
      <c r="E43" s="17"/>
      <c r="F43" s="17"/>
      <c r="G43" s="17"/>
    </row>
    <row r="44" spans="1:7" x14ac:dyDescent="0.25">
      <c r="A44" s="17"/>
      <c r="B44" s="17"/>
      <c r="C44" s="17" t="s">
        <v>212</v>
      </c>
      <c r="D44" s="17"/>
      <c r="E44" s="17"/>
      <c r="F44" s="17"/>
      <c r="G44" s="17"/>
    </row>
    <row r="45" spans="1:7" x14ac:dyDescent="0.25">
      <c r="A45" s="17"/>
      <c r="B45" s="17"/>
      <c r="C45" s="17"/>
      <c r="D45" s="17"/>
      <c r="E45" s="17"/>
      <c r="F45" s="17"/>
      <c r="G45" s="17"/>
    </row>
    <row r="46" spans="1:7" x14ac:dyDescent="0.25">
      <c r="A46" s="17"/>
      <c r="B46" s="33" t="s">
        <v>41</v>
      </c>
      <c r="C46" s="17"/>
      <c r="D46" s="17"/>
      <c r="E46" s="17"/>
      <c r="F46" s="17"/>
      <c r="G46" s="17"/>
    </row>
    <row r="47" spans="1:7" x14ac:dyDescent="0.25">
      <c r="A47" s="17"/>
      <c r="B47" s="36" t="s">
        <v>43</v>
      </c>
      <c r="C47" s="17"/>
      <c r="D47" s="17"/>
      <c r="E47" s="17"/>
      <c r="F47" s="17"/>
      <c r="G47" s="17"/>
    </row>
    <row r="48" spans="1:7" x14ac:dyDescent="0.25">
      <c r="B48" s="39" t="s">
        <v>28</v>
      </c>
      <c r="D48" s="17"/>
    </row>
    <row r="49" spans="2:2" x14ac:dyDescent="0.25">
      <c r="B49" s="36" t="s">
        <v>29</v>
      </c>
    </row>
    <row r="50" spans="2:2" x14ac:dyDescent="0.25">
      <c r="B50" s="41" t="s">
        <v>48</v>
      </c>
    </row>
    <row r="51" spans="2:2" x14ac:dyDescent="0.25">
      <c r="B51" s="42" t="s">
        <v>50</v>
      </c>
    </row>
    <row r="52" spans="2:2" x14ac:dyDescent="0.25">
      <c r="B52" s="42" t="s">
        <v>30</v>
      </c>
    </row>
    <row r="53" spans="2:2" x14ac:dyDescent="0.25">
      <c r="B53" s="42" t="s">
        <v>31</v>
      </c>
    </row>
    <row r="54" spans="2:2" x14ac:dyDescent="0.25">
      <c r="B54" s="42" t="s">
        <v>32</v>
      </c>
    </row>
    <row r="55" spans="2:2" x14ac:dyDescent="0.25">
      <c r="B55" s="42" t="s">
        <v>33</v>
      </c>
    </row>
    <row r="56" spans="2:2" x14ac:dyDescent="0.25">
      <c r="B56" s="42" t="s">
        <v>195</v>
      </c>
    </row>
    <row r="57" spans="2:2" x14ac:dyDescent="0.25">
      <c r="B57" s="42" t="s">
        <v>34</v>
      </c>
    </row>
    <row r="58" spans="2:2" x14ac:dyDescent="0.25">
      <c r="B58" s="42" t="s">
        <v>35</v>
      </c>
    </row>
    <row r="59" spans="2:2" x14ac:dyDescent="0.25">
      <c r="B59" s="42" t="s">
        <v>36</v>
      </c>
    </row>
    <row r="60" spans="2:2" x14ac:dyDescent="0.25">
      <c r="B60" s="42" t="s">
        <v>56</v>
      </c>
    </row>
    <row r="61" spans="2:2" x14ac:dyDescent="0.25">
      <c r="B61" s="42" t="s">
        <v>58</v>
      </c>
    </row>
    <row r="62" spans="2:2" x14ac:dyDescent="0.25">
      <c r="B62" s="42" t="s">
        <v>37</v>
      </c>
    </row>
    <row r="63" spans="2:2" x14ac:dyDescent="0.25">
      <c r="B63" s="42" t="s">
        <v>196</v>
      </c>
    </row>
    <row r="64" spans="2:2" x14ac:dyDescent="0.25">
      <c r="B64" s="42" t="s">
        <v>213</v>
      </c>
    </row>
    <row r="65" spans="2:2" x14ac:dyDescent="0.25">
      <c r="B65" s="42" t="s">
        <v>38</v>
      </c>
    </row>
    <row r="66" spans="2:2" x14ac:dyDescent="0.25">
      <c r="B66" s="42" t="s">
        <v>39</v>
      </c>
    </row>
    <row r="67" spans="2:2" x14ac:dyDescent="0.25">
      <c r="B67" s="45" t="s">
        <v>63</v>
      </c>
    </row>
  </sheetData>
  <sheetProtection algorithmName="SHA-512" hashValue="KARMsb3YhdgyxZnNnPykXwcCpWOIuTsI3jmhcORo9Uq4qIKHFxlD/DZiTyO1loPy/TEso/g6V12JTm9rlt5zNA==" saltValue="e/k0Hsg8DY1GZOISD5i/q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9FCD6E738651419B23CE2E50DCEC37" ma:contentTypeVersion="12" ma:contentTypeDescription="Crear nuevo documento." ma:contentTypeScope="" ma:versionID="af62053c55b474061a4945055adcfa26">
  <xsd:schema xmlns:xsd="http://www.w3.org/2001/XMLSchema" xmlns:xs="http://www.w3.org/2001/XMLSchema" xmlns:p="http://schemas.microsoft.com/office/2006/metadata/properties" xmlns:ns2="cd97f090-6c49-4320-becf-1d26712e2464" xmlns:ns3="681fbe6f-88e9-4c09-9a58-869bde827d6c" targetNamespace="http://schemas.microsoft.com/office/2006/metadata/properties" ma:root="true" ma:fieldsID="7067e05beb4d52164506a41b56a2984d" ns2:_="" ns3:_="">
    <xsd:import namespace="cd97f090-6c49-4320-becf-1d26712e2464"/>
    <xsd:import namespace="681fbe6f-88e9-4c09-9a58-869bde827d6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97f090-6c49-4320-becf-1d26712e2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81fbe6f-88e9-4c09-9a58-869bde827d6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b2a8a45-47ea-47e6-acbd-30c0b23235ee}" ma:internalName="TaxCatchAll" ma:showField="CatchAllData" ma:web="681fbe6f-88e9-4c09-9a58-869bde827d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81fbe6f-88e9-4c09-9a58-869bde827d6c" xsi:nil="true"/>
    <lcf76f155ced4ddcb4097134ff3c332f xmlns="cd97f090-6c49-4320-becf-1d26712e246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200BE2-B9B2-4A84-BEB0-A351B0E72FCF}"/>
</file>

<file path=customXml/itemProps2.xml><?xml version="1.0" encoding="utf-8"?>
<ds:datastoreItem xmlns:ds="http://schemas.openxmlformats.org/officeDocument/2006/customXml" ds:itemID="{6E1973AD-BD46-4550-A8F1-07DD87F874CC}"/>
</file>

<file path=customXml/itemProps3.xml><?xml version="1.0" encoding="utf-8"?>
<ds:datastoreItem xmlns:ds="http://schemas.openxmlformats.org/officeDocument/2006/customXml" ds:itemID="{32DEBDA7-F999-4A7B-B361-0203AFEB39E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12</vt:i4>
      </vt:variant>
    </vt:vector>
  </HeadingPairs>
  <TitlesOfParts>
    <vt:vector size="18" baseType="lpstr">
      <vt:lpstr>1. INFORMACION ACUMULADA</vt:lpstr>
      <vt:lpstr>BOGDATA VS FORMATO</vt:lpstr>
      <vt:lpstr>WP REVISION</vt:lpstr>
      <vt:lpstr>BOGDATA</vt:lpstr>
      <vt:lpstr>Proposito_programa</vt:lpstr>
      <vt:lpstr>Tipo</vt:lpstr>
      <vt:lpstr>afectacion</vt:lpstr>
      <vt:lpstr>cd</vt:lpstr>
      <vt:lpstr>modal</vt:lpstr>
      <vt:lpstr>na</vt:lpstr>
      <vt:lpstr>naturaleza</vt:lpstr>
      <vt:lpstr>programanue</vt:lpstr>
      <vt:lpstr>re</vt:lpstr>
      <vt:lpstr>sa</vt:lpstr>
      <vt:lpstr>SECOP</vt:lpstr>
      <vt:lpstr>Sector</vt:lpstr>
      <vt:lpstr>tipo</vt:lpstr>
      <vt:lpstr>vacio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jsuacad</dc:creator>
  <cp:lastModifiedBy>MadMath .</cp:lastModifiedBy>
  <dcterms:created xsi:type="dcterms:W3CDTF">2019-07-31T19:12:15Z</dcterms:created>
  <dcterms:modified xsi:type="dcterms:W3CDTF">2023-02-16T00:10:55Z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0x010100FE9FCD6E738651419B23CE2E50DCEC37</vt:lpwstr>
  </property>
</Properties>
</file>