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C:\Users\carlos.acosta\Downloads\"/>
    </mc:Choice>
  </mc:AlternateContent>
  <xr:revisionPtr revIDLastSave="0" documentId="8_{E9043B46-B175-45A7-B828-C32684AAF933}" xr6:coauthVersionLast="47" xr6:coauthVersionMax="47" xr10:uidLastSave="{00000000-0000-0000-0000-000000000000}"/>
  <bookViews>
    <workbookView xWindow="-120" yWindow="-120" windowWidth="29040" windowHeight="15840" activeTab="1" xr2:uid="{00000000-000D-0000-FFFF-FFFF00000000}"/>
  </bookViews>
  <sheets>
    <sheet name="Hoja1" sheetId="13" r:id="rId1"/>
    <sheet name="1. INFORMACION ACUMULADA" sheetId="11" r:id="rId2"/>
    <sheet name="FORMATO VS BOGDATA" sheetId="14" r:id="rId3"/>
    <sheet name="BOGDATA " sheetId="15" r:id="rId4"/>
    <sheet name="Proposito_programa" sheetId="12" r:id="rId5"/>
    <sheet name="Tipo" sheetId="3" state="hidden" r:id="rId6"/>
  </sheets>
  <definedNames>
    <definedName name="_xlnm._FilterDatabase" localSheetId="1" hidden="1">'1. INFORMACION ACUMULADA'!$A$13:$AN$868</definedName>
    <definedName name="_xlnm._FilterDatabase" localSheetId="3" hidden="1">'BOGDATA '!$A$1:$T$213</definedName>
    <definedName name="afectacion">Tipo!$D$2:$D$5</definedName>
    <definedName name="cd">Tipo!$C$18:$C$27</definedName>
    <definedName name="modal">Tipo!$C$2:$C$8</definedName>
    <definedName name="na">Tipo!$C$31</definedName>
    <definedName name="naturaleza">Tipo!$E$2:$E$5</definedName>
    <definedName name="programabta">#REF!</definedName>
    <definedName name="programanue">Proposito_programa!$C$3:$C$59</definedName>
    <definedName name="re">Tipo!$C$30</definedName>
    <definedName name="sa">Tipo!$C$12:$C$15</definedName>
    <definedName name="SECOP">Tipo!$C$33:$C$34</definedName>
    <definedName name="Sector">Tipo!$B$23:$B$37</definedName>
    <definedName name="tipo">Tipo!$B$47:$B$67</definedName>
    <definedName name="vacio">Tipo!$C$32</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4" i="14" l="1"/>
  <c r="C134" i="14"/>
  <c r="E132" i="14"/>
  <c r="C132" i="14"/>
  <c r="E130" i="14"/>
  <c r="C130" i="14"/>
  <c r="E128" i="14"/>
  <c r="C128" i="14"/>
  <c r="E126" i="14"/>
  <c r="C126" i="14"/>
  <c r="E124" i="14"/>
  <c r="C124" i="14"/>
  <c r="E122" i="14"/>
  <c r="C122" i="14"/>
  <c r="E120" i="14"/>
  <c r="C120" i="14"/>
  <c r="E118" i="14"/>
  <c r="C118" i="14"/>
  <c r="E116" i="14"/>
  <c r="C116" i="14"/>
  <c r="E114" i="14"/>
  <c r="C114" i="14"/>
  <c r="E112" i="14"/>
  <c r="C112" i="14"/>
  <c r="E110" i="14"/>
  <c r="C110" i="14"/>
  <c r="E108" i="14"/>
  <c r="C108" i="14"/>
  <c r="E106" i="14"/>
  <c r="C106" i="14"/>
  <c r="E104" i="14"/>
  <c r="C104" i="14"/>
  <c r="E102" i="14"/>
  <c r="C102" i="14"/>
  <c r="E100" i="14"/>
  <c r="C100" i="14"/>
  <c r="E98" i="14"/>
  <c r="C98" i="14"/>
  <c r="E96" i="14"/>
  <c r="C96" i="14"/>
  <c r="E94" i="14"/>
  <c r="C94" i="14"/>
  <c r="E92" i="14"/>
  <c r="C92" i="14"/>
  <c r="E90" i="14"/>
  <c r="C90" i="14"/>
  <c r="E88" i="14"/>
  <c r="C88" i="14"/>
  <c r="E86" i="14"/>
  <c r="C86" i="14"/>
  <c r="E84" i="14"/>
  <c r="C84" i="14"/>
  <c r="E82" i="14"/>
  <c r="C82" i="14"/>
  <c r="E80" i="14"/>
  <c r="C80" i="14"/>
  <c r="E78" i="14"/>
  <c r="C78" i="14"/>
  <c r="E76" i="14"/>
  <c r="C76" i="14"/>
  <c r="E74" i="14"/>
  <c r="C74" i="14"/>
  <c r="E72" i="14"/>
  <c r="C72" i="14"/>
  <c r="E70" i="14"/>
  <c r="C70" i="14"/>
  <c r="E68" i="14"/>
  <c r="C68" i="14"/>
  <c r="E66" i="14"/>
  <c r="C66" i="14"/>
  <c r="E64" i="14"/>
  <c r="C64" i="14"/>
  <c r="E62" i="14"/>
  <c r="C62" i="14"/>
  <c r="E60" i="14"/>
  <c r="C60" i="14"/>
  <c r="E58" i="14"/>
  <c r="C58" i="14"/>
  <c r="E56" i="14"/>
  <c r="C56" i="14"/>
  <c r="E54" i="14"/>
  <c r="C54" i="14"/>
  <c r="E52" i="14"/>
  <c r="C52" i="14"/>
  <c r="E50" i="14"/>
  <c r="C50" i="14"/>
  <c r="E48" i="14"/>
  <c r="C48" i="14"/>
  <c r="E46" i="14"/>
  <c r="C46" i="14"/>
  <c r="E44" i="14"/>
  <c r="C44" i="14"/>
  <c r="E42" i="14"/>
  <c r="C42" i="14"/>
  <c r="E40" i="14"/>
  <c r="C40" i="14"/>
  <c r="E38" i="14"/>
  <c r="C38" i="14"/>
  <c r="E36" i="14"/>
  <c r="C36" i="14"/>
  <c r="E34" i="14"/>
  <c r="C34" i="14"/>
  <c r="E32" i="14"/>
  <c r="C32" i="14"/>
  <c r="E30" i="14"/>
  <c r="C30" i="14"/>
  <c r="E28" i="14"/>
  <c r="C28" i="14"/>
  <c r="E26" i="14"/>
  <c r="C26" i="14"/>
  <c r="E24" i="14"/>
  <c r="C24" i="14"/>
  <c r="E22" i="14"/>
  <c r="C22" i="14"/>
  <c r="E20" i="14"/>
  <c r="C20" i="14"/>
  <c r="E18" i="14"/>
  <c r="C18" i="14"/>
  <c r="E16" i="14"/>
  <c r="C16" i="14"/>
  <c r="E14" i="14"/>
  <c r="C14" i="14"/>
  <c r="E12" i="14"/>
  <c r="C12" i="14"/>
  <c r="E10" i="14"/>
  <c r="C10" i="14"/>
  <c r="E8" i="14"/>
  <c r="C8" i="14"/>
  <c r="E6" i="14"/>
  <c r="C6" i="14"/>
  <c r="E4" i="14"/>
  <c r="C4" i="14"/>
  <c r="AB870" i="11"/>
  <c r="AA870" i="11"/>
  <c r="H726" i="11"/>
  <c r="H728" i="11"/>
  <c r="H722" i="11"/>
  <c r="H736" i="11"/>
  <c r="H725" i="11"/>
  <c r="H734" i="11"/>
  <c r="AM397" i="11"/>
  <c r="AF397" i="11"/>
  <c r="AF396" i="11"/>
  <c r="H727" i="11" l="1"/>
  <c r="H733" i="11"/>
  <c r="H723" i="11"/>
  <c r="H729" i="11"/>
  <c r="H724" i="11"/>
  <c r="H735" i="11"/>
  <c r="H721" i="11"/>
  <c r="AF422" i="11" l="1"/>
  <c r="AM14" i="11" l="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M65" i="11"/>
  <c r="AM66" i="11"/>
  <c r="AM67" i="11"/>
  <c r="AM68" i="11"/>
  <c r="AM69" i="11"/>
  <c r="AM70" i="11"/>
  <c r="AM71" i="11"/>
  <c r="AM72" i="11"/>
  <c r="AM73" i="11"/>
  <c r="AM74" i="11"/>
  <c r="AM75" i="11"/>
  <c r="AM76" i="11"/>
  <c r="AM77" i="11"/>
  <c r="AM78" i="11"/>
  <c r="AM79" i="11"/>
  <c r="AM80" i="11"/>
  <c r="AM81" i="11"/>
  <c r="AM82" i="11"/>
  <c r="AM83" i="11"/>
  <c r="AM84" i="11"/>
  <c r="AM85" i="11"/>
  <c r="AM86" i="11"/>
  <c r="AM87" i="11"/>
  <c r="AM88" i="11"/>
  <c r="AM89" i="11"/>
  <c r="AM90" i="11"/>
  <c r="AM91" i="11"/>
  <c r="AM92" i="11"/>
  <c r="AM93" i="11"/>
  <c r="AM94" i="11"/>
  <c r="AM95" i="11"/>
  <c r="AM96" i="11"/>
  <c r="AM97" i="11"/>
  <c r="AM98" i="11"/>
  <c r="AM99" i="11"/>
  <c r="AM100" i="11"/>
  <c r="AM101" i="11"/>
  <c r="AM102" i="11"/>
  <c r="AM103" i="11"/>
  <c r="AM104" i="11"/>
  <c r="AM105" i="11"/>
  <c r="AM106" i="11"/>
  <c r="AM107" i="11"/>
  <c r="AM108" i="11"/>
  <c r="AM109" i="11"/>
  <c r="AM110" i="11"/>
  <c r="AM111" i="11"/>
  <c r="AM112" i="11"/>
  <c r="AM113" i="11"/>
  <c r="AM114" i="11"/>
  <c r="AM115" i="11"/>
  <c r="AM116" i="11"/>
  <c r="AM117" i="11"/>
  <c r="AM118" i="11"/>
  <c r="AM119" i="11"/>
  <c r="AM120" i="11"/>
  <c r="AM121" i="11"/>
  <c r="AM122" i="11"/>
  <c r="AM123" i="11"/>
  <c r="AM124" i="11"/>
  <c r="AM125" i="11"/>
  <c r="AM126" i="11"/>
  <c r="AM127" i="11"/>
  <c r="AM128" i="11"/>
  <c r="AM129" i="11"/>
  <c r="AM130" i="11"/>
  <c r="AM131" i="11"/>
  <c r="AM132" i="11"/>
  <c r="AM133" i="11"/>
  <c r="AM134" i="11"/>
  <c r="AM135" i="11"/>
  <c r="AM136" i="11"/>
  <c r="AM137" i="11"/>
  <c r="AM138" i="11"/>
  <c r="AM139" i="11"/>
  <c r="AM140" i="11"/>
  <c r="AM141" i="11"/>
  <c r="AM142" i="11"/>
  <c r="AM143" i="11"/>
  <c r="AM144" i="11"/>
  <c r="AM145" i="11"/>
  <c r="AM146" i="11"/>
  <c r="AM147" i="11"/>
  <c r="AM148" i="11"/>
  <c r="AM149" i="11"/>
  <c r="AM150" i="11"/>
  <c r="AM151" i="11"/>
  <c r="AM152" i="11"/>
  <c r="AM153" i="11"/>
  <c r="AM154" i="11"/>
  <c r="AM155" i="11"/>
  <c r="AM156" i="11"/>
  <c r="AM157" i="11"/>
  <c r="AM158" i="11"/>
  <c r="AM159" i="11"/>
  <c r="AM160" i="11"/>
  <c r="AM161" i="11"/>
  <c r="AM162" i="11"/>
  <c r="AM163" i="11"/>
  <c r="AM164" i="11"/>
  <c r="AM165" i="11"/>
  <c r="AM166" i="11"/>
  <c r="AM167" i="11"/>
  <c r="AM168" i="11"/>
  <c r="AM169" i="11"/>
  <c r="AM170" i="11"/>
  <c r="AM171" i="11"/>
  <c r="AM172" i="11"/>
  <c r="AM173" i="11"/>
  <c r="AM174" i="11"/>
  <c r="AM175" i="11"/>
  <c r="AM176" i="11"/>
  <c r="AM177" i="11"/>
  <c r="AM178" i="11"/>
  <c r="AM179" i="11"/>
  <c r="AM180" i="11"/>
  <c r="AM181" i="11"/>
  <c r="AM182" i="11"/>
  <c r="AM183" i="11"/>
  <c r="AM184" i="11"/>
  <c r="AM185" i="11"/>
  <c r="AM186" i="11"/>
  <c r="AM187" i="11"/>
  <c r="AM188" i="11"/>
  <c r="AM189" i="11"/>
  <c r="AM190" i="11"/>
  <c r="AM191" i="11"/>
  <c r="AM192" i="11"/>
  <c r="AM193" i="11"/>
  <c r="AM194" i="11"/>
  <c r="AM195" i="11"/>
  <c r="AM196" i="11"/>
  <c r="AM197" i="11"/>
  <c r="AM198" i="11"/>
  <c r="AM199" i="11"/>
  <c r="AM200" i="11"/>
  <c r="AM201" i="11"/>
  <c r="AM202" i="11"/>
  <c r="AM203" i="11"/>
  <c r="AM204" i="11"/>
  <c r="AM205" i="11"/>
  <c r="AM206" i="11"/>
  <c r="AM207" i="11"/>
  <c r="AM208" i="11"/>
  <c r="AM209" i="11"/>
  <c r="AM210" i="11"/>
  <c r="AM211" i="11"/>
  <c r="AM212" i="11"/>
  <c r="AM213" i="11"/>
  <c r="AM214" i="11"/>
  <c r="AM215" i="11"/>
  <c r="AM216" i="11"/>
  <c r="AM217" i="11"/>
  <c r="AM218" i="11"/>
  <c r="AM219" i="11"/>
  <c r="AM220" i="11"/>
  <c r="AM221" i="11"/>
  <c r="AM222" i="11"/>
  <c r="AM223" i="11"/>
  <c r="AM224" i="11"/>
  <c r="AM225" i="11"/>
  <c r="AM226" i="11"/>
  <c r="AM227" i="11"/>
  <c r="AM228" i="11"/>
  <c r="AM229" i="11"/>
  <c r="AM230" i="11"/>
  <c r="AM231" i="11"/>
  <c r="AM232" i="11"/>
  <c r="AM233" i="11"/>
  <c r="AM234" i="11"/>
  <c r="AM235" i="11"/>
  <c r="AM236" i="11"/>
  <c r="AM237" i="11"/>
  <c r="AM238" i="11"/>
  <c r="AM239" i="11"/>
  <c r="AM240" i="11"/>
  <c r="AM241" i="11"/>
  <c r="AM242" i="11"/>
  <c r="AM243" i="11"/>
  <c r="AM244" i="11"/>
  <c r="AM245" i="11"/>
  <c r="AM246" i="11"/>
  <c r="AM247" i="11"/>
  <c r="AM248" i="11"/>
  <c r="AM249" i="11"/>
  <c r="AM250" i="11"/>
  <c r="AM251" i="11"/>
  <c r="AM252" i="11"/>
  <c r="AM253" i="11"/>
  <c r="AM254" i="11"/>
  <c r="AM255" i="11"/>
  <c r="AM256" i="11"/>
  <c r="AM257" i="11"/>
  <c r="AM258" i="11"/>
  <c r="AM259" i="11"/>
  <c r="AM260" i="11"/>
  <c r="AM261" i="11"/>
  <c r="AM262" i="11"/>
  <c r="AM263" i="11"/>
  <c r="AM264" i="11"/>
  <c r="AM265" i="11"/>
  <c r="AM266" i="11"/>
  <c r="AM267" i="11"/>
  <c r="AM268" i="11"/>
  <c r="AM269" i="11"/>
  <c r="AM270" i="11"/>
  <c r="AM271" i="11"/>
  <c r="AM272" i="11"/>
  <c r="AM273" i="11"/>
  <c r="AM274" i="11"/>
  <c r="AM275" i="11"/>
  <c r="AM276" i="11"/>
  <c r="AM277" i="11"/>
  <c r="AM278" i="11"/>
  <c r="AM279" i="11"/>
  <c r="AM280" i="11"/>
  <c r="AM281" i="11"/>
  <c r="AM282" i="11"/>
  <c r="AM283" i="11"/>
  <c r="AM284" i="11"/>
  <c r="AM285" i="11"/>
  <c r="AM286" i="11"/>
  <c r="AM287" i="11"/>
  <c r="AM288" i="11"/>
  <c r="AM289" i="11"/>
  <c r="AM290" i="11"/>
  <c r="AM291" i="11"/>
  <c r="AM292" i="11"/>
  <c r="AM293" i="11"/>
  <c r="AM294" i="11"/>
  <c r="AM295" i="11"/>
  <c r="AM296" i="11"/>
  <c r="AM297" i="11"/>
  <c r="AM298" i="11"/>
  <c r="AM299" i="11"/>
  <c r="AM300" i="11"/>
  <c r="AM301" i="11"/>
  <c r="AM302" i="11"/>
  <c r="AM303" i="11"/>
  <c r="AM304" i="11"/>
  <c r="AM305" i="11"/>
  <c r="AM307" i="11"/>
  <c r="AM308" i="11"/>
  <c r="AM309" i="11"/>
  <c r="AM310" i="11"/>
  <c r="AM311" i="11"/>
  <c r="AM312" i="11"/>
  <c r="AM313" i="11"/>
  <c r="AM314" i="11"/>
  <c r="AM315" i="11"/>
  <c r="AM316" i="11"/>
  <c r="AM317" i="11"/>
  <c r="AM318" i="11"/>
  <c r="AM319" i="11"/>
  <c r="AM320" i="11"/>
  <c r="AM321" i="11"/>
  <c r="AM322" i="11"/>
  <c r="AM323" i="11"/>
  <c r="AM324" i="11"/>
  <c r="AM325" i="11"/>
  <c r="AM326" i="11"/>
  <c r="AM327" i="11"/>
  <c r="AM328" i="11"/>
  <c r="AM329" i="11"/>
  <c r="AM330" i="11"/>
  <c r="AM331" i="11"/>
  <c r="AM332" i="11"/>
  <c r="AM333" i="11"/>
  <c r="AM334" i="11"/>
  <c r="AM335" i="11"/>
  <c r="AM336" i="11"/>
  <c r="AM337" i="11"/>
  <c r="AM338" i="11"/>
  <c r="AM339" i="11"/>
  <c r="AM340" i="11"/>
  <c r="AM341" i="11"/>
  <c r="AM342" i="11"/>
  <c r="AM353" i="11"/>
  <c r="AM343" i="11"/>
  <c r="AM344" i="11"/>
  <c r="AM345" i="11"/>
  <c r="AM346" i="11"/>
  <c r="AM347" i="11"/>
  <c r="AM348" i="11"/>
  <c r="AM349" i="11"/>
  <c r="AM350" i="11"/>
  <c r="AM351" i="11"/>
  <c r="AM352" i="11"/>
  <c r="AM354" i="11"/>
  <c r="AM355" i="11"/>
  <c r="AM356" i="11"/>
  <c r="AM357" i="11"/>
  <c r="AM358" i="11"/>
  <c r="AM359" i="11"/>
  <c r="AM360" i="11"/>
  <c r="AM361" i="11"/>
  <c r="AM362" i="11"/>
  <c r="AM363" i="11"/>
  <c r="AM364" i="11"/>
  <c r="AM366" i="11"/>
  <c r="AM367" i="11"/>
  <c r="AM368" i="11"/>
  <c r="AM369" i="11"/>
  <c r="AM371" i="11"/>
  <c r="AM372" i="11"/>
  <c r="AM373" i="11"/>
  <c r="AM374" i="11"/>
  <c r="AM375" i="11"/>
  <c r="AM376" i="11"/>
  <c r="AM378" i="11"/>
  <c r="AM380" i="11"/>
  <c r="AM381" i="11"/>
  <c r="AM382" i="11"/>
  <c r="AM383" i="11"/>
  <c r="AM384" i="11"/>
  <c r="AM385" i="11"/>
  <c r="AM386" i="11"/>
  <c r="AM387" i="11"/>
  <c r="AM388" i="11"/>
  <c r="AM389" i="11"/>
  <c r="AM390" i="11"/>
  <c r="AM391" i="11"/>
  <c r="AM393" i="11"/>
  <c r="AM394" i="11"/>
  <c r="AM395" i="11"/>
  <c r="AM396" i="11"/>
  <c r="AM398" i="11"/>
  <c r="AM399" i="11"/>
  <c r="AM400" i="11"/>
  <c r="AM401" i="11"/>
  <c r="AM402" i="11"/>
  <c r="AM403" i="11"/>
  <c r="AM404" i="11"/>
  <c r="AM405" i="11"/>
  <c r="AM406" i="11"/>
  <c r="AM407" i="11"/>
  <c r="AM408" i="11"/>
  <c r="AM409" i="11"/>
  <c r="AM410" i="11"/>
  <c r="AM411" i="11"/>
  <c r="AM412" i="11"/>
  <c r="AM413" i="11"/>
  <c r="AM414" i="11"/>
  <c r="AM415" i="11"/>
  <c r="AM416" i="11"/>
  <c r="AM417" i="11"/>
  <c r="AM418" i="11"/>
  <c r="AM419" i="11"/>
  <c r="AM420" i="11"/>
  <c r="AM421" i="11"/>
  <c r="AM423" i="11"/>
  <c r="AM424" i="11"/>
  <c r="AM425" i="11"/>
  <c r="AM426" i="11"/>
  <c r="AM427" i="11"/>
  <c r="AM428" i="11"/>
  <c r="AM429" i="11"/>
  <c r="AM430" i="11"/>
  <c r="AM431" i="11"/>
  <c r="AM432" i="11"/>
  <c r="AM433" i="11"/>
  <c r="AM434" i="11"/>
  <c r="AM435" i="11"/>
  <c r="AM436" i="11"/>
  <c r="AM437" i="11"/>
  <c r="AM438" i="11"/>
  <c r="AM439" i="11"/>
  <c r="AM440" i="11"/>
  <c r="AM441" i="11"/>
  <c r="AM442" i="11"/>
  <c r="AM443" i="11"/>
  <c r="AM444" i="11"/>
  <c r="AM445" i="11"/>
  <c r="AM446" i="11"/>
  <c r="AM447" i="11"/>
  <c r="AM448" i="11"/>
  <c r="AM449" i="11"/>
  <c r="AM450" i="11"/>
  <c r="AM451" i="11"/>
  <c r="AM452" i="11"/>
  <c r="AM453" i="11"/>
  <c r="AM454" i="11"/>
  <c r="AM455" i="11"/>
  <c r="AM456" i="11"/>
  <c r="AM457" i="11"/>
  <c r="AM458" i="11"/>
  <c r="AM459" i="11"/>
  <c r="AM460" i="11"/>
  <c r="AM461" i="11"/>
  <c r="AM463" i="11"/>
  <c r="AM464" i="11"/>
  <c r="AM465" i="11"/>
  <c r="AM466" i="11"/>
  <c r="AM467" i="11"/>
  <c r="AM468" i="11"/>
  <c r="AM469" i="11"/>
  <c r="AM470" i="11"/>
  <c r="AM471" i="11"/>
  <c r="AM472" i="11"/>
  <c r="AM473" i="11"/>
  <c r="AM474" i="11"/>
  <c r="AM475" i="11"/>
  <c r="AM476" i="11"/>
  <c r="AM477" i="11"/>
  <c r="AM478" i="11"/>
  <c r="AM479" i="11"/>
  <c r="AM480" i="11"/>
  <c r="AM481" i="11"/>
  <c r="AM482" i="11"/>
  <c r="AM483" i="11"/>
  <c r="AM484" i="11"/>
  <c r="AM485" i="11"/>
  <c r="AM486" i="11"/>
  <c r="AM487" i="11"/>
  <c r="AM488" i="11"/>
  <c r="AM489" i="11"/>
  <c r="AM490" i="11"/>
  <c r="AM491" i="11"/>
  <c r="AM492" i="11"/>
  <c r="AM493" i="11"/>
  <c r="AM494" i="11"/>
  <c r="AM495" i="11"/>
  <c r="AM496" i="11"/>
  <c r="AM497" i="11"/>
  <c r="AM498" i="11"/>
  <c r="AM499" i="11"/>
  <c r="AM500" i="11"/>
  <c r="AM501" i="11"/>
  <c r="AM502" i="11"/>
  <c r="AM503" i="11"/>
  <c r="AM504" i="11"/>
  <c r="AM505" i="11"/>
  <c r="AM506" i="11"/>
  <c r="AM507" i="11"/>
  <c r="AM508" i="11"/>
  <c r="AM509" i="11"/>
  <c r="AM510" i="11"/>
  <c r="AM511" i="11"/>
  <c r="AM512" i="11"/>
  <c r="AM513" i="11"/>
  <c r="AM515" i="11"/>
  <c r="AM514" i="11"/>
  <c r="AM516" i="11"/>
  <c r="AM517" i="11"/>
  <c r="AM518" i="11"/>
  <c r="AM520" i="11"/>
  <c r="AM521" i="11"/>
  <c r="AM522" i="11"/>
  <c r="AM523" i="11"/>
  <c r="AM524" i="11"/>
  <c r="AM525" i="11"/>
  <c r="AM526" i="11"/>
  <c r="AM527" i="11"/>
  <c r="AM528" i="11"/>
  <c r="AM529" i="11"/>
  <c r="AM530" i="11"/>
  <c r="AM531" i="11"/>
  <c r="AM532" i="11"/>
  <c r="AM534" i="11"/>
  <c r="AM535" i="11"/>
  <c r="AM537" i="11"/>
  <c r="AM539" i="11"/>
  <c r="AM540" i="11"/>
  <c r="AM541" i="11"/>
  <c r="AM542" i="11"/>
  <c r="AM543" i="11"/>
  <c r="AM546" i="11"/>
  <c r="AM547" i="11"/>
  <c r="AM549" i="11"/>
  <c r="AM550" i="11"/>
  <c r="AM551" i="11"/>
  <c r="AM552" i="11"/>
  <c r="AM553" i="11"/>
  <c r="AM554" i="11"/>
  <c r="AM555" i="11"/>
  <c r="AM556" i="11"/>
  <c r="AM557" i="11"/>
  <c r="AM558" i="11"/>
  <c r="AM559" i="11"/>
  <c r="AM560" i="11"/>
  <c r="AM561" i="11"/>
  <c r="AM562" i="11"/>
  <c r="AM563" i="11"/>
  <c r="AM565" i="11"/>
  <c r="AM566" i="11"/>
  <c r="AM567" i="11"/>
  <c r="AM568" i="11"/>
  <c r="AM569" i="11"/>
  <c r="AM570" i="11"/>
  <c r="AM571" i="11"/>
  <c r="AM572" i="11"/>
  <c r="AM573" i="11"/>
  <c r="AM574" i="11"/>
  <c r="AM575" i="11"/>
  <c r="AM576" i="11"/>
  <c r="AM577" i="11"/>
  <c r="AM578" i="11"/>
  <c r="AM579" i="11"/>
  <c r="AM580" i="11"/>
  <c r="AM581" i="11"/>
  <c r="AM582" i="11"/>
  <c r="AM583" i="11"/>
  <c r="AM584" i="11"/>
  <c r="AM585" i="11"/>
  <c r="AM586" i="11"/>
  <c r="AM587" i="11"/>
  <c r="AM588" i="11"/>
  <c r="AM591" i="11"/>
  <c r="AM592" i="11"/>
  <c r="AM593" i="11"/>
  <c r="AM594" i="11"/>
  <c r="AM595" i="11"/>
  <c r="AM596" i="11"/>
  <c r="AM597" i="11"/>
  <c r="AM598" i="11"/>
  <c r="AM599" i="11"/>
  <c r="AM600" i="11"/>
  <c r="AM601" i="11"/>
  <c r="AM602" i="11"/>
  <c r="AM603" i="11"/>
  <c r="AM611" i="11"/>
  <c r="AM604" i="11"/>
  <c r="AM621" i="11"/>
  <c r="AM619" i="11"/>
  <c r="AM422" i="11"/>
  <c r="AM589" i="11"/>
  <c r="AM590" i="11"/>
  <c r="AM370" i="11"/>
  <c r="AM662" i="11"/>
  <c r="AM663" i="11"/>
  <c r="AM664" i="11"/>
  <c r="AM665" i="11"/>
  <c r="AM666" i="11"/>
  <c r="AM667" i="11"/>
  <c r="AM668" i="11"/>
  <c r="AM669" i="11"/>
  <c r="AM670" i="11"/>
  <c r="AM671" i="11"/>
  <c r="AM672" i="11"/>
  <c r="AM673" i="11"/>
  <c r="AM674" i="11"/>
  <c r="AM675" i="11"/>
  <c r="AM676" i="11"/>
  <c r="AM677" i="11"/>
  <c r="AM678" i="11"/>
  <c r="AM679" i="11"/>
  <c r="AM680" i="11"/>
  <c r="AM681" i="11"/>
  <c r="AM682" i="11"/>
  <c r="AM683" i="11"/>
  <c r="AM684" i="11"/>
  <c r="AM685" i="11"/>
  <c r="AM686" i="11"/>
  <c r="AM687" i="11"/>
  <c r="AM688" i="11"/>
  <c r="AM689" i="11"/>
  <c r="AM690" i="11"/>
  <c r="AM691" i="11"/>
  <c r="AM692" i="11"/>
  <c r="AM693" i="11"/>
  <c r="AM694" i="11"/>
  <c r="AM695" i="11"/>
  <c r="AM696" i="11"/>
  <c r="AM697" i="11"/>
  <c r="AM698" i="11"/>
  <c r="AM699" i="11"/>
  <c r="AM700" i="11"/>
  <c r="AM701" i="11"/>
  <c r="AM702" i="11"/>
  <c r="AM703" i="11"/>
  <c r="AM704" i="11"/>
  <c r="AM716" i="11"/>
  <c r="AM717" i="11"/>
  <c r="AM718" i="11"/>
  <c r="AM719" i="11"/>
  <c r="AM720" i="11"/>
  <c r="AM613" i="11"/>
  <c r="AM616" i="11"/>
  <c r="AM617" i="11"/>
  <c r="AM628" i="11"/>
  <c r="AM612" i="11"/>
  <c r="AM306" i="11"/>
  <c r="AM654" i="11"/>
  <c r="AM657" i="11"/>
  <c r="AM651" i="11"/>
  <c r="AM653" i="11"/>
  <c r="AM605" i="11"/>
  <c r="AM614" i="11"/>
  <c r="AM615" i="11"/>
  <c r="AM620" i="11"/>
  <c r="AM618" i="11"/>
  <c r="AM721" i="11"/>
  <c r="AM722" i="11"/>
  <c r="AM723" i="11"/>
  <c r="AM724" i="11"/>
  <c r="AM725" i="11"/>
  <c r="AM726" i="11"/>
  <c r="AM727" i="11"/>
  <c r="AM728" i="11"/>
  <c r="AM729" i="11"/>
  <c r="AM730" i="11"/>
  <c r="AM731" i="11"/>
  <c r="AM732" i="11"/>
  <c r="AM733" i="11"/>
  <c r="AM734" i="11"/>
  <c r="AM735" i="11"/>
  <c r="AM736" i="11"/>
  <c r="AM608" i="11"/>
  <c r="AM609" i="11"/>
  <c r="AM610" i="11"/>
  <c r="AM606" i="11"/>
  <c r="AM658" i="11"/>
  <c r="AM659" i="11"/>
  <c r="AM660" i="11"/>
  <c r="AM661" i="11"/>
  <c r="AM705" i="11"/>
  <c r="AM706" i="11"/>
  <c r="AM707" i="11"/>
  <c r="AM708" i="11"/>
  <c r="AM709" i="11"/>
  <c r="AM710" i="11"/>
  <c r="AM711" i="11"/>
  <c r="AM712" i="11"/>
  <c r="AM713" i="11"/>
  <c r="AM714" i="11"/>
  <c r="AM715" i="11"/>
  <c r="AM737" i="11"/>
  <c r="AM738" i="11"/>
  <c r="AM739" i="11"/>
  <c r="AM740" i="11"/>
  <c r="AM741" i="11"/>
  <c r="AM742" i="11"/>
  <c r="AM743" i="11"/>
  <c r="AM744" i="11"/>
  <c r="AM745" i="11"/>
  <c r="AM746" i="11"/>
  <c r="AM747" i="11"/>
  <c r="AM748" i="11"/>
  <c r="AM749" i="11"/>
  <c r="AM750" i="11"/>
  <c r="AM751" i="11"/>
  <c r="AM752" i="11"/>
  <c r="AM753" i="11"/>
  <c r="AM754" i="11"/>
  <c r="AM755" i="11"/>
  <c r="AM756" i="11"/>
  <c r="AM757" i="11"/>
  <c r="AM758" i="11"/>
  <c r="AM759" i="11"/>
  <c r="AM760" i="11"/>
  <c r="AM761" i="11"/>
  <c r="AM762" i="11"/>
  <c r="AM763" i="11"/>
  <c r="AM764" i="11"/>
  <c r="AM765" i="11"/>
  <c r="AM766" i="11"/>
  <c r="AM767" i="11"/>
  <c r="AM768" i="11"/>
  <c r="AM769" i="11"/>
  <c r="AM770" i="11"/>
  <c r="AM771" i="11"/>
  <c r="AM772" i="11"/>
  <c r="AM773" i="11"/>
  <c r="AM774" i="11"/>
  <c r="AM775" i="11"/>
  <c r="AM776" i="11"/>
  <c r="AM777" i="11"/>
  <c r="AM778" i="11"/>
  <c r="AM779" i="11"/>
  <c r="AM780" i="11"/>
  <c r="AM781" i="11"/>
  <c r="AM782" i="11"/>
  <c r="AM783" i="11"/>
  <c r="AM784" i="11"/>
  <c r="AM785" i="11"/>
  <c r="AM786" i="11"/>
  <c r="AM787" i="11"/>
  <c r="AM788" i="11"/>
  <c r="AM789" i="11"/>
  <c r="AM790" i="11"/>
  <c r="AM791" i="11"/>
  <c r="AM792" i="11"/>
  <c r="AM793" i="11"/>
  <c r="AM794" i="11"/>
  <c r="AM795" i="11"/>
  <c r="AM796" i="11"/>
  <c r="AM797" i="11"/>
  <c r="AM798" i="11"/>
  <c r="AM799" i="11"/>
  <c r="AM800" i="11"/>
  <c r="AM801" i="11"/>
  <c r="AM802" i="11"/>
  <c r="AM803" i="11"/>
  <c r="AM804" i="11"/>
  <c r="AM805" i="11"/>
  <c r="AM806" i="11"/>
  <c r="AM807" i="11"/>
  <c r="AM808" i="11"/>
  <c r="AM809" i="11"/>
  <c r="AM810" i="11"/>
  <c r="AM811" i="11"/>
  <c r="AM812" i="11"/>
  <c r="AM813" i="11"/>
  <c r="AM814" i="11"/>
  <c r="AM815" i="11"/>
  <c r="AM816" i="11"/>
  <c r="AM817" i="11"/>
  <c r="AM818" i="11"/>
  <c r="AM819" i="11"/>
  <c r="AM820" i="11"/>
  <c r="AM821" i="11"/>
  <c r="AM822" i="11"/>
  <c r="AM823" i="11"/>
  <c r="AM824" i="11"/>
  <c r="AM825" i="11"/>
  <c r="AM826" i="11"/>
  <c r="AM827" i="11"/>
  <c r="AM828" i="11"/>
  <c r="AM829" i="11"/>
  <c r="AM830" i="11"/>
  <c r="AM831" i="11"/>
  <c r="AM832" i="11"/>
  <c r="AM833" i="11"/>
  <c r="AM834" i="11"/>
  <c r="AM835" i="11"/>
  <c r="AM836" i="11"/>
  <c r="AM837" i="11"/>
  <c r="AM838" i="11"/>
  <c r="AM839" i="11"/>
  <c r="AM840" i="11"/>
  <c r="AM841" i="11"/>
  <c r="AM842" i="11"/>
  <c r="AM843" i="11"/>
  <c r="AM844" i="11"/>
  <c r="AM845" i="11"/>
  <c r="AM846" i="11"/>
  <c r="AM847" i="11"/>
  <c r="AM848" i="11"/>
  <c r="AM849" i="11"/>
  <c r="AM850" i="11"/>
  <c r="AM851" i="11"/>
  <c r="AM852" i="11"/>
  <c r="AM853" i="11"/>
  <c r="AM854" i="11"/>
  <c r="AM855" i="11"/>
  <c r="AM856" i="11"/>
  <c r="AM857" i="11"/>
  <c r="AM858" i="11"/>
  <c r="AM859" i="11"/>
  <c r="AM860" i="11"/>
  <c r="AM861" i="11"/>
  <c r="AM862" i="11"/>
  <c r="AM863" i="11"/>
  <c r="AM864" i="11"/>
  <c r="AM865" i="11"/>
  <c r="AM866" i="11"/>
  <c r="AM652" i="11"/>
  <c r="AM637" i="11"/>
  <c r="AM623" i="11"/>
  <c r="AM624" i="11"/>
  <c r="AM625" i="11"/>
  <c r="AM626" i="11"/>
  <c r="AM627" i="11"/>
  <c r="AM629" i="11"/>
  <c r="AM630" i="11"/>
  <c r="AM631" i="11"/>
  <c r="AM632" i="11"/>
  <c r="AM633" i="11"/>
  <c r="AM634" i="11"/>
  <c r="AM635" i="11"/>
  <c r="AM636" i="11"/>
  <c r="AM638" i="11"/>
  <c r="AM640" i="11"/>
  <c r="AM641" i="11"/>
  <c r="AM642" i="11"/>
  <c r="AM643" i="11"/>
  <c r="AM644" i="11"/>
  <c r="AM645" i="11"/>
  <c r="AM647" i="11"/>
  <c r="AM648" i="11"/>
  <c r="AM649" i="11"/>
  <c r="AM650" i="11"/>
  <c r="AM655" i="11"/>
  <c r="AM656" i="11"/>
  <c r="AM622" i="11"/>
  <c r="AM639" i="11"/>
  <c r="AM607" i="11"/>
  <c r="AF607" i="11"/>
  <c r="AF639" i="11"/>
  <c r="AF622" i="11"/>
  <c r="AF656" i="11"/>
  <c r="AF655" i="11"/>
  <c r="AF650" i="11"/>
  <c r="AF649" i="11"/>
  <c r="AF648" i="11"/>
  <c r="AF647" i="11"/>
  <c r="AF645" i="11"/>
  <c r="AF644" i="11"/>
  <c r="AF643" i="11"/>
  <c r="AF642" i="11"/>
  <c r="AF641" i="11"/>
  <c r="AF640" i="11"/>
  <c r="AF638" i="11"/>
  <c r="AF636" i="11"/>
  <c r="AF635" i="11"/>
  <c r="AF634" i="11"/>
  <c r="AF633" i="11"/>
  <c r="AF632" i="11"/>
  <c r="AF631" i="11"/>
  <c r="AF630" i="11"/>
  <c r="AF629" i="11"/>
  <c r="AF627" i="11"/>
  <c r="AF626" i="11"/>
  <c r="AF625" i="11"/>
  <c r="AF624" i="11"/>
  <c r="AF623" i="11"/>
  <c r="AF637" i="11"/>
  <c r="AF652" i="11"/>
  <c r="AF866" i="11"/>
  <c r="AF865" i="11"/>
  <c r="AF864" i="11"/>
  <c r="AF863" i="11"/>
  <c r="AF862" i="11"/>
  <c r="AF861" i="11"/>
  <c r="AF860" i="11"/>
  <c r="AF859" i="11"/>
  <c r="AF858" i="11"/>
  <c r="AF857" i="11"/>
  <c r="AF856" i="11"/>
  <c r="AF855" i="11"/>
  <c r="AF854" i="11"/>
  <c r="AF853" i="11"/>
  <c r="AF852" i="11"/>
  <c r="AF851" i="11"/>
  <c r="AF850" i="11"/>
  <c r="AF849" i="11"/>
  <c r="AF848" i="11"/>
  <c r="AF847" i="11"/>
  <c r="AF846" i="11"/>
  <c r="AF845" i="11"/>
  <c r="AF844" i="11"/>
  <c r="AF843" i="11"/>
  <c r="AF842" i="11"/>
  <c r="AF841" i="11"/>
  <c r="AF840" i="11"/>
  <c r="AF839" i="11"/>
  <c r="AF838" i="11"/>
  <c r="AF837" i="11"/>
  <c r="AF836" i="11"/>
  <c r="AF835" i="11"/>
  <c r="AF834" i="11"/>
  <c r="AF833" i="11"/>
  <c r="AF832" i="11"/>
  <c r="AF831" i="11"/>
  <c r="AF830" i="11"/>
  <c r="AF829" i="11"/>
  <c r="AF828" i="11"/>
  <c r="AF827" i="11"/>
  <c r="AF826" i="11"/>
  <c r="AF825" i="11"/>
  <c r="AF824" i="11"/>
  <c r="AF823" i="11"/>
  <c r="AF822" i="11"/>
  <c r="AF821" i="11"/>
  <c r="AF820" i="11"/>
  <c r="AF819" i="11"/>
  <c r="AF818" i="11"/>
  <c r="AF817" i="11"/>
  <c r="AF816" i="11"/>
  <c r="AF815" i="11"/>
  <c r="AF814" i="11"/>
  <c r="AF813" i="11"/>
  <c r="AF812" i="11"/>
  <c r="AF811" i="11"/>
  <c r="AF810" i="11"/>
  <c r="AF809" i="11"/>
  <c r="AF808" i="11"/>
  <c r="AF807" i="11"/>
  <c r="AF806" i="11"/>
  <c r="AF805" i="11"/>
  <c r="AF804" i="11"/>
  <c r="AF803" i="11"/>
  <c r="AF802" i="11"/>
  <c r="AF801" i="11"/>
  <c r="AF800" i="11"/>
  <c r="AF799" i="11"/>
  <c r="AF798" i="11"/>
  <c r="AF797" i="11"/>
  <c r="AF796" i="11"/>
  <c r="AF795" i="11"/>
  <c r="AF794" i="11"/>
  <c r="AF793" i="11"/>
  <c r="AF792" i="11"/>
  <c r="AF791" i="11"/>
  <c r="AF790" i="11"/>
  <c r="AF789" i="11"/>
  <c r="AF788" i="11"/>
  <c r="AF787" i="11"/>
  <c r="AF786" i="11"/>
  <c r="AF785" i="11"/>
  <c r="AF784" i="11"/>
  <c r="AF783" i="11"/>
  <c r="AF782" i="11"/>
  <c r="AF781" i="11"/>
  <c r="AF780" i="11"/>
  <c r="AF779" i="11"/>
  <c r="AF778" i="11"/>
  <c r="AF777" i="11"/>
  <c r="AF776" i="11"/>
  <c r="AF775" i="11"/>
  <c r="AF774" i="11"/>
  <c r="AF773" i="11"/>
  <c r="AF772" i="11"/>
  <c r="AF771" i="11"/>
  <c r="AF770" i="11"/>
  <c r="AF769" i="11"/>
  <c r="AF768" i="11"/>
  <c r="AF767" i="11"/>
  <c r="AF766" i="11"/>
  <c r="AF765" i="11"/>
  <c r="AF764" i="11"/>
  <c r="AF763" i="11"/>
  <c r="AF762" i="11"/>
  <c r="AF761" i="11"/>
  <c r="AF760" i="11"/>
  <c r="AF759" i="11"/>
  <c r="AF758" i="11"/>
  <c r="AF757" i="11"/>
  <c r="AF756" i="11"/>
  <c r="AF755" i="11"/>
  <c r="AF754" i="11"/>
  <c r="AF753" i="11"/>
  <c r="AF752" i="11"/>
  <c r="AF751" i="11"/>
  <c r="AF750" i="11"/>
  <c r="AF749" i="11"/>
  <c r="AF748" i="11"/>
  <c r="AF747" i="11"/>
  <c r="AF746" i="11"/>
  <c r="AF745" i="11"/>
  <c r="AF744" i="11"/>
  <c r="AF743" i="11"/>
  <c r="AF742" i="11"/>
  <c r="AF741" i="11"/>
  <c r="AF740" i="11"/>
  <c r="AF739" i="11"/>
  <c r="AF738" i="11"/>
  <c r="AF737" i="11"/>
  <c r="AF715" i="11"/>
  <c r="AF714" i="11"/>
  <c r="AF713" i="11"/>
  <c r="AF712" i="11"/>
  <c r="AF711" i="11"/>
  <c r="AF710" i="11"/>
  <c r="AF709" i="11"/>
  <c r="AF708" i="11"/>
  <c r="AF707" i="11"/>
  <c r="AF706" i="11"/>
  <c r="AF705" i="11"/>
  <c r="AF661" i="11"/>
  <c r="AF660" i="11"/>
  <c r="AF659" i="11"/>
  <c r="AF658" i="11"/>
  <c r="AF606" i="11"/>
  <c r="AF610" i="11"/>
  <c r="AF609" i="11"/>
  <c r="AF608" i="11"/>
  <c r="AF736" i="11"/>
  <c r="AF735" i="11"/>
  <c r="AF734" i="11"/>
  <c r="AF733" i="11"/>
  <c r="AF732" i="11"/>
  <c r="AF731" i="11"/>
  <c r="AF730" i="11"/>
  <c r="AF729" i="11"/>
  <c r="AF728" i="11"/>
  <c r="AF727" i="11"/>
  <c r="AF726" i="11"/>
  <c r="AF725" i="11"/>
  <c r="AF724" i="11"/>
  <c r="AF723" i="11"/>
  <c r="AF722" i="11"/>
  <c r="AF721" i="11"/>
  <c r="AF618" i="11"/>
  <c r="AF620" i="11"/>
  <c r="AF615" i="11"/>
  <c r="AF614" i="11"/>
  <c r="AF605" i="11"/>
  <c r="AF653" i="11"/>
  <c r="AF651" i="11"/>
  <c r="AF657" i="11"/>
  <c r="AF654" i="11"/>
  <c r="AF306" i="11"/>
  <c r="AF612" i="11"/>
  <c r="AF628" i="11"/>
  <c r="AF617" i="11"/>
  <c r="AF616" i="11"/>
  <c r="AF613" i="11"/>
  <c r="AF720" i="11"/>
  <c r="AF719" i="11"/>
  <c r="AF718" i="11"/>
  <c r="AF717" i="11"/>
  <c r="AF716" i="11"/>
  <c r="AF704" i="11"/>
  <c r="AF703" i="11"/>
  <c r="AF702" i="11"/>
  <c r="AF701" i="11"/>
  <c r="AF700" i="11"/>
  <c r="AF699" i="11"/>
  <c r="AF698" i="11"/>
  <c r="AF697" i="11"/>
  <c r="AF696" i="11"/>
  <c r="AF695" i="11"/>
  <c r="AF694" i="11"/>
  <c r="AF693" i="11"/>
  <c r="AF692" i="11"/>
  <c r="AF691" i="11"/>
  <c r="AF690" i="11"/>
  <c r="AF689" i="11"/>
  <c r="AF688" i="11"/>
  <c r="AF687" i="11"/>
  <c r="AF686" i="11"/>
  <c r="AF685" i="11"/>
  <c r="AF684" i="11"/>
  <c r="AF683" i="11"/>
  <c r="AF682" i="11"/>
  <c r="AF681" i="11"/>
  <c r="AF680" i="11"/>
  <c r="AF679" i="11"/>
  <c r="AF678" i="11"/>
  <c r="AF677" i="11"/>
  <c r="AF676" i="11"/>
  <c r="AF675" i="11"/>
  <c r="AF674" i="11"/>
  <c r="AF673" i="11"/>
  <c r="AF672" i="11"/>
  <c r="AF671" i="11"/>
  <c r="AF670" i="11"/>
  <c r="AF669" i="11"/>
  <c r="AF668" i="11"/>
  <c r="AF667" i="11"/>
  <c r="AF666" i="11"/>
  <c r="AF665" i="11"/>
  <c r="AF664" i="11"/>
  <c r="AF663" i="11"/>
  <c r="AF662" i="11"/>
  <c r="AF370" i="11"/>
  <c r="AF590" i="11"/>
  <c r="AF589" i="11"/>
  <c r="AF619" i="11"/>
  <c r="AF621" i="11"/>
  <c r="AF604" i="11"/>
  <c r="AF611" i="11"/>
  <c r="AF603" i="11"/>
  <c r="AF602" i="11"/>
  <c r="AF601" i="11"/>
  <c r="AF600" i="11"/>
  <c r="AF599" i="11"/>
  <c r="AF598" i="11"/>
  <c r="AF597" i="11"/>
  <c r="AF596" i="11"/>
  <c r="AF595" i="11"/>
  <c r="AF594" i="11"/>
  <c r="AF593" i="11"/>
  <c r="AF592" i="11"/>
  <c r="AF591" i="11"/>
  <c r="AF588" i="11"/>
  <c r="AF587" i="11"/>
  <c r="AF586" i="11"/>
  <c r="AF585" i="11"/>
  <c r="AF584" i="11"/>
  <c r="AF583" i="11"/>
  <c r="AF582" i="11"/>
  <c r="AF581" i="11"/>
  <c r="AF580" i="11"/>
  <c r="AF579" i="11"/>
  <c r="AF578" i="11"/>
  <c r="AF577" i="11"/>
  <c r="AF576" i="11"/>
  <c r="AF575" i="11"/>
  <c r="AF574" i="11"/>
  <c r="AF573" i="11"/>
  <c r="AF572" i="11"/>
  <c r="AF571" i="11"/>
  <c r="AF570" i="11"/>
  <c r="AF569" i="11"/>
  <c r="AF568" i="11"/>
  <c r="AF567" i="11"/>
  <c r="AF566" i="11"/>
  <c r="AF565" i="11"/>
  <c r="AF563" i="11"/>
  <c r="AF562" i="11"/>
  <c r="AF561" i="11"/>
  <c r="AF560" i="11"/>
  <c r="AF559" i="11"/>
  <c r="AF558" i="11"/>
  <c r="AF557" i="11"/>
  <c r="AF556" i="11"/>
  <c r="AF555" i="11"/>
  <c r="AF554" i="11"/>
  <c r="AF553" i="11"/>
  <c r="AF552" i="11"/>
  <c r="AF551" i="11"/>
  <c r="AF550" i="11"/>
  <c r="AF549" i="11"/>
  <c r="AF547" i="11"/>
  <c r="AF546" i="11"/>
  <c r="AF543" i="11"/>
  <c r="AF542" i="11"/>
  <c r="AF541" i="11"/>
  <c r="AF540" i="11"/>
  <c r="AF539" i="11"/>
  <c r="AF537" i="11"/>
  <c r="AF535" i="11"/>
  <c r="AF534" i="11"/>
  <c r="AF532" i="11"/>
  <c r="AF531" i="11"/>
  <c r="AF530" i="11"/>
  <c r="AF529" i="11"/>
  <c r="AF528" i="11"/>
  <c r="AF527" i="11"/>
  <c r="AF526" i="11"/>
  <c r="AF525" i="11"/>
  <c r="AF524" i="11"/>
  <c r="AF523" i="11"/>
  <c r="AF522" i="11"/>
  <c r="AF521" i="11"/>
  <c r="AF520" i="11"/>
  <c r="AF518" i="11"/>
  <c r="AF517" i="11"/>
  <c r="AF516" i="11"/>
  <c r="AF514" i="11"/>
  <c r="AF515" i="11"/>
  <c r="AF513" i="11"/>
  <c r="AF512" i="11"/>
  <c r="AF511" i="11"/>
  <c r="AF510" i="11"/>
  <c r="AF509" i="11"/>
  <c r="AF508" i="11"/>
  <c r="AF507" i="11"/>
  <c r="AF506" i="11"/>
  <c r="AF505" i="11"/>
  <c r="AF504" i="11"/>
  <c r="AF503" i="11"/>
  <c r="AF502" i="11"/>
  <c r="AF501" i="11"/>
  <c r="AF500" i="11"/>
  <c r="AF499" i="11"/>
  <c r="AF498" i="11"/>
  <c r="AF497" i="11"/>
  <c r="AF496" i="11"/>
  <c r="AF495" i="11"/>
  <c r="AF494" i="11"/>
  <c r="AF493" i="11"/>
  <c r="AF492" i="11"/>
  <c r="AF491" i="11"/>
  <c r="AF490" i="11"/>
  <c r="AF489" i="11"/>
  <c r="AF488" i="11"/>
  <c r="AF487" i="11"/>
  <c r="AF486" i="11"/>
  <c r="AF485" i="11"/>
  <c r="AF484" i="11"/>
  <c r="AF483" i="11"/>
  <c r="AF482" i="11"/>
  <c r="AF481" i="11"/>
  <c r="AF480" i="11"/>
  <c r="AF479" i="11"/>
  <c r="AF478" i="11"/>
  <c r="AF477" i="11"/>
  <c r="AF476" i="11"/>
  <c r="AF475" i="11"/>
  <c r="AF474" i="11"/>
  <c r="AF473" i="11"/>
  <c r="AF472" i="11"/>
  <c r="AF471" i="11"/>
  <c r="AF470" i="11"/>
  <c r="AF469" i="11"/>
  <c r="AF468" i="11"/>
  <c r="AF467" i="11"/>
  <c r="AF466" i="11"/>
  <c r="AF465" i="11"/>
  <c r="AF464" i="11"/>
  <c r="AF463" i="11"/>
  <c r="AF461" i="11"/>
  <c r="AF460" i="11"/>
  <c r="AF459" i="11"/>
  <c r="AF458" i="11"/>
  <c r="AF457" i="11"/>
  <c r="AF456" i="11"/>
  <c r="AF455" i="11"/>
  <c r="AF454" i="11"/>
  <c r="AF453" i="11"/>
  <c r="AF452" i="11"/>
  <c r="AF451" i="11"/>
  <c r="AF450" i="11"/>
  <c r="AF449" i="11"/>
  <c r="AF448" i="11"/>
  <c r="AF447" i="11"/>
  <c r="AF446" i="11"/>
  <c r="AF445" i="11"/>
  <c r="AF444" i="11"/>
  <c r="AF443" i="11"/>
  <c r="AF442" i="11"/>
  <c r="AF441" i="11"/>
  <c r="AF440" i="11"/>
  <c r="AF439" i="11"/>
  <c r="AF438" i="11"/>
  <c r="AF437" i="11"/>
  <c r="AF436" i="11"/>
  <c r="AF435" i="11"/>
  <c r="AF434" i="11"/>
  <c r="AF433" i="11"/>
  <c r="AF432" i="11"/>
  <c r="AF431" i="11"/>
  <c r="AF430" i="11"/>
  <c r="AF429" i="11"/>
  <c r="AF428" i="11"/>
  <c r="AF427" i="11"/>
  <c r="AF426" i="11"/>
  <c r="AF425" i="11"/>
  <c r="AF424" i="11"/>
  <c r="AF423" i="11"/>
  <c r="AF421" i="11"/>
  <c r="AF420" i="11"/>
  <c r="AF419" i="11"/>
  <c r="AF418" i="11"/>
  <c r="AF417" i="11"/>
  <c r="AF416" i="11"/>
  <c r="AF415" i="11"/>
  <c r="AF414" i="11"/>
  <c r="AF413" i="11"/>
  <c r="AF412" i="11"/>
  <c r="AF411" i="11"/>
  <c r="AF410" i="11"/>
  <c r="AF409" i="11"/>
  <c r="AF408" i="11"/>
  <c r="AF407" i="11"/>
  <c r="AF406" i="11"/>
  <c r="AF405" i="11"/>
  <c r="AF404" i="11"/>
  <c r="AF403" i="11"/>
  <c r="AF402" i="11"/>
  <c r="AF401" i="11"/>
  <c r="AF400" i="11"/>
  <c r="AF399" i="11"/>
  <c r="AF398" i="11"/>
  <c r="AF395" i="11"/>
  <c r="AF394" i="11"/>
  <c r="AF393" i="11"/>
  <c r="AF391" i="11"/>
  <c r="AF390" i="11"/>
  <c r="AF389" i="11"/>
  <c r="AF388" i="11"/>
  <c r="AF387" i="11"/>
  <c r="AF386" i="11"/>
  <c r="AF385" i="11"/>
  <c r="AF384" i="11"/>
  <c r="AF383" i="11"/>
  <c r="AF382" i="11"/>
  <c r="AF381" i="11"/>
  <c r="AF380" i="11"/>
  <c r="AF378" i="11"/>
  <c r="AF376" i="11"/>
  <c r="AF375" i="11"/>
  <c r="AF374" i="11"/>
  <c r="AF373" i="11"/>
  <c r="AF372" i="11"/>
  <c r="AF371" i="11"/>
  <c r="AF369" i="11"/>
  <c r="AF368" i="11"/>
  <c r="AF367" i="11"/>
  <c r="AF366" i="11"/>
  <c r="AF364" i="11"/>
  <c r="AF363" i="11"/>
  <c r="AF362" i="11"/>
  <c r="AF361" i="11"/>
  <c r="AF360" i="11"/>
  <c r="AF359" i="11"/>
  <c r="AF358" i="11"/>
  <c r="AF357" i="11"/>
  <c r="AF356" i="11"/>
  <c r="AF355" i="11"/>
  <c r="AF354" i="11"/>
  <c r="AF352" i="11"/>
  <c r="AF351" i="11"/>
  <c r="AF350" i="11"/>
  <c r="AF349" i="11"/>
  <c r="AF348" i="11"/>
  <c r="AF347" i="11"/>
  <c r="AF346" i="11"/>
  <c r="AF345" i="11"/>
  <c r="AF344" i="11"/>
  <c r="AF343" i="11"/>
  <c r="AF353" i="11"/>
  <c r="AF342" i="11"/>
  <c r="AF341" i="11"/>
  <c r="AF340" i="11"/>
  <c r="AF339" i="11"/>
  <c r="AF338" i="11"/>
  <c r="AF337" i="11"/>
  <c r="AF336" i="11"/>
  <c r="AF335" i="11"/>
  <c r="AF334" i="11"/>
  <c r="AF333" i="11"/>
  <c r="AF332" i="11"/>
  <c r="AF331" i="11"/>
  <c r="AF330" i="11"/>
  <c r="AF329" i="11"/>
  <c r="AF328" i="11"/>
  <c r="AF327" i="11"/>
  <c r="AF326" i="11"/>
  <c r="AF325" i="11"/>
  <c r="AF324" i="11"/>
  <c r="AF323" i="11"/>
  <c r="AF322" i="11"/>
  <c r="AF321" i="11"/>
  <c r="AF320" i="11"/>
  <c r="AF319" i="11"/>
  <c r="AF318" i="11"/>
  <c r="AF317" i="11"/>
  <c r="AF316" i="11"/>
  <c r="AF315" i="11"/>
  <c r="AF314" i="11"/>
  <c r="AF313" i="11"/>
  <c r="AF312" i="11"/>
  <c r="AF311" i="11"/>
  <c r="AF310" i="11"/>
  <c r="AF309" i="11"/>
  <c r="AF308" i="11"/>
  <c r="AF307" i="11"/>
  <c r="AF305" i="11"/>
  <c r="AF304" i="11"/>
  <c r="AF303" i="11"/>
  <c r="AF302" i="11"/>
  <c r="AF301" i="11"/>
  <c r="AF300" i="11"/>
  <c r="AF299" i="11"/>
  <c r="AF298" i="11"/>
  <c r="AF297" i="11"/>
  <c r="AF296" i="11"/>
  <c r="AF295" i="11"/>
  <c r="AF294" i="11"/>
  <c r="AF293" i="11"/>
  <c r="AF292" i="11"/>
  <c r="AF291" i="11"/>
  <c r="AF290" i="11"/>
  <c r="AF289" i="11"/>
  <c r="AF288" i="11"/>
  <c r="AF287" i="11"/>
  <c r="AF286" i="11"/>
  <c r="AF285" i="11"/>
  <c r="AF284" i="11"/>
  <c r="AF283" i="11"/>
  <c r="AF282" i="11"/>
  <c r="AF281" i="11"/>
  <c r="AF280" i="11"/>
  <c r="AF279" i="11"/>
  <c r="AF278" i="11"/>
  <c r="AF277" i="11"/>
  <c r="AF276" i="11"/>
  <c r="AF275" i="11"/>
  <c r="AF274" i="11"/>
  <c r="AF273" i="11"/>
  <c r="AF272" i="11"/>
  <c r="AF271" i="11"/>
  <c r="AF270" i="11"/>
  <c r="AF269" i="11"/>
  <c r="AF268" i="11"/>
  <c r="AF267" i="11"/>
  <c r="AF266" i="11"/>
  <c r="AF265" i="11"/>
  <c r="AF264" i="11"/>
  <c r="AF263" i="11"/>
  <c r="AF262" i="11"/>
  <c r="AF261" i="11"/>
  <c r="AF260" i="11"/>
  <c r="AF259" i="11"/>
  <c r="AF258" i="11"/>
  <c r="AF257" i="11"/>
  <c r="AF256" i="11"/>
  <c r="AF255" i="11"/>
  <c r="AF254" i="11"/>
  <c r="AF253" i="11"/>
  <c r="AF252" i="11"/>
  <c r="AF251" i="11"/>
  <c r="AF250" i="11"/>
  <c r="AF249" i="11"/>
  <c r="AF248" i="11"/>
  <c r="AF247" i="11"/>
  <c r="AF246" i="11"/>
  <c r="AF245" i="11"/>
  <c r="AF244" i="11"/>
  <c r="AF243" i="11"/>
  <c r="AF242" i="11"/>
  <c r="AF241" i="11"/>
  <c r="AF240" i="11"/>
  <c r="AF239" i="11"/>
  <c r="AF238" i="11"/>
  <c r="AF237" i="11"/>
  <c r="AF236" i="11"/>
  <c r="AF235" i="11"/>
  <c r="AF234" i="11"/>
  <c r="AF233" i="11"/>
  <c r="AF232" i="11"/>
  <c r="AF231" i="11"/>
  <c r="AF230" i="11"/>
  <c r="AF229" i="11"/>
  <c r="AF228" i="11"/>
  <c r="AF227" i="11"/>
  <c r="AF226" i="11"/>
  <c r="AF225" i="11"/>
  <c r="AF224" i="11"/>
  <c r="AF223" i="11"/>
  <c r="AF222" i="11"/>
  <c r="AF221" i="11"/>
  <c r="AF220" i="11"/>
  <c r="AF219" i="11"/>
  <c r="AF218" i="11"/>
  <c r="AF217" i="11"/>
  <c r="AF216" i="11"/>
  <c r="AF215" i="11"/>
  <c r="AF214" i="11"/>
  <c r="AF213" i="11"/>
  <c r="AF212" i="11"/>
  <c r="AF211" i="11"/>
  <c r="AF210" i="11"/>
  <c r="AF209" i="11"/>
  <c r="AF208" i="11"/>
  <c r="AF207" i="11"/>
  <c r="AF206" i="11"/>
  <c r="AF205" i="11"/>
  <c r="AF204" i="11"/>
  <c r="AF203" i="11"/>
  <c r="AF202" i="11"/>
  <c r="AF201" i="11"/>
  <c r="AF200" i="11"/>
  <c r="AF199" i="11"/>
  <c r="AF198" i="11"/>
  <c r="AF197" i="11"/>
  <c r="AF196" i="11"/>
  <c r="AF195" i="11"/>
  <c r="AF194" i="11"/>
  <c r="AF193" i="11"/>
  <c r="AF192" i="11"/>
  <c r="AF191" i="11"/>
  <c r="AF190" i="11"/>
  <c r="AF189" i="11"/>
  <c r="AF188" i="11"/>
  <c r="AF187" i="11"/>
  <c r="AF186" i="11"/>
  <c r="AF185" i="11"/>
  <c r="AF184" i="11"/>
  <c r="AF183" i="11"/>
  <c r="AF182" i="11"/>
  <c r="AF181" i="11"/>
  <c r="AF180" i="11"/>
  <c r="AF179" i="11"/>
  <c r="AF178" i="11"/>
  <c r="AF177" i="11"/>
  <c r="AF176" i="11"/>
  <c r="AF175" i="11"/>
  <c r="AF174" i="11"/>
  <c r="AF173" i="11"/>
  <c r="AF172" i="11"/>
  <c r="AF171" i="11"/>
  <c r="AF170" i="11"/>
  <c r="AF169" i="11"/>
  <c r="AF168" i="11"/>
  <c r="AF167" i="11"/>
  <c r="AF166" i="11"/>
  <c r="AF165" i="11"/>
  <c r="AF164" i="11"/>
  <c r="AF163" i="11"/>
  <c r="AF162" i="11"/>
  <c r="AF161" i="11"/>
  <c r="AF160" i="11"/>
  <c r="AF159" i="11"/>
  <c r="AF158" i="11"/>
  <c r="AF157" i="11"/>
  <c r="AF156" i="11"/>
  <c r="AF155" i="11"/>
  <c r="AF154" i="11"/>
  <c r="AF153" i="11"/>
  <c r="AF152" i="11"/>
  <c r="AF151" i="11"/>
  <c r="AF150" i="11"/>
  <c r="AF149" i="11"/>
  <c r="AF148" i="11"/>
  <c r="AF147" i="11"/>
  <c r="AF146" i="11"/>
  <c r="AF145" i="11"/>
  <c r="AF144" i="11"/>
  <c r="AF143" i="11"/>
  <c r="AF142" i="11"/>
  <c r="AF141" i="11"/>
  <c r="AF140" i="11"/>
  <c r="AF139" i="11"/>
  <c r="AF138" i="11"/>
  <c r="AF137" i="11"/>
  <c r="AF136" i="11"/>
  <c r="AF135" i="11"/>
  <c r="AF134" i="11"/>
  <c r="AF133" i="11"/>
  <c r="AF132" i="11"/>
  <c r="AF131" i="11"/>
  <c r="AF130" i="11"/>
  <c r="AF129" i="11"/>
  <c r="AF128" i="11"/>
  <c r="AF127" i="11"/>
  <c r="AF126" i="11"/>
  <c r="AF125" i="11"/>
  <c r="AF124" i="11"/>
  <c r="AF123" i="11"/>
  <c r="AF122" i="11"/>
  <c r="AF121" i="11"/>
  <c r="AF120" i="11"/>
  <c r="AF119" i="11"/>
  <c r="AF118" i="11"/>
  <c r="AF117" i="11"/>
  <c r="AF116" i="11"/>
  <c r="AF115" i="11"/>
  <c r="AF114" i="11"/>
  <c r="AF113" i="11"/>
  <c r="AF112" i="11"/>
  <c r="AF111" i="11"/>
  <c r="AF110" i="11"/>
  <c r="AF109" i="11"/>
  <c r="AF108" i="11"/>
  <c r="AF107" i="11"/>
  <c r="AF106" i="11"/>
  <c r="AF105" i="11"/>
  <c r="AF104" i="11"/>
  <c r="AF103" i="11"/>
  <c r="AF102" i="11"/>
  <c r="AF101" i="11"/>
  <c r="AF100" i="11"/>
  <c r="AF99" i="11"/>
  <c r="AF98" i="11"/>
  <c r="AF97" i="11"/>
  <c r="AF96" i="11"/>
  <c r="AF95" i="11"/>
  <c r="AF94" i="11"/>
  <c r="AF93" i="11"/>
  <c r="AF92" i="11"/>
  <c r="AF91" i="11"/>
  <c r="AF90" i="11"/>
  <c r="AF89" i="11"/>
  <c r="AF88" i="11"/>
  <c r="AF87" i="11"/>
  <c r="AF86" i="11"/>
  <c r="AF85" i="11"/>
  <c r="AF84" i="11"/>
  <c r="AF83" i="11"/>
  <c r="AF82" i="11"/>
  <c r="AF81" i="11"/>
  <c r="AF80" i="11"/>
  <c r="AF79" i="11"/>
  <c r="AF78" i="11"/>
  <c r="AF77" i="11"/>
  <c r="AF76" i="11"/>
  <c r="AF75" i="11"/>
  <c r="AF74" i="11"/>
  <c r="AF73" i="11"/>
  <c r="AF72" i="11"/>
  <c r="AF71" i="11"/>
  <c r="AF70" i="11"/>
  <c r="AF69" i="11"/>
  <c r="AF68" i="11"/>
  <c r="AF67" i="11"/>
  <c r="AF66" i="11"/>
  <c r="AF65" i="11"/>
  <c r="AF64" i="11"/>
  <c r="AF63" i="11"/>
  <c r="AF62" i="11"/>
  <c r="AF61" i="11"/>
  <c r="AF60" i="11"/>
  <c r="AF59" i="11"/>
  <c r="AF58" i="11"/>
  <c r="AF57" i="11"/>
  <c r="AF56" i="11"/>
  <c r="AF55" i="11"/>
  <c r="AF54" i="11"/>
  <c r="AF53" i="11"/>
  <c r="AF52" i="11"/>
  <c r="AF51" i="11"/>
  <c r="AF50" i="11"/>
  <c r="AF49" i="11"/>
  <c r="AF48" i="11"/>
  <c r="AF47" i="11"/>
  <c r="AF46" i="11"/>
  <c r="AF45" i="11"/>
  <c r="AF44" i="11"/>
  <c r="AF43" i="11"/>
  <c r="AF42" i="11"/>
  <c r="AF41" i="11"/>
  <c r="AF40" i="11"/>
  <c r="AF39" i="11"/>
  <c r="AF38" i="11"/>
  <c r="AF37" i="11"/>
  <c r="AF36" i="11"/>
  <c r="AF35" i="11"/>
  <c r="AF34" i="11"/>
  <c r="AF33" i="11"/>
  <c r="AF32" i="11"/>
  <c r="AF31" i="11"/>
  <c r="AF30" i="11"/>
  <c r="AF29" i="11"/>
  <c r="AF28" i="11"/>
  <c r="AF27" i="11"/>
  <c r="AF26" i="11"/>
  <c r="AF25" i="11"/>
  <c r="AF24" i="11"/>
  <c r="AF23" i="11"/>
  <c r="AF22" i="11"/>
  <c r="AF21" i="11"/>
  <c r="AF20" i="11"/>
  <c r="AF19" i="11"/>
  <c r="AF18" i="11"/>
  <c r="AF17" i="11"/>
  <c r="AF16" i="11"/>
  <c r="AF15" i="11"/>
  <c r="AF14" i="11"/>
  <c r="AB867" i="11"/>
  <c r="AN607" i="11" l="1"/>
  <c r="AN639" i="11"/>
  <c r="AN622" i="11"/>
  <c r="AN656" i="11"/>
  <c r="AN655" i="11"/>
  <c r="AN650" i="11"/>
  <c r="AN649" i="11"/>
  <c r="AN648" i="11"/>
  <c r="AN647" i="11"/>
  <c r="AN645" i="11"/>
  <c r="AN644" i="11"/>
  <c r="AN643" i="11"/>
  <c r="AN642" i="11"/>
  <c r="AN641" i="11"/>
  <c r="AN640" i="11"/>
  <c r="AN638" i="11"/>
  <c r="AN636" i="11"/>
  <c r="AN635" i="11"/>
  <c r="AN634" i="11"/>
  <c r="AN633" i="11"/>
  <c r="AN632" i="11"/>
  <c r="AN631" i="11"/>
  <c r="AN630" i="11"/>
  <c r="AN629" i="11"/>
  <c r="AN627" i="11"/>
  <c r="AN626" i="11"/>
  <c r="AN625" i="11"/>
  <c r="AN624" i="11"/>
  <c r="AN623" i="11"/>
  <c r="AN637" i="11"/>
  <c r="AN652" i="11"/>
  <c r="AN866" i="11"/>
  <c r="AN865" i="11"/>
  <c r="AN864" i="11"/>
  <c r="AN863" i="11"/>
  <c r="AN862" i="11"/>
  <c r="AN861" i="11"/>
  <c r="AN860" i="11"/>
  <c r="AN859" i="11"/>
  <c r="AN858" i="11"/>
  <c r="AN857" i="11"/>
  <c r="AN856" i="11"/>
  <c r="AN855" i="11"/>
  <c r="AN854" i="11"/>
  <c r="AN853" i="11"/>
  <c r="AN852" i="11"/>
  <c r="AN851" i="11"/>
  <c r="AN850" i="11"/>
  <c r="AN849" i="11"/>
  <c r="AN848" i="11"/>
  <c r="AN847" i="11"/>
  <c r="AN846" i="11"/>
  <c r="AN845" i="11"/>
  <c r="AN844" i="11"/>
  <c r="AN843" i="11"/>
  <c r="AN842" i="11"/>
  <c r="AN841" i="11"/>
  <c r="AN840" i="11"/>
  <c r="AN839" i="11"/>
  <c r="AN838" i="11"/>
  <c r="AN837" i="11"/>
  <c r="AN836" i="11"/>
  <c r="AN835" i="11"/>
  <c r="AN834" i="11"/>
  <c r="AN833" i="11"/>
  <c r="AN832" i="11"/>
  <c r="AN831" i="11"/>
  <c r="AN830" i="11"/>
  <c r="AN829" i="11"/>
  <c r="AN828" i="11"/>
  <c r="AN827" i="11"/>
  <c r="AN826" i="11"/>
  <c r="AN825" i="11"/>
  <c r="AN824" i="11"/>
  <c r="AN823" i="11"/>
  <c r="AN822" i="11"/>
  <c r="AN821" i="11"/>
  <c r="AN820" i="11"/>
  <c r="AN819" i="11"/>
  <c r="AN818" i="11"/>
  <c r="AN817" i="11"/>
  <c r="AN816" i="11"/>
  <c r="AN815" i="11"/>
  <c r="AN814" i="11"/>
  <c r="AN813" i="11"/>
  <c r="AN812" i="11"/>
  <c r="AN811" i="11"/>
  <c r="AN810" i="11"/>
  <c r="AN809" i="11"/>
  <c r="AN808" i="11"/>
  <c r="AN807" i="11"/>
  <c r="AN806" i="11"/>
  <c r="AN805" i="11"/>
  <c r="AN804" i="11"/>
  <c r="AN803" i="11"/>
  <c r="AN802" i="11"/>
  <c r="AN801" i="11"/>
  <c r="AN800" i="11"/>
  <c r="AN799" i="11"/>
  <c r="AN798" i="11"/>
  <c r="AN797" i="11"/>
  <c r="AN796" i="11"/>
  <c r="AN795" i="11"/>
  <c r="AN794" i="11"/>
  <c r="AN793" i="11"/>
  <c r="AN792" i="11"/>
  <c r="AN791" i="11"/>
  <c r="AN790" i="11"/>
  <c r="AN789" i="11"/>
  <c r="AN788" i="11"/>
  <c r="AN787" i="11"/>
  <c r="AN786" i="11"/>
  <c r="AN785" i="11"/>
  <c r="AN784" i="11"/>
  <c r="AN783" i="11"/>
  <c r="AN782" i="11"/>
  <c r="AN781" i="11"/>
  <c r="AN780" i="11"/>
  <c r="AN779" i="11"/>
  <c r="AN778" i="11"/>
  <c r="AN777" i="11"/>
  <c r="AN776" i="11"/>
  <c r="AN775" i="11"/>
  <c r="AN774" i="11"/>
  <c r="AN773" i="11"/>
  <c r="AN772" i="11"/>
  <c r="AN771" i="11"/>
  <c r="AN770" i="11"/>
  <c r="AN769" i="11"/>
  <c r="AN768" i="11"/>
  <c r="AN767" i="11"/>
  <c r="AN766" i="11"/>
  <c r="AN765" i="11"/>
  <c r="AN764" i="11"/>
  <c r="AN763" i="11"/>
  <c r="AN762" i="11"/>
  <c r="AN761" i="11"/>
  <c r="AN760" i="11"/>
  <c r="AN759" i="11"/>
  <c r="AN758" i="11"/>
  <c r="AN757" i="11"/>
  <c r="AN756" i="11"/>
  <c r="AN755" i="11"/>
  <c r="AN754" i="11"/>
  <c r="AN753" i="11"/>
  <c r="AN752" i="11"/>
  <c r="AN751" i="11"/>
  <c r="AN750" i="11"/>
  <c r="AN749" i="11"/>
  <c r="AN748" i="11"/>
  <c r="AN747" i="11"/>
  <c r="AN746" i="11"/>
  <c r="AN745" i="11"/>
  <c r="AN744" i="11"/>
  <c r="AN743" i="11"/>
  <c r="AN742" i="11"/>
  <c r="AN741" i="11"/>
  <c r="AN740" i="11"/>
  <c r="AN739" i="11"/>
  <c r="AN738" i="11"/>
  <c r="AN737" i="11"/>
  <c r="AN715" i="11"/>
  <c r="AN714" i="11"/>
  <c r="AN713" i="11"/>
  <c r="AN712" i="11"/>
  <c r="AN711" i="11"/>
  <c r="AN710" i="11"/>
  <c r="AN709" i="11"/>
  <c r="AN708" i="11"/>
  <c r="AN707" i="11"/>
  <c r="AN706" i="11"/>
  <c r="AN705" i="11"/>
  <c r="AN661" i="11"/>
  <c r="AN660" i="11"/>
  <c r="AN659" i="11"/>
  <c r="AN658" i="11"/>
  <c r="AN606" i="11"/>
  <c r="AN610" i="11"/>
  <c r="AN609" i="11"/>
  <c r="AN608" i="11"/>
  <c r="AN736" i="11"/>
  <c r="AN735" i="11"/>
  <c r="AN734" i="11"/>
  <c r="AN733" i="11"/>
  <c r="AN732" i="11"/>
  <c r="AN731" i="11"/>
  <c r="AN730" i="11"/>
  <c r="AN729" i="11"/>
  <c r="AN728" i="11"/>
  <c r="AN727" i="11"/>
  <c r="AN726" i="11"/>
  <c r="AN725" i="11"/>
  <c r="AN724" i="11"/>
  <c r="AN723" i="11"/>
  <c r="AN722" i="11"/>
  <c r="AN721" i="11"/>
  <c r="AN618" i="11"/>
  <c r="AN620" i="11"/>
  <c r="AN615" i="11"/>
  <c r="AN614" i="11"/>
  <c r="AN605" i="11"/>
  <c r="AN653" i="11"/>
  <c r="AN651" i="11"/>
  <c r="AN657" i="11"/>
  <c r="AN654" i="11"/>
  <c r="AN306" i="11"/>
  <c r="AN612" i="11"/>
  <c r="AN628" i="11"/>
  <c r="AN617" i="11"/>
  <c r="AN616" i="11"/>
  <c r="AN613" i="11"/>
  <c r="AN720" i="11"/>
  <c r="AN719" i="11"/>
  <c r="AN718" i="11"/>
  <c r="AN717" i="11"/>
  <c r="AN716" i="11"/>
  <c r="AN704" i="11"/>
  <c r="AN703" i="11"/>
  <c r="AN702" i="11"/>
  <c r="AN701" i="11"/>
  <c r="AN700" i="11"/>
  <c r="AN699" i="11"/>
  <c r="AN698" i="11"/>
  <c r="AN697" i="11"/>
  <c r="AN696" i="11"/>
  <c r="AN695" i="11"/>
  <c r="AN694" i="11"/>
  <c r="AN693" i="11"/>
  <c r="AN692" i="11"/>
  <c r="AN691" i="11"/>
  <c r="AN690" i="11"/>
  <c r="AN689" i="11"/>
  <c r="AN688" i="11"/>
  <c r="AN687" i="11"/>
  <c r="AN686" i="11"/>
  <c r="AN685" i="11"/>
  <c r="AN684" i="11"/>
  <c r="AN683" i="11"/>
  <c r="AN682" i="11"/>
  <c r="AN681" i="11"/>
  <c r="AN680" i="11"/>
  <c r="AN679" i="11"/>
  <c r="AN678" i="11"/>
  <c r="AN677" i="11"/>
  <c r="AN676" i="11"/>
  <c r="AN675" i="11"/>
  <c r="AN674" i="11"/>
  <c r="AN673" i="11"/>
  <c r="AN672" i="11"/>
  <c r="AN671" i="11"/>
  <c r="AN670" i="11"/>
  <c r="AN669" i="11"/>
  <c r="AN668" i="11"/>
  <c r="AN667" i="11"/>
  <c r="AN666" i="11"/>
  <c r="AN665" i="11"/>
  <c r="AN664" i="11"/>
  <c r="AN663" i="11"/>
  <c r="AN662" i="11"/>
  <c r="AN370" i="11"/>
  <c r="AN590" i="11"/>
  <c r="AN589" i="11"/>
  <c r="AN422" i="11"/>
  <c r="AN397" i="11"/>
  <c r="AN619" i="11"/>
  <c r="AN621" i="11"/>
  <c r="AN604" i="11"/>
  <c r="AN611" i="11"/>
  <c r="AN603" i="11"/>
  <c r="AN602" i="11"/>
  <c r="AN601" i="11"/>
  <c r="AN600" i="11"/>
  <c r="AN599" i="11"/>
  <c r="AN598" i="11"/>
  <c r="AN597" i="11"/>
  <c r="AN596" i="11"/>
  <c r="AN595" i="11"/>
  <c r="AN594" i="11"/>
  <c r="AN593" i="11"/>
  <c r="AN592" i="11"/>
  <c r="AN591" i="11"/>
  <c r="AN588" i="11"/>
  <c r="AN587" i="11"/>
  <c r="AN586" i="11"/>
  <c r="AN585" i="11"/>
  <c r="AN584" i="11"/>
  <c r="AN583" i="11"/>
  <c r="AN582" i="11"/>
  <c r="AN581" i="11"/>
  <c r="AN580" i="11"/>
  <c r="AN579" i="11"/>
  <c r="AN578" i="11"/>
  <c r="AN577" i="11"/>
  <c r="AN576" i="11"/>
  <c r="AN575" i="11"/>
  <c r="AN574" i="11"/>
  <c r="AN573" i="11"/>
  <c r="AN572" i="11"/>
  <c r="AN571" i="11"/>
  <c r="AN570" i="11"/>
  <c r="AN569" i="11"/>
  <c r="AN568" i="11"/>
  <c r="AN567" i="11"/>
  <c r="AN566" i="11"/>
  <c r="AN565" i="11"/>
  <c r="AN563" i="11"/>
  <c r="AN562" i="11"/>
  <c r="AN561" i="11"/>
  <c r="AN560" i="11"/>
  <c r="AN559" i="11"/>
  <c r="AN558" i="11"/>
  <c r="AN557" i="11"/>
  <c r="AN556" i="11"/>
  <c r="AN555" i="11"/>
  <c r="AN554" i="11"/>
  <c r="AN553" i="11"/>
  <c r="AN552" i="11"/>
  <c r="AN551" i="11"/>
  <c r="AN550" i="11"/>
  <c r="AN549" i="11"/>
  <c r="AN547" i="11"/>
  <c r="AN546" i="11"/>
  <c r="AN543" i="11"/>
  <c r="AN542" i="11"/>
  <c r="AN541" i="11"/>
  <c r="AN540" i="11"/>
  <c r="AN539" i="11"/>
  <c r="AN537" i="11"/>
  <c r="AN535" i="11"/>
  <c r="AN534" i="11"/>
  <c r="AN532" i="11"/>
  <c r="AN531" i="11"/>
  <c r="AN530" i="11"/>
  <c r="AN529" i="11"/>
  <c r="AN528" i="11"/>
  <c r="AN527" i="11"/>
  <c r="AN526" i="11"/>
  <c r="AN525" i="11"/>
  <c r="AN524" i="11"/>
  <c r="AN523" i="11"/>
  <c r="AN522" i="11"/>
  <c r="AN521" i="11"/>
  <c r="AN520" i="11"/>
  <c r="AN518" i="11"/>
  <c r="AN517" i="11"/>
  <c r="AN516" i="11"/>
  <c r="AN514" i="11"/>
  <c r="AN515" i="11"/>
  <c r="AN513" i="11"/>
  <c r="AN512" i="11"/>
  <c r="AN511" i="11"/>
  <c r="AN510" i="11"/>
  <c r="AN509" i="11"/>
  <c r="AN508" i="11"/>
  <c r="AN507" i="11"/>
  <c r="AN506" i="11"/>
  <c r="AN505" i="11"/>
  <c r="AN504" i="11"/>
  <c r="AN503" i="11"/>
  <c r="AN502" i="11"/>
  <c r="AN501" i="11"/>
  <c r="AN500" i="11"/>
  <c r="AN499" i="11"/>
  <c r="AN498" i="11"/>
  <c r="AN497" i="11"/>
  <c r="AN496" i="11"/>
  <c r="AN495" i="11"/>
  <c r="AN494" i="11"/>
  <c r="AN493" i="11"/>
  <c r="AN492" i="11"/>
  <c r="AN491" i="11"/>
  <c r="AN490" i="11"/>
  <c r="AN489" i="11"/>
  <c r="AN488" i="11"/>
  <c r="AN487" i="11"/>
  <c r="AN486" i="11"/>
  <c r="AN485" i="11"/>
  <c r="AN484" i="11"/>
  <c r="AN483" i="11"/>
  <c r="AN482" i="11"/>
  <c r="AN481" i="11"/>
  <c r="AN480" i="11"/>
  <c r="AN479" i="11"/>
  <c r="AN478" i="11"/>
  <c r="AN477" i="11"/>
  <c r="AN476" i="11"/>
  <c r="AN475" i="11"/>
  <c r="AN474" i="11"/>
  <c r="AN473" i="11"/>
  <c r="AN472" i="11"/>
  <c r="AN471" i="11"/>
  <c r="AN470" i="11"/>
  <c r="AN469" i="11"/>
  <c r="AN468" i="11"/>
  <c r="AN467" i="11"/>
  <c r="AN466" i="11"/>
  <c r="AN465" i="11"/>
  <c r="AN464" i="11"/>
  <c r="AN463" i="11"/>
  <c r="AN461" i="11"/>
  <c r="AN460" i="11"/>
  <c r="AN459" i="11"/>
  <c r="AN458" i="11"/>
  <c r="AN457" i="11"/>
  <c r="AN456" i="11"/>
  <c r="AN455" i="11"/>
  <c r="AN454" i="11"/>
  <c r="AN453" i="11"/>
  <c r="AN452" i="11"/>
  <c r="AN451" i="11"/>
  <c r="AN450" i="11"/>
  <c r="AN449" i="11"/>
  <c r="AN448" i="11"/>
  <c r="AN447" i="11"/>
  <c r="AN446" i="11"/>
  <c r="AN445" i="11"/>
  <c r="AN444" i="11"/>
  <c r="AN443" i="11"/>
  <c r="AN442" i="11"/>
  <c r="AN441" i="11"/>
  <c r="AN440" i="11"/>
  <c r="AN439" i="11"/>
  <c r="AN438" i="11"/>
  <c r="AN437" i="11"/>
  <c r="AN436" i="11"/>
  <c r="AN435" i="11"/>
  <c r="AN434" i="11"/>
  <c r="AN433" i="11"/>
  <c r="AN432" i="11"/>
  <c r="AN431" i="11"/>
  <c r="AN430" i="11"/>
  <c r="AN429" i="11"/>
  <c r="AN428" i="11"/>
  <c r="AN427" i="11"/>
  <c r="AN426" i="11"/>
  <c r="AN425" i="11"/>
  <c r="AN424" i="11"/>
  <c r="AN423" i="11"/>
  <c r="AN421" i="11"/>
  <c r="AN420" i="11"/>
  <c r="AN419" i="11"/>
  <c r="AN418" i="11"/>
  <c r="AN417" i="11"/>
  <c r="AN416" i="11"/>
  <c r="AN415" i="11"/>
  <c r="AN414" i="11"/>
  <c r="AN413" i="11"/>
  <c r="AN412" i="11"/>
  <c r="AN411" i="11"/>
  <c r="AN410" i="11"/>
  <c r="AN409" i="11"/>
  <c r="AN408" i="11"/>
  <c r="AN407" i="11"/>
  <c r="AN406" i="11"/>
  <c r="AN405" i="11"/>
  <c r="AN404" i="11"/>
  <c r="AN403" i="11"/>
  <c r="AN402" i="11"/>
  <c r="AN401" i="11"/>
  <c r="AN400" i="11"/>
  <c r="AN399" i="11"/>
  <c r="AN398" i="11"/>
  <c r="AN396" i="11"/>
  <c r="AN395" i="11"/>
  <c r="AN394" i="11"/>
  <c r="AN393" i="11"/>
  <c r="AN391" i="11"/>
  <c r="AN390" i="11"/>
  <c r="AN389" i="11"/>
  <c r="AN388" i="11"/>
  <c r="AN387" i="11"/>
  <c r="AN386" i="11"/>
  <c r="AN385" i="11"/>
  <c r="AN384" i="11"/>
  <c r="AN383" i="11"/>
  <c r="AN382" i="11"/>
  <c r="AN381" i="11"/>
  <c r="AN380" i="11"/>
  <c r="AN378" i="11"/>
  <c r="AN376" i="11"/>
  <c r="AN375" i="11"/>
  <c r="AN374" i="11"/>
  <c r="AN373" i="11"/>
  <c r="AN372" i="11"/>
  <c r="AN371" i="11"/>
  <c r="AN369" i="11"/>
  <c r="AN368" i="11"/>
  <c r="AN367" i="11"/>
  <c r="AN366" i="11"/>
  <c r="AN364" i="11"/>
  <c r="AN363" i="11"/>
  <c r="AN362" i="11"/>
  <c r="AN361" i="11"/>
  <c r="AN360" i="11"/>
  <c r="AN359" i="11"/>
  <c r="AN358" i="11"/>
  <c r="AN357" i="11"/>
  <c r="AN356" i="11"/>
  <c r="AN355" i="11"/>
  <c r="AN354" i="11"/>
  <c r="AN352" i="11"/>
  <c r="AN351" i="11"/>
  <c r="AN350" i="11"/>
  <c r="AN349" i="11"/>
  <c r="AN348" i="11"/>
  <c r="AN347" i="11"/>
  <c r="AN346" i="11"/>
  <c r="AN345" i="11"/>
  <c r="AN344" i="11"/>
  <c r="AN343" i="11"/>
  <c r="AN353" i="11"/>
  <c r="AN342" i="11"/>
  <c r="AN341" i="11"/>
  <c r="AN340" i="11"/>
  <c r="AN339" i="11"/>
  <c r="AN338" i="11"/>
  <c r="AN337" i="11"/>
  <c r="AN336" i="11"/>
  <c r="AN335" i="11"/>
  <c r="AN334" i="11"/>
  <c r="AN333" i="11"/>
  <c r="AN332" i="11"/>
  <c r="AN331" i="11"/>
  <c r="AN330" i="11"/>
  <c r="AN329" i="11"/>
  <c r="AN328" i="11"/>
  <c r="AN327" i="11"/>
  <c r="AN326" i="11"/>
  <c r="AN325" i="11"/>
  <c r="AN324" i="11"/>
  <c r="AN323" i="11"/>
  <c r="AN322" i="11"/>
  <c r="AN321" i="11"/>
  <c r="AN320" i="11"/>
  <c r="AN319" i="11"/>
  <c r="AN318" i="11"/>
  <c r="AN317" i="11"/>
  <c r="AN316" i="11"/>
  <c r="AN315" i="11"/>
  <c r="AN314" i="11"/>
  <c r="AN313" i="11"/>
  <c r="AN312" i="11"/>
  <c r="AN311" i="11"/>
  <c r="AN310" i="11"/>
  <c r="AN309" i="11"/>
  <c r="AN308" i="11"/>
  <c r="AN307" i="11"/>
  <c r="AN305" i="11"/>
  <c r="AN304" i="11"/>
  <c r="AN303" i="11"/>
  <c r="AN302" i="11"/>
  <c r="AN301" i="11"/>
  <c r="AN300" i="11"/>
  <c r="AN299" i="11"/>
  <c r="AN298" i="11"/>
  <c r="AN297" i="11"/>
  <c r="AN296" i="11"/>
  <c r="AN295" i="11"/>
  <c r="AN294" i="11"/>
  <c r="AN293" i="11"/>
  <c r="AN292" i="11"/>
  <c r="AN291" i="11"/>
  <c r="AN290" i="11"/>
  <c r="AN289" i="11"/>
  <c r="AN288" i="11"/>
  <c r="AN287" i="11"/>
  <c r="AN286" i="11"/>
  <c r="AN285" i="11"/>
  <c r="AN284" i="11"/>
  <c r="AN283" i="11"/>
  <c r="AN282" i="11"/>
  <c r="AN281" i="11"/>
  <c r="AN280" i="11"/>
  <c r="AN279" i="11"/>
  <c r="AN278" i="11"/>
  <c r="AN277" i="11"/>
  <c r="AN276" i="11"/>
  <c r="AN275" i="11"/>
  <c r="AN274" i="11"/>
  <c r="AN273" i="11"/>
  <c r="AN272" i="11"/>
  <c r="AN271" i="11"/>
  <c r="AN270" i="11"/>
  <c r="AN269" i="11"/>
  <c r="AN268" i="11"/>
  <c r="AN267" i="11"/>
  <c r="AN266" i="11"/>
  <c r="AN265" i="11"/>
  <c r="AN264" i="11"/>
  <c r="AN263" i="11"/>
  <c r="AN262" i="11"/>
  <c r="AN261" i="11"/>
  <c r="AN260" i="11"/>
  <c r="AN259" i="11"/>
  <c r="AN258" i="11"/>
  <c r="AN257" i="11"/>
  <c r="AN256" i="11"/>
  <c r="AN255" i="11"/>
  <c r="AN254" i="11"/>
  <c r="AN253" i="11"/>
  <c r="AN252" i="11"/>
  <c r="AN251" i="11"/>
  <c r="AN250" i="11"/>
  <c r="AN249" i="11"/>
  <c r="AN248" i="11"/>
  <c r="AN247" i="11"/>
  <c r="AN246" i="11"/>
  <c r="AN245" i="11"/>
  <c r="AN244" i="11"/>
  <c r="AN243" i="11"/>
  <c r="AN242" i="11"/>
  <c r="AN241" i="11"/>
  <c r="AN240" i="11"/>
  <c r="AN239" i="11"/>
  <c r="AN238" i="11"/>
  <c r="AN237" i="11"/>
  <c r="AN236" i="11"/>
  <c r="AN235" i="11"/>
  <c r="AN234" i="11"/>
  <c r="AN233" i="11"/>
  <c r="AN232" i="11"/>
  <c r="AN231" i="11"/>
  <c r="AN230" i="11"/>
  <c r="AN229" i="11"/>
  <c r="AN228" i="11"/>
  <c r="AN227" i="11"/>
  <c r="AN226" i="11"/>
  <c r="AN225" i="11"/>
  <c r="AN224" i="11"/>
  <c r="AN223" i="11"/>
  <c r="AN222" i="11"/>
  <c r="AN221" i="11"/>
  <c r="AN220" i="11"/>
  <c r="AN219" i="11"/>
  <c r="AN218" i="11"/>
  <c r="AN217" i="11"/>
  <c r="AN216" i="11"/>
  <c r="AN215" i="11"/>
  <c r="AN214" i="11"/>
  <c r="AN213" i="11"/>
  <c r="AN212" i="11"/>
  <c r="AN211" i="11"/>
  <c r="AN210" i="11"/>
  <c r="AN209" i="11"/>
  <c r="AN208" i="11"/>
  <c r="AN207" i="11"/>
  <c r="AN206" i="11"/>
  <c r="AN205" i="11"/>
  <c r="AN204" i="11"/>
  <c r="AN203" i="11"/>
  <c r="AN202" i="11"/>
  <c r="AN201" i="11"/>
  <c r="AN200" i="11"/>
  <c r="AN199" i="11"/>
  <c r="AN198" i="11"/>
  <c r="AN197" i="11"/>
  <c r="AN196" i="11"/>
  <c r="AN195" i="11"/>
  <c r="AN194" i="11"/>
  <c r="AN193" i="11"/>
  <c r="AN192" i="11"/>
  <c r="AN191" i="11"/>
  <c r="AN190" i="11"/>
  <c r="AN189" i="11"/>
  <c r="AN188" i="11"/>
  <c r="AN187" i="11"/>
  <c r="AN186" i="11"/>
  <c r="AN185" i="11"/>
  <c r="AN184" i="11"/>
  <c r="AN183" i="11"/>
  <c r="AN182" i="11"/>
  <c r="AN181" i="11"/>
  <c r="AN180" i="11"/>
  <c r="AN179" i="11"/>
  <c r="AN178" i="11"/>
  <c r="AN177" i="11"/>
  <c r="AN176" i="11"/>
  <c r="AN175" i="11"/>
  <c r="AN174" i="11"/>
  <c r="AN173" i="11"/>
  <c r="AN172" i="11"/>
  <c r="AN171" i="11"/>
  <c r="AN170" i="11"/>
  <c r="AN169" i="11"/>
  <c r="AN168" i="11"/>
  <c r="AN167" i="11"/>
  <c r="AN166" i="11"/>
  <c r="AN165" i="11"/>
  <c r="AN164" i="11"/>
  <c r="AN163" i="11"/>
  <c r="AN162" i="11"/>
  <c r="AN161" i="11"/>
  <c r="AN160" i="11"/>
  <c r="AN159" i="11"/>
  <c r="AN158" i="11"/>
  <c r="AN157" i="11"/>
  <c r="AN156" i="11"/>
  <c r="AN155" i="11"/>
  <c r="AN154" i="11"/>
  <c r="AN153" i="11"/>
  <c r="AN152" i="11"/>
  <c r="AN151" i="11"/>
  <c r="AN150" i="11"/>
  <c r="AN149" i="11"/>
  <c r="AN148" i="11"/>
  <c r="AN147" i="11"/>
  <c r="AN146" i="11"/>
  <c r="AN145" i="11"/>
  <c r="AN144" i="11"/>
  <c r="AN143" i="11"/>
  <c r="AN142" i="11"/>
  <c r="AN141" i="11"/>
  <c r="AN140" i="11"/>
  <c r="AN139" i="11"/>
  <c r="AN138" i="11"/>
  <c r="AN137" i="11"/>
  <c r="AN136" i="11"/>
  <c r="AN135" i="11"/>
  <c r="AN134" i="11"/>
  <c r="AN133" i="11"/>
  <c r="AN132" i="11"/>
  <c r="AN131" i="11"/>
  <c r="AN130" i="11"/>
  <c r="AN129" i="11"/>
  <c r="AN128" i="11"/>
  <c r="AN127" i="11"/>
  <c r="AN126" i="11"/>
  <c r="AN125" i="11"/>
  <c r="AN124" i="11"/>
  <c r="AN123" i="11"/>
  <c r="AN122" i="11"/>
  <c r="AN121" i="11"/>
  <c r="AN120" i="11"/>
  <c r="AN119" i="11"/>
  <c r="AN118" i="11"/>
  <c r="AN117" i="11"/>
  <c r="AN116" i="11"/>
  <c r="AN115" i="11"/>
  <c r="AN114" i="11"/>
  <c r="AN113" i="11"/>
  <c r="AN112" i="11"/>
  <c r="AN111" i="11"/>
  <c r="AN110" i="11"/>
  <c r="AN109" i="11"/>
  <c r="AN108" i="11"/>
  <c r="AN107" i="11"/>
  <c r="AN106" i="11"/>
  <c r="AN105" i="11"/>
  <c r="AN104" i="11"/>
  <c r="AN103" i="11"/>
  <c r="AN102" i="11"/>
  <c r="AN101" i="11"/>
  <c r="AN100" i="11"/>
  <c r="AN99" i="11"/>
  <c r="AN98" i="11"/>
  <c r="AN97" i="11"/>
  <c r="AN96" i="11"/>
  <c r="AN95" i="11"/>
  <c r="AN94" i="11"/>
  <c r="AN93" i="11"/>
  <c r="AN92" i="11"/>
  <c r="AN91" i="11"/>
  <c r="AN90" i="11"/>
  <c r="AN89" i="11"/>
  <c r="AN88" i="11"/>
  <c r="AN87" i="11"/>
  <c r="AN86" i="11"/>
  <c r="AN85" i="11"/>
  <c r="AN84" i="11"/>
  <c r="AN83" i="11"/>
  <c r="AN82" i="11"/>
  <c r="AN81" i="11"/>
  <c r="AN80" i="11"/>
  <c r="AN79" i="11"/>
  <c r="AN78" i="11"/>
  <c r="AN77" i="11"/>
  <c r="AN76" i="11"/>
  <c r="AN75" i="11"/>
  <c r="AN74" i="11"/>
  <c r="AN73" i="11"/>
  <c r="AN72" i="11"/>
  <c r="AN71" i="11"/>
  <c r="AN70" i="11"/>
  <c r="AN69" i="11"/>
  <c r="AN68" i="11"/>
  <c r="AN67" i="11"/>
  <c r="AN66" i="11"/>
  <c r="AN65" i="11"/>
  <c r="AN64" i="11"/>
  <c r="AN63" i="11"/>
  <c r="AN62" i="11"/>
  <c r="AN61" i="11"/>
  <c r="AN60" i="11"/>
  <c r="AN59" i="11"/>
  <c r="AN58" i="11"/>
  <c r="AN57" i="11"/>
  <c r="AN56" i="11"/>
  <c r="AN55" i="11"/>
  <c r="AN54" i="11"/>
  <c r="AN53" i="11"/>
  <c r="AN52" i="11"/>
  <c r="AN51" i="11"/>
  <c r="AN50" i="11"/>
  <c r="AN49" i="11"/>
  <c r="AN48" i="11"/>
  <c r="AN47" i="11"/>
  <c r="AN46" i="11"/>
  <c r="AN45" i="11"/>
  <c r="AN44" i="11"/>
  <c r="AN43" i="11"/>
  <c r="AN42" i="11"/>
  <c r="AN41" i="11"/>
  <c r="AN40" i="11"/>
  <c r="AN39" i="11"/>
  <c r="AN38" i="11"/>
  <c r="AN37" i="11"/>
  <c r="AN36" i="11"/>
  <c r="AN35" i="11"/>
  <c r="AN34" i="11"/>
  <c r="AN33" i="11"/>
  <c r="AN32" i="11"/>
  <c r="AN31" i="11"/>
  <c r="AN30" i="11"/>
  <c r="AN29" i="11"/>
  <c r="AN28" i="11"/>
  <c r="AN27" i="11"/>
  <c r="AN26" i="11"/>
  <c r="AN25" i="11"/>
  <c r="AN24" i="11"/>
  <c r="AN23" i="11"/>
  <c r="AN22" i="11"/>
  <c r="AN21" i="11"/>
  <c r="AN20" i="11"/>
  <c r="AN19" i="11"/>
  <c r="AN18" i="11"/>
  <c r="AN17" i="11"/>
  <c r="AN16" i="11"/>
  <c r="AN14" i="11" l="1"/>
  <c r="Z867" i="11" l="1"/>
  <c r="Y867" i="11"/>
  <c r="X867" i="11"/>
  <c r="W867" i="11"/>
  <c r="C54" i="12"/>
  <c r="C55" i="12" s="1"/>
  <c r="C56" i="12" s="1"/>
  <c r="C57" i="12" s="1"/>
  <c r="C58" i="12" s="1"/>
  <c r="C59" i="12" s="1"/>
  <c r="C52" i="12"/>
  <c r="C42" i="12"/>
  <c r="C43" i="12" s="1"/>
  <c r="C44" i="12" s="1"/>
  <c r="C45" i="12" s="1"/>
  <c r="C46" i="12" s="1"/>
  <c r="C47" i="12" s="1"/>
  <c r="C48" i="12" s="1"/>
  <c r="C49" i="12" s="1"/>
  <c r="C50" i="12" s="1"/>
  <c r="C30" i="12"/>
  <c r="C31" i="12" s="1"/>
  <c r="C32" i="12" s="1"/>
  <c r="C33" i="12" s="1"/>
  <c r="C34" i="12" s="1"/>
  <c r="C35" i="12" s="1"/>
  <c r="C36" i="12" s="1"/>
  <c r="C37" i="12" s="1"/>
  <c r="C38" i="12" s="1"/>
  <c r="C39" i="12" s="1"/>
  <c r="C40" i="12" s="1"/>
  <c r="C4" i="12"/>
  <c r="C5" i="12" l="1"/>
  <c r="C6" i="12" l="1"/>
  <c r="AN15" i="11"/>
  <c r="C7" i="12" l="1"/>
  <c r="AN867" i="11"/>
  <c r="AA867" i="11"/>
  <c r="A24" i="3"/>
  <c r="A25" i="3" s="1"/>
  <c r="A26" i="3" s="1"/>
  <c r="A27" i="3" s="1"/>
  <c r="A28" i="3" s="1"/>
  <c r="A29" i="3" s="1"/>
  <c r="A30" i="3" s="1"/>
  <c r="A31" i="3" s="1"/>
  <c r="A32" i="3" s="1"/>
  <c r="A33" i="3" s="1"/>
  <c r="A34" i="3" s="1"/>
  <c r="A35" i="3" s="1"/>
  <c r="A36" i="3" s="1"/>
  <c r="A37" i="3" s="1"/>
  <c r="A38" i="3" s="1"/>
  <c r="C8" i="12" l="1"/>
  <c r="C9" i="12" l="1"/>
  <c r="C10" i="12" l="1"/>
  <c r="C11" i="12" l="1"/>
  <c r="C12" i="12" l="1"/>
  <c r="C13" i="12" l="1"/>
  <c r="C14" i="12" s="1"/>
  <c r="C15" i="12" s="1"/>
  <c r="C16" i="12" s="1"/>
  <c r="C17" i="12" s="1"/>
  <c r="C18" i="12" s="1"/>
  <c r="C19" i="12" s="1"/>
  <c r="C20" i="12" s="1"/>
  <c r="C21" i="12" s="1"/>
  <c r="C22" i="12" s="1"/>
  <c r="C23" i="12" s="1"/>
  <c r="C24" i="12" s="1"/>
  <c r="C25" i="12" s="1"/>
  <c r="C26" i="12" s="1"/>
  <c r="C27" i="12" s="1"/>
  <c r="C28" i="12" s="1"/>
</calcChain>
</file>

<file path=xl/sharedStrings.xml><?xml version="1.0" encoding="utf-8"?>
<sst xmlns="http://schemas.openxmlformats.org/spreadsheetml/2006/main" count="11824" uniqueCount="3606">
  <si>
    <t>1- INFORMACION GENERAL</t>
  </si>
  <si>
    <t>2- INFORMACION FINANCIERA</t>
  </si>
  <si>
    <t xml:space="preserve">3 - PLAZOS </t>
  </si>
  <si>
    <t>Número Contrato</t>
  </si>
  <si>
    <t>Año</t>
  </si>
  <si>
    <t xml:space="preserve">Tipo de contrato </t>
  </si>
  <si>
    <t>Modalidad de Selección</t>
  </si>
  <si>
    <t>Procedimiento o causal</t>
  </si>
  <si>
    <t>Objeto</t>
  </si>
  <si>
    <t>Número Programa</t>
  </si>
  <si>
    <t>Equivalencia número de programa</t>
  </si>
  <si>
    <t>Número Proyecto</t>
  </si>
  <si>
    <t>Valor Inicial del contrato</t>
  </si>
  <si>
    <t>Número de adiciones</t>
  </si>
  <si>
    <t xml:space="preserve">Valor total de adiciones </t>
  </si>
  <si>
    <t xml:space="preserve">Valor Final </t>
  </si>
  <si>
    <t>Fecha de suscripción (DD/MM/AAAA)</t>
  </si>
  <si>
    <t>Fecha de inicio (DD/MM/AAAA)</t>
  </si>
  <si>
    <t>Fecha de terminación (DD/MM/AAAA)</t>
  </si>
  <si>
    <t>Plazo en días</t>
  </si>
  <si>
    <t>Prorroga en días</t>
  </si>
  <si>
    <t>% Avance y/o Cumplimiento</t>
  </si>
  <si>
    <t>Contratación directa</t>
  </si>
  <si>
    <t>Cargo</t>
  </si>
  <si>
    <t>Dependencia</t>
  </si>
  <si>
    <t>Teléfono</t>
  </si>
  <si>
    <t>Correo Electrónico</t>
  </si>
  <si>
    <t>2. Sector</t>
  </si>
  <si>
    <t>Consultoría</t>
  </si>
  <si>
    <t>Interventoría</t>
  </si>
  <si>
    <t>Compraventa de bienes muebles</t>
  </si>
  <si>
    <t>Compraventa de bienes inmuebles</t>
  </si>
  <si>
    <t>Arrendamiento de bienes muebles</t>
  </si>
  <si>
    <t>Arrendamiento de bienes inmuebles</t>
  </si>
  <si>
    <t>Suministro</t>
  </si>
  <si>
    <t>Empréstitos</t>
  </si>
  <si>
    <t>Fiducia mercantil o encargo fiduciario</t>
  </si>
  <si>
    <t>Convenios/Contratos interadministrativos</t>
  </si>
  <si>
    <t>Asociaciones Público Privadas</t>
  </si>
  <si>
    <t>Otros</t>
  </si>
  <si>
    <t>Estado</t>
  </si>
  <si>
    <t>Tipo</t>
  </si>
  <si>
    <t>afectacion</t>
  </si>
  <si>
    <t>Obra pública</t>
  </si>
  <si>
    <t>Concurso de méritos</t>
  </si>
  <si>
    <t>Funcionamiento</t>
  </si>
  <si>
    <t>Inversión</t>
  </si>
  <si>
    <t>Contratación mínima cuantia</t>
  </si>
  <si>
    <t>Contratos de prestación de servicios</t>
  </si>
  <si>
    <t>Selección abreviada</t>
  </si>
  <si>
    <t>Contratos de prestación de servicios profesionales y de apoyo a la gestión</t>
  </si>
  <si>
    <t>Licitación pública</t>
  </si>
  <si>
    <t>Régimen especial</t>
  </si>
  <si>
    <t xml:space="preserve">Subasta inversa </t>
  </si>
  <si>
    <t>Bolsas de productos</t>
  </si>
  <si>
    <t xml:space="preserve">Acuerdo marco de precios </t>
  </si>
  <si>
    <t xml:space="preserve">Concesión </t>
  </si>
  <si>
    <t xml:space="preserve">Selección abreviada por menor cuantía </t>
  </si>
  <si>
    <t>Convenios de cooperacion</t>
  </si>
  <si>
    <t>Contratos interadministrativos</t>
  </si>
  <si>
    <t>contratacion directa</t>
  </si>
  <si>
    <t>Urgencia manifiesta</t>
  </si>
  <si>
    <t>Contratación de empréstitos</t>
  </si>
  <si>
    <t>Otros gastos</t>
  </si>
  <si>
    <t>Contratos para el desarrollo de actividades científicas y tecnológicas</t>
  </si>
  <si>
    <t>Contratos de encargo fiduciario que celebren las entidades territoriales cuando inician el Acuerdo de Reestructuración de Pasivos</t>
  </si>
  <si>
    <t>Cuando no exista pluralidad de oferentes en el mercado</t>
  </si>
  <si>
    <t>El arrendamiento o adquisición de inmuebles</t>
  </si>
  <si>
    <t>Contratación de bienes y servicios de la Dirección Nacional de Inteligencia (DNI)</t>
  </si>
  <si>
    <t>Decreto 92 de 2017</t>
  </si>
  <si>
    <t>No aplica</t>
  </si>
  <si>
    <t>Afectación</t>
  </si>
  <si>
    <t>SECTOR</t>
  </si>
  <si>
    <t>Planeación</t>
  </si>
  <si>
    <t>Desarrollo Económico, Industria y Turismo</t>
  </si>
  <si>
    <t>Educación</t>
  </si>
  <si>
    <t>Salud</t>
  </si>
  <si>
    <t>Integración Social</t>
  </si>
  <si>
    <t>Cultura, Recreación y Deporte</t>
  </si>
  <si>
    <t>Ambiente</t>
  </si>
  <si>
    <t>Movilidad</t>
  </si>
  <si>
    <t>Hábitat</t>
  </si>
  <si>
    <t>Mujeres</t>
  </si>
  <si>
    <t>Seguridad, Convivencia y Justicia</t>
  </si>
  <si>
    <t>Gestión Juridíca</t>
  </si>
  <si>
    <t>descentralizado territorialmente</t>
  </si>
  <si>
    <t>Gestión Pública</t>
  </si>
  <si>
    <t>Gobierno</t>
  </si>
  <si>
    <t>Hacienda</t>
  </si>
  <si>
    <t>16 - AL</t>
  </si>
  <si>
    <t>1. Entidad</t>
  </si>
  <si>
    <t>Número de prórrogas</t>
  </si>
  <si>
    <t>Sistema Distrital de Cuidado</t>
  </si>
  <si>
    <t>Subsidios y transferencias para la equidad</t>
  </si>
  <si>
    <t>Igualdad de oportunidades y desarrollo de capacidades para las mujeres</t>
  </si>
  <si>
    <t>Movilidad social integral</t>
  </si>
  <si>
    <t>Prevención de la exclusión por razones étnicas, religiosas, sociales, políticas y de orientación sexual</t>
  </si>
  <si>
    <t>Promoción de la igualdad, el desarrollo de capacidades y el reconocimiento de las mujeres</t>
  </si>
  <si>
    <t>Mejora de la gestión de instituciones de salud</t>
  </si>
  <si>
    <t>Prevención y atención de maternidad temprana</t>
  </si>
  <si>
    <t>Prevención y cambios para mejorar la salud de la población</t>
  </si>
  <si>
    <t>Salud para la vida y el bienestar</t>
  </si>
  <si>
    <t>Salud y bienestar para niñas y niños</t>
  </si>
  <si>
    <t>Educación inicial: Bases sólidas para la vida.</t>
  </si>
  <si>
    <t>Educación para todos y todas: acceso y permanencia con equidad y énfasis en educación rural</t>
  </si>
  <si>
    <t>Formación integral: más y mejor tiempo en los colegios</t>
  </si>
  <si>
    <t>Plan Distrital de Lectura, Escritura y Oralidad: "Leer para la vida"</t>
  </si>
  <si>
    <t>Transformación pedagógica y mejoramiento de la gestión educativa. Es con los maestros y maestras.</t>
  </si>
  <si>
    <t>Jóvenes con capacidades: Proyecto de vida para la ciudadanía, la innovación y el trabajo del siglo XXI</t>
  </si>
  <si>
    <t>Cierre de brechas para la inclusión productiva urbano rural</t>
  </si>
  <si>
    <t>Vivienda y entornos dignos en el territorio urbano y rural</t>
  </si>
  <si>
    <t>Bogotá, referente en cultura, deporte, recreación y actividad física, con parques para el desarrollo y la salud</t>
  </si>
  <si>
    <t>Creación y vida cotidiana: Apropiación ciudadana del arte, la cultura y el patrimonio, para la democracia cultural</t>
  </si>
  <si>
    <t>Transformación cultural para la conciencia ambiental y el cuidado de la fauna doméstica</t>
  </si>
  <si>
    <t>Cambio cultural para la gestión de la crisis climática</t>
  </si>
  <si>
    <t>Bogotá protectora de sus recursos naturales</t>
  </si>
  <si>
    <t>Asentamientos y entornos protectores</t>
  </si>
  <si>
    <t>Eficiencia en la atención de emergencias</t>
  </si>
  <si>
    <t xml:space="preserve"> Protección y valoración del patrimonio tangible e intangible en Bogotá y la región</t>
  </si>
  <si>
    <t>Revitalización urbana para la competitividad</t>
  </si>
  <si>
    <t>Más árboles y más y mejor espacio público</t>
  </si>
  <si>
    <t>Bogotá protectora de los animales</t>
  </si>
  <si>
    <t>Manejo y prevención de contaminación</t>
  </si>
  <si>
    <t>Manejo y saneamiento de los cuerpos de agua</t>
  </si>
  <si>
    <t>Provisión y mejoramiento de servicios públicos</t>
  </si>
  <si>
    <t>Ecoeficiencia, reciclaje, manejo de residuos e inclusión de la población recicladora</t>
  </si>
  <si>
    <t>Bogotá territorio de paz y atención integral a las víctimas del conflicto armado</t>
  </si>
  <si>
    <t>Más mujeres viven una vida libre de violencias, se sienten seguras y acceden con confianza al sistema de justicia</t>
  </si>
  <si>
    <t>Sin machismo ni violencias contra las mujeres, las niñas y los niños</t>
  </si>
  <si>
    <t>Conciencia y cultura ciudadana para la seguridad, la convivencia y la construcción de confianza</t>
  </si>
  <si>
    <t>Cultura ciudadana para la confianza, la convivencia y la participación desde la vida cotidiana</t>
  </si>
  <si>
    <t>Autoconciencia, respeto y cuidado en el espacio público</t>
  </si>
  <si>
    <t>Espacio público más seguro y construido colectivamente</t>
  </si>
  <si>
    <t>Atención a jóvenes y adultos infractores con impacto en su proyecto de vida</t>
  </si>
  <si>
    <t>Calidad de Vida y Derechos de la Población privada de la libertad</t>
  </si>
  <si>
    <t>Plataforma institucional para la seguridad y justicia</t>
  </si>
  <si>
    <t>Propósito 1: Hacer un nuevo contrato social para incrementar la inclusión social, productiva y política</t>
  </si>
  <si>
    <t>Propósito 3: Inspirar confianza y legitimidad para vivir sin miedo y ser epicentro de cultura ciudadana, paz y reconciliación</t>
  </si>
  <si>
    <t>Propósito 4: Hacer de Bogotá Región un modelo de movilidad multimodal, incluyente y sostenible</t>
  </si>
  <si>
    <t>Movilidad segura, sostenible y accesible</t>
  </si>
  <si>
    <t>Red de metros</t>
  </si>
  <si>
    <t>Propósito 5: Construir Bogotá - Región con gobierno abierto, transparente y ciudadanía consciente</t>
  </si>
  <si>
    <t>Gobierno Abierto</t>
  </si>
  <si>
    <t>Integración regional, distrital y local</t>
  </si>
  <si>
    <t>Información para la toma de decisiones</t>
  </si>
  <si>
    <t>Transformación digital y gestión de TIC para un territorio inteligente</t>
  </si>
  <si>
    <t>Fortalecimiento de cultura ciudadana y su institucionalidad</t>
  </si>
  <si>
    <t>Gestión pública efectiva</t>
  </si>
  <si>
    <t>Gestión pública local</t>
  </si>
  <si>
    <t>4. CESION</t>
  </si>
  <si>
    <t>Nombre cesionario</t>
  </si>
  <si>
    <t>Valor cesión</t>
  </si>
  <si>
    <t>Fecha cesión
(DD/MM/AAAA)</t>
  </si>
  <si>
    <t>Número de proceso contractual 
SECOP</t>
  </si>
  <si>
    <t>No. Programa</t>
  </si>
  <si>
    <t>SECOP I</t>
  </si>
  <si>
    <t>SECOP II</t>
  </si>
  <si>
    <t>Valor total reducciones 
(En valor negativo)</t>
  </si>
  <si>
    <t>Propósito 2 : Cambiar Nuestros Hábitos de Vida para Reverdecer a Bogotá y Adaptarnos y Mitigar la Crisis Climática</t>
  </si>
  <si>
    <t>Bogotá Mejor para Todos</t>
  </si>
  <si>
    <t>Un Nuevo Contrato Social y Ambiental para la Bogotá del Siglo XXI</t>
  </si>
  <si>
    <t>Plan de Desarrollo Distrital</t>
  </si>
  <si>
    <t>Programa</t>
  </si>
  <si>
    <t>PDD</t>
  </si>
  <si>
    <t>Acuerdo 761 2020</t>
  </si>
  <si>
    <t>Pag. 51</t>
  </si>
  <si>
    <t>Bogotá rural</t>
  </si>
  <si>
    <t>Bogotá región emprendedora e innovadora</t>
  </si>
  <si>
    <t>Bogotá región productiva y competitiva</t>
  </si>
  <si>
    <t>Bogotá - región, el mejor destino para visitar</t>
  </si>
  <si>
    <t>Naturaleza Jurídica</t>
  </si>
  <si>
    <t>Número de proponentes</t>
  </si>
  <si>
    <t>Link proceso SECOP</t>
  </si>
  <si>
    <t>Giros (Valor en pesos)</t>
  </si>
  <si>
    <t>Persona Natural</t>
  </si>
  <si>
    <t>Persona Jurídica</t>
  </si>
  <si>
    <t>Unión Temporal</t>
  </si>
  <si>
    <t>Consorcio</t>
  </si>
  <si>
    <t>5. ESTADO</t>
  </si>
  <si>
    <t>6. %  Avance y/o cumplimiento</t>
  </si>
  <si>
    <t>Número  de Identificación del cesionario
(NIT sin digito de verificación)</t>
  </si>
  <si>
    <t>3. Presupuesto Disponible Inversión Directa PREDIS (BOGDATA)</t>
  </si>
  <si>
    <t>4. Presupuesto Comprometido de Inversión Directa según PREDIS (BOGDATA)</t>
  </si>
  <si>
    <t>5. Presupuesto Disponible Funcionamiento PREDIS (BOGDATA)</t>
  </si>
  <si>
    <t>6. Presupuesto Comprometido Funcionamiento según PREDIS (BOGDATA)</t>
  </si>
  <si>
    <t>% Participación (indicar solo el numero del porcentaje, sin caracteres especiales)</t>
  </si>
  <si>
    <t>Número  de Identificación del contratista
(Cédula o NIT sin puntos, comas ni caracteres especiales y sin digito de verificación)</t>
  </si>
  <si>
    <t>Número  de Identificación del integrante del Consorcio o U.T.
(Cédula o NIT sin puntos, comas ni caracteres especiales y sin digito de verificación)</t>
  </si>
  <si>
    <t>Nombre del Integrante del Consorcio o U.T. y Tipo societario
 (Según el caso: nombres y apellidos o razón social y tipo societario)</t>
  </si>
  <si>
    <t>Nombre del contratista
  (según el caso: nombres y apellidos o Razón social y Tipo societario)</t>
  </si>
  <si>
    <t>Propósito</t>
  </si>
  <si>
    <t>Total</t>
  </si>
  <si>
    <t>DEL 1 DE ENERO AL 31 DE DICIEMBRE DE 2022</t>
  </si>
  <si>
    <t>Plan de desarrollo distrital</t>
  </si>
  <si>
    <t>Un nuevo contrato social y ambiental para la Bogotá del Siglo XXI</t>
  </si>
  <si>
    <t>Seguro</t>
  </si>
  <si>
    <t xml:space="preserve">Convenios de apoyo o convenios de asociación </t>
  </si>
  <si>
    <t xml:space="preserve">Contratación de bienes y servicios en el sector Defensa </t>
  </si>
  <si>
    <t>Prestación de servicios profesionales y de apoyo a la gestión, o para la ejecución de trabajos artísticos que sólo puedan encomendarse a determinadas personas naturales</t>
  </si>
  <si>
    <t>Vigencias futuras</t>
  </si>
  <si>
    <t>Sociedad con objeto único</t>
  </si>
  <si>
    <t>Persona jurídica extranjera</t>
  </si>
  <si>
    <t>Sin ánimo de lucro</t>
  </si>
  <si>
    <t>Cabildo indígena</t>
  </si>
  <si>
    <t>Consejo comunitario de las comunidades negras</t>
  </si>
  <si>
    <t>Organizaciones de segundo nivel</t>
  </si>
  <si>
    <t>Formas o expresiones organizativas, afrocolombianas, raizales y palenqueras</t>
  </si>
  <si>
    <t xml:space="preserve">Organizaciones de base de comunidades negras </t>
  </si>
  <si>
    <t>Asociaciones de autoridades tradicionales indígenas</t>
  </si>
  <si>
    <t>Celebrado o por iniciar</t>
  </si>
  <si>
    <t>En ejecución</t>
  </si>
  <si>
    <t>Terminado</t>
  </si>
  <si>
    <t>Liquidado</t>
  </si>
  <si>
    <t>Convenios solidarios</t>
  </si>
  <si>
    <t xml:space="preserve"> </t>
  </si>
  <si>
    <t>Operación</t>
  </si>
  <si>
    <t>7. Nombre de quien diligencia el formato</t>
  </si>
  <si>
    <t>001-2022CPS-P(66464)</t>
  </si>
  <si>
    <t>002-2022CPS-P(66464)</t>
  </si>
  <si>
    <t>003-2022CPS-P(66464)</t>
  </si>
  <si>
    <t>004-2022CPS-P(66441)</t>
  </si>
  <si>
    <t>005-2022CPS-P(66464)</t>
  </si>
  <si>
    <t>006-2022CPS-P(66464)</t>
  </si>
  <si>
    <t>007-2022CPS-P(66464)</t>
  </si>
  <si>
    <t>008-2022CPS-P(66464)</t>
  </si>
  <si>
    <t>009-2022CPS-P(66464)</t>
  </si>
  <si>
    <t>010-2022CPS-P(68082)</t>
  </si>
  <si>
    <t>011-2022CPS-P(68082)</t>
  </si>
  <si>
    <t>012-2022CPS-AG(66466)</t>
  </si>
  <si>
    <t>013-2022CPS-AG(66466)</t>
  </si>
  <si>
    <t>014-2022CPS-P(66464)</t>
  </si>
  <si>
    <t>015-2022CPS-AG(66430)</t>
  </si>
  <si>
    <t>016-2022CPS-P(68157)</t>
  </si>
  <si>
    <t>017-2022CPS-P(68446)</t>
  </si>
  <si>
    <t>018-2022CPS-P(68446)</t>
  </si>
  <si>
    <t>019-2022CPS-AG(68050)</t>
  </si>
  <si>
    <t>020-2022CPS-P(68052)</t>
  </si>
  <si>
    <t>021-2022CPS-P(68079)</t>
  </si>
  <si>
    <t>022-2022CPS-P(68079)</t>
  </si>
  <si>
    <t>023-2022CPS-P(68079)</t>
  </si>
  <si>
    <t>024-2022CPSP(68445)</t>
  </si>
  <si>
    <t>025-2022CPSP(68445)</t>
  </si>
  <si>
    <t>026-2022CPSP(68450)</t>
  </si>
  <si>
    <t>027-2022CPSAG(68081)</t>
  </si>
  <si>
    <t>028-2022CPS-P(68462)</t>
  </si>
  <si>
    <t>029-2022CPS-P(68439)</t>
  </si>
  <si>
    <t>030-2022CPS-P(68214)</t>
  </si>
  <si>
    <t>031-2022CPS-P(68213)</t>
  </si>
  <si>
    <t>032-2022CPS-AG(68216)</t>
  </si>
  <si>
    <t>033-2022CPS-P(68430)</t>
  </si>
  <si>
    <t>034-2022CPS-P(68430)</t>
  </si>
  <si>
    <t>035-2022CPS-P(68103)</t>
  </si>
  <si>
    <t>036-2022CPS-P(68467)</t>
  </si>
  <si>
    <t>037-2022CPS-AG(68220)</t>
  </si>
  <si>
    <t>038-2022CPS-P(68221)</t>
  </si>
  <si>
    <t>039-2022CPS-P(68451)</t>
  </si>
  <si>
    <t>040-2022CPS-P(68453)</t>
  </si>
  <si>
    <t>041-2022CPS-P(66489)</t>
  </si>
  <si>
    <t>042-2022CPS-P(68223)</t>
  </si>
  <si>
    <t>043-2022CPS-P(68223)</t>
  </si>
  <si>
    <t>044-2022CPS-AG(68224)</t>
  </si>
  <si>
    <t>045-2022CPS-AG(68224)</t>
  </si>
  <si>
    <t>046-2022CPS-P(66846)</t>
  </si>
  <si>
    <t>047-2022CPS-P(66842)</t>
  </si>
  <si>
    <t>048-2022CPS-AG(66838)</t>
  </si>
  <si>
    <t>049-2022CPS-AG(66838)</t>
  </si>
  <si>
    <t>050-2022CPS-P(67180)</t>
  </si>
  <si>
    <t>052-2022CPS-P(66787)</t>
  </si>
  <si>
    <t>053-2022CPS-P(66787)</t>
  </si>
  <si>
    <t>054-2022CPS-P(66787)</t>
  </si>
  <si>
    <t>055-2022CPS-P(66771)</t>
  </si>
  <si>
    <t>056-2022CPS-P(66726)</t>
  </si>
  <si>
    <t>058-2022CPS-P(66707)</t>
  </si>
  <si>
    <t>059-2022CPS-P(66651)</t>
  </si>
  <si>
    <t>060-2022CPS-P(66544)</t>
  </si>
  <si>
    <t>061-2022CPS-P(66490)</t>
  </si>
  <si>
    <t>062-2022CPS-P(68085)</t>
  </si>
  <si>
    <t>063-2022CPS-P(68103)</t>
  </si>
  <si>
    <t>064-2022CPS-AG(68072)</t>
  </si>
  <si>
    <t>065-2022CPS-P(66316)</t>
  </si>
  <si>
    <t>066-2022CPS-AG(66423)</t>
  </si>
  <si>
    <t>068-2022CPS-P(66420)</t>
  </si>
  <si>
    <t>069-2022CPS-AG(66412)</t>
  </si>
  <si>
    <t>070-2022CPS-AG(66412)</t>
  </si>
  <si>
    <t>071-2022CPS-AG(66412)</t>
  </si>
  <si>
    <t>072-2022CPS-AG(66412)</t>
  </si>
  <si>
    <t>073-2022CPS-AG(66412)</t>
  </si>
  <si>
    <t>074-2022CPS-AG(66412)</t>
  </si>
  <si>
    <t>075-2022CPS-AG(66412)</t>
  </si>
  <si>
    <t>076-2022CPS-AG(66412)</t>
  </si>
  <si>
    <t>077-2022CPS-AG(66412)</t>
  </si>
  <si>
    <t>078-2022CPS-AG(66412)</t>
  </si>
  <si>
    <t>079-2022CPS-AG(66412</t>
  </si>
  <si>
    <t>080-2022CPS-AG(66410)</t>
  </si>
  <si>
    <t>081-2022CPS-AG(66410)</t>
  </si>
  <si>
    <t>082-2022CPS-AG(66410)</t>
  </si>
  <si>
    <t>083-2022CPS-AG(66410)</t>
  </si>
  <si>
    <t>084-2022CPS-P(66377)</t>
  </si>
  <si>
    <t>085-2022CPS-P(67178)</t>
  </si>
  <si>
    <t>086-2022CPS-P(67180)</t>
  </si>
  <si>
    <t>087-2022CPS-P(67180)</t>
  </si>
  <si>
    <t>088-2022CPS-P(67188)</t>
  </si>
  <si>
    <t>089-2022CPS-P (67191)</t>
  </si>
  <si>
    <t>090-2022CPS-AG(66974).</t>
  </si>
  <si>
    <t>091-2022CPS-AG(66974)</t>
  </si>
  <si>
    <t>092-2022CPS-AG (66974)</t>
  </si>
  <si>
    <t>093-2022CPS-AG(66974)</t>
  </si>
  <si>
    <t>095-2022CPS-AG(66974)</t>
  </si>
  <si>
    <t>096-2022CPS-AG(66974)</t>
  </si>
  <si>
    <t>097-2022CPS-AG(66974)</t>
  </si>
  <si>
    <t>098-2022CPS-AG(66974)</t>
  </si>
  <si>
    <t>099-2022CPS-AG(66974)</t>
  </si>
  <si>
    <t>100-2022CPS-AG(66974)</t>
  </si>
  <si>
    <t>101-2022CPS-AG(66974)</t>
  </si>
  <si>
    <t>102-2022CPS-AG(66974)</t>
  </si>
  <si>
    <t>103-2022CPS-AG(66974)</t>
  </si>
  <si>
    <t>104-2022CPS-AG(66974)</t>
  </si>
  <si>
    <t>105-2022CPS-AG(66974)</t>
  </si>
  <si>
    <t>106-2022CPS-AG(66974)</t>
  </si>
  <si>
    <t>107-2022CPS-AG(66974)</t>
  </si>
  <si>
    <t>108-2022CPS-AG(66974)</t>
  </si>
  <si>
    <t>109-2022CPS-AG(66974)</t>
  </si>
  <si>
    <t>110-2022CPS-P(67168)</t>
  </si>
  <si>
    <t>112-2022CPS-P(67168)</t>
  </si>
  <si>
    <t>113-2022CPS-P(67171)</t>
  </si>
  <si>
    <t>114-2022CPS-AG(67170)</t>
  </si>
  <si>
    <t>115-2022CPS-AG(67170)</t>
  </si>
  <si>
    <t>116-2022CPS-AG(67170)</t>
  </si>
  <si>
    <t>117-2022CPS-P(68079)</t>
  </si>
  <si>
    <t>118-2022CPS-P(67176)</t>
  </si>
  <si>
    <t>119-2022CPS-P(67193)</t>
  </si>
  <si>
    <t>120-2022CPS-P(67186)</t>
  </si>
  <si>
    <t>121-2022CPS-P(67183)</t>
  </si>
  <si>
    <t>122-2022CPS-AG(66273)</t>
  </si>
  <si>
    <t>123-2022CPS-AG(66273)</t>
  </si>
  <si>
    <t>124-2022CPS-AG(69132)</t>
  </si>
  <si>
    <t>125-2022CPS-P(68434)</t>
  </si>
  <si>
    <t>126-2022CPS-P(69633)</t>
  </si>
  <si>
    <t>127-2022CPS-P(66277)</t>
  </si>
  <si>
    <t>128-2022CPS-P(68438)</t>
  </si>
  <si>
    <t>129-2022CPS-P(68218)</t>
  </si>
  <si>
    <t>130-2022CPS-AG(69171)</t>
  </si>
  <si>
    <t>132-2022CPS-AG(66279)</t>
  </si>
  <si>
    <t>133-2022CPS-AG(66279)</t>
  </si>
  <si>
    <t>134-2022CPS-AG(66279)</t>
  </si>
  <si>
    <t>135-2022CPS-AG(66279)</t>
  </si>
  <si>
    <t>136-2022CPS-AG(66279)</t>
  </si>
  <si>
    <t>137-2022CPS-AG(66279)</t>
  </si>
  <si>
    <t>138-2022CPS-AG(66279)</t>
  </si>
  <si>
    <t>139-2022CPS-AG(66279)</t>
  </si>
  <si>
    <t>140-2022CPS-AG(66280)</t>
  </si>
  <si>
    <t>141-2022CPS-AG(66280)</t>
  </si>
  <si>
    <t>142-2022CPS-AG(66280)</t>
  </si>
  <si>
    <t>143-2022CPS-P(66306)</t>
  </si>
  <si>
    <t>144-2022CPS-AG(66309)</t>
  </si>
  <si>
    <t>145-2022CPS-AG(66309)</t>
  </si>
  <si>
    <t>146-2022CPS-P(66783)</t>
  </si>
  <si>
    <t>147-2022CPS-AG(66338)</t>
  </si>
  <si>
    <t>148-2022CPS-AG(66338)</t>
  </si>
  <si>
    <t>149-2022CPS-P(68103)</t>
  </si>
  <si>
    <t>150-2022CPS-P(68116)</t>
  </si>
  <si>
    <t>151-2022CPS-AG(66338)</t>
  </si>
  <si>
    <t>152-2022CPS-AG(66338)</t>
  </si>
  <si>
    <t>153-2022CPS-AG(66338)</t>
  </si>
  <si>
    <t>154-2022CPS-AG(66362)</t>
  </si>
  <si>
    <t>155-2022CPS-P(66145)</t>
  </si>
  <si>
    <t>156-2022CPS-P(69175)</t>
  </si>
  <si>
    <t>157-2022-CPS-P(66463)</t>
  </si>
  <si>
    <t>158-2022-CPS-P(67166)</t>
  </si>
  <si>
    <t>159-2022-CPS-P(66762)</t>
  </si>
  <si>
    <t>160-2022-CPS-P(66476)</t>
  </si>
  <si>
    <t>161-2022-CPS-P(66476)</t>
  </si>
  <si>
    <t>162-2022-CPS-AG(66480)</t>
  </si>
  <si>
    <t>163-2022CPS-AG(66480)</t>
  </si>
  <si>
    <t>164-2022CPS-AG(66487)</t>
  </si>
  <si>
    <t>165-2022CPS-AG(66487)</t>
  </si>
  <si>
    <t>166-2022CPS-AG(66487)</t>
  </si>
  <si>
    <t>167-2022CPS-AG(66487)</t>
  </si>
  <si>
    <t>168-2022CPS-AG(66488)</t>
  </si>
  <si>
    <t>169-2022CPS-P(69364)</t>
  </si>
  <si>
    <t>170-2022CPS-P(71004)</t>
  </si>
  <si>
    <t>171-2022CPS-P(68136)</t>
  </si>
  <si>
    <t>172-2022CPS-P(68136)</t>
  </si>
  <si>
    <t>173-2022CPS-P(68136)</t>
  </si>
  <si>
    <t>174-2022CPS-P(68136)</t>
  </si>
  <si>
    <t>175-2022CPS-P(68136)</t>
  </si>
  <si>
    <t>176-2022CPS-P(69388)</t>
  </si>
  <si>
    <t>177-2022CPS-P(69389)</t>
  </si>
  <si>
    <t>178-2022CPS-AG(68144)</t>
  </si>
  <si>
    <t>179-2022CPS-AG(66740)</t>
  </si>
  <si>
    <t>180-2022CPS-AG(66740)</t>
  </si>
  <si>
    <t>181-2022CPS-P(69345)</t>
  </si>
  <si>
    <t>182-2022CPS-AG(66740)</t>
  </si>
  <si>
    <t>183-2022CPS-AG(66740)</t>
  </si>
  <si>
    <t>184-2022CPS-AG(66740)</t>
  </si>
  <si>
    <t>185-2022CPS-AG(66740)</t>
  </si>
  <si>
    <t>186-2022CPS-AG(66740)</t>
  </si>
  <si>
    <t>187-2022CPS-AG (66740)</t>
  </si>
  <si>
    <t>188-2022CPS-AG(66740)</t>
  </si>
  <si>
    <t>189-2022CPS-P(66754)</t>
  </si>
  <si>
    <t>190-2022CPS-P(66754)</t>
  </si>
  <si>
    <t>191-2022CPS-P(66754)</t>
  </si>
  <si>
    <t>192-2022CPS-P(66754)</t>
  </si>
  <si>
    <t>193-2022CPS-P(66754)</t>
  </si>
  <si>
    <t>194-2022CPS-P(66754)</t>
  </si>
  <si>
    <t>195-2022CPSP(70994)</t>
  </si>
  <si>
    <t>196-2022CPS-P(66762)</t>
  </si>
  <si>
    <t>197-2022CPS-P(66762)</t>
  </si>
  <si>
    <t>198-2022-CPS-P(69651)</t>
  </si>
  <si>
    <t>199-2022CPS-P(66762)</t>
  </si>
  <si>
    <t>200-2022CPS-P(66762)</t>
  </si>
  <si>
    <t>201-2022CPS-P(66762)</t>
  </si>
  <si>
    <t>202-2022CPS-P(66762)</t>
  </si>
  <si>
    <t>203-2022CPS-AG(69267)</t>
  </si>
  <si>
    <t>204-2022CPS-AG(692679)</t>
  </si>
  <si>
    <t>205-2022CPS-AG(69274)</t>
  </si>
  <si>
    <t>206-2022CPS-AG(69275)</t>
  </si>
  <si>
    <t>207-2022CPS-AG(69275)</t>
  </si>
  <si>
    <t>208-2022CPS-AG(69275)</t>
  </si>
  <si>
    <t>209-2022CPS-AG(69275)</t>
  </si>
  <si>
    <t>210-2022CPS-AG(69275)</t>
  </si>
  <si>
    <t>211-2022CPS-AG(66838)</t>
  </si>
  <si>
    <t>212-2022CPS-P(66783)</t>
  </si>
  <si>
    <t>213-2022CPS-AG(70961)</t>
  </si>
  <si>
    <t>214-2022CPS-P(66783)</t>
  </si>
  <si>
    <t>215-2022CPS-P(69238)</t>
  </si>
  <si>
    <t>216-2022CPS-P(69239)</t>
  </si>
  <si>
    <t>217-2022CPS-P(66783)</t>
  </si>
  <si>
    <t>218-2022CPS-P(66783)</t>
  </si>
  <si>
    <t>219-2022CPS-P(66783)</t>
  </si>
  <si>
    <t>220-2022CPS-P(66783)</t>
  </si>
  <si>
    <t>221-2022CPS-P(66783)</t>
  </si>
  <si>
    <t>222-2022CPS-P(66783)</t>
  </si>
  <si>
    <t>223-2022CPS-P(66783)</t>
  </si>
  <si>
    <t>224-2022CPS-P(66783)</t>
  </si>
  <si>
    <t>225-2022CPS-P(66783)</t>
  </si>
  <si>
    <t>227-2022CPS-P(68219).</t>
  </si>
  <si>
    <t>228-2022CPS-P(66783)</t>
  </si>
  <si>
    <t>229-2022CPS-P(66783)</t>
  </si>
  <si>
    <t>230-2022CPS-P(66783)</t>
  </si>
  <si>
    <t>231-2022CPS-P(66783)</t>
  </si>
  <si>
    <t>232-2022CPS-P(66783)</t>
  </si>
  <si>
    <t>233-2022CPS-P(66783)</t>
  </si>
  <si>
    <t>234-2022CPS-P(69629)</t>
  </si>
  <si>
    <t>235-2022CPS-P(66783)</t>
  </si>
  <si>
    <t>236-2022CPS-P(69341)</t>
  </si>
  <si>
    <t>237-2022CPS-P(69238)</t>
  </si>
  <si>
    <t>238-2022CPS-P(69345)</t>
  </si>
  <si>
    <t>239-2022CPS-P(69233)</t>
  </si>
  <si>
    <t>240-2022CPS-P(69233)</t>
  </si>
  <si>
    <t>241-2022CPS-P(69233)</t>
  </si>
  <si>
    <t>242-2022CPS-P(69233)</t>
  </si>
  <si>
    <t>243-2022CPS-P(69233)</t>
  </si>
  <si>
    <t>244-2022CPS-P(69233)</t>
  </si>
  <si>
    <t>245-2022CPS-AG(66974)</t>
  </si>
  <si>
    <t>246-2022CPS-P(69233)</t>
  </si>
  <si>
    <t>247-2022CPS-P(69233)</t>
  </si>
  <si>
    <t>248-2022CPS-P(69233)</t>
  </si>
  <si>
    <t>249-2022CPS-P(69233)</t>
  </si>
  <si>
    <t>250-2022CPS-P(69254)</t>
  </si>
  <si>
    <t>251-2022CPS-P(69254)</t>
  </si>
  <si>
    <t>252-2022CPS-P(69254)</t>
  </si>
  <si>
    <t>253-2022CPS-P(69356)</t>
  </si>
  <si>
    <t>254-2022CPS-AG(69445)</t>
  </si>
  <si>
    <t>255-2022CPS-P(69460)</t>
  </si>
  <si>
    <t>256-2022CPS-P(69442)</t>
  </si>
  <si>
    <t>257-2022CPS-P(69470)</t>
  </si>
  <si>
    <t>258-2022CPS-AG(69649)</t>
  </si>
  <si>
    <t>259-2022CPS-P(69641</t>
  </si>
  <si>
    <t>260-2022CPS-P(69644)</t>
  </si>
  <si>
    <t>261-2022CPS-P(66491)</t>
  </si>
  <si>
    <t>262-2022CPS-P(66491)</t>
  </si>
  <si>
    <t>263-2022CPS-P(66491)</t>
  </si>
  <si>
    <t>264-2022CPS-P(66491)</t>
  </si>
  <si>
    <t>265-2022CPS-P(68215)</t>
  </si>
  <si>
    <t>266-2022CPS-P(69645)</t>
  </si>
  <si>
    <t>267-2022CPS-P(66537)</t>
  </si>
  <si>
    <t>268-2022CPS-AG(68429)</t>
  </si>
  <si>
    <t>269-2022CPS-P(66542)</t>
  </si>
  <si>
    <t>270-2022CPS-P(66655)</t>
  </si>
  <si>
    <t>271-2022CPS-P(66667)</t>
  </si>
  <si>
    <t>272-2022CPS-P(68430)</t>
  </si>
  <si>
    <t>273-2022CPS-P(66696)</t>
  </si>
  <si>
    <t>274-2022CPS-AG(66720)</t>
  </si>
  <si>
    <t>275-2022CPS-P(66979)</t>
  </si>
  <si>
    <t>276-2022CPS-AG(69648)</t>
  </si>
  <si>
    <t>277-2022CPS-P(69500)</t>
  </si>
  <si>
    <t>278-2022CPS-P(66783)</t>
  </si>
  <si>
    <t>279-2022CPS-P(69504)</t>
  </si>
  <si>
    <t>280-2022CPS-P(69505)</t>
  </si>
  <si>
    <t>281-2022CPS-P(69639)</t>
  </si>
  <si>
    <t>282-2022CPS-P(67166)</t>
  </si>
  <si>
    <t>283-2022CPS-P(67166)</t>
  </si>
  <si>
    <t>284-2022CPS-P(67166)</t>
  </si>
  <si>
    <t>285-2022CPS-P(67166)</t>
  </si>
  <si>
    <t>286-2022CPS-P(67166)</t>
  </si>
  <si>
    <t>287-2022CPS-P(67166)</t>
  </si>
  <si>
    <t>288-2022CPS-P(67166)</t>
  </si>
  <si>
    <t>289-2022CPS-P(67166)</t>
  </si>
  <si>
    <t>290-2022CPS-P-(67166)</t>
  </si>
  <si>
    <t>291-2022CPS-P-(69658)</t>
  </si>
  <si>
    <t>292-2022CPS-P(69383)</t>
  </si>
  <si>
    <t>293-2022CPS-P(66783)</t>
  </si>
  <si>
    <t>294-2022CPS-P(69384)</t>
  </si>
  <si>
    <t>295-2022CPS-P(69242)</t>
  </si>
  <si>
    <t>297-2022CPS-AG (69655)</t>
  </si>
  <si>
    <t>298-2022CPS-AG(69655)</t>
  </si>
  <si>
    <t>299-2022CPS-P(69786)</t>
  </si>
  <si>
    <t>300-2022CPS-AG(69653)</t>
  </si>
  <si>
    <t>301-2022CPS-P(69359)</t>
  </si>
  <si>
    <t>302-2022CPS-P(68464)</t>
  </si>
  <si>
    <t>303-2022CPSP(68211)</t>
  </si>
  <si>
    <t>304-2022CPS-P(68211)</t>
  </si>
  <si>
    <t>305-2022CPS-P(68120)</t>
  </si>
  <si>
    <t>306-2022CPS-P(70962)</t>
  </si>
  <si>
    <t>307-2022CPS-AG(71044)</t>
  </si>
  <si>
    <t>308-2022CPS-P(71080)</t>
  </si>
  <si>
    <t>309-2022CPS-P(71120)</t>
  </si>
  <si>
    <t>310-2022CPS-P(68110)</t>
  </si>
  <si>
    <t>311-2022CPS-P(68113)</t>
  </si>
  <si>
    <t>312-2022CPS-P(68113)</t>
  </si>
  <si>
    <t>313-2022CPS-AG(68128</t>
  </si>
  <si>
    <t>314-2022CPS-P(68046)</t>
  </si>
  <si>
    <t>315-2022CPS-P(68046)</t>
  </si>
  <si>
    <t>316-2022CPS-P(66395)</t>
  </si>
  <si>
    <t>317-2022CPS-P(67168)</t>
  </si>
  <si>
    <t>318-2022CPS-AG(66338)</t>
  </si>
  <si>
    <t>319-2022CPS-P(68213)</t>
  </si>
  <si>
    <t>320-2022CPS-P(69170)</t>
  </si>
  <si>
    <t>321-2022CPS-P(69163)</t>
  </si>
  <si>
    <t>322-2022CPS-AG(66467)</t>
  </si>
  <si>
    <t>323-2022CPS-P(68432)</t>
  </si>
  <si>
    <t>324-2022CPSAG(71266)</t>
  </si>
  <si>
    <t>325-2022CPSAG(66740)</t>
  </si>
  <si>
    <t>326-2022CPS-P(66754)</t>
  </si>
  <si>
    <t>327-2022CPS-AG(69638)</t>
  </si>
  <si>
    <t>328-2022CPS-P(66783)</t>
  </si>
  <si>
    <t>329-2022CPS-P(66783)</t>
  </si>
  <si>
    <t>330-2022CPS-P(67166)</t>
  </si>
  <si>
    <t>331-2022CPS-P(68116)</t>
  </si>
  <si>
    <t>333-2022CPS-P(69652)</t>
  </si>
  <si>
    <t>334-2022CPS-AG(69653)</t>
  </si>
  <si>
    <t>335-2022CPS-P(66420)</t>
  </si>
  <si>
    <t>336-2022CPS-P(69239)</t>
  </si>
  <si>
    <t>337-2022CPS-P(68223)</t>
  </si>
  <si>
    <t>338-2022CPS-P(66463)</t>
  </si>
  <si>
    <t>339-2022CPS-AG(66279)</t>
  </si>
  <si>
    <t>340-2022CPS-AG(71342)</t>
  </si>
  <si>
    <t>341-2022CPS-P(71223)</t>
  </si>
  <si>
    <t>342-2022CPS-P(69383)</t>
  </si>
  <si>
    <t>343-2022CPS-P(69383)</t>
  </si>
  <si>
    <t>345-2022CPS-P(66651)</t>
  </si>
  <si>
    <t>346-2022CPS-AG(66338)</t>
  </si>
  <si>
    <t>347-2022CPS-AG(66412)</t>
  </si>
  <si>
    <t>348-2022CPS-AG(71438)</t>
  </si>
  <si>
    <t>349-2022CPS-P(71003)</t>
  </si>
  <si>
    <t>350-2022CPS-P(68428)</t>
  </si>
  <si>
    <t>351-2022CPS-P(69634)</t>
  </si>
  <si>
    <t>352-2022CPS-P(69438)</t>
  </si>
  <si>
    <t>353-2022CPS-P(71122)</t>
  </si>
  <si>
    <t>355-2022PS(71543)</t>
  </si>
  <si>
    <t>357-2022SUM(72192)</t>
  </si>
  <si>
    <t>358-2022CINT(71728)</t>
  </si>
  <si>
    <t>359-2022SUM(71933)</t>
  </si>
  <si>
    <t>360-2022SUM(71933)</t>
  </si>
  <si>
    <t>361-2022CO(71662)</t>
  </si>
  <si>
    <t>362-2022C0(71638)</t>
  </si>
  <si>
    <t>363-2022CO(71638)</t>
  </si>
  <si>
    <t>364-2022SEG(722121)</t>
  </si>
  <si>
    <t>365-2022SUM(72517)</t>
  </si>
  <si>
    <t>366-2022CV(72517)</t>
  </si>
  <si>
    <t>367-2022PS(72373)</t>
  </si>
  <si>
    <t>368-2022SUM(72621)</t>
  </si>
  <si>
    <t>369 -2022 PS(72571)</t>
  </si>
  <si>
    <t>370-2022CINT(72105)</t>
  </si>
  <si>
    <t>371-2022PS(72700)</t>
  </si>
  <si>
    <t>372-2022CPS-P(73278)</t>
  </si>
  <si>
    <t>373-2022CPS-AG(73276)</t>
  </si>
  <si>
    <t>374-2022CI(73801)</t>
  </si>
  <si>
    <t>375-2022CPS-P(74126)</t>
  </si>
  <si>
    <t>376-2022CPS-AG(74287)</t>
  </si>
  <si>
    <t>377-2022CPS-P(74043)</t>
  </si>
  <si>
    <t>378-2022CPS-P(74130)</t>
  </si>
  <si>
    <t>379-2022CPS-P(74128)</t>
  </si>
  <si>
    <t>380-2022CPS-P(74122)</t>
  </si>
  <si>
    <t>381-2022CPS-P(74149)</t>
  </si>
  <si>
    <t>382-2022CPS-P(74135)</t>
  </si>
  <si>
    <t>383-2022CPS-AG(74147)</t>
  </si>
  <si>
    <t>384-2022CPS-P(74146)</t>
  </si>
  <si>
    <t>385-2022CPS-P(74144)</t>
  </si>
  <si>
    <t>386-2022CPS-P(73381)</t>
  </si>
  <si>
    <t>387-2022CPS-P(74142)</t>
  </si>
  <si>
    <t>388-2022CPS-AG(74122)</t>
  </si>
  <si>
    <t>389-2022CPS-P(74148)</t>
  </si>
  <si>
    <t>390-2022CPS-P(74151)</t>
  </si>
  <si>
    <t>391-2022CPS-AG(74152)</t>
  </si>
  <si>
    <t>392-2022CPS-AG(74393)</t>
  </si>
  <si>
    <t>393-2022CPS-AG(74137)</t>
  </si>
  <si>
    <t>395-2022CPS-P(74757)</t>
  </si>
  <si>
    <t>396-2022CPS-P(74176)</t>
  </si>
  <si>
    <t>397-2022CPS-P(74758)</t>
  </si>
  <si>
    <t>398-2022CPS-P(74371)</t>
  </si>
  <si>
    <t>399-2022CPS-P(74176)</t>
  </si>
  <si>
    <t>400-2022CPS-AG(74283)</t>
  </si>
  <si>
    <t>401-2022CPS-AG(74283)</t>
  </si>
  <si>
    <t>402-2022CPS-AG(74283)</t>
  </si>
  <si>
    <t>403-2022CPS-AG(74283)</t>
  </si>
  <si>
    <t>404-2022CPS-AG-(74438)</t>
  </si>
  <si>
    <t>405-2022CPS-P(74591)</t>
  </si>
  <si>
    <t>414-2022CPS-P(74573)</t>
  </si>
  <si>
    <t>415-2022CPS-P(74125)</t>
  </si>
  <si>
    <t>416-2022CPS-P(74125)</t>
  </si>
  <si>
    <t>417-2022CPS-P(74141)</t>
  </si>
  <si>
    <t>418-2022CPS-P(74431)</t>
  </si>
  <si>
    <t>419-2022CPS-P(74131)</t>
  </si>
  <si>
    <t>420-2022CPS-AG(74137)</t>
  </si>
  <si>
    <t>421-2022PS (72705)</t>
  </si>
  <si>
    <t>422-2022CPS-AG(74283)</t>
  </si>
  <si>
    <t>423-2022CPS-AG(74966)</t>
  </si>
  <si>
    <t>424-2022CPS-P(74138)</t>
  </si>
  <si>
    <t>425-2022CPS-AG(74966)</t>
  </si>
  <si>
    <t>426-2022CPS-AG-(74132)</t>
  </si>
  <si>
    <t>427-2022CPS-P(74129)</t>
  </si>
  <si>
    <t>428-2022PS(73974)</t>
  </si>
  <si>
    <t>429-2022AG(74277)</t>
  </si>
  <si>
    <t>430-2022CPS-AG(74277)</t>
  </si>
  <si>
    <t>431-2022CPS-AG-(74283)</t>
  </si>
  <si>
    <t>432-2022CPS-AG(74283)</t>
  </si>
  <si>
    <t>433-2022CPS-AG(74293)</t>
  </si>
  <si>
    <t>434-2022CPS-P(74422)</t>
  </si>
  <si>
    <t>435-2022CPS-P(74603)</t>
  </si>
  <si>
    <t>436-2022CPS-AG(74575)</t>
  </si>
  <si>
    <t>437-2022CPS-P(74591)</t>
  </si>
  <si>
    <t>438-2022CPS-P(74232)</t>
  </si>
  <si>
    <t>439-2022CPS-AG(74293)</t>
  </si>
  <si>
    <t>440-2022CPS-AG(74277)</t>
  </si>
  <si>
    <t>441-2022PS(72889)</t>
  </si>
  <si>
    <t>442-2022CPS-P(74426)</t>
  </si>
  <si>
    <t>443-2022CPS-P(75527)</t>
  </si>
  <si>
    <t>444-2022CPS-P(75335)</t>
  </si>
  <si>
    <t>445-2022CONVINT</t>
  </si>
  <si>
    <t>446-2022PS(74398)</t>
  </si>
  <si>
    <t>447-2022CO(73769)</t>
  </si>
  <si>
    <t>448-2022CPS-P(75025)</t>
  </si>
  <si>
    <t>449-2022CPS-P(74574)</t>
  </si>
  <si>
    <t>450-2022CPS-P(74394)</t>
  </si>
  <si>
    <t>451-2022CPS-P(74952)</t>
  </si>
  <si>
    <t>452-2022CPS-AG(74366)</t>
  </si>
  <si>
    <t>453-2022CPS-AG(74366)</t>
  </si>
  <si>
    <t>454-2022CPS-P(74608)</t>
  </si>
  <si>
    <t>455-2022CPS-AG(74366)</t>
  </si>
  <si>
    <t>456-2022CPS-P(75476)</t>
  </si>
  <si>
    <t>457-2022CPS-P(75785)</t>
  </si>
  <si>
    <t>458-2022CPS-P(75808)</t>
  </si>
  <si>
    <t>459-2022CPS-P(74962)</t>
  </si>
  <si>
    <t>460-2022-CONVINT(76073)</t>
  </si>
  <si>
    <t>461-2022PS(75873)</t>
  </si>
  <si>
    <t>462-2022-PS(73183)</t>
  </si>
  <si>
    <t>463-2022-CPS(73183)</t>
  </si>
  <si>
    <t>463-2022-PS(73183)</t>
  </si>
  <si>
    <t>464-2022CPS-P(76434)</t>
  </si>
  <si>
    <t>465-2022CPS-AG (76429)</t>
  </si>
  <si>
    <t>466-2022CPS-AG(76431)</t>
  </si>
  <si>
    <t>467-2022CPS-P(76438)</t>
  </si>
  <si>
    <t>468-2022CPS-SUM(74351)</t>
  </si>
  <si>
    <t>469-2022-CARRENDAMIENTO(77584)</t>
  </si>
  <si>
    <t>472-2022CPS-P(75738)</t>
  </si>
  <si>
    <t>473-2022CPS-P(77476)</t>
  </si>
  <si>
    <t>474-2022CPS-P(76489)</t>
  </si>
  <si>
    <t>475-2022CPS-P (76429)</t>
  </si>
  <si>
    <t>476-2022CPS-AG(75809)</t>
  </si>
  <si>
    <t>477-2022CPS(75641)</t>
  </si>
  <si>
    <t>478-2022CPS-AG(76429)</t>
  </si>
  <si>
    <t>479-2022CPS-P(78070)</t>
  </si>
  <si>
    <t>480-2022CPS-P(77756)</t>
  </si>
  <si>
    <t>481-2022CPS-P(76914)</t>
  </si>
  <si>
    <t>486-2022CPS-P(76914)</t>
  </si>
  <si>
    <t>487-2022CPS-P(76929)</t>
  </si>
  <si>
    <t>488-2022CPS-AG(78707)</t>
  </si>
  <si>
    <t>489-2022CPS-P(78706)</t>
  </si>
  <si>
    <t>490-2022CPS(77954)</t>
  </si>
  <si>
    <t>491-2022CPS-P(78709)</t>
  </si>
  <si>
    <t>492-2022CPS-P(79166)</t>
  </si>
  <si>
    <t>502-2022CPS (76265)</t>
  </si>
  <si>
    <t>505-2022PS(77045)</t>
  </si>
  <si>
    <t>507-2022PS(77327)</t>
  </si>
  <si>
    <t>508-2022CV(79569)</t>
  </si>
  <si>
    <t>509-2022CPS(77767)</t>
  </si>
  <si>
    <t>510-2022PS(73772)</t>
  </si>
  <si>
    <t>512-2022CPS-AG(79974)</t>
  </si>
  <si>
    <t>513-2022ADCI</t>
  </si>
  <si>
    <t>514-2022CPS-P(80318)</t>
  </si>
  <si>
    <t>515-2022CPS-AG(80202)</t>
  </si>
  <si>
    <t>516-2022CPS-P(79952)</t>
  </si>
  <si>
    <t>517-2022CPS-P(80251)</t>
  </si>
  <si>
    <t>518-2022PS(78928)</t>
  </si>
  <si>
    <t>519-2022CPS-SUM(79080)</t>
  </si>
  <si>
    <t>520-2022CPS-SUM(79080)</t>
  </si>
  <si>
    <t>521-2022CO(77953)</t>
  </si>
  <si>
    <t>522-2022PS(78233)</t>
  </si>
  <si>
    <t>523-2022CPS-SUM(76422)</t>
  </si>
  <si>
    <t>524-2022PS(78217)</t>
  </si>
  <si>
    <t>525-2022CPS-P(81467)</t>
  </si>
  <si>
    <t>526-2022PS(78984)</t>
  </si>
  <si>
    <t>529 -2022CO(79165)</t>
  </si>
  <si>
    <t>530-2022PS(78847)</t>
  </si>
  <si>
    <t>536-2022CPS(79045). CO1.PCCNTR.4319846</t>
  </si>
  <si>
    <t>537-2022PS(78806)</t>
  </si>
  <si>
    <t>539-2022PS(78809)</t>
  </si>
  <si>
    <t>540-2022SUM(79949)</t>
  </si>
  <si>
    <t>541-2022CPS-CV(80344)</t>
  </si>
  <si>
    <t>542-2022CPS-CV(80344)</t>
  </si>
  <si>
    <t>543-2022CPS(79676)</t>
  </si>
  <si>
    <t>545-2021CMA(64598)</t>
  </si>
  <si>
    <t>545-2022PS (79367)</t>
  </si>
  <si>
    <t>555-2022PS(79361)</t>
  </si>
  <si>
    <t>556-2022CINT(79283)</t>
  </si>
  <si>
    <t>557-2022PS(79680)</t>
  </si>
  <si>
    <t>558-2022PS (79491)</t>
  </si>
  <si>
    <t>560-2022PS(80135)</t>
  </si>
  <si>
    <t>562-2022CPS-AG(80222)</t>
  </si>
  <si>
    <t>563-2022CPS-AG (80203)</t>
  </si>
  <si>
    <t>564-2022CPS-AG(80203)</t>
  </si>
  <si>
    <t>565-2022CPS-AG(80203)</t>
  </si>
  <si>
    <t>566-2022-CPS-AG (80203)</t>
  </si>
  <si>
    <t>567-2022-CPS-AG(80209)</t>
  </si>
  <si>
    <t>568-2022-CPS-AG(80209)</t>
  </si>
  <si>
    <t>569-2022CPS-AG (80209)</t>
  </si>
  <si>
    <t>570-2022CPS-AG (80209)</t>
  </si>
  <si>
    <t>571-2022CPS-AG (80203)</t>
  </si>
  <si>
    <t>572-2022CPS-AG(80222)</t>
  </si>
  <si>
    <t>573-2022-CPS-AG(80209)</t>
  </si>
  <si>
    <t>574-2022CONS(81371)</t>
  </si>
  <si>
    <t>576-2022CO (80093)</t>
  </si>
  <si>
    <t>577-2022CONS(85082)</t>
  </si>
  <si>
    <t>578-2022SUM(85079)</t>
  </si>
  <si>
    <t>94-2022CPS-AG(66974)</t>
  </si>
  <si>
    <t>FDLSCI-511-2022(80184)</t>
  </si>
  <si>
    <t>FDLSCI-538-2022( 84843)</t>
  </si>
  <si>
    <t>FDLSCI-544-2022 (84831)</t>
  </si>
  <si>
    <t>FDLSMC-354-2022(71165)</t>
  </si>
  <si>
    <t>FDLSUBACD-051-2022(66838)</t>
  </si>
  <si>
    <t>FDLSUBACD-057-2022(66707)</t>
  </si>
  <si>
    <t>FDLSUBA-CD-120-2021</t>
  </si>
  <si>
    <t>FDLSUBACD-226-2022(66783)</t>
  </si>
  <si>
    <t>ORDEN DE COMPRA 101402</t>
  </si>
  <si>
    <t>ORDEN DE COMPRA 85093</t>
  </si>
  <si>
    <t>ORDEN DE COMPRA 86744</t>
  </si>
  <si>
    <t>ORDEN DE COMPRA 88882</t>
  </si>
  <si>
    <t>ORDEN DE COMPRA 89562</t>
  </si>
  <si>
    <t>ORDEN DE COMPRA 90602</t>
  </si>
  <si>
    <t>ORDEN DE COMPRA 93794</t>
  </si>
  <si>
    <t>ORDEN DE COMPRA 94546</t>
  </si>
  <si>
    <t>ORDEN DE COMPRA 97546</t>
  </si>
  <si>
    <t>ORDEN DE COMPRA 98121</t>
  </si>
  <si>
    <t>ORDEN DE COMPRA 99012</t>
  </si>
  <si>
    <t>ORDEN DE COMPRA 99419</t>
  </si>
  <si>
    <t>525-2021SUM(64002)</t>
  </si>
  <si>
    <t>526-2021PS(63470)</t>
  </si>
  <si>
    <t>528-2021PS(64151)</t>
  </si>
  <si>
    <t>536-2021SUM(65390)</t>
  </si>
  <si>
    <t>FDLSCI-345-2021(60315)</t>
  </si>
  <si>
    <t>FDLSCI-495-2021(64126)</t>
  </si>
  <si>
    <t>FDLSUBA-CI-323-2020</t>
  </si>
  <si>
    <t>ORDEN DE COMPRA 99670</t>
  </si>
  <si>
    <t>FDLSUBACD-001-2022(66464)</t>
  </si>
  <si>
    <t>https://community.secop.gov.co/Public/Tendering/OpportunityDetail/Index?noticeUID=CO1.NTC.2541405&amp;isFromPublicArea=True&amp;isModal=False</t>
  </si>
  <si>
    <t>ELIA TATIANA BARBOSA ALMONACID</t>
  </si>
  <si>
    <t>FDLSUBACD-002-2022(66464)</t>
  </si>
  <si>
    <t>https://community.secop.gov.co/Public/Tendering/OpportunityDetail/Index?noticeUID=CO1.NTC.2541064&amp;isFromPublicArea=True&amp;isModal=False</t>
  </si>
  <si>
    <t>DIANA MARYELI QUINTERO ARIAS</t>
  </si>
  <si>
    <t>FDLSUBACD-003-2022(66464)</t>
  </si>
  <si>
    <t>https://community.secop.gov.co/Public/Tendering/OpportunityDetail/Index?noticeUID=CO1.NTC.2541259&amp;isFromPublicArea=True&amp;isModal=False</t>
  </si>
  <si>
    <t>KENNY BIVIANA ROJAS AMUD</t>
  </si>
  <si>
    <t>FDLSUBACD-004-2022(66441)</t>
  </si>
  <si>
    <t>https://community.secop.gov.co/Public/Tendering/ContractNoticePhases/View?PPI=CO1.PPI.16685349&amp;isFromPublicArea=True&amp;isModal=False</t>
  </si>
  <si>
    <t>IVAN DARIO GOMEZ HENAO</t>
  </si>
  <si>
    <t>FDLSUBACD-005-2022(66464)</t>
  </si>
  <si>
    <t>https://community.secop.gov.co/Public/Tendering/OpportunityDetail/Index?noticeUID=CO1.NTC.2541424&amp;isFromPublicArea=True&amp;isModal=False</t>
  </si>
  <si>
    <t>EVELYNE CONSTANZA COLLAZOS LASSO</t>
  </si>
  <si>
    <t>FDLSUBACD-006-2022(66464)</t>
  </si>
  <si>
    <t>https://community.secop.gov.co/Public/Tendering/OpportunityDetail/Index?noticeUID=CO1.NTC.2541442&amp;isFromPublicArea=True&amp;isModal=False</t>
  </si>
  <si>
    <t>LUISA FERNANDA BOTERO ALZATE</t>
  </si>
  <si>
    <t>FDLSUBACD-007-2022(66464)</t>
  </si>
  <si>
    <t>https://community.secop.gov.co/Public/Tendering/OpportunityDetail/Index?noticeUID=CO1.NTC.2541541&amp;isFromPublicArea=True&amp;isModal=False</t>
  </si>
  <si>
    <t>CELIANO VEGA MOTTA</t>
  </si>
  <si>
    <t>FDLSUBACD-008-2022(66464)</t>
  </si>
  <si>
    <t>https://community.secop.gov.co/Public/Tendering/OpportunityDetail/Index?noticeUID=CO1.NTC.2541558&amp;isFromPublicArea=True&amp;isModal=False</t>
  </si>
  <si>
    <t>ANGELA MARCELA ROZO MUÑOZ</t>
  </si>
  <si>
    <t>FDLSUBACD-009-2022(66464)</t>
  </si>
  <si>
    <t>https://community.secop.gov.co/Public/Tendering/OpportunityDetail/Index?noticeUID=CO1.NTC.2541577&amp;isFromPublicArea=True&amp;isModal=False</t>
  </si>
  <si>
    <t>EDNA IBETH RONDON NOVA</t>
  </si>
  <si>
    <t>FDLSUBACD-010-2022(68082)</t>
  </si>
  <si>
    <t>https://community.secop.gov.co/Public/Tendering/OpportunityDetail/Index?noticeUID=CO1.NTC.2542676&amp;isFromPublicArea=True&amp;isModal=False</t>
  </si>
  <si>
    <t>PRESTAR LOS SERVICIOS PROFESIONALES AL AREA DE GESTION DEL DESARROLLO LOCAL REALIZANDO LAS ACTIVIDADES FINANCIERAS RELACIONADAS CON LAS DIFERENTES ETAPAS CONTRACTUALES DE LOS PROCESOS DE ADQUISICION DE BIENES Y SERVICIOS QUE HAGA LA ALCALDIA LOCAL DE SUBA</t>
  </si>
  <si>
    <t>FAYDY MAGALLY PATIÑO GOMEZ</t>
  </si>
  <si>
    <t>FDLSUBACD-011-2022(68082)</t>
  </si>
  <si>
    <t>https://community.secop.gov.co/Public/Tendering/OpportunityDetail/Index?noticeUID=CO1.NTC.2542686&amp;isFromPublicArea=True&amp;isModal=False</t>
  </si>
  <si>
    <t>DIEGO FERNANDO FERMIN NAVIA</t>
  </si>
  <si>
    <t>FDLSUBACD-012-2022(66466)</t>
  </si>
  <si>
    <t>https://community.secop.gov.co/Public/Tendering/OpportunityDetail/Index?noticeUID=CO1.NTC.2542553&amp;isFromPublicArea=True&amp;isModal=False</t>
  </si>
  <si>
    <t>CINDY YICED ARDILA ARROYO</t>
  </si>
  <si>
    <t>FDLSUBACD-013-2022(66466)</t>
  </si>
  <si>
    <t>https://community.secop.gov.co/Public/Tendering/OpportunityDetail/Index?noticeUID=CO1.NTC.2542465&amp;isFromPublicArea=True&amp;isModal=False</t>
  </si>
  <si>
    <t>KAREN YISETH NIEVES FORERO</t>
  </si>
  <si>
    <t>FDLSUBACD-014-2022(66464)</t>
  </si>
  <si>
    <t>https://community.secop.gov.co/Public/Tendering/OpportunityDetail/Index?noticeUID=CO1.NTC.2542524&amp;isFromPublicArea=True&amp;isModal=False</t>
  </si>
  <si>
    <t>HUGO FERNEY PINEDA NIÑO</t>
  </si>
  <si>
    <t>FDLSUBACD-015-2022(66430)</t>
  </si>
  <si>
    <t>https://community.secop.gov.co/Public/Tendering/OpportunityDetail/Index?noticeUID=CO1.NTC.2542628&amp;isFromPublicArea=True&amp;isModal=False</t>
  </si>
  <si>
    <t>YURI PAOLA GONZALEZ FORERO</t>
  </si>
  <si>
    <t>FDLSUBACD-016-2022(68157)</t>
  </si>
  <si>
    <t>https://community.secop.gov.co/Public/Tendering/OpportunityDetail/Index?noticeUID=CO1.NTC.2543106&amp;isFromPublicArea=True&amp;isModal=False</t>
  </si>
  <si>
    <t>JUAN SEBASTIAN PULECIO DOMINGUEZ</t>
  </si>
  <si>
    <t>FDLSUBACD-017-2022(68446)</t>
  </si>
  <si>
    <t>https://community.secop.gov.co/Public/Tendering/OpportunityDetail/Index?noticeUID=CO1.NTC.2543545&amp;isFromPublicArea=True&amp;isModal=False</t>
  </si>
  <si>
    <t>MABEL ADRIANA NIVIAYO MOSQUERA</t>
  </si>
  <si>
    <t>FDLSUBACD-018-2022(68449)</t>
  </si>
  <si>
    <t>https://community.secop.gov.co/Public/Tendering/OpportunityDetail/Index?noticeUID=CO1.NTC.2544253&amp;isFromPublicArea=True&amp;isModal=False</t>
  </si>
  <si>
    <t>MIGUEL ALEXANDER CHIAPPE PULIDO</t>
  </si>
  <si>
    <t>FDLSUBACD-019-2022(68050)</t>
  </si>
  <si>
    <t>https://community.secop.gov.co/Public/Tendering/OpportunityDetail/Index?noticeUID=CO1.NTC.2546809&amp;isFromPublicArea=True&amp;isModal=False</t>
  </si>
  <si>
    <t>PEDRO DANIEL ASTROS HERNANDEZ</t>
  </si>
  <si>
    <t>FDLSUBACD-020-2022(68052)</t>
  </si>
  <si>
    <t>https://community.secop.gov.co/Public/Tendering/OpportunityDetail/Index?noticeUID=CO1.NTC.2545255&amp;isFromPublicArea=True&amp;isModal=False</t>
  </si>
  <si>
    <t>RICARDO ANDRES AGUILAR CORDOBA</t>
  </si>
  <si>
    <t>FDLSUBACD-021-2022(68079)</t>
  </si>
  <si>
    <t>https://community.secop.gov.co/Public/Tendering/OpportunityDetail/Index?noticeUID=CO1.NTC.2545118&amp;isFromPublicArea=True&amp;isModal=False</t>
  </si>
  <si>
    <t>ZAIRA LORENA CALDERON GARCES</t>
  </si>
  <si>
    <t>FDLSUBACD-022-2022(68079)</t>
  </si>
  <si>
    <t>https://community.secop.gov.co/Public/Tendering/OpportunityDetail/Index?noticeUID=CO1.NTC.2685636&amp;isFromPublicArea=True&amp;isModal=False</t>
  </si>
  <si>
    <t>MARIA CAMILA FARFAN LEYVA</t>
  </si>
  <si>
    <t>FDLSUBACD-023-20222(68079)</t>
  </si>
  <si>
    <t>https://community.secop.gov.co/Public/Tendering/OpportunityDetail/Index?noticeUID=CO1.NTC.2547466&amp;isFromPublicArea=True&amp;isModal=False</t>
  </si>
  <si>
    <t>MARISOL AREVALO MARTINEZ</t>
  </si>
  <si>
    <t>FDLSUBACD-024-2022(68445)</t>
  </si>
  <si>
    <t>https://community.secop.gov.co/Public/Tendering/OpportunityDetail/Index?noticeUID=CO1.NTC.2547422&amp;isFromPublicArea=True&amp;isModal=False</t>
  </si>
  <si>
    <t>JESSICA ALEXANDRA QUIROZ CAUSIL</t>
  </si>
  <si>
    <t>FDLSUBACD-025-2022(68445)</t>
  </si>
  <si>
    <t>https://community.secop.gov.co/Public/Tendering/OpportunityDetail/Index?noticeUID=CO1.NTC.2548203&amp;isFromPublicArea=True&amp;isModal=False</t>
  </si>
  <si>
    <t>MARIA CATALINA ORTIZ TORRES</t>
  </si>
  <si>
    <t>FDLSUBACD-026-2022(68450)</t>
  </si>
  <si>
    <t>https://community.secop.gov.co/Public/Tendering/OpportunityDetail/Index?noticeUID=CO1.NTC.2549074&amp;isFromPublicArea=True&amp;isModal=False</t>
  </si>
  <si>
    <t>MONICA ESPERANZA ESQUINAS CASTILLO</t>
  </si>
  <si>
    <t>FDLSUBACD-027-2022(68081)</t>
  </si>
  <si>
    <t>https://community.secop.gov.co/Public/Tendering/OpportunityDetail/Index?noticeUID=CO1.NTC.2549236&amp;isFromPublicArea=True&amp;isModal=False</t>
  </si>
  <si>
    <t>BLANCA PILAR SUAREZ CHACON</t>
  </si>
  <si>
    <t>FDLSUBACD-028-2022(68462)</t>
  </si>
  <si>
    <t>https://community.secop.gov.co/Public/Tendering/OpportunityDetail/Index?noticeUID=CO1.NTC.2542252&amp;isFromPublicArea=True&amp;isModal=False</t>
  </si>
  <si>
    <t>DANIEL IGNACIO GONZALEZ MARTINEZ</t>
  </si>
  <si>
    <t>FDLSUBACD-029-2022(68439)</t>
  </si>
  <si>
    <t>https://community.secop.gov.co/Public/Tendering/OpportunityDetail/Index?noticeUID=CO1.NTC.2542419&amp;isFromPublicArea=True&amp;isModal=False</t>
  </si>
  <si>
    <t>BLANCARLIS GUILLEN VILLALOBOS</t>
  </si>
  <si>
    <t>FDLSUBACD-030-2022(68214)</t>
  </si>
  <si>
    <t>https://community.secop.gov.co/Public/Tendering/OpportunityDetail/Index?noticeUID=CO1.NTC.2542814&amp;isFromPublicArea=True&amp;isModal=False</t>
  </si>
  <si>
    <t>LEIDY JOHANA RAMIREZ PAEZ</t>
  </si>
  <si>
    <t>FDLSUBACD-031-2022(68213)</t>
  </si>
  <si>
    <t>https://community.secop.gov.co/Public/Tendering/OpportunityDetail/Index?noticeUID=CO1.NTC.2562559&amp;isFromPublicArea=True&amp;isModal=False</t>
  </si>
  <si>
    <t>LORELY ARIZA NOVOA</t>
  </si>
  <si>
    <t>FDLSUBACD-032-2022(68216)</t>
  </si>
  <si>
    <t>https://community.secop.gov.co/Public/Tendering/OpportunityDetail/Index?noticeUID=CO1.NTC.2542908&amp;isFromPublicArea=True&amp;isModal=False</t>
  </si>
  <si>
    <t>MERCEDES ALEJANDRA MACAY CASTELLANOS</t>
  </si>
  <si>
    <t>FDLSUBACD-033-2022(68430)</t>
  </si>
  <si>
    <t>https://community.secop.gov.co/Public/Tendering/OpportunityDetail/Index?noticeUID=CO1.NTC.2546239&amp;isFromPublicArea=True&amp;isModal=False</t>
  </si>
  <si>
    <t>JEIMMY SIERRA GODOY</t>
  </si>
  <si>
    <t>FDLSUBACD-034-2022(68430)</t>
  </si>
  <si>
    <t>LUZ ANGELA BEDOYA BERNAL</t>
  </si>
  <si>
    <t>FDLSUBACD-035-2022(68103)</t>
  </si>
  <si>
    <t>https://community.secop.gov.co/Public/Tendering/OpportunityDetail/Index?noticeUID=CO1.NTC.2542773&amp;isFromPublicArea=True&amp;isModal=False</t>
  </si>
  <si>
    <t>GLORIA ASTRID RODRIGUEZ BAQUERO</t>
  </si>
  <si>
    <t>FDLSUBACD-036-2022(68467)</t>
  </si>
  <si>
    <t>https://community.secop.gov.co/Public/Tendering/OpportunityDetail/Index?noticeUID=CO1.NTC.2542786&amp;isFromPublicArea=True&amp;isModal=False</t>
  </si>
  <si>
    <t>DEISY LORENA ALFONSO RODRIGUEZ</t>
  </si>
  <si>
    <t>FDLSUBACD-037-2022(68220)</t>
  </si>
  <si>
    <t>https://community.secop.gov.co/Public/Tendering/OpportunityDetail/Index?noticeUID=CO1.NTC.2556385&amp;isFromPublicArea=True&amp;isModal=False</t>
  </si>
  <si>
    <t>LADY JOHANA ANGEL</t>
  </si>
  <si>
    <t>FDLSUBACD-038-2022(68221)</t>
  </si>
  <si>
    <t>https://community.secop.gov.co/Public/Tendering/OpportunityDetail/Index?noticeUID=CO1.NTC.2557229&amp;isFromPublicArea=True&amp;isModal=False</t>
  </si>
  <si>
    <t>JUAN CARLOS BERNAL RIAÑO</t>
  </si>
  <si>
    <t>FDLSUBACD-039-2022(68451)</t>
  </si>
  <si>
    <t>https://community.secop.gov.co/Public/Tendering/OpportunityDetail/Index?noticeUID=CO1.NTC.2544744&amp;isFromPublicArea=True&amp;isModal=False</t>
  </si>
  <si>
    <t>IVAN HERNANDO ZABALETA VANEGAS</t>
  </si>
  <si>
    <t>FDLSUBACD-040-2022(68453)</t>
  </si>
  <si>
    <t>https://community.secop.gov.co/Public/Tendering/OpportunityDetail/Index?noticeUID=CO1.NTC.2557750&amp;isFromPublicArea=True&amp;isModal=False</t>
  </si>
  <si>
    <t>FREDY ARMANDO ORTIZ HERNANDEZ</t>
  </si>
  <si>
    <t>FDLSUBACD-041-2022(66489)</t>
  </si>
  <si>
    <t>https://community.secop.gov.co/Public/Tendering/OpportunityDetail/Index?noticeUID=CO1.NTC.2709141&amp;isFromPublicArea=True&amp;isModal=False</t>
  </si>
  <si>
    <t>WILLIAM ALFONSO DIAZ SANCHEZ</t>
  </si>
  <si>
    <t>FDLSUBACD-042-2022(68223)</t>
  </si>
  <si>
    <t>https://community.secop.gov.co/Public/Tendering/OpportunityDetail/Index?noticeUID=CO1.NTC.2558246&amp;isFromPublicArea=True&amp;isModal=False</t>
  </si>
  <si>
    <t>ERIKA SANCHEZ SANDOVAL</t>
  </si>
  <si>
    <t>FDLSUBACD-043-2022(68223)</t>
  </si>
  <si>
    <t>https://community.secop.gov.co/Public/Tendering/OpportunityDetail/Index?noticeUID=CO1.NTC.2543575&amp;isFromPublicArea=True&amp;isModal=False</t>
  </si>
  <si>
    <t>CARLOS ALFONSO ACOSTA GARZON</t>
  </si>
  <si>
    <t>FDLSUBACD-044-2022(68224)</t>
  </si>
  <si>
    <t>https://community.secop.gov.co/Public/Tendering/OpportunityDetail/Index?noticeUID=CO1.NTC.2558254&amp;isFromPublicArea=True&amp;isModal=False</t>
  </si>
  <si>
    <t>OMAR STIVE GONZALEZ RINCON</t>
  </si>
  <si>
    <t>FDLSUBACD-045-2022(68224)</t>
  </si>
  <si>
    <t>https://community.secop.gov.co/Public/Tendering/OpportunityDetail/Index?noticeUID=CO1.NTC.2544065&amp;isFromPublicArea=True&amp;isModal=False</t>
  </si>
  <si>
    <t>DARWIN ALBERTO MORENO CASTRO</t>
  </si>
  <si>
    <t>FDLSUBACD-046-2022(66846)</t>
  </si>
  <si>
    <t>https://community.secop.gov.co/Public/Tendering/OpportunityDetail/Index?noticeUID=CO1.NTC.2545025&amp;isFromPublicArea=True&amp;isModal=False</t>
  </si>
  <si>
    <t>CARLOS FABIAN RODRIGUEZ MORA</t>
  </si>
  <si>
    <t>FDLSUBACD-047-2022(66842)</t>
  </si>
  <si>
    <t>https://community.secop.gov.co/Public/Tendering/OpportunityDetail/Index?noticeUID=CO1.NTC.2545490&amp;isFromPublicArea=True&amp;isModal=False</t>
  </si>
  <si>
    <t>FRANCISCO JAVIER GRANADOS GUTIERREZ</t>
  </si>
  <si>
    <t>FDLSUBACD-048-2022(66838)</t>
  </si>
  <si>
    <t>https://community.secop.gov.co/Public/Tendering/OpportunityDetail/Index?noticeUID=CO1.NTC.2545736&amp;isFromPublicArea=True&amp;isModal=False</t>
  </si>
  <si>
    <t>BIBIANA JIMENEZ CACERES</t>
  </si>
  <si>
    <t>FDLSUBACD-049-2022(66838)</t>
  </si>
  <si>
    <t>https://community.secop.gov.co/Public/Tendering/OpportunityDetail/Index?noticeUID=CO1.NTC.2549973&amp;isFromPublicArea=True&amp;isModal=False</t>
  </si>
  <si>
    <t>DANIEL EDUARDO GONZALEZ GUZMAN</t>
  </si>
  <si>
    <t>FDLSUBACD-050-2022(67180)</t>
  </si>
  <si>
    <t>https://community.secop.gov.co/Public/Tendering/OpportunityDetail/Index?noticeUID=CO1.NTC.2609628&amp;isFromPublicArea=True&amp;isModal=False</t>
  </si>
  <si>
    <t>SANTIAGO MARTINEZ VALENCIA</t>
  </si>
  <si>
    <t>https://community.secop.gov.co/Public/Tendering/OpportunityDetail/Index?noticeUID=CO1.NTC.2545946&amp;isFromPublicArea=True&amp;isModal=False</t>
  </si>
  <si>
    <t>NURY ANGELICA CUESTAS GUARNIZO</t>
  </si>
  <si>
    <t>FDLSUBACD-052-2022(66787)</t>
  </si>
  <si>
    <t>https://community.secop.gov.co/Public/Tendering/OpportunityDetail/Index?noticeUID=CO1.NTC.2545779&amp;isFromPublicArea=True&amp;isModal=False</t>
  </si>
  <si>
    <t>DANIEL FRANCISCO MATIZ RODRIGUEZ</t>
  </si>
  <si>
    <t>FDLSUBACD-053-2022(66787)</t>
  </si>
  <si>
    <t>https://community.secop.gov.co/Public/Tendering/OpportunityDetail/Index?noticeUID=CO1.NTC.2546205&amp;isFromPublicArea=True&amp;isModal=False</t>
  </si>
  <si>
    <t>LUIS ENRIQUE HIDALGO RODRIGUEZ</t>
  </si>
  <si>
    <t>FDLSUBACD-054-2022(66787)</t>
  </si>
  <si>
    <t>https://community.secop.gov.co/Public/Tendering/OpportunityDetail/Index?noticeUID=CO1.NTC.2547038&amp;isFromPublicArea=True&amp;isModal=False</t>
  </si>
  <si>
    <t>MONICA LORENA CRUZ PINTO</t>
  </si>
  <si>
    <t>FDLSUBACD-055-2022(66771)</t>
  </si>
  <si>
    <t>https://community.secop.gov.co/Public/Tendering/OpportunityDetail/Index?noticeUID=CO1.NTC.2546926&amp;isFromPublicArea=True&amp;isModal=False</t>
  </si>
  <si>
    <t>DIANA MARGARITA MARENCO RODRIGUEZ</t>
  </si>
  <si>
    <t>FDLSUBACD-056-2022(66726)</t>
  </si>
  <si>
    <t>https://community.secop.gov.co/Public/Tendering/OpportunityDetail/Index?noticeUID=CO1.NTC.2544207&amp;isFromPublicArea=True&amp;isModal=False</t>
  </si>
  <si>
    <t>DIANA PATRICIA ARENAS BLANCO</t>
  </si>
  <si>
    <t>https://community.secop.gov.co/Public/Tendering/OpportunityDetail/Index?noticeUID=CO1.NTC.2547455&amp;isFromPublicArea=True&amp;isModal=False</t>
  </si>
  <si>
    <t>PRESTAR SUS SERVICIOS PROFESIONALES PARA APOYAR LOS PROCESOS DE MANEJO DEL PRESUPUESTO DISTRITAL LOCAL DEL FONDO DE DESARROLLO LOCAL DE SUBA</t>
  </si>
  <si>
    <t>AMPARO ADIELA CONTRERAS VILLAMIL</t>
  </si>
  <si>
    <t>FDLSUBACD-058-2022(66707)</t>
  </si>
  <si>
    <t>https://community.secop.gov.co/Public/Tendering/OpportunityDetail/Index?noticeUID=CO1.NTC.2549275&amp;isFromPublicArea=True&amp;isModal=False</t>
  </si>
  <si>
    <t>LUIS ALBERTO PULIDO TOCA</t>
  </si>
  <si>
    <t>FDLSUBACD-059-2022(66651)</t>
  </si>
  <si>
    <t>https://community.secop.gov.co/Public/Tendering/OpportunityDetail/Index?noticeUID=CO1.NTC.2552638&amp;isFromPublicArea=True&amp;isModal=False</t>
  </si>
  <si>
    <t>SAMUEL ERNESTO ECHEVERRY ORTIZ</t>
  </si>
  <si>
    <t>FDLSUBACD-060-2022(66544)</t>
  </si>
  <si>
    <t>DEISY ALEXANDRA SILVA MENDOZA</t>
  </si>
  <si>
    <t>FDLSUBACD-061-2022(66490)</t>
  </si>
  <si>
    <t>https://community.secop.gov.co/Public/Tendering/OpportunityDetail/Index?noticeUID=CO1.NTC.2549241&amp;isFromPublicArea=True&amp;isModal=False</t>
  </si>
  <si>
    <t>NATALIA MOSQUERA PEDREROS</t>
  </si>
  <si>
    <t>FDLSUBACD-062-2022(68085)</t>
  </si>
  <si>
    <t>https://community.secop.gov.co/Public/Tendering/OpportunityDetail/Index?noticeUID=CO1.NTC.2554597&amp;isFromPublicArea=True&amp;isModal=False</t>
  </si>
  <si>
    <t>SEBASTIAN RAMIREZ MOSOS</t>
  </si>
  <si>
    <t xml:space="preserve"> FDLSUBACD-063-2022(68103)</t>
  </si>
  <si>
    <t>https://community.secop.gov.co/Public/Tendering/OpportunityDetail/Index?noticeUID=CO1.NTC.2542662&amp;isFromPublicArea=True&amp;isModal=False</t>
  </si>
  <si>
    <t>ANDRES FELIPE ESPINOSA ZULUAGA</t>
  </si>
  <si>
    <t>FDLSUBACD-064-2022(66316)</t>
  </si>
  <si>
    <t>https://community.secop.gov.co/Public/Tendering/OpportunityDetail/Index?noticeUID=CO1.NTC.2545994&amp;isFromPublicArea=True&amp;isModal=False</t>
  </si>
  <si>
    <t>OMAR FELIPE SUAREZ CASAS</t>
  </si>
  <si>
    <t>FDLSUBACD-065-2022(68072)</t>
  </si>
  <si>
    <t>https://community.secop.gov.co/Public/Tendering/OpportunityDetail/Index?noticeUID=CO1.NTC.2546252&amp;isFromPublicArea=True&amp;isModal=False</t>
  </si>
  <si>
    <t>MARIA ESTELA AMAYA ARAGON</t>
  </si>
  <si>
    <t>FDLSUBACD-066-2022(66423)</t>
  </si>
  <si>
    <t>https://community.secop.gov.co/Public/Tendering/OpportunityDetail/Index?noticeUID=CO1.NTC.2546182&amp;isFromPublicArea=True&amp;isModal=False</t>
  </si>
  <si>
    <t>ANGIE NATHALY APRAEZ OLARTE</t>
  </si>
  <si>
    <t>FDLSUBACD-068-2022(66420)</t>
  </si>
  <si>
    <t>https://community.secop.gov.co/Public/Tendering/OpportunityDetail/Index?noticeUID=CO1.NTC.2546887&amp;isFromPublicArea=True&amp;isModal=False</t>
  </si>
  <si>
    <t>LUZ ANGELA RAMIREZ ORTEGON</t>
  </si>
  <si>
    <t>FDLSUBACD-069-2022(66412)</t>
  </si>
  <si>
    <t>https://community.secop.gov.co/Public/Tendering/OpportunityDetail/Index?noticeUID=CO1.NTC.2547258&amp;isFromPublicArea=True&amp;isModal=False</t>
  </si>
  <si>
    <t>EDWIN HERNAN YARA CARDOSO</t>
  </si>
  <si>
    <t>FDLSUBACD-070-2022(66412)</t>
  </si>
  <si>
    <t>https://community.secop.gov.co/Public/Tendering/OpportunityDetail/Index?noticeUID=CO1.NTC.2547808&amp;isFromPublicArea=True&amp;isModal=False</t>
  </si>
  <si>
    <t>LISBETH GONZALEZ ARAGON</t>
  </si>
  <si>
    <t>FDLSUBACD-071-2022(66412)</t>
  </si>
  <si>
    <t>https://community.secop.gov.co/Public/Tendering/OpportunityDetail/Index?noticeUID=CO1.NTC.2547594&amp;isFromPublicArea=True&amp;isModal=False</t>
  </si>
  <si>
    <t>DIANA MILENA MENDIVELSO GARCIA</t>
  </si>
  <si>
    <t>FDLSUBACD-072-2022(66412)</t>
  </si>
  <si>
    <t>https://community.secop.gov.co/Public/Tendering/OpportunityDetail/Index?noticeUID=CO1.NTC.2547879&amp;isFromPublicArea=True&amp;isModal=False</t>
  </si>
  <si>
    <t>WILLIAM OSWALDO RODRIGUEZ MORENO</t>
  </si>
  <si>
    <t>FDLSUBACD-73-2022(66412)</t>
  </si>
  <si>
    <t>https://community.secop.gov.co/Public/Tendering/OpportunityDetail/Index?noticeUID=CO1.NTC.2550990&amp;isFromPublicArea=True&amp;isModal=False</t>
  </si>
  <si>
    <t>ANGELA VIVIANA PINEDA LAGOS</t>
  </si>
  <si>
    <t>FDLSUBACD-74-2022(66412)</t>
  </si>
  <si>
    <t>https://community.secop.gov.co/Public/Tendering/OpportunityDetail/Index?noticeUID=CO1.NTC.2551730&amp;isFromPublicArea=True&amp;isModal=False</t>
  </si>
  <si>
    <t>BRAYAN JOSE RODRIGUEZ ROBAYO</t>
  </si>
  <si>
    <t>FDLSUBACD-75-2022(66412)</t>
  </si>
  <si>
    <t>https://community.secop.gov.co/Public/Tendering/OpportunityDetail/Index?noticeUID=CO1.NTC.2552059&amp;isFromPublicArea=True&amp;isModal=False</t>
  </si>
  <si>
    <t>DELLY ALEXANDRA HERNANDEZ HERNANDEZ</t>
  </si>
  <si>
    <t>FDLSUBACD-76-2022(66412)</t>
  </si>
  <si>
    <t>https://community.secop.gov.co/Public/Tendering/OpportunityDetail/Index?noticeUID=CO1.NTC.2551734&amp;isFromPublicArea=True&amp;isModal=False</t>
  </si>
  <si>
    <t>GLADYS ESTHER GOMEZ CARO</t>
  </si>
  <si>
    <t>FDLSUBACD-77-2022(66412)</t>
  </si>
  <si>
    <t>https://community.secop.gov.co/Public/Tendering/OpportunityDetail/Index?noticeUID=CO1.NTC.2552197&amp;isFromPublicArea=True&amp;isModal=False</t>
  </si>
  <si>
    <t>ANGEL DAVID HERNANDEZ CASALLAS</t>
  </si>
  <si>
    <t>FDLSUBACD-78-2022(66412)</t>
  </si>
  <si>
    <t>https://community.secop.gov.co/Public/Tendering/OpportunityDetail/Index?noticeUID=CO1.NTC.2552263&amp;isFromPublicArea=True&amp;isModal=False</t>
  </si>
  <si>
    <t>MARIA CAMILA SUAREZ PINEDA</t>
  </si>
  <si>
    <t>FDLSUBACD-79-2022(66412)</t>
  </si>
  <si>
    <t>https://community.secop.gov.co/Public/Tendering/OpportunityDetail/Index?noticeUID=CO1.NTC.2552396&amp;isFromPublicArea=True&amp;isModal=False</t>
  </si>
  <si>
    <t>JUAN CAMILO RAMIREZ ZAMBRANO</t>
  </si>
  <si>
    <t>FDLSUBACD-080-2022(66412)</t>
  </si>
  <si>
    <t>https://community.secop.gov.co/Public/Tendering/OpportunityDetail/Index?noticeUID=CO1.NTC.2553114&amp;isFromPublicArea=True&amp;isModal=False</t>
  </si>
  <si>
    <t>VICTOR MANUEL SANCHEZ ZAMUDIO</t>
  </si>
  <si>
    <t>FDLSUBACD-081-2022(66410)</t>
  </si>
  <si>
    <t>https://community.secop.gov.co/Public/Tendering/OpportunityDetail/Index?noticeUID=CO1.NTC.2542788&amp;isFromPublicArea=True&amp;isModal=False</t>
  </si>
  <si>
    <t>RODRIGO ALEXANDER QUINTERO CONTRERAS</t>
  </si>
  <si>
    <t>FDLSUBACD-082-2022(66410)</t>
  </si>
  <si>
    <t>https://community.secop.gov.co/Public/Tendering/OpportunityDetail/Index?noticeUID=CO1.NTC.2543112&amp;isFromPublicArea=True&amp;isModal=False</t>
  </si>
  <si>
    <t>CRISTIAN DIOKR CARDERON GARCES</t>
  </si>
  <si>
    <t>FDLSUBACD-083-2022(66410)</t>
  </si>
  <si>
    <t>https://community.secop.gov.co/Public/Tendering/OpportunityDetail/Index?noticeUID=CO1.NTC.2543209&amp;isFromPublicArea=True&amp;isModal=False</t>
  </si>
  <si>
    <t>JUAN CARLOS CASTILLO LOPEZ</t>
  </si>
  <si>
    <t>FDLSUBACD-084-2022(66377)</t>
  </si>
  <si>
    <t>https://community.secop.gov.co/Public/Tendering/OpportunityDetail/Index?noticeUID=CO1.NTC.2542993&amp;isFromPublicArea=True&amp;isModal=False</t>
  </si>
  <si>
    <t>FDLSUBACD-085-2022(67178)</t>
  </si>
  <si>
    <t>https://community.secop.gov.co/Public/Tendering/OpportunityDetail/Index?noticeUID=CO1.NTC.2543679&amp;isFromPublicArea=True&amp;isModal=False</t>
  </si>
  <si>
    <t>CATALINA POSADA ESCOBAR</t>
  </si>
  <si>
    <t>FDLSUBACD-086-2022(67180)</t>
  </si>
  <si>
    <t>https://community.secop.gov.co/Public/Tendering/OpportunityDetail/Index?noticeUID=CO1.NTC.2543588&amp;isFromPublicArea=True&amp;isModal=False</t>
  </si>
  <si>
    <t>BYRON SEBASTIAN DAVILA FANDIÑO</t>
  </si>
  <si>
    <t>FDLSUBACD-087-2022(67180)</t>
  </si>
  <si>
    <t>https://community.secop.gov.co/Public/Tendering/OpportunityDetail/Index?noticeUID=CO1.NTC.2544002&amp;isFromPublicArea=True&amp;isModal=False</t>
  </si>
  <si>
    <t>RODRIGO ANDRES OVIEDO ZEA</t>
  </si>
  <si>
    <t>FDLSUBACD-088-2022(67188)</t>
  </si>
  <si>
    <t>https://community.secop.gov.co/Public/Tendering/OpportunityDetail/Index?noticeUID=CO1.NTC.2543683&amp;isFromPublicArea=True&amp;isModal=False</t>
  </si>
  <si>
    <t>JEFERSON ALEXANDER GUZMAN NEGRO</t>
  </si>
  <si>
    <t>FDLSUBACD-089-2022(67191)</t>
  </si>
  <si>
    <t>https://community.secop.gov.co/Public/Tendering/OpportunityDetail/Index?noticeUID=CO1.NTC.2542556&amp;isFromPublicArea=True&amp;isModal=False</t>
  </si>
  <si>
    <t>NEDI NATALIA MILLARES ABELLA</t>
  </si>
  <si>
    <t>FDLSUBACD-090-2022(66974).</t>
  </si>
  <si>
    <t>https://community.secop.gov.co/Public/Tendering/OpportunityDetail/Index?noticeUID=CO1.NTC.2628062&amp;isFromPublicArea=True&amp;isModal=False</t>
  </si>
  <si>
    <t>PRESTAR SERVICIOS DE APOYO EN LAS ACTIVIDADES DE SEGURIDAD, CONVIVENCIA CIUDADANA Y RECUPERACION DEL ESPACIO PUBLICO PARA EL CUMPLIMIENTO EFECTIVO DE LAS METAS DEL PROYECTO DE INVERSION 2032 - SUBA CONVIVE CON SEGURIDAD Y TRANQUILIDAD</t>
  </si>
  <si>
    <t>CAMILO REINOSO MARTINEZ</t>
  </si>
  <si>
    <t>FDLSUBACD-091-2022(66974)</t>
  </si>
  <si>
    <t>https://community.secop.gov.co/Public/Tendering/OpportunityDetail/Index?noticeUID=CO1.NTC.2546907&amp;isFromPublicArea=True&amp;isModal=False</t>
  </si>
  <si>
    <t>JOSE RICARDO BECERRA CONDE</t>
  </si>
  <si>
    <t>FDLSUBACD-092-2022(66974)</t>
  </si>
  <si>
    <t>https://community.secop.gov.co/Public/Tendering/OpportunityDetail/Index?noticeUID=CO1.NTC.2546787&amp;isFromPublicArea=True&amp;isModal=False</t>
  </si>
  <si>
    <t>CESAR URIEL PAEZ ORTIZ</t>
  </si>
  <si>
    <t>FDLSUBACD-093-2022(66974)</t>
  </si>
  <si>
    <t>https://community.secop.gov.co/Public/Tendering/OpportunityDetail/Index?noticeUID=CO1.NTC.2547359&amp;isFromPublicArea=True&amp;isModal=False</t>
  </si>
  <si>
    <t>LUIS ALFREDO QUIÑONES CANO</t>
  </si>
  <si>
    <t>FDLSUBACD-094-2022(66974)</t>
  </si>
  <si>
    <t>https://community.secop.gov.co/Public/Tendering/OpportunityDetail/Index?noticeUID=CO1.NTC.2547852&amp;isFromPublicArea=True&amp;isModal=False</t>
  </si>
  <si>
    <t>CARLOS ANDRES RUEDA PEREZ</t>
  </si>
  <si>
    <t>FDLSUBACD-095-2022(66974)</t>
  </si>
  <si>
    <t>https://community.secop.gov.co/Public/Tendering/OpportunityDetail/Index?noticeUID=CO1.NTC.2548512&amp;isFromPublicArea=True&amp;isModal=False</t>
  </si>
  <si>
    <t>LAURA JIMENA RAMIREZ CABRALES</t>
  </si>
  <si>
    <t>FDLSUBACD-096-2022(66974)</t>
  </si>
  <si>
    <t>https://community.secop.gov.co/Public/Tendering/OpportunityDetail/Index?noticeUID=CO1.NTC.2548493&amp;isFromPublicArea=True&amp;isModal=False</t>
  </si>
  <si>
    <t>ALIX ANDREA RUIZ CORTES</t>
  </si>
  <si>
    <t>FDLSUBACD-097-2022(66974)</t>
  </si>
  <si>
    <t>https://community.secop.gov.co/Public/Tendering/OpportunityDetail/Index?noticeUID=CO1.NTC.2548686&amp;isFromPublicArea=True&amp;isModal=False</t>
  </si>
  <si>
    <t>FRANCI LILIANA LIMAS RODRIGUEZ</t>
  </si>
  <si>
    <t>FDLSUBACD-098-2022(66974)</t>
  </si>
  <si>
    <t>https://community.secop.gov.co/Public/Tendering/OpportunityDetail/Index?noticeUID=CO1.NTC.2547828&amp;isFromPublicArea=True&amp;isModal=False</t>
  </si>
  <si>
    <t>JUAN CARLOS ARANGO CARDENAS</t>
  </si>
  <si>
    <t>FDLSUBACD-099-2022(66974)</t>
  </si>
  <si>
    <t>https://community.secop.gov.co/Public/Tendering/OpportunityDetail/Index?noticeUID=CO1.NTC.2547952&amp;isFromPublicArea=True&amp;isModal=False</t>
  </si>
  <si>
    <t>WILSON CARDENAS CUSBA</t>
  </si>
  <si>
    <t>FDLSUBACD-100-2022(66974)</t>
  </si>
  <si>
    <t>https://community.secop.gov.co/Public/Tendering/OpportunityDetail/Index?noticeUID=CO1.NTC.2548273&amp;isFromPublicArea=True&amp;isModal=False</t>
  </si>
  <si>
    <t>CRISTIAN MATEO MARTINEZ PINILLA</t>
  </si>
  <si>
    <t>FDLSUBACD-101-2022(66974)</t>
  </si>
  <si>
    <t>https://community.secop.gov.co/Public/Tendering/OpportunityDetail/Index?noticeUID=CO1.NTC.2556950&amp;isFromPublicArea=True&amp;isModal=False</t>
  </si>
  <si>
    <t>NICOLAS GONZALO JIMENEZ CELIS</t>
  </si>
  <si>
    <t>FDLSUBACD-102-2022(66974)</t>
  </si>
  <si>
    <t>https://community.secop.gov.co/Public/Tendering/OpportunityDetail/Index?noticeUID=CO1.NTC.2547759&amp;isFromPublicArea=True&amp;isModal=False</t>
  </si>
  <si>
    <t>FDLSUBACD-103-2022(66974)</t>
  </si>
  <si>
    <t>https://community.secop.gov.co/Public/Tendering/OpportunityDetail/Index?noticeUID=CO1.NTC.2557662&amp;isFromPublicArea=True&amp;isModal=False</t>
  </si>
  <si>
    <t>FABER ANDRES RENGIFO ARACUT</t>
  </si>
  <si>
    <t>FDLSUBACD-104-2022(66974)</t>
  </si>
  <si>
    <t>https://community.secop.gov.co/Public/Tendering/OpportunityDetail/Index?noticeUID=CO1.NTC.2549150&amp;isFromPublicArea=True&amp;isModal=False</t>
  </si>
  <si>
    <t>MIRYAM JANNETH AREVALO MARTINEZ</t>
  </si>
  <si>
    <t>FDLSUBACD-105-2022(66974)</t>
  </si>
  <si>
    <t>https://community.secop.gov.co/Public/Tendering/OpportunityDetail/Index?noticeUID=CO1.NTC.2547980&amp;isFromPublicArea=True&amp;isModal=False</t>
  </si>
  <si>
    <t>YEISON FABIAN SANCHEZ HERNANDEZ</t>
  </si>
  <si>
    <t>FDLSUBACD-106-2022(66974)</t>
  </si>
  <si>
    <t>https://community.secop.gov.co/Public/Tendering/OpportunityDetail/Index?noticeUID=CO1.NTC.2548155&amp;isFromPublicArea=True&amp;isModal=False</t>
  </si>
  <si>
    <t>JUAN DAVID BELLO GRANADOS</t>
  </si>
  <si>
    <t>FDLSUBACD-107-2022(66974)</t>
  </si>
  <si>
    <t>https://community.secop.gov.co/Public/Tendering/OpportunityDetail/Index?noticeUID=CO1.NTC.2543514&amp;isFromPublicArea=True&amp;isModal=False</t>
  </si>
  <si>
    <t>MARIA ALEXANDRA MESA VALDES</t>
  </si>
  <si>
    <t>FDLSUBACD-108-2022(66974)</t>
  </si>
  <si>
    <t>https://community.secop.gov.co/Public/Tendering/OpportunityDetail/Index?noticeUID=CO1.NTC.2556597&amp;isFromPublicArea=True&amp;isModal=False</t>
  </si>
  <si>
    <t>DAMARIS VIVIANA GONZALEZ MERCHAN</t>
  </si>
  <si>
    <t>FDLSUBACD-109-2022(66974)</t>
  </si>
  <si>
    <t>https://community.secop.gov.co/Public/Tendering/OpportunityDetail/Index?noticeUID=CO1.NTC.2550165&amp;isFromPublicArea=True&amp;isModal=False</t>
  </si>
  <si>
    <t>SONIA JANETH HERNANDEZ AREVALO</t>
  </si>
  <si>
    <t>FDLSUBACD-110-2022(67168)</t>
  </si>
  <si>
    <t>https://community.secop.gov.co/Public/Tendering/OpportunityDetail/Index?noticeUID=CO1.NTC.2543939&amp;isFromPublicArea=True&amp;isModal=False</t>
  </si>
  <si>
    <t>ANGIE PAOLA GOMEZ MOLANO</t>
  </si>
  <si>
    <t>LUZ ADRIANA VARGAS RENDON</t>
  </si>
  <si>
    <t>FDLSUBACD-112-2022(67168)</t>
  </si>
  <si>
    <t>https://community.secop.gov.co/Public/Tendering/OpportunityDetail/Index?noticeUID=CO1.NTC.2549939&amp;isFromPublicArea=True&amp;isModal=False</t>
  </si>
  <si>
    <t>YANITZA CATHERINE GOMEZ AVILA</t>
  </si>
  <si>
    <t>FDLSUBACD-113-2022(67171)</t>
  </si>
  <si>
    <t>https://community.secop.gov.co/Public/Tendering/OpportunityDetail/Index?noticeUID=CO1.NTC.2560422&amp;isFromPublicArea=True&amp;isModal=False</t>
  </si>
  <si>
    <t>JOSE VICENTE VELASQUEZ BELTRAN</t>
  </si>
  <si>
    <t>FDLSUBACD-114-2022(67170)</t>
  </si>
  <si>
    <t>https://community.secop.gov.co/Public/Tendering/OpportunityDetail/Index?noticeUID=CO1.NTC.2549024&amp;isFromPublicArea=True&amp;isModal=False</t>
  </si>
  <si>
    <t>ANA MARIA SARMIENTO LEON</t>
  </si>
  <si>
    <t>FDLSUBACD-115-2022(67170)</t>
  </si>
  <si>
    <t>https://community.secop.gov.co/Public/Tendering/OpportunityDetail/Index?noticeUID=CO1.NTC.2571356&amp;isFromPublicArea=True&amp;isModal=False</t>
  </si>
  <si>
    <t>JULY VANESA MEZA SANCHEZ</t>
  </si>
  <si>
    <t>FDLSUBACD-116-2022(67170)</t>
  </si>
  <si>
    <t>https://community.secop.gov.co/Public/Tendering/OpportunityDetail/Index?noticeUID=CO1.NTC.2544312&amp;isFromPublicArea=True&amp;isModal=False</t>
  </si>
  <si>
    <t>CHRISTIAN DAVID ROMERO BAQUERO</t>
  </si>
  <si>
    <t>FDLSUBACD-117-2022(68079)</t>
  </si>
  <si>
    <t>https://community.secop.gov.co/Public/Tendering/OpportunityDetail/Index?noticeUID=CO1.NTC.2628912&amp;isFromPublicArea=True&amp;isModal=False</t>
  </si>
  <si>
    <t>MAGDA CRISTINA VARGAS DEL VALLE</t>
  </si>
  <si>
    <t>FDLSUBACD-118-2022(67176)</t>
  </si>
  <si>
    <t>https://community.secop.gov.co/Public/Tendering/OpportunityDetail/Index?noticeUID=CO1.NTC.2642838&amp;isFromPublicArea=True&amp;isModal=False</t>
  </si>
  <si>
    <t>JUAN CARLOS VEJARANO ECHEVERRY</t>
  </si>
  <si>
    <t>FDLSUBACD-119-2022(67193)</t>
  </si>
  <si>
    <t>https://community.secop.gov.co/Public/Tendering/OpportunityDetail/Index?noticeUID=CO1.NTC.2583430&amp;isFromPublicArea=True&amp;isModal=False</t>
  </si>
  <si>
    <t>DIANA ZORAIDA ROMERO SALINAS</t>
  </si>
  <si>
    <t>FDLSUBACD-120-2022(67186)</t>
  </si>
  <si>
    <t>https://community.secop.gov.co/Public/Tendering/OpportunityDetail/Index?noticeUID=CO1.NTC.2572668&amp;isFromPublicArea=True&amp;isModal=False</t>
  </si>
  <si>
    <t>CAMILO ANDRES PRIETO CUARTAS</t>
  </si>
  <si>
    <t>FDLSUBACD-121-2022(67183)</t>
  </si>
  <si>
    <t>https://community.secop.gov.co/Public/Tendering/OpportunityDetail/Index?noticeUID=CO1.NTC.2570787&amp;isFromPublicArea=True&amp;isModal=False</t>
  </si>
  <si>
    <t>JENNY CRISTINA SANABRIA MORA</t>
  </si>
  <si>
    <t>FDLSUBACD-122-2022(66273)</t>
  </si>
  <si>
    <t>https://community.secop.gov.co/Public/Tendering/OpportunityDetail/Index?noticeUID=CO1.NTC.2572671&amp;isFromPublicArea=True&amp;isModal=False</t>
  </si>
  <si>
    <t>ANGEL CUSTODIO PEÑA VALERO</t>
  </si>
  <si>
    <t>FDLSUBACD-123-2022(66273)</t>
  </si>
  <si>
    <t>https://community.secop.gov.co/Public/Tendering/OpportunityDetail/Index?noticeUID=CO1.NTC.2592861&amp;isFromPublicArea=True&amp;isModal=False</t>
  </si>
  <si>
    <t>JHON JAIRO TORO RESTREPO</t>
  </si>
  <si>
    <t>FDLSUBACD-124-2022(69132)</t>
  </si>
  <si>
    <t>https://community.secop.gov.co/Public/Tendering/OpportunityDetail/Index?noticeUID=CO1.NTC.2579614&amp;isFromPublicArea=True&amp;isModal=False</t>
  </si>
  <si>
    <t>CARLOS MANUEL ROZO CRUZ</t>
  </si>
  <si>
    <t>FDLSUBACD-125-2022(68434)</t>
  </si>
  <si>
    <t>https://community.secop.gov.co/Public/Tendering/OpportunityDetail/Index?noticeUID=CO1.NTC.2566675&amp;isFromPublicArea=True&amp;isModal=False</t>
  </si>
  <si>
    <t>ANGELICA MARIA DIAZ VILLALOBOS</t>
  </si>
  <si>
    <t>FDLSUBACD-126-2022(69633)</t>
  </si>
  <si>
    <t>https://community.secop.gov.co/Public/Tendering/OpportunityDetail/Index?noticeUID=CO1.NTC.2579891&amp;isFromPublicArea=True&amp;isModal=False</t>
  </si>
  <si>
    <t>SANDRA PATRICIA BOHORQUEZ PIÑA</t>
  </si>
  <si>
    <t>FDLSUBACD-127-2022(66277)</t>
  </si>
  <si>
    <t>https://community.secop.gov.co/Public/Tendering/OpportunityDetail/Index?noticeUID=CO1.NTC.2589868&amp;isFromPublicArea=True&amp;isModal=False</t>
  </si>
  <si>
    <t>FABIAN RICARDO HERRERA RINCON</t>
  </si>
  <si>
    <t>FDLSUBACD-128-2022(68438)</t>
  </si>
  <si>
    <t>https://community.secop.gov.co/Public/Tendering/OpportunityDetail/Index?noticeUID=CO1.NTC.2571660&amp;isFromPublicArea=True&amp;isModal=False</t>
  </si>
  <si>
    <t>MAGDA GICELLA MONROY CIFUENTES</t>
  </si>
  <si>
    <t>FDLSUBACD-129-2022(68218)</t>
  </si>
  <si>
    <t>https://community.secop.gov.co/Public/Tendering/OpportunityDetail/Index?noticeUID=CO1.NTC.2566579&amp;isFromPublicArea=True&amp;isModal=False</t>
  </si>
  <si>
    <t>OSCAR JAVIER MEDINA CARTAGENA</t>
  </si>
  <si>
    <t>FDLSUBACD-130-2022(69171)</t>
  </si>
  <si>
    <t>https://community.secop.gov.co/Public/Tendering/OpportunityDetail/Index?noticeUID=CO1.NTC.2574653&amp;isFromPublicArea=True&amp;isModal=False</t>
  </si>
  <si>
    <t>ANTONIS JESUS MEJIA MENDOZA</t>
  </si>
  <si>
    <t>FDLSUBACD-132-2022(66279)</t>
  </si>
  <si>
    <t>https://community.secop.gov.co/Public/Tendering/OpportunityDetail/Index?noticeUID=CO1.NTC.2629058&amp;isFromPublicArea=True&amp;isModal=False</t>
  </si>
  <si>
    <t>CRISTIAN FELIPE AFRICANO QUIROGA</t>
  </si>
  <si>
    <t>FDLSUBACD-133-2022(66279)</t>
  </si>
  <si>
    <t>https://community.secop.gov.co/Public/Tendering/OpportunityDetail/Index?noticeUID=CO1.NTC.2572063&amp;isFromPublicArea=True&amp;isModal=False</t>
  </si>
  <si>
    <t>DIEGO ALEJANDRO PATARROYO PINILLA</t>
  </si>
  <si>
    <t>FDLSUBACD-134-2022(66279)</t>
  </si>
  <si>
    <t>https://community.secop.gov.co/Public/Tendering/OpportunityDetail/Index?noticeUID=CO1.NTC.2572069&amp;isFromPublicArea=True&amp;isModal=False</t>
  </si>
  <si>
    <t>ANDRES GILBERTO CRISTANCHO</t>
  </si>
  <si>
    <t>FDLSUBACD-135-2022(66279)</t>
  </si>
  <si>
    <t>https://community.secop.gov.co/Public/Tendering/OpportunityDetail/Index?noticeUID=CO1.NTC.2572174&amp;isFromPublicArea=True&amp;isModal=False</t>
  </si>
  <si>
    <t>LUZ AMPARO BOHORQUEZ RODRIGUEZ</t>
  </si>
  <si>
    <t>FDLSUBACD-136-2022(66279)</t>
  </si>
  <si>
    <t>https://community.secop.gov.co/Public/Tendering/OpportunityDetail/Index?noticeUID=CO1.NTC.2594006&amp;isFromPublicArea=True&amp;isModal=False</t>
  </si>
  <si>
    <t>JAKELINE BERMEO OSORIO</t>
  </si>
  <si>
    <t>FDLSUBACD-137-2022(66279)</t>
  </si>
  <si>
    <t>https://community.secop.gov.co/Public/Tendering/OpportunityDetail/Index?noticeUID=CO1.NTC.2572175&amp;isFromPublicArea=True&amp;isModal=False</t>
  </si>
  <si>
    <t>NEIDER FARID CASTILLO BORJA</t>
  </si>
  <si>
    <t>FDLSUBACD-138-2022(66279)</t>
  </si>
  <si>
    <t>https://community.secop.gov.co/Public/Tendering/OpportunityDetail/Index?noticeUID=CO1.NTC.2572183&amp;isFromPublicArea=True&amp;isModal=False</t>
  </si>
  <si>
    <t>SANDRA MARIXA BARAJAS GARCIA</t>
  </si>
  <si>
    <t>FDLSUBACD-139-2022(66279)</t>
  </si>
  <si>
    <t>https://community.secop.gov.co/Public/Tendering/OpportunityDetail/Index?noticeUID=CO1.NTC.2572099&amp;isFromPublicArea=True&amp;isModal=False</t>
  </si>
  <si>
    <t>CLINTON FABIAN LEAL</t>
  </si>
  <si>
    <t>FDLSUBACD-140-2022(66280)</t>
  </si>
  <si>
    <t>https://community.secop.gov.co/Public/Tendering/OpportunityDetail/Index?noticeUID=CO1.NTC.2572191&amp;isFromPublicArea=True&amp;isModal=False</t>
  </si>
  <si>
    <t>ALEXEI ZAMORA BENITEZ</t>
  </si>
  <si>
    <t>FDLSUBACD-141-2022(66280)</t>
  </si>
  <si>
    <t>https://community.secop.gov.co/Public/Tendering/OpportunityDetail/Index?noticeUID=CO1.NTC.2591889&amp;isFromPublicArea=True&amp;isModal=False</t>
  </si>
  <si>
    <t>FERNANDO EDUARDO FRANCO LANCHEROS</t>
  </si>
  <si>
    <t>FDLSUBACD-142-2022(66280)</t>
  </si>
  <si>
    <t>https://community.secop.gov.co/Public/Tendering/OpportunityDetail/Index?noticeUID=CO1.NTC.2600980&amp;isFromPublicArea=True&amp;isModal=False</t>
  </si>
  <si>
    <t>ANDRES FELIPE TRIVIÑO CASTILLO</t>
  </si>
  <si>
    <t>FDLSUBACD-143-2022(66306)</t>
  </si>
  <si>
    <t>https://community.secop.gov.co/Public/Tendering/OpportunityDetail/Index?noticeUID=CO1.NTC.2572194&amp;isFromPublicArea=True&amp;isModal=False</t>
  </si>
  <si>
    <t>EDGAR MAURICIO GOMEZ MEDINA</t>
  </si>
  <si>
    <t>FDLSUBACD-144-2022(66309)</t>
  </si>
  <si>
    <t>https://community.secop.gov.co/Public/Tendering/OpportunityDetail/Index?noticeUID=CO1.NTC.2572701&amp;isFromPublicArea=True&amp;isModal=False</t>
  </si>
  <si>
    <t>JEICER DISNEY GUTIERREZ ALVAREZ</t>
  </si>
  <si>
    <t>FDLSUBACD-145-2022(66309)</t>
  </si>
  <si>
    <t>https://community.secop.gov.co/Public/Tendering/OpportunityDetail/Index?noticeUID=CO1.NTC.2570700&amp;isFromPublicArea=True&amp;isModal=False</t>
  </si>
  <si>
    <t>FRANCY EVELYN LARA LADINO</t>
  </si>
  <si>
    <t>FDLSUBACD-146-2022(66783)</t>
  </si>
  <si>
    <t>https://community.secop.gov.co/Public/Tendering/OpportunityDetail/Index?noticeUID=CO1.NTC.2631683&amp;isFromPublicArea=True&amp;isModal=False</t>
  </si>
  <si>
    <t>JUAN CARLOS CARRERO MANCERA</t>
  </si>
  <si>
    <t>FDLSUBACD-147-2022(66338)</t>
  </si>
  <si>
    <t>https://community.secop.gov.co/Public/Tendering/OpportunityDetail/Index?noticeUID=CO1.NTC.2570992&amp;isFromPublicArea=True&amp;isModal=False</t>
  </si>
  <si>
    <t>PRESTAR EL SERVICIO COMO CONDUCTOR DE LOS VEHICULOS LIVIANOS QUE INTEGRAN EL PARQUE AUTOMOTOR DE LA ALCALDIA LOCAL DE SUBA</t>
  </si>
  <si>
    <t>ISIDRO TELLEZ BECERRA</t>
  </si>
  <si>
    <t>FDLSUBACD-148-2022(66338)</t>
  </si>
  <si>
    <t>https://community.secop.gov.co/Public/Tendering/OpportunityDetail/Index?noticeUID=CO1.NTC.2571129&amp;isFromPublicArea=True&amp;isModal=False</t>
  </si>
  <si>
    <t>WILSON ALEXANDER RINCON NIVIA</t>
  </si>
  <si>
    <t>FDLSUBACD-149-2022(68103)</t>
  </si>
  <si>
    <t>https://community.secop.gov.co/Public/Tendering/OpportunityDetail/Index?noticeUID=CO1.NTC.2618234&amp;isFromPublicArea=True&amp;isModal=False</t>
  </si>
  <si>
    <t>JAVIER ALFREDO ARENIZ FLECHAS</t>
  </si>
  <si>
    <t>FDLSUBACD-150-2022(68116)</t>
  </si>
  <si>
    <t>https://community.secop.gov.co/Public/Tendering/OpportunityDetail/Index?noticeUID=CO1.NTC.2693386&amp;isFromPublicArea=True&amp;isModal=False</t>
  </si>
  <si>
    <t>YAMIR ELVIRA RINCON SOTAQUIRA</t>
  </si>
  <si>
    <t>FDLSUBACD-151-2022(66338)</t>
  </si>
  <si>
    <t>https://community.secop.gov.co/Public/Tendering/OpportunityDetail/Index?noticeUID=CO1.NTC.2571403&amp;isFromPublicArea=True&amp;isModal=False</t>
  </si>
  <si>
    <t>ALEX ALFONSO QUINTERO PARIAS</t>
  </si>
  <si>
    <t>FDLSUBACD-152-2022(66338)</t>
  </si>
  <si>
    <t>https://community.secop.gov.co/Public/Tendering/OpportunityDetail/Index?noticeUID=CO1.NTC.2571190&amp;isFromPublicArea=True&amp;isModal=False</t>
  </si>
  <si>
    <t>REINALDO RODRIGUEZ MENDEZ</t>
  </si>
  <si>
    <t>FDLSUBACD-153-2022(66338)</t>
  </si>
  <si>
    <t>https://community.secop.gov.co/Public/Tendering/OpportunityDetail/Index?noticeUID=CO1.NTC.2571211&amp;isFromPublicArea=True&amp;isModal=False</t>
  </si>
  <si>
    <t>YANETH CARDENAS PEREZ</t>
  </si>
  <si>
    <t>FDLSUBACD-154-2022(66362)</t>
  </si>
  <si>
    <t>https://community.secop.gov.co/Public/Tendering/OpportunityDetail/Index?noticeUID=CO1.NTC.2571614&amp;isFromPublicArea=True&amp;isModal=False</t>
  </si>
  <si>
    <t>DIANA MARITZA BARRAGAN RAMIREZ</t>
  </si>
  <si>
    <t>FDLSUBACD-155-2022(66145)</t>
  </si>
  <si>
    <t>https://community.secop.gov.co/Public/Tendering/OpportunityDetail/Index?noticeUID=CO1.NTC.2571703&amp;isFromPublicArea=True&amp;isModal=False</t>
  </si>
  <si>
    <t>SANDRA YANNETH GORDILLO PEDROZA</t>
  </si>
  <si>
    <t>FDLSUBACD-156-2022(69175)</t>
  </si>
  <si>
    <t>https://community.secop.gov.co/Public/Tendering/OpportunityDetail/Index?noticeUID=CO1.NTC.2571632&amp;isFromPublicArea=True&amp;isModal=False</t>
  </si>
  <si>
    <t>DIANA LUCIA VASQUEZ VASQUEZ</t>
  </si>
  <si>
    <t>FDLSUBACD-157-2022(66463)</t>
  </si>
  <si>
    <t>https://community.secop.gov.co/Public/Tendering/OpportunityDetail/Index?noticeUID=CO1.NTC.2572684&amp;isFromPublicArea=True&amp;isModal=False</t>
  </si>
  <si>
    <t>SERGIO GARCIA CARTAGENA</t>
  </si>
  <si>
    <t>FDLSUBACD-158-2022(67166)</t>
  </si>
  <si>
    <t>https://community.secop.gov.co/Public/Tendering/OpportunityDetail/Index?noticeUID=CO1.NTC.2685782&amp;isFromPublicArea=True&amp;isModal=False</t>
  </si>
  <si>
    <t>LEYDY CATHERINE VANEGAS ROZO</t>
  </si>
  <si>
    <t>FDLSUBACD-159-2022(66762)</t>
  </si>
  <si>
    <t>https://community.secop.gov.co/Public/Tendering/OpportunityDetail/Index?noticeUID=CO1.NTC.2701623&amp;isFromPublicArea=True&amp;isModal=False</t>
  </si>
  <si>
    <t>ADRIANA TANGARIFE CARVAJAL</t>
  </si>
  <si>
    <t>FDLSUBACD-160-2022(66476)</t>
  </si>
  <si>
    <t>https://community.secop.gov.co/Public/Tendering/OpportunityDetail/Index?noticeUID=CO1.NTC.2598047&amp;isFromPublicArea=True&amp;isModal=False</t>
  </si>
  <si>
    <t>FDLSUBACD-161-2022(66476)</t>
  </si>
  <si>
    <t>https://community.secop.gov.co/Public/Tendering/OpportunityDetail/Index?noticeUID=CO1.NTC.2572579&amp;isFromPublicArea=True&amp;isModal=False</t>
  </si>
  <si>
    <t>OMAR ARTURO CALDERON ZAQUE</t>
  </si>
  <si>
    <t>FDLSUBACD-162-2022(66480)</t>
  </si>
  <si>
    <t>https://community.secop.gov.co/Public/Tendering/OpportunityDetail/Index?noticeUID=CO1.NTC.2576694&amp;isFromPublicArea=True&amp;isModal=False</t>
  </si>
  <si>
    <t>FELIPE ARMANDO OTERO RUEDA</t>
  </si>
  <si>
    <t>FDLSUBACD-163-2022(66480)</t>
  </si>
  <si>
    <t>https://community.secop.gov.co/Public/Tendering/OpportunityDetail/Index?noticeUID=CO1.NTC.2573442&amp;isFromPublicArea=True&amp;isModal=False</t>
  </si>
  <si>
    <t>LEONEL GONZALEZ MORENO</t>
  </si>
  <si>
    <t>FDLSUBACD-164-2022(66487)</t>
  </si>
  <si>
    <t>https://community.secop.gov.co/Public/Tendering/OpportunityDetail/Index?noticeUID=CO1.NTC.2572929&amp;isFromPublicArea=True&amp;isModal=False</t>
  </si>
  <si>
    <t>GERMAN SANCHEZ SANCHEZ</t>
  </si>
  <si>
    <t>FDLSUBACD-165-2022(66487)</t>
  </si>
  <si>
    <t>https://community.secop.gov.co/Public/Tendering/OpportunityDetail/Index?noticeUID=CO1.NTC.2572835&amp;isFromPublicArea=True&amp;isModal=False</t>
  </si>
  <si>
    <t>LUIS ALBERTO ZAMBRANO CASTELLANOS</t>
  </si>
  <si>
    <t>FDLSUBACD-166-2022(66487)</t>
  </si>
  <si>
    <t>https://community.secop.gov.co/Public/Tendering/OpportunityDetail/Index?noticeUID=CO1.NTC.2572664&amp;isFromPublicArea=True&amp;isModal=False</t>
  </si>
  <si>
    <t>EDWIN ANDRES MAYORGA TIBAQUIRA</t>
  </si>
  <si>
    <t>FDLSUBACD-167-2022(66487)</t>
  </si>
  <si>
    <t>https://community.secop.gov.co/Public/Tendering/OpportunityDetail/Index?noticeUID=CO1.NTC.2589257&amp;isFromPublicArea=True&amp;isModal=False</t>
  </si>
  <si>
    <t>CLAUDIA MARCELA ROZO CASAS</t>
  </si>
  <si>
    <t>FDDLSUBACD-168-2022(66488)</t>
  </si>
  <si>
    <t>https://community.secop.gov.co/Public/Tendering/OpportunityDetail/Index?noticeUID=CO1.NTC.2576492&amp;isFromPublicArea=True&amp;isModal=False</t>
  </si>
  <si>
    <t>JEFFERSSON ALVAREZ ZAMBRANO</t>
  </si>
  <si>
    <t>FDLSUBACD-169-2022(69364)</t>
  </si>
  <si>
    <t>https://community.secop.gov.co/Public/Tendering/OpportunityDetail/Index?noticeUID=CO1.NTC.2573178&amp;isFromPublicArea=True&amp;isModal=False</t>
  </si>
  <si>
    <t>EXMELIN HAMID LEMUS FRANCO</t>
  </si>
  <si>
    <t>FDLSUBACD-170-2022(71004)</t>
  </si>
  <si>
    <t>https://community.secop.gov.co/Public/Tendering/OpportunityDetail/Index?noticeUID=CO1.NTC.2688197&amp;isFromPublicArea=True&amp;isModal=False</t>
  </si>
  <si>
    <t>ANGY ESTEPHANYA CASTIBLANCO BELTRAN</t>
  </si>
  <si>
    <t>FDLSUBACD-171-2022(68136)</t>
  </si>
  <si>
    <t>https://community.secop.gov.co/Public/Tendering/OpportunityDetail/Index?noticeUID=CO1.NTC.2573184&amp;isFromPublicArea=True&amp;isModal=False</t>
  </si>
  <si>
    <t>HUGO RENE LEON CAGUA</t>
  </si>
  <si>
    <t>FDLSUBACD-172-2022(68136)</t>
  </si>
  <si>
    <t>https://community.secop.gov.co/Public/Tendering/OpportunityDetail/Index?noticeUID=CO1.NTC.2573365&amp;isFromPublicArea=True&amp;isModal=False</t>
  </si>
  <si>
    <t>RUBEN DARIO DIAZ ARANGO</t>
  </si>
  <si>
    <t>FDLSUBACD-173-2022(68136)</t>
  </si>
  <si>
    <t>https://community.secop.gov.co/Public/Tendering/OpportunityDetail/Index?noticeUID=CO1.NTC.2573199&amp;isFromPublicArea=True&amp;isModal=False</t>
  </si>
  <si>
    <t>LUIS FERNANDO HIDALGO ORTIZ</t>
  </si>
  <si>
    <t>FDLSUBACD-174-2022(68136)</t>
  </si>
  <si>
    <t>https://community.secop.gov.co/Public/Tendering/OpportunityDetail/Index?noticeUID=CO1.NTC.2573508&amp;isFromPublicArea=True&amp;isModal=False</t>
  </si>
  <si>
    <t>EDWIN DARIO SANCHEZ GONZALEZ</t>
  </si>
  <si>
    <t>FDLSUBACD-175-2022(68136)</t>
  </si>
  <si>
    <t>https://community.secop.gov.co/Public/Tendering/OpportunityDetail/Index?noticeUID=CO1.NTC.2574959&amp;isFromPublicArea=True&amp;isModal=False</t>
  </si>
  <si>
    <t>JOHANA ALEXANDRA ECHEVERRI ROJAS</t>
  </si>
  <si>
    <t>FDLSUBACD-176-2022(69388)</t>
  </si>
  <si>
    <t>https://community.secop.gov.co/Public/Tendering/OpportunityDetail/Index?noticeUID=CO1.NTC.2575020&amp;isFromPublicArea=True&amp;isModal=False</t>
  </si>
  <si>
    <t>INGRID MARCELA GOMEZ GOMEZ</t>
  </si>
  <si>
    <t>FDLSUBACD-177-2022(69389)</t>
  </si>
  <si>
    <t>https://community.secop.gov.co/Public/Tendering/OpportunityDetail/Index?noticeUID=CO1.NTC.2575027&amp;isFromPublicArea=True&amp;isModal=False</t>
  </si>
  <si>
    <t>DANIEL ENRIQUE DIAZ INFANTE</t>
  </si>
  <si>
    <t>FDLSUBACD-178-2022(68144)</t>
  </si>
  <si>
    <t>https://community.secop.gov.co/Public/Tendering/OpportunityDetail/Index?noticeUID=CO1.NTC.2575021&amp;isFromPublicArea=True&amp;isModal=False</t>
  </si>
  <si>
    <t>SANDRA CRISTANCHO MEJIA</t>
  </si>
  <si>
    <t>FDLSUBACD-179-2022(66740)</t>
  </si>
  <si>
    <t>https://community.secop.gov.co/Public/Tendering/OpportunityDetail/Index?noticeUID=CO1.NTC.2575043&amp;isFromPublicArea=True&amp;isModal=False</t>
  </si>
  <si>
    <t>CARLOS ARTURO DIAZ RODRIGUEZ</t>
  </si>
  <si>
    <t>FDLSUBACD-180-2022(66740)</t>
  </si>
  <si>
    <t>https://community.secop.gov.co/Public/Tendering/OpportunityDetail/Index?noticeUID=CO1.NTC.2574972&amp;isFromPublicArea=True&amp;isModal=False</t>
  </si>
  <si>
    <t>PAOLA ANDREA RIVERA ARROYAVE</t>
  </si>
  <si>
    <t>FDLSUBACD-181-2022(69345)</t>
  </si>
  <si>
    <t>https://community.secop.gov.co/Public/Tendering/OpportunityDetail/Index?noticeUID=CO1.NTC.2686151&amp;isFromPublicArea=True&amp;isModal=False</t>
  </si>
  <si>
    <t>MAYRA YINETH HENAO CONDE</t>
  </si>
  <si>
    <t>FDLSUBACD-182-2022(66740)</t>
  </si>
  <si>
    <t>https://community.secop.gov.co/Public/Tendering/OpportunityDetail/Index?noticeUID=CO1.NTC.2581968&amp;isFromPublicArea=True&amp;isModal=False</t>
  </si>
  <si>
    <t>RAFAEL EDUARDO BARRERA PEÑA</t>
  </si>
  <si>
    <t>FDLSUBACD-183-2022(66740)</t>
  </si>
  <si>
    <t>https://community.secop.gov.co/Public/Tendering/OpportunityDetail/Index?noticeUID=CO1.NTC.2582540&amp;isFromPublicArea=True&amp;isModal=False</t>
  </si>
  <si>
    <t>LAURA TATIANA RINCON ANDRADE</t>
  </si>
  <si>
    <t>FDLSUBACD-184-2022(66740)</t>
  </si>
  <si>
    <t>https://community.secop.gov.co/Public/Tendering/OpportunityDetail/Index?noticeUID=CO1.NTC.2583028&amp;isFromPublicArea=True&amp;isModal=False</t>
  </si>
  <si>
    <t>ELCIDA MARIN TARAZONA</t>
  </si>
  <si>
    <t>FDLSUBACD-185-2022(66740)</t>
  </si>
  <si>
    <t>https://community.secop.gov.co/Public/Tendering/OpportunityDetail/Index?noticeUID=CO1.NTC.2583916&amp;isFromPublicArea=True&amp;isModal=False</t>
  </si>
  <si>
    <t>DANYA LOPEZ BOLAÑOS</t>
  </si>
  <si>
    <t>FDLSUBACD-186-2022(66740)</t>
  </si>
  <si>
    <t>https://community.secop.gov.co/Public/Tendering/OpportunityDetail/Index?noticeUID=CO1.NTC.2583872&amp;isFromPublicArea=True&amp;isModal=False</t>
  </si>
  <si>
    <t>PAULA MARITZA VARELA SALINAS</t>
  </si>
  <si>
    <t>FDLSUBACD-187-2022(66740)</t>
  </si>
  <si>
    <t>https://community.secop.gov.co/Public/Tendering/OpportunityDetail/Index?noticeUID=CO1.NTC.2637064&amp;isFromPublicArea=True&amp;isModal=False</t>
  </si>
  <si>
    <t>LUISA VALISHA CASTILLO BARAJAS</t>
  </si>
  <si>
    <t>FDLSUBACD-188-2022(66740)</t>
  </si>
  <si>
    <t>https://community.secop.gov.co/Public/Tendering/OpportunityDetail/Index?noticeUID=CO1.NTC.2584526&amp;isFromPublicArea=True&amp;isModal=False</t>
  </si>
  <si>
    <t>YINA PAOLA SIERRA BAUTISTA</t>
  </si>
  <si>
    <t>FDLSUBACD-189-2022(66740)</t>
  </si>
  <si>
    <t>https://community.secop.gov.co/Public/Tendering/OpportunityDetail/Index?noticeUID=CO1.NTC.2584830&amp;isFromPublicArea=True&amp;isModal=False</t>
  </si>
  <si>
    <t>LINA PAOLA LOZADA RAMIREZ</t>
  </si>
  <si>
    <t>FDLSUBACD-190-2022(66740)</t>
  </si>
  <si>
    <t>https://community.secop.gov.co/Public/Tendering/OpportunityDetail/Index?noticeUID=CO1.NTC.2585032&amp;isFromPublicArea=True&amp;isModal=False</t>
  </si>
  <si>
    <t>NOHORA RESTREPO AGUDELO</t>
  </si>
  <si>
    <t>FDLSUBACD-191-2022(66740)</t>
  </si>
  <si>
    <t>https://community.secop.gov.co/Public/Tendering/OpportunityDetail/Index?noticeUID=CO1.NTC.2585074&amp;isFromPublicArea=True&amp;isModal=False</t>
  </si>
  <si>
    <t>PEDRO FERNANDO NEIRA VARGAS</t>
  </si>
  <si>
    <t>FDLSUBACD-192-2022(66740)</t>
  </si>
  <si>
    <t>https://community.secop.gov.co/Public/Tendering/OpportunityDetail/Index?noticeUID=CO1.NTC.2585261&amp;isFromPublicArea=True&amp;isModal=Fals</t>
  </si>
  <si>
    <t>ANDREA CAROLINA PATERNINA FERIA</t>
  </si>
  <si>
    <t>FDLSUBACD-193-2022(66754)</t>
  </si>
  <si>
    <t>https://community.secop.gov.co/Public/Tendering/OpportunityDetail/Index?noticeUID=CO1.NTC.2572707&amp;isFromPublicArea=True&amp;isModal=False</t>
  </si>
  <si>
    <t>JORGE ANDRES TORRES GUATAVITA</t>
  </si>
  <si>
    <t>FDLSUBACD-194-2022(66754)</t>
  </si>
  <si>
    <t>https://community.secop.gov.co/Public/Tendering/OpportunityDetail/Index?noticeUID=CO1.NTC.2572712&amp;isFromPublicArea=True&amp;isModal=False</t>
  </si>
  <si>
    <t>CARLOS FELIPE LOZANO RIVERA</t>
  </si>
  <si>
    <t>FDLSUBACD195-2022(70994)</t>
  </si>
  <si>
    <t>https://community.secop.gov.co/Public/Tendering/OpportunityDetail/Index?noticeUID=CO1.NTC.2702021&amp;isFromPublicArea=True&amp;isModal=False</t>
  </si>
  <si>
    <t>MARIA CRISTINA PACHECO PEREZ</t>
  </si>
  <si>
    <t>FDLSUBACD-196-2022(66762)</t>
  </si>
  <si>
    <t>https://community.secop.gov.co/Public/Tendering/OpportunityDetail/Index?noticeUID=CO1.NTC.2602596&amp;isFromPublicArea=True&amp;isModal=False</t>
  </si>
  <si>
    <t>SANDRA VIVIANA ACOSTA RODRIGUEZ</t>
  </si>
  <si>
    <t>FDLSUBACD-197-2022(66762)</t>
  </si>
  <si>
    <t>https://community.secop.gov.co/Public/Tendering/OpportunityDetail/Index?noticeUID=CO1.NTC.2601974&amp;isFromPublicArea=True&amp;isModal=False</t>
  </si>
  <si>
    <t>CARLOS ERNESTO RIVERA RAMOS</t>
  </si>
  <si>
    <t>FDLSUBACD-198-2022(69651)</t>
  </si>
  <si>
    <t>https://community.secop.gov.co/Public/Tendering/OpportunityDetail/Index?noticeUID=CO1.NTC.2641684&amp;isFromPublicArea=True&amp;isModal=False</t>
  </si>
  <si>
    <t>MARIA CAMILA MUÑOZ REYES</t>
  </si>
  <si>
    <t>FDLSUBACD-199-2022(66762)</t>
  </si>
  <si>
    <t>https://community.secop.gov.co/Public/Tendering/OpportunityDetail/Index?noticeUID=CO1.NTC.2572215&amp;isFromPublicArea=True&amp;isModal=False</t>
  </si>
  <si>
    <t>LILIANA ROCIO FORERO RAMIREZ</t>
  </si>
  <si>
    <t>FDLSUBACD-200-2022(66762)</t>
  </si>
  <si>
    <t>https://community.secop.gov.co/Public/Tendering/OpportunityDetail/Index?noticeUID=CO1.NTC.2566925&amp;isFromPublicArea=True&amp;isModal=False</t>
  </si>
  <si>
    <t>JULIO HERNAN GONZALEZ GONZALEZ</t>
  </si>
  <si>
    <t>FDLSUBACD-201-2022 (66762)</t>
  </si>
  <si>
    <t>https://community.secop.gov.co/Public/Tendering/OpportunityDetail/Index?noticeUID=CO1.NTC.2574538&amp;isFromPublicArea=True&amp;isModal=False</t>
  </si>
  <si>
    <t>SANDRA CASTRO TORRES</t>
  </si>
  <si>
    <t>FDLSUBACD-202-2022(66762)</t>
  </si>
  <si>
    <t>https://community.secop.gov.co/Public/Tendering/OpportunityDetail/Index?noticeUID=CO1.NTC.2583326&amp;isFromPublicArea=True&amp;isModal=False</t>
  </si>
  <si>
    <t>TULLY MILENA GONZALEZ TORRES</t>
  </si>
  <si>
    <t>FDLSUBACD-203-2022(69267)</t>
  </si>
  <si>
    <t>https://community.secop.gov.co/Public/Tendering/OpportunityDetail/Index?noticeUID=CO1.NTC.2598150&amp;isFromPublicArea=True&amp;isModal=False</t>
  </si>
  <si>
    <t>ANDRES FELIPE MANCHOLA BARACALDO</t>
  </si>
  <si>
    <t>FDLSUBACD-204-2022(69267)</t>
  </si>
  <si>
    <t>https://community.secop.gov.co/Public/Tendering/OpportunityDetail/Index?noticeUID=CO1.NTC.2571538&amp;isFromPublicArea=True&amp;isModal=False</t>
  </si>
  <si>
    <t>DIEGO FERNANDO OCHOA MONTERO</t>
  </si>
  <si>
    <t>FDLSUBACD-205-2022(69275)</t>
  </si>
  <si>
    <t>https://community.secop.gov.co/Public/Tendering/OpportunityDetail/Index?noticeUID=CO1.NTC.2577756&amp;isFromPublicArea=True&amp;isModal=Fals</t>
  </si>
  <si>
    <t>DAVID HUMBERTO MARTIN SUAREZ</t>
  </si>
  <si>
    <t>FDLSUBACD-206-2022(69275)</t>
  </si>
  <si>
    <t>https://community.secop.gov.co/Public/Tendering/OpportunityDetail/Index?noticeUID=CO1.NTC.2579649&amp;isFromPublicArea=True&amp;isModal=False</t>
  </si>
  <si>
    <t>LUIS DANIEL VALBUENA BLANCO</t>
  </si>
  <si>
    <t>FDLSUBACD-207-2022(69275)</t>
  </si>
  <si>
    <t>https://community.secop.gov.co/Public/Tendering/OpportunityDetail/Index?noticeUID=CO1.NTC.2587811&amp;isFromPublicArea=True&amp;isModal=False</t>
  </si>
  <si>
    <t>NORMA CONSTANZA BAUTISTA BERNAL</t>
  </si>
  <si>
    <t>FDLSUBACD-208-2022(69275)</t>
  </si>
  <si>
    <t>https://community.secop.gov.co/Public/Tendering/OpportunityDetail/Index?noticeUID=CO1.NTC.2582732&amp;isFromPublicArea=True&amp;isModal=False</t>
  </si>
  <si>
    <t>ANGGIE ROXANA ESCOBAR GARCIA</t>
  </si>
  <si>
    <t>FDLSUBACD-209-2022(69275)</t>
  </si>
  <si>
    <t>https://community.secop.gov.co/Public/Tendering/OpportunityDetail/Index?noticeUID=CO1.NTC.2583399&amp;isFromPublicArea=True&amp;isModal=False</t>
  </si>
  <si>
    <t>NUBIA YANETH SANCHEZ SANABRIA</t>
  </si>
  <si>
    <t>FDLSUBACD-210-2022(69275)</t>
  </si>
  <si>
    <t>https://community.secop.gov.co/Public/Tendering/OpportunityDetail/Index?noticeUID=CO1.NTC.2577334&amp;isFromPublicArea=True&amp;isModal=False</t>
  </si>
  <si>
    <t>GERMAN JESUS AMAYA FERNANDEZ</t>
  </si>
  <si>
    <t>FDLSUBACD-211-2022(66838)</t>
  </si>
  <si>
    <t>https://community.secop.gov.co/Public/Tendering/OpportunityDetail/Index?noticeUID=CO1.NTC.2723157&amp;isFromPublicArea=True&amp;isModal=False</t>
  </si>
  <si>
    <t>FRANK GIOSEPPE ESTRADA AYALA</t>
  </si>
  <si>
    <t>FDLSUBACD-212-2022(66783)</t>
  </si>
  <si>
    <t>https://community.secop.gov.co/Public/Tendering/OpportunityDetail/Index?noticeUID=CO1.NTC.2613003&amp;isFromPublicArea=True&amp;isModal=False</t>
  </si>
  <si>
    <t>OSCAR IVAN GOMEZ SANCHEZ</t>
  </si>
  <si>
    <t>FDLSUBACD-213-2022(70961)</t>
  </si>
  <si>
    <t>https://community.secop.gov.co/Public/Tendering/OpportunityDetail/Index?noticeUID=CO1.NTC.2682334&amp;isFromPublicArea=True&amp;isModal=False</t>
  </si>
  <si>
    <t>LUZ ANGELA CADENA FERNANDEZ</t>
  </si>
  <si>
    <t>FDLSUBACD-214-2022(66783)</t>
  </si>
  <si>
    <t>https://community.secop.gov.co/Public/Tendering/OpportunityDetail/Index?noticeUID=CO1.NTC.2682036&amp;isFromPublicArea=True&amp;isModal=False</t>
  </si>
  <si>
    <t>LUZ AMPARO SIERRA ROJAS</t>
  </si>
  <si>
    <t>FDLSUBACD-215-2022(69238)</t>
  </si>
  <si>
    <t>https://community.secop.gov.co/Public/Tendering/OpportunityDetail/Index?noticeUID=CO1.NTC.2669407&amp;isFromPublicArea=True&amp;isModal=False</t>
  </si>
  <si>
    <t>WENDY JHOLANY QUEVEDO RODRIGUEZ</t>
  </si>
  <si>
    <t>FDLSUBACD-216-2022(69239)</t>
  </si>
  <si>
    <t>https://community.secop.gov.co/Public/Tendering/OpportunityDetail/Index?noticeUID=CO1.NTC.2682093&amp;isFromPublicArea=True&amp;isModal=False</t>
  </si>
  <si>
    <t>PRESTAR LOS SERVICIOS PROFESIONALES COMO ABOGADO PARA DEPURAR LAS OBLIGACIONES POR PAGAR A CARGO DEL FONDO DE DESARROLLO LOCAL DE SUBA</t>
  </si>
  <si>
    <t>OSCAR MAURICIO JIMENEZ LEON</t>
  </si>
  <si>
    <t>FDLSUBACD-217-2022(66783)</t>
  </si>
  <si>
    <t>https://community.secop.gov.co/Public/Tendering/OpportunityDetail/Index?noticeUID=CO1.NTC.2580481&amp;isFromPublicArea=True&amp;isModal=False</t>
  </si>
  <si>
    <t>CARLOS ARTURO SEPULVEDA SANCHEZ</t>
  </si>
  <si>
    <t>FDLSUBACD-218-2022(66783)</t>
  </si>
  <si>
    <t>https://community.secop.gov.co/Public/Tendering/OpportunityDetail/Index?noticeUID=CO1.NTC.2580665&amp;isFromPublicArea=True&amp;isModal=False</t>
  </si>
  <si>
    <t>MARIA ALEJANDRA BUITRAGO CORTES</t>
  </si>
  <si>
    <t>FDLSUBACD-219-2022(66783)</t>
  </si>
  <si>
    <t>https://community.secop.gov.co/Public/Tendering/OpportunityDetail/Index?noticeUID=CO1.NTC.2580949&amp;isFromPublicArea=True&amp;isModal=False</t>
  </si>
  <si>
    <t>EDUAR JAMIR LOZANO VERA</t>
  </si>
  <si>
    <t>FDLSUBACD-220-2022(66783)</t>
  </si>
  <si>
    <t>https://community.secop.gov.co/Public/Tendering/OpportunityDetail/Index?noticeUID=CO1.NTC.2581110&amp;isFromPublicArea=True&amp;isModal=False</t>
  </si>
  <si>
    <t>LAURA CAROLINA ORTIZ TORRES.</t>
  </si>
  <si>
    <t>FDLSUBACD-221-2022(66783)</t>
  </si>
  <si>
    <t>https://community.secop.gov.co/Public/Tendering/OpportunityDetail/Index?noticeUID=CO1.NTC.2581048&amp;isFromPublicArea=True&amp;isModal=False</t>
  </si>
  <si>
    <t>LESLY MELISSA PEÑALOZA PEÑA</t>
  </si>
  <si>
    <t>FDLSUBACD-222-2022(66783)</t>
  </si>
  <si>
    <t>https://community.secop.gov.co/Public/Tendering/OpportunityDetail/Index?noticeUID=CO1.NTC.2581077&amp;isFromPublicArea=True&amp;isModal=False</t>
  </si>
  <si>
    <t>JOSE AUGUSTO PASTRANA TRUJILLO</t>
  </si>
  <si>
    <t>FDLSUBACD-223-2022(66783)</t>
  </si>
  <si>
    <t>https://community.secop.gov.co/Public/Tendering/OpportunityDetail/Index?noticeUID=CO1.NTC.2685891&amp;isFromPublicArea=True&amp;isModal=False</t>
  </si>
  <si>
    <t>MARIBEL CONSUELO DURAN CASTRO</t>
  </si>
  <si>
    <t>FDLSUBACD-224-2022(66783)</t>
  </si>
  <si>
    <t>https://community.secop.gov.co/Public/Tendering/OpportunityDetail/Index?noticeUID=CO1.NTC.2581180&amp;isFromPublicArea=True&amp;isModal=False</t>
  </si>
  <si>
    <t>LOLA ELVIRA FRANCO SAAVEDRA</t>
  </si>
  <si>
    <t>FDLSUBACD-225-2022(66783)</t>
  </si>
  <si>
    <t>https://community.secop.gov.co/Public/Tendering/OpportunityDetail/Index?noticeUID=CO1.NTC.2587336&amp;isFromPublicArea=True&amp;isModal=False</t>
  </si>
  <si>
    <t>NORBERTO DIAZ TOBAR</t>
  </si>
  <si>
    <t>https://community.secop.gov.co/Public/Tendering/OpportunityDetail/Index?noticeUID=CO1.NTC.2587392&amp;isFromPublicArea=True&amp;isModal=False</t>
  </si>
  <si>
    <t>VIVIANA FERNANDA ALFARO MESA</t>
  </si>
  <si>
    <t>FDLSUBACD-227-2022(68219).</t>
  </si>
  <si>
    <t>https://community.secop.gov.co/Public/Tendering/OpportunityDetail/Index?noticeUID=CO1.NTC.2712904&amp;isFromPublicArea=True&amp;isModal=False</t>
  </si>
  <si>
    <t>DIANA KATHERINE CANCINO NIÑO</t>
  </si>
  <si>
    <t>FDLSUBACD-228-2022(66783)</t>
  </si>
  <si>
    <t>https://community.secop.gov.co/Public/Tendering/OpportunityDetail/Index?noticeUID=CO1.NTC.2587734&amp;isFromPublicArea=True&amp;isModal=False</t>
  </si>
  <si>
    <t>JOHN HANS VALENZUELA TORRES</t>
  </si>
  <si>
    <t>FDLSUBACD-229-2022(66783)</t>
  </si>
  <si>
    <t>https://community.secop.gov.co/Public/Tendering/OpportunityDetail/Index?noticeUID=CO1.NTC.2572121&amp;isFromPublicArea=True&amp;isModal=False</t>
  </si>
  <si>
    <t>ALEXANDRA PABA HERNANDEZ</t>
  </si>
  <si>
    <t>FDLSUBACD-230-2022(66783)</t>
  </si>
  <si>
    <t>https://community.secop.gov.co/Public/Tendering/OpportunityDetail/Index?noticeUID=CO1.NTC.2572067&amp;isFromPublicArea=True&amp;isModal=False</t>
  </si>
  <si>
    <t>IVONNE ADRIANA LOZANO AFRICANO</t>
  </si>
  <si>
    <t>FDLSUBACD-231-2022(66783)</t>
  </si>
  <si>
    <t>https://community.secop.gov.co/Public/Tendering/OpportunityDetail/Index?noticeUID=CO1.NTC.2638394&amp;isFromPublicArea=True&amp;isModal=False</t>
  </si>
  <si>
    <t>JASBLEYDI TATIANA CORTES AVILA</t>
  </si>
  <si>
    <t>FDLSUBACD-232-2022(66783)</t>
  </si>
  <si>
    <t>https://community.secop.gov.co/Public/Tendering/OpportunityDetail/Index?noticeUID=CO1.NTC.2572506&amp;isFromPublicArea=True&amp;isModal=False</t>
  </si>
  <si>
    <t>MIGUEL ANGEL RUIZ BENITEZ</t>
  </si>
  <si>
    <t>FDLSUBA-CD-233-2022(66783)</t>
  </si>
  <si>
    <t>https://community.secop.gov.co/Public/Tendering/OpportunityDetail/Index?noticeUID=CO1.NTC.2572616&amp;isFromPublicArea=True&amp;isModal=False</t>
  </si>
  <si>
    <t>HENRY DE JESUS BERMUDEZ CARDENAS</t>
  </si>
  <si>
    <t>FDLSUBACD-234-2022(69629)</t>
  </si>
  <si>
    <t>https://community.secop.gov.co/Public/Tendering/OpportunityDetail/Index?noticeUID=CO1.NTC.2642337&amp;isFromPublicArea=True&amp;isModal=False</t>
  </si>
  <si>
    <t>LAURA CAROLINA ALVAREZ GOMEZ</t>
  </si>
  <si>
    <t>FDLSUBA-CD-235-2022(66783)</t>
  </si>
  <si>
    <t>https://community.secop.gov.co/Public/Tendering/OpportunityDetail/Index?noticeUID=CO1.NTC.2572550&amp;isFromPublicArea=True&amp;isModal=False</t>
  </si>
  <si>
    <t>ANDY FABIAN HERRERA PINTO</t>
  </si>
  <si>
    <t>FDLSUBACD-236-2022(69341)</t>
  </si>
  <si>
    <t>https://community.secop.gov.co/Public/Tendering/OpportunityDetail/Index?noticeUID=CO1.NTC.2572574&amp;isFromPublicArea=True&amp;isModal=False</t>
  </si>
  <si>
    <t>NASLY KATTERINE CUSPOCA ORDUZ</t>
  </si>
  <si>
    <t>FDLSUBACD-237-2022(69238)</t>
  </si>
  <si>
    <t>https://community.secop.gov.co/Public/Tendering/OpportunityDetail/Index?noticeUID=CO1.NTC.2648394&amp;isFromPublicArea=True&amp;isModal=False</t>
  </si>
  <si>
    <t>MIGUEL ANGEL GRANADOS GUTIERREZ</t>
  </si>
  <si>
    <t>FDLSUBACS-238-2022(69345)</t>
  </si>
  <si>
    <t>https://community.secop.gov.co/Public/Tendering/OpportunityDetail/Index?noticeUID=CO1.NTC.2572980&amp;isFromPublicArea=True&amp;isModal=False</t>
  </si>
  <si>
    <t>ANA CELIA DIAZ DIAZ</t>
  </si>
  <si>
    <t>FLDSUBACD-239-2022(69233)</t>
  </si>
  <si>
    <t>https://community.secop.gov.co/Public/Tendering/OpportunityDetail/Index?noticeUID=CO1.NTC.2622496&amp;isFromPublicArea=True&amp;isModal=False</t>
  </si>
  <si>
    <t>YUDY MILENA PATARROYO BAEZ</t>
  </si>
  <si>
    <t>FDLSUBACD-240-2022(69233)</t>
  </si>
  <si>
    <t>https://community.secop.gov.co/Public/Tendering/OpportunityDetail/Index?noticeUID=CO1.NTC.2649635&amp;isFromPublicArea=True&amp;isModal=False</t>
  </si>
  <si>
    <t>MAYRA ALEJANDRA ARTUNDUAGA MORENO</t>
  </si>
  <si>
    <t>FDLSUBACD-241-2022(69233)</t>
  </si>
  <si>
    <t>https://community.secop.gov.co/Public/Tendering/OpportunityDetail/Index?noticeUID=CO1.NTC.2566708&amp;isFromPublicArea=True&amp;isModal=False</t>
  </si>
  <si>
    <t>WARSBERG YUSSIF LEMUS FRANCO</t>
  </si>
  <si>
    <t>FDLSUBACD-242-2022(69233)</t>
  </si>
  <si>
    <t>https://community.secop.gov.co/Public/Tendering/OpportunityDetail/Index?noticeUID=CO1.NTC.2566580&amp;isFromPublicArea=True&amp;isModal=False</t>
  </si>
  <si>
    <t>MARTHA STELLA SANTIAGO ROMERO</t>
  </si>
  <si>
    <t>FDLSUBACD-243-2022(69233)</t>
  </si>
  <si>
    <t>https://community.secop.gov.co/Public/Tendering/OpportunityDetail/Index?noticeUID=CO1.NTC.2566584&amp;isFromPublicArea=True&amp;isModal=False</t>
  </si>
  <si>
    <t>DIANA MARCELA HOYOS RUIZ</t>
  </si>
  <si>
    <t>FDLSUBACD-244-2022(69233)</t>
  </si>
  <si>
    <t>https://community.secop.gov.co/Public/Tendering/OpportunityDetail/Index?noticeUID=CO1.NTC.2566656&amp;isFromPublicArea=True&amp;isModal=False</t>
  </si>
  <si>
    <t>ESTIBALIZ BAQUERO BORDA</t>
  </si>
  <si>
    <t>FDLSUBACD-245-2022(66974)</t>
  </si>
  <si>
    <t>https://community.secop.gov.co/Public/Tendering/OpportunityDetail/Index?noticeUID=CO1.NTC.2601980&amp;isFromPublicArea=True&amp;isModal=False</t>
  </si>
  <si>
    <t>CONSTANZA MARCELA TORRES</t>
  </si>
  <si>
    <t>FDLSUBACD-246-2022(69233)</t>
  </si>
  <si>
    <t>https://community.secop.gov.co/Public/Tendering/OpportunityDetail/Index?noticeUID=CO1.NTC.2566589&amp;isFromPublicArea=True&amp;isModal=False</t>
  </si>
  <si>
    <t>ERICK LEANDRO VALBUENA CARDENAS</t>
  </si>
  <si>
    <t>FDLSUBACD-247-2022(69233)</t>
  </si>
  <si>
    <t>https://community.secop.gov.co/Public/Tendering/OpportunityDetail/Index?noticeUID=CO1.NTC.2566661&amp;isFromPublicArea=True&amp;isModal=False</t>
  </si>
  <si>
    <t>MELIZA JANEZ GOMEZ PALACIOS</t>
  </si>
  <si>
    <t>FDLSUBACD-248-2022(69233)</t>
  </si>
  <si>
    <t>https://community.secop.gov.co/Public/Tendering/OpportunityDetail/Index?noticeUID=CO1.NTC.2566594&amp;isFromPublicArea=True&amp;isModal=False</t>
  </si>
  <si>
    <t>ANDRES LOPEZ GARCIA</t>
  </si>
  <si>
    <t>FDLSUBACD-249-2022(69233)</t>
  </si>
  <si>
    <t>https://community.secop.gov.co/Public/Tendering/OpportunityDetail/Index?noticeUID=CO1.NTC.2566681&amp;isFromPublicArea=True&amp;isModal=False</t>
  </si>
  <si>
    <t>YULIETH MARISA GOMEZ ALDANA</t>
  </si>
  <si>
    <t>FDLSUBACD-250-2022(69233)</t>
  </si>
  <si>
    <t>https://community.secop.gov.co/Public/Tendering/OpportunityDetail/Index?noticeUID=CO1.NTC.2566917&amp;isFromPublicArea=True&amp;isModal=False</t>
  </si>
  <si>
    <t>MIRIAM LIZARAZO AROCHA</t>
  </si>
  <si>
    <t>FDLSUBACD-251-2022(69254)</t>
  </si>
  <si>
    <t>JORGE ENRIQUE VARGAS CASTILLO</t>
  </si>
  <si>
    <t>FDLSUBACD-252-2022(69233)</t>
  </si>
  <si>
    <t>https://community.secop.gov.co/Public/Tendering/OpportunityDetail/Index?noticeUID=CO1.NTC.2566920&amp;isFromPublicArea=True&amp;isModal=False</t>
  </si>
  <si>
    <t>IVONNE ALEXANDRA LOPEZ GUEVARA</t>
  </si>
  <si>
    <t>FDLSUBACD-253-2022(69356)</t>
  </si>
  <si>
    <t>https://community.secop.gov.co/Public/Tendering/OpportunityDetail/Index?noticeUID=CO1.NTC.2573581&amp;isFromPublicArea=True&amp;isModal=False</t>
  </si>
  <si>
    <t>CLAUDIA PATRICIA URREGO MORENO</t>
  </si>
  <si>
    <t>FDLSUBACD-254-2022(69445)</t>
  </si>
  <si>
    <t>https://community.secop.gov.co/Public/Tendering/OpportunityDetail/Index?noticeUID=CO1.NTC.2574327&amp;isFromPublicArea=True&amp;isModal=False</t>
  </si>
  <si>
    <t>SIGIFREDO DIAZ FERNANDEZ</t>
  </si>
  <si>
    <t>FDLSUBACD-255-2022(69460)</t>
  </si>
  <si>
    <t>https://community.secop.gov.co/Public/Tendering/OpportunityDetail/Index?noticeUID=CO1.NTC.2574263&amp;isFromPublicArea=True&amp;isModal=False</t>
  </si>
  <si>
    <t>ANDRES FELIPE SALAZAR CHARRY</t>
  </si>
  <si>
    <t>FDLSUBACD-256-2022(69442)</t>
  </si>
  <si>
    <t>https://community.secop.gov.co/Public/Tendering/OpportunityDetail/Index?noticeUID=CO1.NTC.2609234&amp;isFromPublicArea=True&amp;isModal=False</t>
  </si>
  <si>
    <t>MARIA ESTHER SINISTERRA QUIÑONES</t>
  </si>
  <si>
    <t>FDLSUBACD-257-2022(69470)</t>
  </si>
  <si>
    <t>https://community.secop.gov.co/Public/Tendering/OpportunityDetail/Index?noticeUID=CO1.NTC.2574059&amp;isFromPublicArea=True&amp;isModal=False</t>
  </si>
  <si>
    <t>CATALINA FONSECA VELANDIA</t>
  </si>
  <si>
    <t>FDLSUBACD-258-2022(69649)</t>
  </si>
  <si>
    <t>https://community.secop.gov.co/Public/Tendering/OpportunityDetail/Index?noticeUID=CO1.NTC.2573266&amp;isFromPublicArea=True&amp;isModal=False</t>
  </si>
  <si>
    <t>ROSALBA CASTIBLANCO DE FLOREZ</t>
  </si>
  <si>
    <t>FDLSUBACD-259-2022(69641)</t>
  </si>
  <si>
    <t>https://community.secop.gov.co/Public/Tendering/OpportunityDetail/Index?noticeUID=CO1.NTC.2573166&amp;isFromPublicArea=True&amp;isModal=False</t>
  </si>
  <si>
    <t>FDLSUBACD-260-2022(69644)</t>
  </si>
  <si>
    <t>https://community.secop.gov.co/Public/Tendering/OpportunityDetail/Index?noticeUID=CO1.NTC.2573401&amp;isFromPublicArea=True&amp;isModal=False</t>
  </si>
  <si>
    <t>YURY ANDRES SANTOS PETREL</t>
  </si>
  <si>
    <t>FDLSUBACD-261-2022(66491)</t>
  </si>
  <si>
    <t>https://community.secop.gov.co/Public/Tendering/OpportunityDetail/Index?noticeUID=CO1.NTC.2572137&amp;isFromPublicArea=True&amp;isModal=False</t>
  </si>
  <si>
    <t>LAURA CATALINA MARTINEZ CASTILLO</t>
  </si>
  <si>
    <t>FDLSUBACD-262-2022(66491)</t>
  </si>
  <si>
    <t>https://community.secop.gov.co/Public/Tendering/OpportunityDetail/Index?noticeUID=CO1.NTC.2572649&amp;isFromPublicArea=True&amp;isModal=False</t>
  </si>
  <si>
    <t>JUAN CARLOS TORRES ORTIZ</t>
  </si>
  <si>
    <t>FDLSUBACD-263-2022(66491)</t>
  </si>
  <si>
    <t>https://community.secop.gov.co/Public/Tendering/OpportunityDetail/Index?noticeUID=CO1.NTC.2572949&amp;isFromPublicArea=True&amp;isModal=False</t>
  </si>
  <si>
    <t>SONIA DEL PILAR PEREZ CRISTANCHO</t>
  </si>
  <si>
    <t>FDLSUBACD-264-2022(66491)</t>
  </si>
  <si>
    <t>https://community.secop.gov.co/Public/Tendering/OpportunityDetail/Index?noticeUID=CO1.NTC.2572884&amp;isFromPublicArea=True&amp;isModal=False</t>
  </si>
  <si>
    <t>DIANA MARCELA AGUILAR TOVAR</t>
  </si>
  <si>
    <t>FDLSUBACD-265-2022(68215)</t>
  </si>
  <si>
    <t>https://community.secop.gov.co/Public/Tendering/OpportunityDetail/Index?noticeUID=CO1.NTC.2582919&amp;isFromPublicArea=True&amp;isModal=False</t>
  </si>
  <si>
    <t>DEISY RUTH CONTRERAS RAMOS</t>
  </si>
  <si>
    <t>FDLSUBACD-266-2022(69645)</t>
  </si>
  <si>
    <t>https://community.secop.gov.co/Public/Tendering/OpportunityDetail/Index?noticeUID=CO1.NTC.2574086&amp;isFromPublicArea=True&amp;isModal=False</t>
  </si>
  <si>
    <t>MANUEL GUILLERMO FRANCISCO AMOROCHO BARRERA</t>
  </si>
  <si>
    <t>FDLSUBACD-267-2022(66537)</t>
  </si>
  <si>
    <t>https://community.secop.gov.co/Public/Tendering/OpportunityDetail/Index?noticeUID=CO1.NTC.2587856&amp;isFromPublicArea=True&amp;isModal=False</t>
  </si>
  <si>
    <t>CAMILA ANDREA BARRIOS OVALLE</t>
  </si>
  <si>
    <t>FDLSUBACD-268-2022(68429)</t>
  </si>
  <si>
    <t>https://community.secop.gov.co/Public/Tendering/OpportunityDetail/Index?noticeUID=CO1.NTC.2578849&amp;isFromPublicArea=True&amp;isModal=False</t>
  </si>
  <si>
    <t>ANGIEE NATHALIA TORRES TRIANA</t>
  </si>
  <si>
    <t>FDLSUBACD-269-2022(66542)</t>
  </si>
  <si>
    <t>https://community.secop.gov.co/Public/Tendering/OpportunityDetail/Index?noticeUID=CO1.NTC.2594583&amp;isFromPublicArea=True&amp;isModal=False</t>
  </si>
  <si>
    <t>DANIEL ARIAS BONFANTE</t>
  </si>
  <si>
    <t>FDLSUBACD-270-2022(66655)</t>
  </si>
  <si>
    <t>https://community.secop.gov.co/Public/Tendering/OpportunityDetail/Index?noticeUID=CO1.NTC.2574352&amp;isFromPublicArea=True&amp;isModal=False</t>
  </si>
  <si>
    <t>MILEIDIS KARINA QUINTERO FRANCO</t>
  </si>
  <si>
    <t>FDLSUBACD-271-2022(66667)</t>
  </si>
  <si>
    <t>https://community.secop.gov.co/Public/Tendering/OpportunityDetail/Index?noticeUID=CO1.NTC.2574369&amp;isFromPublicArea=True&amp;isModal=False</t>
  </si>
  <si>
    <t>KAREM ANGELICA HERRERA SANCHEZ</t>
  </si>
  <si>
    <t>FDLSUBACD-272-2022(68430)</t>
  </si>
  <si>
    <t>https://community.secop.gov.co/Public/Tendering/OpportunityDetail/Index?noticeUID=CO1.NTC.2647109&amp;isFromPublicArea=True&amp;isModal=False</t>
  </si>
  <si>
    <t>MAGALY NUÑEZ MENDEZ</t>
  </si>
  <si>
    <t>FDLSUBACD-273-2022(66696)</t>
  </si>
  <si>
    <t>https://community.secop.gov.co/Public/Tendering/OpportunityDetail/Index?noticeUID=CO1.NTC.2573946&amp;isFromPublicArea=True&amp;isModal=False</t>
  </si>
  <si>
    <t>CAMILO ANDRES PINZON VELASCO</t>
  </si>
  <si>
    <t>FDLSUBACD-274-2022(66720)</t>
  </si>
  <si>
    <t>https://community.secop.gov.co/Public/Tendering/OpportunityDetail/Index?noticeUID=CO1.NTC.2597282&amp;isFromPublicArea=True&amp;isModal=False</t>
  </si>
  <si>
    <t>LEIDY MIREYA PACHON BAQUERO</t>
  </si>
  <si>
    <t>FDLSUBACD-275-2022(66979)</t>
  </si>
  <si>
    <t>https://community.secop.gov.co/Public/Tendering/OpportunityDetail/Index?noticeUID=CO1.NTC.2575028&amp;isFromPublicArea=True&amp;isModal=False</t>
  </si>
  <si>
    <t>JORGE ANDRES VARGAS LOPEZ</t>
  </si>
  <si>
    <t>FDLSUBACD-276-2022(69648)</t>
  </si>
  <si>
    <t>https://community.secop.gov.co/Public/Tendering/OpportunityDetail/Index?noticeUID=CO1.NTC.2609437&amp;isFromPublicArea=True&amp;isModal=False</t>
  </si>
  <si>
    <t>EDWIN MORENO FUENTES</t>
  </si>
  <si>
    <t>FDLSUBACD-277-2022(69500)</t>
  </si>
  <si>
    <t>https://community.secop.gov.co/Public/Tendering/OpportunityDetail/Index?noticeUID=CO1.NTC.2627085&amp;isFromPublicArea=True&amp;isModal=False</t>
  </si>
  <si>
    <t>SANTIAGO GARCIA DEVIS</t>
  </si>
  <si>
    <t>FDLSUBACD-278-2022(66783)</t>
  </si>
  <si>
    <t>https://community.secop.gov.co/Public/Tendering/OpportunityDetail/Index?noticeUID=CO1.NTC.2745044&amp;isFromPublicArea=True&amp;isModal=False</t>
  </si>
  <si>
    <t>SANDRA MILENA MURCIA</t>
  </si>
  <si>
    <t>FDLSUBACD-279-2022(69504)</t>
  </si>
  <si>
    <t>JUAN NICOLAS RODRIGUEZ DUERO</t>
  </si>
  <si>
    <t>FDLSUBACD-280-2022(69505)</t>
  </si>
  <si>
    <t>https://community.secop.gov.co/Public/Tendering/OpportunityDetail/Index?noticeUID=CO1.NTC.2632185&amp;isFromPublicArea=True&amp;isModal=False</t>
  </si>
  <si>
    <t>LUZ MARITZA ACERO FORERO</t>
  </si>
  <si>
    <t>FDLSUBACD-281-2022(69639)</t>
  </si>
  <si>
    <t>https://community.secop.gov.co/Public/Tendering/OpportunityDetail/Index?noticeUID=CO1.NTC.2628160&amp;isFromPublicArea=True&amp;isModal=False</t>
  </si>
  <si>
    <t>JAIME ALBERTO ROJAS PATERNINA</t>
  </si>
  <si>
    <t>FDLSUBACD-282-2022(67166)</t>
  </si>
  <si>
    <t>https://community.secop.gov.co/Public/Tendering/OpportunityDetail/Index?noticeUID=CO1.NTC.2626901&amp;isFromPublicArea=True&amp;isModal=False</t>
  </si>
  <si>
    <t>KAREN TATIANA MARTINEZ ARRIETA</t>
  </si>
  <si>
    <t>FDLSUBACD-283-2022(67166)</t>
  </si>
  <si>
    <t>https://community.secop.gov.co/Public/Tendering/OpportunityDetail/Index?noticeUID=CO1.NTC.2626776&amp;isFromPublicArea=True&amp;isModal=False</t>
  </si>
  <si>
    <t>ANETH LUCERO SANCHEZ</t>
  </si>
  <si>
    <t>FDLSUBACD-284-2022(67166)</t>
  </si>
  <si>
    <t>https://community.secop.gov.co/Public/Tendering/OpportunityDetail/Index?noticeUID=CO1.NTC.2627349&amp;isFromPublicArea=True&amp;isModal=False</t>
  </si>
  <si>
    <t>DIANA MILENA TABAQUICA ZAPATA</t>
  </si>
  <si>
    <t>FDLSUBACD-285-2022(67166)</t>
  </si>
  <si>
    <t>https://community.secop.gov.co/Public/Tendering/OpportunityDetail/Index?noticeUID=CO1.NTC.2626180&amp;isFromPublicArea=True&amp;isModal=False</t>
  </si>
  <si>
    <t>SANDRA LILIANA CASTILLO BARRERO</t>
  </si>
  <si>
    <t>FDLSUBACD-286-2022(67166)</t>
  </si>
  <si>
    <t>https://community.secop.gov.co/Public/Tendering/OpportunityDetail/Index?noticeUID=CO1.NTC.2626953&amp;isFromPublicArea=True&amp;isModal=False</t>
  </si>
  <si>
    <t>SANDRA EDITH GALLEGOS GARCIA</t>
  </si>
  <si>
    <t>FDLSUBACD-287-2022(67166)</t>
  </si>
  <si>
    <t>https://community.secop.gov.co/Public/Tendering/OpportunityDetail/Index?noticeUID=CO1.NTC.2629526&amp;isFromPublicArea=True&amp;isModal=False</t>
  </si>
  <si>
    <t>HENRY LEONARDO DUEÑAS RODRIGUEZ</t>
  </si>
  <si>
    <t>FDLSUBACD-288-2022(67166)</t>
  </si>
  <si>
    <t>https://community.secop.gov.co/Public/Tendering/OpportunityDetail/Index?noticeUID=CO1.NTC.2630422&amp;isFromPublicArea=True&amp;isModal=False</t>
  </si>
  <si>
    <t>ANA DARLEY RETALLACK DE GIRALDO</t>
  </si>
  <si>
    <t>FDLSUBACD-289-2022(67166)</t>
  </si>
  <si>
    <t>https://community.secop.gov.co/Public/Tendering/OpportunityDetail/Index?noticeUID=CO1.NTC.2572830&amp;isFromPublicArea=True&amp;isModal=False</t>
  </si>
  <si>
    <t>TOMAS MIGUEL ROJAS MORENO</t>
  </si>
  <si>
    <t>FDLSUBACD-290-2022(67166)</t>
  </si>
  <si>
    <t>https://community.secop.gov.co/Public/Tendering/OpportunityDetail/Index?noticeUID=CO1.NTC.2571554&amp;isFromPublicArea=True&amp;isModal=False</t>
  </si>
  <si>
    <t>GILMA VIVIANA MEJIA PRADA</t>
  </si>
  <si>
    <t>FDLSUBACD-291-2022(69658)</t>
  </si>
  <si>
    <t>https://community.secop.gov.co/Public/Tendering/OpportunityDetail/Index?noticeUID=CO1.NTC.2701615&amp;isFromPublicArea=True&amp;isModal=False</t>
  </si>
  <si>
    <t>ALONSO SAENZ MONTAÑO</t>
  </si>
  <si>
    <t>FDLSUBACD-292-2022(69383)</t>
  </si>
  <si>
    <t>https://community.secop.gov.co/Public/Tendering/OpportunityDetail/Index?noticeUID=CO1.NTC.2594050&amp;isFromPublicArea=True&amp;isModal=False</t>
  </si>
  <si>
    <t>HERNAN ISAIAS JIMENEZ MONTAÑO</t>
  </si>
  <si>
    <t>FDLSUBACD-293-2022(66783)</t>
  </si>
  <si>
    <t>https://community.secop.gov.co/Public/Tendering/OpportunityDetail/Index?noticeUID=CO1.NTC.2684866&amp;isFromPublicArea=True&amp;isModal=False</t>
  </si>
  <si>
    <t>JUAN DAVID DIAZ DIAZ</t>
  </si>
  <si>
    <t>FDLSUBACD-294-2022(69384)</t>
  </si>
  <si>
    <t>https://community.secop.gov.co/Public/Tendering/OpportunityDetail/Index?noticeUID=CO1.NTC.2642510&amp;isFromPublicArea=True&amp;isModal=False</t>
  </si>
  <si>
    <t>JOSE DUVAN NUÑEZ MUÑOZ</t>
  </si>
  <si>
    <t>FDLSUBACD-295-2022(69242)</t>
  </si>
  <si>
    <t>https://community.secop.gov.co/Public/Tendering/OpportunityDetail/Index?noticeUID=CO1.NTC.2618385&amp;isFromPublicArea=True&amp;isModal=False</t>
  </si>
  <si>
    <t>LUIS GUILLERMO ORTEGATE PAEZ</t>
  </si>
  <si>
    <t>FDLSUBACD-297-2022(69655)</t>
  </si>
  <si>
    <t>https://community.secop.gov.co/Public/Tendering/OpportunityDetail/Index?noticeUID=CO1.NTC.2684962&amp;isFromPublicArea=True&amp;isModal=False</t>
  </si>
  <si>
    <t>MICHAEL ALFONSO GARZON CIFUENTES</t>
  </si>
  <si>
    <t>FDLSUBACD-298-2022(69655)</t>
  </si>
  <si>
    <t>https://community.secop.gov.co/Public/Tendering/OpportunityDetail/Index?noticeUID=CO1.NTC.2704042&amp;isFromPublicArea=True&amp;isModal=False</t>
  </si>
  <si>
    <t>DIRONN MAURICIO TRINIDAD AMADO</t>
  </si>
  <si>
    <t>FDLSUBACD-299-2022(69786)</t>
  </si>
  <si>
    <t>https://community.secop.gov.co/Public/Tendering/OpportunityDetail/Index?noticeUID=CO1.NTC.2713908&amp;isFromPublicArea=True&amp;isModal=False</t>
  </si>
  <si>
    <t>MANUEL ALFONSO RUIZ PARRA</t>
  </si>
  <si>
    <t>FDLSUBACD-300-2022(69653)</t>
  </si>
  <si>
    <t>https://community.secop.gov.co/Public/Tendering/OpportunityDetail/Index?noticeUID=CO1.NTC.2739502&amp;isFromPublicArea=True&amp;isModal=False</t>
  </si>
  <si>
    <t>FRANCISCO ALBERTO ROZO TORRES</t>
  </si>
  <si>
    <t>FDLSUBACD-301-2022(69359)</t>
  </si>
  <si>
    <t>https://community.secop.gov.co/Public/Tendering/OpportunityDetail/Index?noticeUID=CO1.NTC.2685131&amp;isFromPublicArea=True&amp;isModal=False</t>
  </si>
  <si>
    <t>JOSE OSCAR BAQUERO GONZALEZ</t>
  </si>
  <si>
    <t>FDLSUBACD-302-2022(68464)</t>
  </si>
  <si>
    <t>https://community.secop.gov.co/Public/Tendering/OpportunityDetail/Index?noticeUID=CO1.NTC.2727890&amp;isFromPublicArea=True&amp;isModal=False</t>
  </si>
  <si>
    <t>GUSTAVO ADOLFO MARTINEZ CASTRILLON</t>
  </si>
  <si>
    <t>FDLSUBACD-303-2022(68211)</t>
  </si>
  <si>
    <t>https://community.secop.gov.co/Public/Tendering/OpportunityDetail/Index?noticeUID=CO1.NTC.2686240&amp;isFromPublicArea=True&amp;isModal=False</t>
  </si>
  <si>
    <t>ANGELA JOHANA PATIÑO QUIROGA</t>
  </si>
  <si>
    <t>FDLSUBACD-304-2022(68211)</t>
  </si>
  <si>
    <t>https://community.secop.gov.co/Public/Tendering/OpportunityDetail/Index?noticeUID=CO1.NTC.2647090&amp;isFromPublicArea=True&amp;isModal=False</t>
  </si>
  <si>
    <t>ANGELA MARIA BARRERA BOTERO</t>
  </si>
  <si>
    <t>FDLSUBACD-305-2022(68120)</t>
  </si>
  <si>
    <t>https://community.secop.gov.co/Public/Tendering/OpportunityDetail/Index?noticeUID=CO1.NTC.2693395&amp;isFromPublicArea=True&amp;isModal=False</t>
  </si>
  <si>
    <t>JORGE LUIS NOVOA RODRIGUEZ</t>
  </si>
  <si>
    <t>FDLSUBACD-306-2022(70962)</t>
  </si>
  <si>
    <t>https://community.secop.gov.co/Public/Tendering/OpportunityDetail/Index?noticeUID=CO1.NTC.2646337&amp;isFromPublicArea=True&amp;isModal=False</t>
  </si>
  <si>
    <t>YINETH MARCELA GARCIA BUITRAGO</t>
  </si>
  <si>
    <t>FDLSUBACD-307-2022(71044)</t>
  </si>
  <si>
    <t>https://community.secop.gov.co/Public/Tendering/OpportunityDetail/Index?noticeUID=CO1.NTC.2743608&amp;isFromPublicArea=True&amp;isModal=False</t>
  </si>
  <si>
    <t>GIOVANNI FRANCISCO JIMENEZ GONZALEZ</t>
  </si>
  <si>
    <t>FDLSUBACD-308-2022(71080)</t>
  </si>
  <si>
    <t>https://community.secop.gov.co/Public/Tendering/OpportunityDetail/Index?noticeUID=CO1.NTC.2690798&amp;isFromPublicArea=True&amp;isModal=False</t>
  </si>
  <si>
    <t>CLAUDIA STELLA CELIS VASQUEZ</t>
  </si>
  <si>
    <t>FDLSUBACD-309-2022 (71120)</t>
  </si>
  <si>
    <t>https://community.secop.gov.co/Public/Tendering/OpportunityDetail/Index?noticeUID=CO1.NTC.2737987&amp;isFromPublicArea=True&amp;isModal=False</t>
  </si>
  <si>
    <t>HERNAN DARIO CRIOLLO ESPINOZA</t>
  </si>
  <si>
    <t>FDLSUBACD-310-2022(68110)</t>
  </si>
  <si>
    <t>https://community.secop.gov.co/Public/Tendering/OpportunityDetail/Index?noticeUID=CO1.NTC.2693529&amp;isFromPublicArea=True&amp;isModal=False</t>
  </si>
  <si>
    <t>IBETH DEL CARMEN PALACIOS AGUDELO</t>
  </si>
  <si>
    <t>FDLSUBACD-311-2022(68113)</t>
  </si>
  <si>
    <t>https://community.secop.gov.co/Public/Tendering/OpportunityDetail/Index?noticeUID=CO1.NTC.2685233&amp;isFromPublicArea=True&amp;isModal=False</t>
  </si>
  <si>
    <t>JUAN CARLOS BETANCOURT CARVAJAL</t>
  </si>
  <si>
    <t>FDLSUBACD-312-2022(68113)</t>
  </si>
  <si>
    <t>https://community.secop.gov.co/Public/Tendering/OpportunityDetail/Index?noticeUID=CO1.NTC.2691325&amp;isFromPublicArea=True&amp;isModal=False</t>
  </si>
  <si>
    <t>LUIS HERNANDO NIVIA PINZON</t>
  </si>
  <si>
    <t>FDLSUBACD-313-2022(68128)</t>
  </si>
  <si>
    <t>https://community.secop.gov.co/Public/Tendering/OpportunityDetail/Index?noticeUID=CO1.NTC.2705279&amp;isFromPublicArea=True&amp;isModal=False</t>
  </si>
  <si>
    <t>ALBERSI YOLIMA AREVALO MARTINEZ</t>
  </si>
  <si>
    <t>FDLSUBACD-314-2022(68046)</t>
  </si>
  <si>
    <t>https://community.secop.gov.co/Public/Tendering/OpportunityDetail/Index?noticeUID=CO1.NTC.2726660&amp;isFromPublicArea=True&amp;isModal=False</t>
  </si>
  <si>
    <t>JOSE JESUS AGUDELO MELO</t>
  </si>
  <si>
    <t>FDLSUBACD-315-2022(68046</t>
  </si>
  <si>
    <t>https://community.secop.gov.co/Public/Tendering/OpportunityDetail/Index?noticeUID=CO1.NTC.2740678&amp;isFromPublicArea=True&amp;isModal=False</t>
  </si>
  <si>
    <t>JONATAN OVALLE DIAZ</t>
  </si>
  <si>
    <t>FDLSUBACD-316-2022(66395)</t>
  </si>
  <si>
    <t>https://community.secop.gov.co/Public/Tendering/OpportunityDetail/Index?noticeUID=CO1.NTC.2647177&amp;isFromPublicArea=True&amp;isModal=False</t>
  </si>
  <si>
    <t>MARIA FERNANDA CABRERA LAVAO</t>
  </si>
  <si>
    <t>FDLSUBACD-317-2022(67168)</t>
  </si>
  <si>
    <t>https://community.secop.gov.co/Public/Tendering/OpportunityDetail/Index?noticeUID=CO1.NTC.2712390&amp;isFromPublicArea=True&amp;isModal=False</t>
  </si>
  <si>
    <t>FDLSUBACD-318-2022(66338)</t>
  </si>
  <si>
    <t>https://community.secop.gov.co/Public/Tendering/OpportunityDetail/Index?noticeUID=CO1.NTC.2738957&amp;isFromPublicArea=True&amp;isModal=False</t>
  </si>
  <si>
    <t>OSCAR ALBERTO FONSECA CAMACHO</t>
  </si>
  <si>
    <t>FDLSUBACD-319-2022(68213)</t>
  </si>
  <si>
    <t>https://community.secop.gov.co/Public/Tendering/OpportunityDetail/Index?noticeUID=CO1.NTC.2755201&amp;isFromPublicArea=True&amp;isModal=False</t>
  </si>
  <si>
    <t>ADRIANA LUCIA HENAO PEÑARANDA</t>
  </si>
  <si>
    <t xml:space="preserve">320-2022CPS-P(69170)	</t>
  </si>
  <si>
    <t>https://community.secop.gov.co/Public/Tendering/OpportunityDetail/Index?noticeUID=CO1.NTC.2764509&amp;isFromPublicArea=True&amp;isModal=False</t>
  </si>
  <si>
    <t>RUDDY ISABEL SOTO MARTINEZ</t>
  </si>
  <si>
    <t>FDLSUBACD-321-2022(69163)</t>
  </si>
  <si>
    <t>https://community.secop.gov.co/Public/Tendering/OpportunityDetail/Index?noticeUID=CO1.NTC.2726496&amp;isFromPublicArea=True&amp;isModal=False</t>
  </si>
  <si>
    <t>RONAL STEVEN GARZON SAENZ</t>
  </si>
  <si>
    <t>FDLSUBACD-322-2022(66467).</t>
  </si>
  <si>
    <t>https://community.secop.gov.co/Public/Tendering/OpportunityDetail/Index?noticeUID=CO1.NTC.2724343&amp;isFromPublicArea=True&amp;isModal=False</t>
  </si>
  <si>
    <t>KATIA JOHANA BARBOSA LOPEZ</t>
  </si>
  <si>
    <t>FDLSUBACD-323-2022(68432)</t>
  </si>
  <si>
    <t>https://community.secop.gov.co/Public/Tendering/OpportunityDetail/Index?noticeUID=CO1.NTC.2759753&amp;isFromPublicArea=True&amp;isModal=False</t>
  </si>
  <si>
    <t>DIEGO ERNESTO BAQUERO ALBARRACIN</t>
  </si>
  <si>
    <t>FDLSUBACD-324-2022(71226)</t>
  </si>
  <si>
    <t>https://community.secop.gov.co/Public/Tendering/OpportunityDetail/Index?noticeUID=CO1.NTC.2762169&amp;isFromPublicArea=True&amp;isModal=False</t>
  </si>
  <si>
    <t>JUAN SEBASTIAN ACEVEDO SANCHEZ</t>
  </si>
  <si>
    <t>FDLSUBACD-325-2022(66740)</t>
  </si>
  <si>
    <t>https://community.secop.gov.co/Public/Tendering/OpportunityDetail/Index?noticeUID=CO1.NTC.2759733&amp;isFromPublicArea=True&amp;isModal=False</t>
  </si>
  <si>
    <t>KELLY LORENA SILVA CAMACHO</t>
  </si>
  <si>
    <t>FDLSUBACD-326-2022(66754)</t>
  </si>
  <si>
    <t>https://community.secop.gov.co/Public/Tendering/OpportunityDetail/Index?noticeUID=CO1.NTC.2735234&amp;isFromPublicArea=True&amp;isModal=False</t>
  </si>
  <si>
    <t>JAIRO ANDRES LOPEZ GUERRERO</t>
  </si>
  <si>
    <t>FDLSUBA-CD-327-2022(69638)</t>
  </si>
  <si>
    <t>https://community.secop.gov.co/Public/Tendering/OpportunityDetail/Index?noticeUID=CO1.NTC.2750734&amp;isFromPublicArea=True&amp;isModal=False</t>
  </si>
  <si>
    <t>LILIANA GERLEIN CASTIBLANCO VARGAS</t>
  </si>
  <si>
    <t>FDLSUBACD-328-2022(66783)</t>
  </si>
  <si>
    <t>https://community.secop.gov.co/Public/Tendering/OpportunityDetail/Index?noticeUID=CO1.NTC.2735526&amp;isFromPublicArea=True&amp;isModal=False</t>
  </si>
  <si>
    <t>JAIRO IVAN CAVIEDES TORRES</t>
  </si>
  <si>
    <t>FDLSUBACD-329-2022(66783)</t>
  </si>
  <si>
    <t>https://community.secop.gov.co/Public/Tendering/OpportunityDetail/Index?noticeUID=CO1.NTC.2741109&amp;isFromPublicArea=True&amp;isModal=False</t>
  </si>
  <si>
    <t>CAMILA ANDREA CASTILLO BARRERA</t>
  </si>
  <si>
    <t>FDLSUBACD-330-2022(67166)</t>
  </si>
  <si>
    <t>https://community.secop.gov.co/Public/Tendering/OpportunityDetail/Index?noticeUID=CO1.NTC.2724689&amp;isFromPublicArea=True&amp;isModal=False</t>
  </si>
  <si>
    <t>GINNA MARCELA REYES SANCHEZ</t>
  </si>
  <si>
    <t>FDLSUBACD-331-2022(68116)</t>
  </si>
  <si>
    <t>https://community.secop.gov.co/Public/Tendering/OpportunityDetail/Index?noticeUID=CO1.NTC.2712302&amp;isFromPublicArea=True&amp;isModal=False</t>
  </si>
  <si>
    <t>DANIEL LEONARDO BEIRA FORERO</t>
  </si>
  <si>
    <t>FDLSUBACD-333-2022(69652)</t>
  </si>
  <si>
    <t>https://community.secop.gov.co/Public/Tendering/OpportunityDetail/Index?noticeUID=CO1.NTC.2754085&amp;isFromPublicArea=True&amp;isModal=False</t>
  </si>
  <si>
    <t>YULI PAOLA CASTAÑEDA FLOREZ</t>
  </si>
  <si>
    <t>FDLSUBACD-334-2022(69653)</t>
  </si>
  <si>
    <t>https://community.secop.gov.co/Public/Tendering/OpportunityDetail/Index?noticeUID=CO1.NTC.2790009&amp;isFromPublicArea=True&amp;isModal=False</t>
  </si>
  <si>
    <t>LISSETH MARLEN MARTINEZ PUERTO</t>
  </si>
  <si>
    <t>FDLSUBACD-335-2022(66420)</t>
  </si>
  <si>
    <t>https://community.secop.gov.co/Public/Tendering/OpportunityDetail/Index?noticeUID=CO1.NTC.2768121&amp;isFromPublicArea=True&amp;isModal=False</t>
  </si>
  <si>
    <t>FABIO MAYORGA BAUTISTA</t>
  </si>
  <si>
    <t>FDLSUBACD-336-2022(69239)</t>
  </si>
  <si>
    <t>https://community.secop.gov.co/Public/Tendering/OpportunityDetail/Index?noticeUID=CO1.NTC.2751691&amp;isFromPublicArea=True&amp;isModal=False</t>
  </si>
  <si>
    <t>FREDDY NEIL ALZATE CARREÑO</t>
  </si>
  <si>
    <t>FDLSUBACD-337-2022(68223)</t>
  </si>
  <si>
    <t>https://community.secop.gov.co/Public/Tendering/OpportunityDetail/Index?noticeUID=CO1.NTC.2758404&amp;isFromPublicArea=True&amp;isModal=False</t>
  </si>
  <si>
    <t>ANNY  MONROY FAJARDO</t>
  </si>
  <si>
    <t xml:space="preserve">338-2022CPS-P(66463)	</t>
  </si>
  <si>
    <t>https://community.secop.gov.co/Public/Tendering/OpportunityDetail/Index?noticeUID=CO1.NTC.2740714&amp;isFromPublicArea=True&amp;isModal=False</t>
  </si>
  <si>
    <t>TATIANA ANDREA MONTOYA POLANCO</t>
  </si>
  <si>
    <t>FDLSUBACD-339-2022(66279)</t>
  </si>
  <si>
    <t>https://community.secop.gov.co/Public/Tendering/OpportunityDetail/Index?noticeUID=CO1.NTC.2741650&amp;isFromPublicArea=True&amp;isModal=False</t>
  </si>
  <si>
    <t>SANDRA CONSUELO NUÑEZ GOMEZ</t>
  </si>
  <si>
    <t>FDLSUBACD-340-2022(71342)</t>
  </si>
  <si>
    <t>https://community.secop.gov.co/Public/Tendering/OpportunityDetail/Index?noticeUID=CO1.NTC.2789200&amp;isFromPublicArea=True&amp;isModal=False</t>
  </si>
  <si>
    <t>JONATHAN DAVID ALMANZA SANTOS</t>
  </si>
  <si>
    <t>FDLSUBACD-341-2022(71223)</t>
  </si>
  <si>
    <t>https://community.secop.gov.co/Public/Tendering/OpportunityDetail/Index?noticeUID=CO1.NTC.2761482&amp;isFromPublicArea=True&amp;isModal=False</t>
  </si>
  <si>
    <t>WILSON ANDRES PINZON CORTES</t>
  </si>
  <si>
    <t>FDLSUBACD-342-2022(69233)</t>
  </si>
  <si>
    <t>https://community.secop.gov.co/Public/Tendering/OpportunityDetail/Index?noticeUID=CO1.NTC.2763640&amp;isFromPublicArea=True&amp;isModal=False</t>
  </si>
  <si>
    <t>NELSON FABIAN QUINTERO LOZANO</t>
  </si>
  <si>
    <t>FDLSUBACD-343-2022(69383)</t>
  </si>
  <si>
    <t>https://community.secop.gov.co/Public/Tendering/OpportunityDetail/Index?noticeUID=CO1.NTC.2762900&amp;isFromPublicArea=True&amp;isModal=False</t>
  </si>
  <si>
    <t>SEBASTIAN BUSTOS GONZALEZ</t>
  </si>
  <si>
    <t>FDLSUBACD-345-2022(66651)</t>
  </si>
  <si>
    <t>https://community.secop.gov.co/Public/Tendering/OpportunityDetail/Index?noticeUID=CO1.NTC.2763267&amp;isFromPublicArea=True&amp;isModal=False</t>
  </si>
  <si>
    <t>LINA TATIANA CASTRO GUERRERO</t>
  </si>
  <si>
    <t>FDLSUBACD-346-2022(66338)</t>
  </si>
  <si>
    <t>https://community.secop.gov.co/Public/Tendering/OpportunityDetail/Index?noticeUID=CO1.NTC.2763799&amp;isFromPublicArea=True&amp;isModal=False</t>
  </si>
  <si>
    <t>WILSON PATIÑO AMAR</t>
  </si>
  <si>
    <t>FDLSUBACD-347-2022(66412)</t>
  </si>
  <si>
    <t>https://community.secop.gov.co/Public/Tendering/OpportunityDetail/Index?noticeUID=CO1.NTC.2766492&amp;isFromPublicArea=True&amp;isModal=False</t>
  </si>
  <si>
    <t>LUIS GUILLERMO LAVERDE FERNANDEZ</t>
  </si>
  <si>
    <t>FDLSUBACD-348-2022(71438)</t>
  </si>
  <si>
    <t>https://community.secop.gov.co/Public/Tendering/OpportunityDetail/Index?noticeUID=CO1.NTC.2788087&amp;isFromPublicArea=True&amp;isModal=False</t>
  </si>
  <si>
    <t>JHOAN SEBASTIAN JEREZ WILCHES</t>
  </si>
  <si>
    <t>FDLSUBACD-349-2022(71003)</t>
  </si>
  <si>
    <t>https://community.secop.gov.co/Public/Tendering/OpportunityDetail/Index?noticeUID=CO1.NTC.2788043&amp;isFromPublicArea=True&amp;isModal=False</t>
  </si>
  <si>
    <t>ANA NATALIE DIAZ GONZALEZ</t>
  </si>
  <si>
    <t>FDLSUBACD-350-2022(68428)</t>
  </si>
  <si>
    <t>https://community.secop.gov.co/Public/Tendering/OpportunityDetail/Index?noticeUID=CO1.NTC.2790425&amp;isFromPublicArea=True&amp;isModal=False</t>
  </si>
  <si>
    <t>CAMILO ANDRES VALENCIA ALDANA</t>
  </si>
  <si>
    <t>FDLSUBACD-351-2022(69634)</t>
  </si>
  <si>
    <t>https://community.secop.gov.co/Public/Tendering/OpportunityDetail/Index?noticeUID=CO1.NTC.2793039&amp;isFromPublicArea=True&amp;isModal=False</t>
  </si>
  <si>
    <t>LILIA ALEXANDRA ARJONA MARIN</t>
  </si>
  <si>
    <t>FDLSUBACD-352-2022(69438)</t>
  </si>
  <si>
    <t>https://community.secop.gov.co/Public/Tendering/OpportunityDetail/Index?noticeUID=CO1.NTC.2790321&amp;isFromPublicArea=True&amp;isModal=False</t>
  </si>
  <si>
    <t>HENRY GIANCARLO GUEVARA MILA</t>
  </si>
  <si>
    <t>FDLSUBACD-353-2022(71122)</t>
  </si>
  <si>
    <t>https://community.secop.gov.co/Public/Tendering/OpportunityDetail/Index?noticeUID=CO1.NTC.2789627&amp;isFromPublicArea=True&amp;isModal=False</t>
  </si>
  <si>
    <t>ANDREA CAROLINA PADILLA</t>
  </si>
  <si>
    <t>FDLSMC-1-2022(71165)</t>
  </si>
  <si>
    <t>https://community.secop.gov.co/Public/Tendering/OpportunityDetail/Index?noticeUID=CO1.NTC.2691437&amp;isFromPublicArea=True&amp;isModal=False</t>
  </si>
  <si>
    <t>O219001</t>
  </si>
  <si>
    <t>COMPAÑIA MUNDIAL DE SEGUROS S.A.</t>
  </si>
  <si>
    <t>FDLSSASI-001-2022(71543)</t>
  </si>
  <si>
    <t>https://community.secop.gov.co/Public/Tendering/OpportunityDetail/Index?noticeUID=CO1.NTC.2845774&amp;isFromPublicArea=True&amp;isModal=False</t>
  </si>
  <si>
    <t>O21202020080585250</t>
  </si>
  <si>
    <t>LA UNION TEMPORAL ALIANZA 2022</t>
  </si>
  <si>
    <t>O2120201003023212801</t>
  </si>
  <si>
    <t>NESTOR FABIAN TORRES RAMOS</t>
  </si>
  <si>
    <t>O2120201003023215301</t>
  </si>
  <si>
    <t>O2120201003083899998</t>
  </si>
  <si>
    <t>O2120201003023219999</t>
  </si>
  <si>
    <t>FDLSMC-2-2022(72192)</t>
  </si>
  <si>
    <t>https://community.secop.gov.co/Public/Tendering/OpportunityDetail/Index?noticeUID=CO1.NTC.2924956&amp;isFromPublicArea=True&amp;isModal=False</t>
  </si>
  <si>
    <t>SISTEMAS Y DISTRIBUCIONES FORMACON SAS</t>
  </si>
  <si>
    <t>FDLSUBA-CMA-1-2022(71728)</t>
  </si>
  <si>
    <t>https://community.secop.gov.co/Public/Tendering/OpportunityDetail/Index?noticeUID=CO1.NTC.2912675&amp;isFromPublicArea=True&amp;isModal=False</t>
  </si>
  <si>
    <t>SERVICIOS Y CONSULTORIAS EN INGENIERIA SAS</t>
  </si>
  <si>
    <t xml:space="preserve">FDLSSASI-3-2022(71933) </t>
  </si>
  <si>
    <t>https://community.secop.gov.co/Public/Tendering/OpportunityDetail/Index?noticeUID=CO1.NTC.2909887&amp;isFromPublicArea=True&amp;isModal=False</t>
  </si>
  <si>
    <t>FENIX MEDIA GROUP S.A.S.</t>
  </si>
  <si>
    <t>O21202020080383611</t>
  </si>
  <si>
    <t>SISCOM SERVICIOS INTEGRALES S.A.S</t>
  </si>
  <si>
    <t>FDLSLP-2-2022 (71662)</t>
  </si>
  <si>
    <t>https://community.secop.gov.co/Public/Tendering/OpportunityDetail/Index?noticeUID=CO1.NTC.2899009&amp;isFromPublicArea=True&amp;isModal=False</t>
  </si>
  <si>
    <t>CARLOS FERNANDO CORDOBA AVILES</t>
  </si>
  <si>
    <t>FDLSLP-1-2022(71638)</t>
  </si>
  <si>
    <t>https://community.secop.gov.co/Public/Tendering/OpportunityDetail/Index?noticeUID=CO1.NTC.2898626&amp;isFromPublicArea=True&amp;isModal=False</t>
  </si>
  <si>
    <t>CONSORCIO CCA OBRAS CIVILES</t>
  </si>
  <si>
    <t>FLDLSLP-1-2022(71638)</t>
  </si>
  <si>
    <t>CONSORCIO MALLA VIAL SUBA 2022 – G2</t>
  </si>
  <si>
    <t>FDLSSAMC-2-2022(722121)</t>
  </si>
  <si>
    <t>https://community.secop.gov.co/Public/Tendering/OpportunityDetail/Index?noticeUID=CO1.NTC.2941741&amp;isFromPublicArea=True&amp;isModal=False</t>
  </si>
  <si>
    <t>O212020200701030571355</t>
  </si>
  <si>
    <t>LA PREVISORA</t>
  </si>
  <si>
    <t>O212020200701030571354</t>
  </si>
  <si>
    <t>O212020200701030571351</t>
  </si>
  <si>
    <t>O212020200701030471347</t>
  </si>
  <si>
    <t>O212020200701030471341</t>
  </si>
  <si>
    <t>FDLSMC-4-2022(72507)</t>
  </si>
  <si>
    <t>https://community.secop.gov.co/Public/Tendering/OpportunityDetail/Index?noticeUID=CO1.NTC.2948220&amp;isFromPublicArea=True&amp;isModal=False</t>
  </si>
  <si>
    <t>COMERCIALIZADORA INTEGRAL G&amp;C SAS</t>
  </si>
  <si>
    <t>FDLSMC-5-2022(72517)</t>
  </si>
  <si>
    <t>https://community.secop.gov.co/Public/Tendering/OpportunityDetail/Index?noticeUID=CO1.NTC.2948222&amp;isFromPublicArea=True&amp;isModal=False</t>
  </si>
  <si>
    <t>GOLD SYS LTDA.</t>
  </si>
  <si>
    <t>FDLSMC-3-2022(72373)</t>
  </si>
  <si>
    <t>https://community.secop.gov.co/Public/Tendering/OpportunityDetail/Index?noticeUID=CO1.NTC.2950572&amp;isFromPublicArea=True&amp;isModal=False</t>
  </si>
  <si>
    <t>CAR SCANNERS SAS</t>
  </si>
  <si>
    <t>FDLSMC-7-2022 (72621)</t>
  </si>
  <si>
    <t>https://community.secop.gov.co/Public/Tendering/OpportunityDetail/Index?noticeUID=CO1.NTC.2954218&amp;isFromPublicArea=True&amp;isModal=False</t>
  </si>
  <si>
    <t>COMERCIALIZADORA ELECTROCON SAS</t>
  </si>
  <si>
    <t>MAKROSYSTEM COLOMBIA S.A.S</t>
  </si>
  <si>
    <t>O21202020080787130</t>
  </si>
  <si>
    <t>MAKROSYSTEM COLOMBIA SAS</t>
  </si>
  <si>
    <t>FDLSUBACMA-2-2022(72105)</t>
  </si>
  <si>
    <t>https://community.secop.gov.co/Public/Tendering/OpportunityDetail/Index?noticeUID=CO1.NTC.2954696&amp;isFromPublicArea=True&amp;isModal=False</t>
  </si>
  <si>
    <t>CONSORCIO INTER-ALMA 2022</t>
  </si>
  <si>
    <t>FDLSSAMC-3-2022(72700)</t>
  </si>
  <si>
    <t>https://community.secop.gov.co/Public/Tendering/OpportunityDetail/Index?noticeUID=CO1.NTC.2978457&amp;isFromPublicArea=True&amp;isModal=False</t>
  </si>
  <si>
    <t>LABORATORIO UNIDSALUD SAS</t>
  </si>
  <si>
    <t>FDLSUBACD-354-2022(73278)</t>
  </si>
  <si>
    <t>https://community.secop.gov.co/Public/Tendering/OpportunityDetail/Index?noticeUID=CO1.NTC.3025439&amp;isFromPublicArea=True&amp;isModal=False</t>
  </si>
  <si>
    <t>SONIA LISETH GOMEZ CACERES</t>
  </si>
  <si>
    <t>FDLSUBACD-355-2022(73276)</t>
  </si>
  <si>
    <t>https://community.secop.gov.co/Public/Tendering/OpportunityDetail/Index?noticeUID=CO1.NTC.3025190&amp;isFromPublicArea=True&amp;isModal=False</t>
  </si>
  <si>
    <t>MARIA DEL PILAR GUTIERREZ RAMIREZ</t>
  </si>
  <si>
    <t>FDLSUBACD-374-2022( 80374)</t>
  </si>
  <si>
    <t>https://www.contratos.gov.co/consultas/detalleProceso.do?numConstancia=22-22-36857&amp;g-recaptcha-response=03ANYolqu8YedjOtGsuXVKxY21svGknEGYRtiIFqL-aHPGYCwmx3KbwH9CrtxKs2mzxWkY5xiFMudWThld0iIfyuU5KDy_U5cdF1CRptz7vUV-J9oUt3ySEHDz3gYuNXTPoeN3jO67Cxv8QZFwidNqft2oFnvvbG6jTnK8Dr7DIe7rE0CePM4uchY098fI1oLH5ZId5F0z9yrzcel3alwoMubLvjaqUuIvA7eYVcIxR7OthOtPUemvMCBRemkLYA0lxUEtRfNP6RL-oGpv_o7tMPxxzZWauvt6JC0oyFyxFmY6RlisXmME2Or-XywRwV__OA_aqz7h_MXHcuIGkKdwwHmE6Q1pAgV6fxj03LZGqT1fkkvETUKOlzmgL-kKOTQKAcpkcCZY4ggWTh98XNivUnF-JyNzd6NFMRea3qr7WokssPqH1vCiUSZyRsVOIN0pMplGpKXtzr2hkGniijBMaysFl1FTEmlxo-jSImIPESVRe1aQbHC27ZabKAku5iAGqKkv9XaEJv_U7fBWLJRwYIgNrS9BiEMtOQ</t>
  </si>
  <si>
    <t>SECRETARIA DISTRITAL DE CULTURA RECREACI ON Y DEPORTE</t>
  </si>
  <si>
    <t>AUNAR ESFUERZOS TECNICOS, ADMINISTRATIVOS Y FINANCIEROS CON EL FIN DE DESARROLLAR
ACCIONES ARTICULADAS ENTRE LA SCRD, EL IDARTES Y LOS FONDOS DE DESARROLLO LOCAL,
ORIENTADAS A FOMENTAR PROCESOS DE FORMACION, CUALIFICACION, FORTALECIMIENTO DE LOS AGENTES CULTURALES TERRITORIALES DEL DISTRITO CAPITAL, EN EL MARCO DE LA GENERACION Y CIRCULACION DE BIENES Y SERVICIOS CULTURALES, ARTISTICOS Y PATRIMONIALES, DE CONFORMIDAD CON LAS INICIATIVAS PRIORIZADAS Y CONCERTADAS EN LA ESTRATEGIA DISTRITAL "PRESUPUESTOS PARTICIPATIVOS" Y/O DE LAS CONCERTACIONES CON LOS GRUPOS DE INTERES DE LAS LOCALIDADES Y A LAS ACCIONES ADELANTADAS EN EL “PROCESO MISIONAL DE FOMENTO”, DE ACUERDO CON LOS PROYECTOS A EJECUTAR ASOCIADOS A LAS METAS DE CADA LOCALIDAD EN EL PROGRAMA "ES CULTURA LOCAL 2022"</t>
  </si>
  <si>
    <t>SECRETARIA DE CULTURA RECREACION Y DEPORTE -SCRD. CONVENIO ES CULTURA LOCAL 3.0 SCRD E IDARTES</t>
  </si>
  <si>
    <t>INSTITUTO DISTRITAL DE LAS ARTES</t>
  </si>
  <si>
    <t>FDLSUBACD-357-2022(74126)</t>
  </si>
  <si>
    <t>https://community.secop.gov.co/Public/Tendering/OpportunityDetail/Index?noticeUID=CO1.NTC.3055098&amp;isFromPublicArea=True&amp;isModal=False</t>
  </si>
  <si>
    <t>FDLSUBACD-358-2022(74287)</t>
  </si>
  <si>
    <t>https://community.secop.gov.co/Public/Tendering/OpportunityDetail/Index?noticeUID=CO1.NTC.3060045&amp;isFromPublicArea=True&amp;isModal=False</t>
  </si>
  <si>
    <t>INGRY PAOLA MARQUEZ SIERRA</t>
  </si>
  <si>
    <t>FDLSUBACD-359-2022(74043)</t>
  </si>
  <si>
    <t>https://community.secop.gov.co/Public/Tendering/OpportunityDetail/Index?noticeUID=CO1.NTC.3075071&amp;isFromPublicArea=True&amp;isModal=False</t>
  </si>
  <si>
    <t>GUSTAVO EDUARDO GAONA GARCIA</t>
  </si>
  <si>
    <t>FDLSUBACD-360-2022(74130)</t>
  </si>
  <si>
    <t>https://community.secop.gov.co/Public/Tendering/OpportunityDetail/Index?noticeUID=CO1.NTC.3066181&amp;isFromPublicArea=True&amp;isModal=False</t>
  </si>
  <si>
    <t>FDLSUBACD-361-2022</t>
  </si>
  <si>
    <t>https://community.secop.gov.co/Public/Tendering/OpportunityDetail/Index?noticeUID=CO1.NTC.3066496&amp;isFromPublicArea=True&amp;isModal=False</t>
  </si>
  <si>
    <t>CARLOS ANDRES BAQUERO GUTIERREZ</t>
  </si>
  <si>
    <t>FDLSUBACD-362-2022(74122)</t>
  </si>
  <si>
    <t>https://community.secop.gov.co/Public/Tendering/OpportunityDetail/Index?noticeUID=CO1.NTC.3075711&amp;isFromPublicArea=True&amp;isModal=False</t>
  </si>
  <si>
    <t>FDLSUBACD-363-2022(74149)</t>
  </si>
  <si>
    <t>https://community.secop.gov.co/Public/Tendering/OpportunityDetail/Index?noticeUID=CO1.NTC.3084135&amp;isFromPublicArea=True&amp;isModal=False</t>
  </si>
  <si>
    <t>ANDREA CAROLINA PADILLA URBINA</t>
  </si>
  <si>
    <t>FDLSUBACD-364-2022(74135)</t>
  </si>
  <si>
    <t>https://community.secop.gov.co/Public/Tendering/OpportunityDetail/Index?noticeUID=CO1.NTC.3106155&amp;isFromPublicArea=True&amp;isModal=False</t>
  </si>
  <si>
    <t>FDLSUBACD-365-2022(74147)</t>
  </si>
  <si>
    <t>https://community.secop.gov.co/Public/Tendering/OpportunityDetail/Index?noticeUID=CO1.NTC.3083669&amp;isFromPublicArea=True&amp;isModal=False</t>
  </si>
  <si>
    <t>FDLSUBACD-366-2022(74146)</t>
  </si>
  <si>
    <t>https://community.secop.gov.co/Public/Tendering/OpportunityDetail/Index?noticeUID=CO1.NTC.3084575&amp;isFromPublicArea=True&amp;isModal=False</t>
  </si>
  <si>
    <t>FDLSUBACD-367-2022(74144)</t>
  </si>
  <si>
    <t>https://community.secop.gov.co/Public/Tendering/OpportunityDetail/Index?noticeUID=CO1.NTC.3083019&amp;isFromPublicArea=True&amp;isModal=False</t>
  </si>
  <si>
    <t>FDLSUBACD-368-2022(73381)</t>
  </si>
  <si>
    <t>https://community.secop.gov.co/Public/Tendering/OpportunityDetail/Index?noticeUID=CO1.NTC.3080943&amp;isFromPublicArea=True&amp;isModal=False</t>
  </si>
  <si>
    <t>JOSE MOISES CETINA TALADICHE</t>
  </si>
  <si>
    <t>FDLSUBACD-369-2022(74142)</t>
  </si>
  <si>
    <t>https://community.secop.gov.co/Public/Tendering/OpportunityDetail/Index?noticeUID=CO1.NTC.3117191&amp;isFromPublicArea=True&amp;isModal=False</t>
  </si>
  <si>
    <t>IVAN PERDOMO LONDOÑO</t>
  </si>
  <si>
    <t>FDLSUBACD-370-2022(74122)</t>
  </si>
  <si>
    <t>https://community.secop.gov.co/Public/Tendering/ContractNoticePhases/View?PPI=CO1.PPI.19778796&amp;isFromPublicArea=True&amp;isModal=False</t>
  </si>
  <si>
    <t>FDLSUBACD-371-2022(74148)</t>
  </si>
  <si>
    <t>https://community.secop.gov.co/Public/Tendering/ContractNoticePhases/View?PPI=CO1.PPI.19919025&amp;isFromPublicArea=True&amp;isModal=False</t>
  </si>
  <si>
    <t>FDLSUBACD-372-2022(74151)</t>
  </si>
  <si>
    <t>https://community.secop.gov.co/Public/Tendering/OpportunityDetail/Index?noticeUID=CO1.NTC.3139644&amp;isFromPublicArea=True&amp;isModal=False</t>
  </si>
  <si>
    <t>DANIELA CARDENAS GUTIERREZ</t>
  </si>
  <si>
    <t>FDLSUBACD-373-2022(74152)</t>
  </si>
  <si>
    <t>https://community.secop.gov.co/Public/Tendering/OpportunityDetail/Index?noticeUID=CO1.NTC.3102020&amp;isFromPublicArea=True&amp;isModal=False</t>
  </si>
  <si>
    <t>FDLSUBACD-374-2022(74393)</t>
  </si>
  <si>
    <t>https://community.secop.gov.co/Public/Tendering/ContractNoticePhases/View?PPI=CO1.PPI.19841518&amp;isFromPublicArea=True&amp;isModal=False</t>
  </si>
  <si>
    <t>PAOLA MARITZA GONZALEZ MALDONADO</t>
  </si>
  <si>
    <t>FDLSUBACD-375-2022(74137)</t>
  </si>
  <si>
    <t>https://community.secop.gov.co/Public/Tendering/OpportunityDetail/Index?noticeUID=CO1.NTC.3102731&amp;isFromPublicArea=True&amp;isModal=False</t>
  </si>
  <si>
    <t>JAVIER CAMILO MESA NOVOA</t>
  </si>
  <si>
    <t>FDLSUBACD-377-2022(74757)</t>
  </si>
  <si>
    <t>https://community.secop.gov.co/Public/Tendering/ContractNoticePhases/View?PPI=CO1.PPI.19817044&amp;isFromPublicArea=True&amp;isModal=False</t>
  </si>
  <si>
    <t>FDLSUBACD-378-2022(74176)</t>
  </si>
  <si>
    <t>https://community.secop.gov.co/Public/Tendering/OpportunityDetail/Index?noticeUID=CO1.NTC.3122940&amp;isFromPublicArea=True&amp;isModal=False</t>
  </si>
  <si>
    <t>HOLY ANN MACHUCA PUENTES</t>
  </si>
  <si>
    <t>FDLSUBACD-379-2022(74758)</t>
  </si>
  <si>
    <t>https://community.secop.gov.co/Public/Tendering/OpportunityDetail/Index?noticeUID=CO1.NTC.3123577&amp;isFromPublicArea=True&amp;isModal=False</t>
  </si>
  <si>
    <t>NUBIA ESPERANZA SANCHEZ CORREDOR</t>
  </si>
  <si>
    <t>FDLSUBACD-380-2022(74371)</t>
  </si>
  <si>
    <t>https://community.secop.gov.co/Public/Tendering/OpportunityDetail/Index?noticeUID=CO1.NTC.3129243&amp;isFromPublicArea=True&amp;isModal=False</t>
  </si>
  <si>
    <t>MATEO CALDERON CASAS</t>
  </si>
  <si>
    <t>FDLSUBACD-381-2022(74176)</t>
  </si>
  <si>
    <t>https://community.secop.gov.co/Public/Tendering/OpportunityDetail/Index?noticeUID=CO1.NTC.3140068&amp;isFromPublicArea=True&amp;isModal=False</t>
  </si>
  <si>
    <t>PRESTAR LOS SERVICIOS PROFESIONALES PARA PARA EL APOYO EN EL TRAMITE DE DESPACHOS COMISORIOS DE LA ALCALDIA LOCAL DE SUBA</t>
  </si>
  <si>
    <t>LUZ MERY PEREZ RUGE</t>
  </si>
  <si>
    <t>FDLSUBACD-382-2022(74283)</t>
  </si>
  <si>
    <t>https://community.secop.gov.co/Public/Tendering/OpportunityDetail/Index?noticeUID=CO1.NTC.3141032&amp;isFromPublicArea=True&amp;isModal=False</t>
  </si>
  <si>
    <t>ANDRES CAMILO LANCHEROS SANCHEZ</t>
  </si>
  <si>
    <t>FDLSUBACD-383-2022(74283)</t>
  </si>
  <si>
    <t>https://community.secop.gov.co/Public/Tendering/ContractNoticePhases/View?PPI=CO1.PPI.19871302&amp;isFromPublicArea=True&amp;isModal=False</t>
  </si>
  <si>
    <t>MAURICIO AMAYA ALBARRAN</t>
  </si>
  <si>
    <t>FDLSUBACD-384-2022(74283)</t>
  </si>
  <si>
    <t>https://community.secop.gov.co/Public/Tendering/OpportunityDetail/Index?noticeUID=CO1.NTC.3140929&amp;isFromPublicArea=True&amp;isModal=False</t>
  </si>
  <si>
    <t>IVONNE KATHALINA SAENZ SANCHEZ</t>
  </si>
  <si>
    <t>FDLSUBACD-385-2022(74283)</t>
  </si>
  <si>
    <t>https://community.secop.gov.co/Public/Tendering/OpportunityDetail/Index?noticeUID=CO1.NTC.3145592&amp;isFromPublicArea=True&amp;isModal=False</t>
  </si>
  <si>
    <t>JAIRO ANDRES CALDERON PALOMO</t>
  </si>
  <si>
    <t>FDLSUBACD-386(74438)</t>
  </si>
  <si>
    <t>https://community.secop.gov.co/Public/Tendering/ContractNoticePhases/View?PPI=CO1.PPI.19919407&amp;isFromPublicArea=True&amp;isModal=False</t>
  </si>
  <si>
    <t>JENNIFER DAYANA CRUZ MANRIQUE</t>
  </si>
  <si>
    <t>FDLSUBACD-387-2022(74591)</t>
  </si>
  <si>
    <t>https://community.secop.gov.co/Public/Tendering/OpportunityDetail/Index?noticeUID=CO1.NTC.3143553&amp;isFromPublicArea=True&amp;isModal=False</t>
  </si>
  <si>
    <t>GINA PAOLA CUENCA MASSON</t>
  </si>
  <si>
    <t>FDLSCD-396-2022(74573)</t>
  </si>
  <si>
    <t>https://community.secop.gov.co/Public/Tendering/OpportunityDetail/Index?noticeUID=CO1.NTC.3139573&amp;isFromPublicArea=True&amp;isModal=False</t>
  </si>
  <si>
    <t>PAOLA DE JESUS IBAÑEZ PEREZ</t>
  </si>
  <si>
    <t>FDLSUBACD-397-2022(74125)</t>
  </si>
  <si>
    <t>https://community.secop.gov.co/Public/Tendering/OpportunityDetail/Index?noticeUID=CO1.NTC.3139592&amp;isFromPublicArea=True&amp;isModal=False</t>
  </si>
  <si>
    <t>CESAR ALBERT MEDINA CASTRO</t>
  </si>
  <si>
    <t>FDLSUBACD-398-2022(74125)</t>
  </si>
  <si>
    <t>https://community.secop.gov.co/Public/Tendering/OpportunityDetail/Index?noticeUID=CO1.NTC.3141272&amp;isFromPublicArea=True&amp;isModal=False</t>
  </si>
  <si>
    <t>LUIS FERNANDO RINCON CUADROS</t>
  </si>
  <si>
    <t>FDLSUBACD-399-2022(74141)</t>
  </si>
  <si>
    <t>https://community.secop.gov.co/Public/Tendering/OpportunityDetail/Index?noticeUID=CO1.NTC.3140221&amp;isFromPublicArea=True&amp;isModal=False</t>
  </si>
  <si>
    <t>ERIKA PAOLA CEPEDA GUTIERREZ</t>
  </si>
  <si>
    <t>FDLSUBACD-400-2022(74431)</t>
  </si>
  <si>
    <t>https://community.secop.gov.co/Public/Tendering/OpportunityDetail/Index?noticeUID=CO1.NTC.3138391&amp;isFromPublicArea=True&amp;isModal=False</t>
  </si>
  <si>
    <t>SANTIAGO GIRALDO GRACIA</t>
  </si>
  <si>
    <t>FDLSUBACD-401-2022(74131)</t>
  </si>
  <si>
    <t>https://community.secop.gov.co/Public/Tendering/OpportunityDetail/Index?noticeUID=CO1.NTC.3132357&amp;isFromPublicArea=True&amp;isModal=False</t>
  </si>
  <si>
    <t>FDLSUBACD-402-2022(74137)</t>
  </si>
  <si>
    <t>https://community.secop.gov.co/Public/Tendering/OpportunityDetail/Index?noticeUID=CO1.NTC.3138928&amp;isFromPublicArea=True&amp;isModal=False</t>
  </si>
  <si>
    <t>LICITACIoN PuBLICA FDLSLP-4-20212(72705)</t>
  </si>
  <si>
    <t>https://community.secop.gov.co/Public/Tendering/OpportunityDetail/Index?noticeUID=CO1.NTC.3012653&amp;isFromPublicArea=True&amp;isModal=False</t>
  </si>
  <si>
    <t>ASOCIACION DE HOGARES SI A LA VIDA</t>
  </si>
  <si>
    <t>FDLSUBACD-403-2022(74283)</t>
  </si>
  <si>
    <t>https://community.secop.gov.co/Public/Tendering/OpportunityDetail/Index?noticeUID=CO1.NTC.3146440&amp;isFromPublicArea=True&amp;isModal=False</t>
  </si>
  <si>
    <t>DAVID ERNESTO POSADA CESPEDES</t>
  </si>
  <si>
    <t>FDLSUBACD-404-2022(74277)</t>
  </si>
  <si>
    <t>https://community.secop.gov.co/Public/Tendering/OpportunityDetail/Index?noticeUID=CO1.NTC.3146795&amp;isFromPublicArea=True&amp;isModal=False</t>
  </si>
  <si>
    <t>MISAEL LIZARAZO MANRIQUE</t>
  </si>
  <si>
    <t>FDLSUBACD405-2022(74138)</t>
  </si>
  <si>
    <t>https://community.secop.gov.co/Public/Tendering/OpportunityDetail/Index?noticeUID=CO1.NTC.3145080&amp;isFromPublicArea=True&amp;isModal=False</t>
  </si>
  <si>
    <t>FDLSUBACD-406-2022(74966)</t>
  </si>
  <si>
    <t>https://community.secop.gov.co/Public/Tendering/OpportunityDetail/Index?noticeUID=CO1.NTC.3148436&amp;isFromPublicArea=True&amp;isModal=False</t>
  </si>
  <si>
    <t>ANDRES FELIPE RUEDA SANCHEZ</t>
  </si>
  <si>
    <t>FDLSUBACD-407-2022(74132)</t>
  </si>
  <si>
    <t>https://community.secop.gov.co/Public/Tendering/OpportunityDetail/Index?noticeUID=CO1.NTC.3148371&amp;isFromPublicArea=True&amp;isModal=False</t>
  </si>
  <si>
    <t>ROCIO LOPEZ RAMIREZ</t>
  </si>
  <si>
    <t>FDLSUBACD-408-2022(74129)</t>
  </si>
  <si>
    <t>https://community.secop.gov.co/Public/Tendering/OpportunityDetail/Index?noticeUID=CO1.NTC.3146328&amp;isFromPublicArea=True&amp;isModal=False</t>
  </si>
  <si>
    <t>LEIDY TATIANA GUTIERREZ RAMIREZ</t>
  </si>
  <si>
    <t>FDLSSAMC-5-2022(73974)</t>
  </si>
  <si>
    <t>https://community.secop.gov.co/Public/Tendering/OpportunityDetail/Index?noticeUID=CO1.NTC.3078111&amp;isFromPublicArea=True&amp;isModal=False</t>
  </si>
  <si>
    <t>AUDIO DAZ P.A. SYSTEM S.A.S.</t>
  </si>
  <si>
    <t>FDLSSACD-409-2022(74277)</t>
  </si>
  <si>
    <t>https://community.secop.gov.co/Public/Tendering/OpportunityDetail/Index?noticeUID=CO1.NTC.3166026&amp;isFromPublicArea=True&amp;isModal=False</t>
  </si>
  <si>
    <t>MICHAEL ANDRES CASTRO GUZMAN</t>
  </si>
  <si>
    <t>FDLSUBACD-410-2022(74277)</t>
  </si>
  <si>
    <t>https://community.secop.gov.co/Public/Tendering/OpportunityDetail/Index?noticeUID=CO1.NTC.3163853&amp;isFromPublicArea=True&amp;isModal=False</t>
  </si>
  <si>
    <t>MICHEL JOHAN GONZALES CASILLAS</t>
  </si>
  <si>
    <t>FDLSUBACD-411-2022(74283)</t>
  </si>
  <si>
    <t>https://community.secop.gov.co/Public/Tendering/OpportunityDetail/Index?noticeUID=CO1.NTC.3167802&amp;isFromPublicArea=True&amp;isModal=False</t>
  </si>
  <si>
    <t>STEFANY LORENA HENAO JIMENEZ</t>
  </si>
  <si>
    <t>FDLSUBACD-412-2022(74283)</t>
  </si>
  <si>
    <t>https://community.secop.gov.co/Public/Tendering/OpportunityDetail/Index?noticeUID=CO1.NTC.3168076&amp;isFromPublicArea=True&amp;isModal=False</t>
  </si>
  <si>
    <t>RAFAEL ANTONIO CASTAÑO RIAÑO</t>
  </si>
  <si>
    <t>FSLSUBACD-413-2022(74293)</t>
  </si>
  <si>
    <t>https://community.secop.gov.co/Public/Tendering/OpportunityDetail/Index?noticeUID=CO1.NTC.3165367&amp;isFromPublicArea=True&amp;isModal=False</t>
  </si>
  <si>
    <t>WILMAR HERNAN PEREZ SANCHEZ</t>
  </si>
  <si>
    <t>FDLSUBACD-414-2022(74422)</t>
  </si>
  <si>
    <t>https://community.secop.gov.co/Public/Tendering/OpportunityDetail/Index?noticeUID=CO1.NTC.3168238&amp;isFromPublicArea=True&amp;isModal=False</t>
  </si>
  <si>
    <t>MERCEDES ALEJANDRA MACAY</t>
  </si>
  <si>
    <t>FDLSUBACD-415-2022(74603)</t>
  </si>
  <si>
    <t>https://community.secop.gov.co/Public/Tendering/OpportunityDetail/Index?noticeUID=CO1.NTC.3163958&amp;isFromPublicArea=True&amp;isModal=False</t>
  </si>
  <si>
    <t>NORMAN PRIETO HERRERA</t>
  </si>
  <si>
    <t>FDLSUBACD-416-2022(74575)</t>
  </si>
  <si>
    <t>https://community.secop.gov.co/Public/Tendering/OpportunityDetail/Index?noticeUID=CO1.NTC.3163508&amp;isFromPublicArea=True&amp;isModal=False</t>
  </si>
  <si>
    <t>FDLSUBACD-417-2022(74591)</t>
  </si>
  <si>
    <t>https://community.secop.gov.co/Public/Tendering/OpportunityDetail/Index?noticeUID=CO1.NTC.3168264&amp;isFromPublicArea=True&amp;isModal=False</t>
  </si>
  <si>
    <t>JUAN ANDRES CITA GARCIA</t>
  </si>
  <si>
    <t>FDLSUBACD-418-2022(74232)</t>
  </si>
  <si>
    <t>https://community.secop.gov.co/Public/Tendering/OpportunityDetail/Index?noticeUID=CO1.NTC.3164266&amp;isFromPublicArea=True&amp;isModal=False</t>
  </si>
  <si>
    <t>LUZ VIVIANA CARO CUERVO</t>
  </si>
  <si>
    <t>FDLSUBACD-419-2022(74293)</t>
  </si>
  <si>
    <t>https://community.secop.gov.co/Public/Tendering/OpportunityDetail/Index?noticeUID=CO1.NTC.3164128&amp;isFromPublicArea=True&amp;isModal=False</t>
  </si>
  <si>
    <t>FDLSUBACD-420-2022(74277)</t>
  </si>
  <si>
    <t>https://community.secop.gov.co/Public/Tendering/OpportunityDetail/Index?noticeUID=CO1.NTC.3165361&amp;isFromPublicArea=True&amp;isModal=False</t>
  </si>
  <si>
    <t>MANUEL ALEJANDRO GAVIRIA ARIAS</t>
  </si>
  <si>
    <t>FDLSUBACMA-3-2022(72889)</t>
  </si>
  <si>
    <t>https://community.secop.gov.co/Public/Tendering/OpportunityDetail/Index?noticeUID=CO1.NTC.3076670&amp;isFromPublicArea=True&amp;isModal=False</t>
  </si>
  <si>
    <t>CONSORCIO ARQUITECTURA PARA LA CULTURA 2022</t>
  </si>
  <si>
    <t>FDLSUBACD-421-2022(74426)</t>
  </si>
  <si>
    <t>https://community.secop.gov.co/Public/Tendering/OpportunityDetail/Index?noticeUID=CO1.NTC.3189696&amp;isFromPublicArea=True&amp;isModal=False</t>
  </si>
  <si>
    <t>ANGELICA MARIA CHICA CHARRY</t>
  </si>
  <si>
    <t>FDLSUBACD-422-2022(75527)</t>
  </si>
  <si>
    <t>https://community.secop.gov.co/Public/Tendering/OpportunityDetail/Index?noticeUID=CO1.NTC.3186887&amp;isFromPublicArea=True&amp;isModal=False</t>
  </si>
  <si>
    <t>ELVIA XIMENA RINCON LANCHEROS</t>
  </si>
  <si>
    <t>FDLSUBACD-423-2022(75335)</t>
  </si>
  <si>
    <t>https://community.secop.gov.co/Public/Tendering/OpportunityDetail/Index?noticeUID=CO1.NTC.3183265&amp;isFromPublicArea=True&amp;isModal=False</t>
  </si>
  <si>
    <t>LILIANA PARDO MONTENEGRO</t>
  </si>
  <si>
    <t>FDLSUBACD-424-2022</t>
  </si>
  <si>
    <t>https://community.secop.gov.co/Public/Tendering/OpportunityDetail/Index?noticeUID=CO1.NTC.3181949&amp;isFromPublicArea=True&amp;isModal=False</t>
  </si>
  <si>
    <t>GESTION CORPORATIVA DE LA AGENCIA DISTRITAL PARA LA EDUCACION SUPERIOR, LA CIENCIA Y LA TECNOLOGIA “ATENEA”</t>
  </si>
  <si>
    <t xml:space="preserve">FDLSSAMC-6-2022(74398) </t>
  </si>
  <si>
    <t>https://community.secop.gov.co/Public/Tendering/OpportunityDetail/Index?noticeUID=CO1.NTC.3118048&amp;isFromPublicArea=True&amp;isModal=False</t>
  </si>
  <si>
    <t>PRECAR LTDA.</t>
  </si>
  <si>
    <t>FDLSSAMC-4-2022(73769)</t>
  </si>
  <si>
    <t>https://community.secop.gov.co/Public/Tendering/OpportunityDetail/Index?noticeUID=CO1.NTC.3077731&amp;isFromPublicArea=True&amp;isModal=False</t>
  </si>
  <si>
    <t>SERVIARQUITECTURA Y CONSTRUCCION SAS</t>
  </si>
  <si>
    <t>FDLSUBACD-425-2022(75025)</t>
  </si>
  <si>
    <t>https://community.secop.gov.co/Public/Tendering/OpportunityDetail/Index?noticeUID=CO1.NTC.3190622&amp;isFromPublicArea=True&amp;isModal=False</t>
  </si>
  <si>
    <t>EVELIN VANESSA MONTES TAMARA</t>
  </si>
  <si>
    <t>FDLSUBACD-426-2022(74574)</t>
  </si>
  <si>
    <t>https://community.secop.gov.co/Public/Tendering/OpportunityDetail/Index?noticeUID=CO1.NTC.3191770&amp;isFromPublicArea=True&amp;isModal=False</t>
  </si>
  <si>
    <t>CESAR OSWALDO NIÑO RICO</t>
  </si>
  <si>
    <t>FDLSUBACD-427-2022(74394)</t>
  </si>
  <si>
    <t>https://community.secop.gov.co/Public/Tendering/OpportunityDetail/Index?noticeUID=CO1.NTC.3194318&amp;isFromPublicArea=True&amp;isModal=Fal</t>
  </si>
  <si>
    <t>FDLSUBACD-428-2022(74952)</t>
  </si>
  <si>
    <t>https://community.secop.gov.co/Public/Tendering/OpportunityDetail/Index?noticeUID=CO1.NTC.3195535&amp;isFromPublicArea=True&amp;isModal=False</t>
  </si>
  <si>
    <t>DORA CECILIA BARRERA CUBIDES</t>
  </si>
  <si>
    <t>FDLSUBACD-429-2022(74366)</t>
  </si>
  <si>
    <t>https://community.secop.gov.co/Public/Tendering/OpportunityDetail/Index?noticeUID=CO1.NTC.3194052&amp;isFromPublicArea=True&amp;isModal=False</t>
  </si>
  <si>
    <t>BLANCA YANETH BRICEÑO GOMEZ</t>
  </si>
  <si>
    <t>FDLSUBACD-430-2022(74366)</t>
  </si>
  <si>
    <t>https://community.secop.gov.co/Public/Tendering/OpportunityDetail/Index?noticeUID=CO1.NTC.3193473&amp;isFromPublicArea=True&amp;isModal=False</t>
  </si>
  <si>
    <t>BRAYAN DAVID RICO</t>
  </si>
  <si>
    <t>FDLSUBACD-431-2022(74366)</t>
  </si>
  <si>
    <t>https://community.secop.gov.co/Public/Tendering/OpportunityDetail/Index?noticeUID=CO1.NTC.3194434&amp;isFromPublicArea=True&amp;isModal=False</t>
  </si>
  <si>
    <t>JUAN CARLOS BOHORQUEZ</t>
  </si>
  <si>
    <t>FDLSUBACD-432-2022(74366)</t>
  </si>
  <si>
    <t>https://community.secop.gov.co/Public/Tendering/OpportunityDetail/Index?noticeUID=CO1.NTC.3194255&amp;isFromPublicArea=True&amp;isModal=False</t>
  </si>
  <si>
    <t>GISETH PAOLA RAMIREZ PINZON</t>
  </si>
  <si>
    <t>FDLSUBACD-433-2022(75476)</t>
  </si>
  <si>
    <t>https://community.secop.gov.co/Public/Tendering/OpportunityDetail/Index?noticeUID=CO1.NTC.3210640&amp;isFromPublicArea=True&amp;isModal=False</t>
  </si>
  <si>
    <t>CAMILO ANDRES POVEDA AVILA</t>
  </si>
  <si>
    <t>FDLSUBACD-434-2022(75785)</t>
  </si>
  <si>
    <t>https://community.secop.gov.co/Public/Tendering/OpportunityDetail/Index?noticeUID=CO1.NTC.3216459&amp;isFromPublicArea=True&amp;isModal=False</t>
  </si>
  <si>
    <t>JAIME JOSE VELASCO</t>
  </si>
  <si>
    <t>FDLSUBACD-435-2022(75808)</t>
  </si>
  <si>
    <t>https://community.secop.gov.co/Public/Tendering/OpportunityDetail/Index?noticeUID=CO1.NTC.3225282&amp;isFromPublicArea=True&amp;isModal=False</t>
  </si>
  <si>
    <t>CARLOS ANDRES OTAIZA ORELLANO</t>
  </si>
  <si>
    <t>FDLSUBACD-436-2022(74962)</t>
  </si>
  <si>
    <t>https://community.secop.gov.co/Public/Tendering/OpportunityDetail/Index?noticeUID=CO1.NTC.3229123&amp;isFromPublicArea=True&amp;isModal=False</t>
  </si>
  <si>
    <t>PRESTAR SERVICIOS PROFESIONALES PARA EL ACOMPAÑAMIENTO, FORMACION Y GESTION DE INSTRUMENTOS ADMINISTRATIVOS CON ENFOQUE DIFERENCIAL, QUE ORIENTEN A LA CIUDADANIA FRENTE A LAS RUTAS INSTITUCIONALES DE ATENCION Y PERMITAN FORTALECER LAS CAPACIDADES LOCALES PARA LA PREVENCION DE VIOLENCIAS Y CONFLICTOS EN SUBA</t>
  </si>
  <si>
    <t>MARITZA PEÑA PACHECHO</t>
  </si>
  <si>
    <t>FDLSUBACD-437-2022(76073)</t>
  </si>
  <si>
    <t>https://community.secop.gov.co/Public/Tendering/OpportunityDetail/Index?noticeUID=CO1.NTC.3262636&amp;isFromPublicArea=True&amp;isModal=False</t>
  </si>
  <si>
    <t>CORPORACION PARA EL DESARROLLO DE LAS MICROEMPRESAS - PROPAIS</t>
  </si>
  <si>
    <t>CORPORACION PARA EL DESARROLLO DE LAS MI CROEMPRESAS</t>
  </si>
  <si>
    <t xml:space="preserve">FDLSMC-8-2022(75873) </t>
  </si>
  <si>
    <t>https://community.secop.gov.co/Public/Tendering/OpportunityDetail/Index?noticeUID=CO1.NTC.3214153&amp;isFromPublicArea=True&amp;isModal=False</t>
  </si>
  <si>
    <t>CORPORACION AVENTURA POR LA NATURALEZA DE LOS ANDES - CORPANANDES</t>
  </si>
  <si>
    <t>DIDACTICOS SIMBOLOS Y SIGNOS S EN C</t>
  </si>
  <si>
    <t>FDLSLP-6-2022(73183)</t>
  </si>
  <si>
    <t>https://community.secop.gov.co/Public/Tendering/OpportunityDetail/Index?noticeUID=CO1.NTC.3136546&amp;isFromPublicArea=True&amp;isModal=False</t>
  </si>
  <si>
    <t>ADQUISICION POR LOTES DE ELEMENTOS PARA EL DESARROLLO ARTISTICO, DE OFICIOS, MATERIAL PEDAGOGICO Y MOBILIARIO PARA: INFRAESTRUCTURAS CULTURALES, CENTROS DE ACCESO COMUNITARIO, CENTRO AMAR Y JARDINES INFANTILES DE LAS LOCALIDADES DE SUBA DE CONFORMIDAD CON LAS ESPECIFICACIONES Y CANTIDADES ESTABLECIDAS EN LAS FICHAS TECNICAS</t>
  </si>
  <si>
    <t>SOLUCIONES INTEGRALES DE OFICINA S.A.S</t>
  </si>
  <si>
    <t>FDLSUBACD-438-2022(76434)</t>
  </si>
  <si>
    <t>https://community.secop.gov.co/Public/Tendering/OpportunityDetail/Index?noticeUID=CO1.NTC.3283221&amp;isFromPublicArea=True&amp;isModal=False</t>
  </si>
  <si>
    <t>DIANA CAROLINA CARRILLO RAMIREZ</t>
  </si>
  <si>
    <t>FDLSUBACD-439-2022(76429)</t>
  </si>
  <si>
    <t>https://community.secop.gov.co/Public/Tendering/OpportunityDetail/Index?noticeUID=CO1.NTC.3284846&amp;isFromPublicArea=True&amp;isModal=False</t>
  </si>
  <si>
    <t>DIANA MARGARITA ESPITIA MUÑOZ</t>
  </si>
  <si>
    <t>FDLSUBACD-440-2022(76431)</t>
  </si>
  <si>
    <t>https://community.secop.gov.co/Public/Tendering/OpportunityDetail/Index?noticeUID=CO1.NTC.3285707&amp;isFromPublicArea=True&amp;isModal=False</t>
  </si>
  <si>
    <t>JOHAN ANDRES OVALLE VARGAS</t>
  </si>
  <si>
    <t>FDLSUBACD-441-2022(76438)</t>
  </si>
  <si>
    <t>https://community.secop.gov.co/Public/Tendering/OpportunityDetail/Index?noticeUID=CO1.NTC.3284165&amp;isFromPublicArea=True&amp;isModal=False</t>
  </si>
  <si>
    <t>FABIAN RICARDO QUIRIFE GUTIERREZ</t>
  </si>
  <si>
    <t>FDLSSASI-4-2022(74351)</t>
  </si>
  <si>
    <t>https://community.secop.gov.co/Public/Tendering/OpportunityDetail/Index?noticeUID=CO1.NTC.3115946&amp;isFromPublicArea=True&amp;isModal=False</t>
  </si>
  <si>
    <t>EFFORT COLOMBIA S.A.S</t>
  </si>
  <si>
    <t>FDLSUBACD-442-2022(77584)</t>
  </si>
  <si>
    <t>https://community.secop.gov.co/Public/Tendering/OpportunityDetail/Index?noticeUID=CO1.NTC.3289569&amp;isFromPublicArea=True&amp;isModal=False</t>
  </si>
  <si>
    <t>INVERSIONES RODRIGUEZ REYES CIA SAS</t>
  </si>
  <si>
    <t>FDLSUBACD-445-2022(75738)</t>
  </si>
  <si>
    <t>https://community.secop.gov.co/Public/Tendering/OpportunityDetail/Index?noticeUID=CO1.NTC.3296430&amp;isFromPublicArea=True&amp;isModal=False</t>
  </si>
  <si>
    <t>ANDREA DEL PILAR GUERRERO RODRIGUEZ</t>
  </si>
  <si>
    <t>FDLSUBACD-446-2022(77476)</t>
  </si>
  <si>
    <t>https://community.secop.gov.co/Public/Tendering/OpportunityDetail/Index?noticeUID=CO1.NTC.3310994&amp;isFromPublicArea=True&amp;isModal=False</t>
  </si>
  <si>
    <t>VALENTINA ORBEGOZO DIAZ</t>
  </si>
  <si>
    <t>FDLSUBACD-447-2022(76489)</t>
  </si>
  <si>
    <t>https://community.secop.gov.co/Public/Tendering/OpportunityDetail/Index?noticeUID=CO1.NTC.3307051&amp;isFromPublicArea=True&amp;isModal=False</t>
  </si>
  <si>
    <t>KAREN JULIET MENDEZ GONZALES</t>
  </si>
  <si>
    <t>FDLSUBACD-448-2022(76429)</t>
  </si>
  <si>
    <t>https://community.secop.gov.co/Public/Tendering/OpportunityDetail/Index?noticeUID=CO1.NTC.3316869&amp;isFromPublicArea=True&amp;isModal=False</t>
  </si>
  <si>
    <t>ROSA ANGELICA CHANCI HIGUITA</t>
  </si>
  <si>
    <t>FDLSUBACD-449-2022(75809)</t>
  </si>
  <si>
    <t>https://community.secop.gov.co/Public/Tendering/OpportunityDetail/Index?noticeUID=CO1.NTC.3332311&amp;isFromPublicArea=True&amp;isModal=False</t>
  </si>
  <si>
    <t>DIANA PAOLA PARRA HURTADO</t>
  </si>
  <si>
    <t>FDLSSAMC-7-2022(75641</t>
  </si>
  <si>
    <t>https://community.secop.gov.co/Public/Tendering/OpportunityDetail/Index?noticeUID=CO1.NTC.3257583&amp;isFromPublicArea=True&amp;isModal=False</t>
  </si>
  <si>
    <t>L&amp;Q AUDITORES EXTERNOS SAS</t>
  </si>
  <si>
    <t>FDLSUBACD-450-2022(76429)</t>
  </si>
  <si>
    <t>https://community.secop.gov.co/Public/Tendering/OpportunityDetail/Index?noticeUID=CO1.NTC.3345913&amp;isFromPublicArea=True&amp;isModal=False</t>
  </si>
  <si>
    <t>HELVERT ANTONY CRUZ ACOSTA</t>
  </si>
  <si>
    <t>FDLSUBACD-451-2022(78070)</t>
  </si>
  <si>
    <t>https://community.secop.gov.co/Public/Tendering/OpportunityDetail/Index?noticeUID=CO1.NTC.3345138&amp;isFromPublicArea=True&amp;isModal=False</t>
  </si>
  <si>
    <t>PRESTAR SERVICIOS PROFESIONALES PARA EL ACOMPAÑAMIENTO DE ACCIONES E INSTRUMENTOS PSICOSOCIALES PARA GARANTIZAR EL FORTALECIMIENTO DE LA SALUD MENTAL EN LA LOCALIDAD DE SUBA</t>
  </si>
  <si>
    <t>LUZ DARY BERNAL LOPEZ</t>
  </si>
  <si>
    <t>FDLSUBACD-452-2022 (77756</t>
  </si>
  <si>
    <t>https://community.secop.gov.co/Public/Tendering/OpportunityDetail/Index?noticeUID=CO1.NTC.3345491&amp;isFromPublicArea=True&amp;isModal=False</t>
  </si>
  <si>
    <t>ESTEBAN RESTREPO ARENAS</t>
  </si>
  <si>
    <t>FDLSUBACD-453-2022 (76914)</t>
  </si>
  <si>
    <t>https://community.secop.gov.co/Public/Tendering/OpportunityDetail/Index?noticeUID=CO1.NTC.3362842&amp;isFromPublicArea=True&amp;isModal=False</t>
  </si>
  <si>
    <t>MARIA JANETH CARDENAS GUERRERO</t>
  </si>
  <si>
    <t>FDLSUBACD-458-2022 (74952)</t>
  </si>
  <si>
    <t>https://community.secop.gov.co/Public/Tendering/OpportunityDetail/Index?noticeUID=CO1.NTC.3390060&amp;isFromPublicArea=True&amp;isModal=False</t>
  </si>
  <si>
    <t>DIANA CAROLINA GARAVITO AMAYA</t>
  </si>
  <si>
    <t>FDLSUBACD-459-2022(76929)</t>
  </si>
  <si>
    <t>https://community.secop.gov.co/Public/Tendering/OpportunityDetail/Index?noticeUID=CO1.NTC.3387300&amp;isFromPublicArea=True&amp;isModal=False</t>
  </si>
  <si>
    <t>MARIA LUCIA BERNAL GOMEZ</t>
  </si>
  <si>
    <t>FDLSUBACD-460-2022(78707)</t>
  </si>
  <si>
    <t>https://community.secop.gov.co/Public/Tendering/OpportunityDetail/Index?noticeUID=CO1.NTC.3405553&amp;isFromPublicArea=True&amp;isModal=False</t>
  </si>
  <si>
    <t>BRAYAN STIVEN SUAREZ BORJA</t>
  </si>
  <si>
    <t>FDLSUBACD-461-2022(78706)</t>
  </si>
  <si>
    <t>https://community.secop.gov.co/Public/Tendering/OpportunityDetail/Index?noticeUID=CO1.NTC.3402323&amp;isFromPublicArea=True&amp;isModal=False</t>
  </si>
  <si>
    <t>JENIFER CAÑAVERAL GUZMAN</t>
  </si>
  <si>
    <t>FDLSMC-10-2022(77954)</t>
  </si>
  <si>
    <t>O2120201003053544203</t>
  </si>
  <si>
    <t>INDUSTRIAL DE EXTINCION SAS (INDUEXT SAS)</t>
  </si>
  <si>
    <t>FDLSUBACD-462-2022(78709)</t>
  </si>
  <si>
    <t>https://community.secop.gov.co/Public/Tendering/OpportunityDetail/Index?noticeUID=CO1.NTC.3448794&amp;isFromPublicArea=True&amp;isModal=False</t>
  </si>
  <si>
    <t>HENRY BENAVIDES BECERRA</t>
  </si>
  <si>
    <t>FDLSUBACD-463-2022(79166)</t>
  </si>
  <si>
    <t>https://community.secop.gov.co/Public/Tendering/OpportunityDetail/Index?noticeUID=CO1.NTC.3474275&amp;isFromPublicArea=True&amp;isModal=False</t>
  </si>
  <si>
    <t>WILSON FABIAN SANABRIA SIERRA</t>
  </si>
  <si>
    <t xml:space="preserve">FDLSLP-9-2022(76265) </t>
  </si>
  <si>
    <t>https://community.secop.gov.co/Public/Tendering/OpportunityDetail/Index?noticeUID=CO1.NTC.3324310&amp;isFromPublicArea=True&amp;isModal=False</t>
  </si>
  <si>
    <t>BANCA DE PROYECTOS SAS</t>
  </si>
  <si>
    <t>FDLSUBACMA-5-2022(78024)</t>
  </si>
  <si>
    <t>https://community.secop.gov.co/Public/Tendering/OpportunityDetail/Index?noticeUID=CO1.NTC.3395929&amp;isFromPublicArea=True&amp;isModal=False</t>
  </si>
  <si>
    <t>CONTRATAR LA CONSULTORIA PARA LA ELABORACION DE LOS ANALISIS DE VULNERABILIDAD SISMICA Y REFORZAMIENTO ESTRUCTURAL DE LOS DIFERENTES SALONES COMUNALES DE LA LOCALIDAD DE SUBA EN LA CIUDAD DE BOGOTA D.C Y LAS DEMAS ACTIVIDADES QUE SE DETALLEN EN EL ANEXO TECNICO</t>
  </si>
  <si>
    <t>CONSULTORIA ESTRUCTURAL Y DE CONSTRUCCION S A S - CEYCO INGENIERIA SAS</t>
  </si>
  <si>
    <t xml:space="preserve">FDLSLP-10-2022(77045) </t>
  </si>
  <si>
    <t>https://community.secop.gov.co/Public/Tendering/OpportunityDetail/Index?noticeUID=CO1.NTC.3353437&amp;isFromPublicArea=True&amp;isModal=False</t>
  </si>
  <si>
    <t>CARLOS ALBERTO PINZON MOLINA</t>
  </si>
  <si>
    <t xml:space="preserve">FDLSSAMC-8-2022(77327) </t>
  </si>
  <si>
    <t>https://community.secop.gov.co/Public/Tendering/OpportunityDetail/Index?noticeUID=CO1.NTC.3393516&amp;isFromPublicArea=True&amp;isModal=False</t>
  </si>
  <si>
    <t>INDUHOTEL SAS.</t>
  </si>
  <si>
    <t>FDLSMC-11-2022(79569)</t>
  </si>
  <si>
    <t>https://community.secop.gov.co/Public/Tendering/OpportunityDetail/Index?noticeUID=CO1.NTC.3472698&amp;isFromPublicArea=True&amp;isModal=False</t>
  </si>
  <si>
    <t>COMERCIALIZADORA CAFE BOTERO S.A.S</t>
  </si>
  <si>
    <t>FDLSLP-11-2022(77767)</t>
  </si>
  <si>
    <t>https://community.secop.gov.co/Public/Tendering/OpportunityDetail/Index?noticeUID=CO1.NTC.3391170&amp;isFromPublicArea=True&amp;isModal=False</t>
  </si>
  <si>
    <t>CONSORCIO INDES-MEDIO AMBIENTE</t>
  </si>
  <si>
    <t>FDLSLP-7-2022(73772)</t>
  </si>
  <si>
    <t>https://community.secop.gov.co/Public/Tendering/OpportunityDetail/Index?noticeUID=CO1.NTC.3081262&amp;isFromPublicArea=True&amp;isModal=False</t>
  </si>
  <si>
    <t>INCIVILPRO SAS</t>
  </si>
  <si>
    <t>FDLSCI-475-2021(801842)</t>
  </si>
  <si>
    <t>https://community.secop.gov.co/Public/Tendering/OpportunityDetail/Index?noticeUID=CO1.NTC.3583649&amp;isFromPublicArea=True&amp;isModal=False</t>
  </si>
  <si>
    <t>SUBRED INTEGRADA DE SERVICIOS DE SALUD NORTE E.S.E.</t>
  </si>
  <si>
    <t>FDLSUBACD-476-2022(79974)</t>
  </si>
  <si>
    <t>https://community.secop.gov.co/Public/Tendering/OpportunityDetail/Index?noticeUID=CO1.NTC.3574178&amp;isFromPublicArea=True&amp;isModal=False</t>
  </si>
  <si>
    <t>VICTOR LISANDRO BUITRAGO DAZA</t>
  </si>
  <si>
    <t>FDLSUBAADCI-477-2022</t>
  </si>
  <si>
    <t>https://www.contratos.gov.co/consultas/detalleProceso.do?numConstancia=22-22-50914&amp;g-recaptcha-response=03AD1IbLBEsbTSMYiO52z07JDS9_P4vQrYOXSy4fRnRsgvbAeuZyHsqFAFY2ZreAWessBO3B0rL1cjkvtr9gBj66QYordKMk32oZ_c_7SsM4rsJ9Q5F24f5XxOzkylNr2sqlSiE2fR7M052TJMr7qfYzN3Q2cDOBMQ1Fz8-snyY7TQuNRuomSw-B6hzcOCELKRJsW3kHI2pLVntz6zkLFjEOJ3FdeTW3E7kt_BzQyg5CW8TLdCNo-Tnl-JAxw131Rorsee8sEj7zGLjQ5lGzKfVIYJZ5RiIJpwPVqsyeaTsTqpZ3jMLi2s0g1gtVCnVrIfE9Q2oygqrWPwkbVvGVpxA8La1cQI6PsKL3CXDHgeSKk6dFKaFT4fEHVkMjI7ImOx6kHTJP7dbMGxSbSKiuJV5j5nG55iNqxdXlO4dnglL_hbdfCfvzu1drDuds4DGqGlO8tVDs4HWBC5sMlR6IvIza-aqBCINklNLdc-k96rIEZs-L3ida6zqVDmFGpWiBh1t9QuWOY0kmMUej3-o2M0voE4aCB_VWa4zw</t>
  </si>
  <si>
    <t>PRESTAR LOS SERVICIOS DE PLANEACIÓN, EJECUCIÓN Y DIVULGACIÓN DE LAS ACTIVIDADES A DESARROLLARSE EN EL MARCO DE LA ACCIÓN DE CIUDAD NAVIDAD 2022 RELACIONADAS CON LA GENERACIÓN DE LOS ENTORNOS LUMÍNICOS Y DIFUSIÓN DE LOS ACTOS PRINCIPALES QUE HARÁN PARTE DE LA ESTRATEGIA COMUNICACIONAL A CARGO DE LA OFICINA CONSEJERÍA DE COMUNICACIONES DE LA SECRETARÍA GENERAL DE LA ALCALDÍA MAYOR DE BOGOTÁ</t>
  </si>
  <si>
    <t>CANAL CAPITAL</t>
  </si>
  <si>
    <t>FDLSUBACD-478-2022(80318)</t>
  </si>
  <si>
    <t>https://community.secop.gov.co/Public/Tendering/OpportunityDetail/Index?noticeUID=CO1.NTC.3592955&amp;isFromPublicArea=True&amp;isModal=False</t>
  </si>
  <si>
    <t>NELSON JOSE MURCIA PEÑA</t>
  </si>
  <si>
    <t>FDLSUBACD-479-2022(80202)</t>
  </si>
  <si>
    <t>https://community.secop.gov.co/Public/Tendering/OpportunityDetail/Index?noticeUID=CO1.NTC.3597325&amp;isFromPublicArea=True&amp;isModal=False</t>
  </si>
  <si>
    <t>PRESTAR LOS SERVICIOS DE APOYO AL ÁREA GESTIÓN DE DESARROLLO LOCAL EN EL CENTRO DE DOCUMENTACIÓN E INFORMACIÓN CDI DE LA ALCALDÍA LOCAL DE SUBA</t>
  </si>
  <si>
    <t>ALDEMAR GARCIA RODRIGUEZ</t>
  </si>
  <si>
    <t>FDLSUBACD-480-2022(79952)</t>
  </si>
  <si>
    <t>https://community.secop.gov.co/Public/Tendering/OpportunityDetail/Index?noticeUID=CO1.NTC.3589882&amp;isFromPublicArea=True&amp;isModal=False</t>
  </si>
  <si>
    <t>PATRICIA GALINDO ARIAS</t>
  </si>
  <si>
    <t>FDLSUBACD-481-2022(80251)</t>
  </si>
  <si>
    <t>https://community.secop.gov.co/Public/Tendering/OpportunityDetail/Index?noticeUID=CO1.NTC.3621904&amp;isFromPublicArea=True&amp;isModal=False</t>
  </si>
  <si>
    <t>MARTHA CECILIA VEGA MACIAS</t>
  </si>
  <si>
    <t>FDLSSAMC-10-2022(78928)</t>
  </si>
  <si>
    <t>https://community.secop.gov.co/Public/Tendering/OpportunityDetail/Index?noticeUID=CO1.NTC.3496793&amp;isFromPublicArea=True&amp;isModal=False</t>
  </si>
  <si>
    <t>MAGIN COMUNICACIONES S.A.S</t>
  </si>
  <si>
    <t>FDLSSASI-6-2022(79080)</t>
  </si>
  <si>
    <t>https://community.secop.gov.co/Public/Tendering/OpportunityDetail/Index?noticeUID=CO1.NTC.3465385&amp;isFromPublicArea=True&amp;isModal=False</t>
  </si>
  <si>
    <t>GRUPO INVERSIONES Y SOLUCIONES SAS</t>
  </si>
  <si>
    <t>COMERCIALIZADORA E&amp;T SAS</t>
  </si>
  <si>
    <t>FDLSLP-12-2022(77953)</t>
  </si>
  <si>
    <t>https://community.secop.gov.co/Public/Tendering/OpportunityDetail/Index?noticeUID=CO1.NTC.3421607&amp;isFromPublicArea=True&amp;isModal=False</t>
  </si>
  <si>
    <t>CONSORCIO OBRAS SUBA</t>
  </si>
  <si>
    <t>FDLSLP-13-2022(78233)</t>
  </si>
  <si>
    <t>https://community.secop.gov.co/Public/Tendering/OpportunityDetail/Index?noticeUID=CO1.NTC.3438406&amp;isFromPublicArea=True&amp;isModal=False</t>
  </si>
  <si>
    <t>CLINICA VETERINARIA VISION DE COLOMBIA SAS</t>
  </si>
  <si>
    <t>FDLSSASI-8-2022(76422) </t>
  </si>
  <si>
    <t>https://community.secop.gov.co/Public/Tendering/OpportunityDetail/Index?noticeUID=CO1.NTC.3540920&amp;isFromPublicArea=True&amp;isModal=False</t>
  </si>
  <si>
    <t>CONSORCIO P&amp;C </t>
  </si>
  <si>
    <t>FDLSSAMC-12-2022 (78217)</t>
  </si>
  <si>
    <t>https://community.secop.gov.co/Public/Tendering/OpportunityDetail/Index?noticeUID=CO1.NTC.3569750&amp;isFromPublicArea=True&amp;isModal=False</t>
  </si>
  <si>
    <t>CONSORCIO DEMOLICIONES</t>
  </si>
  <si>
    <t>FDLSUBACD-482-2022(81467)</t>
  </si>
  <si>
    <t>https://community.secop.gov.co/Public/Tendering/OpportunityDetail/Index?noticeUID=CO1.NTC.3624459&amp;isFromPublicArea=True&amp;isModal=False</t>
  </si>
  <si>
    <t>WILLIAM ALBERTO LOPEZ ALVAREZ</t>
  </si>
  <si>
    <t>FDLSLP-18-2022(78984)</t>
  </si>
  <si>
    <t>https://community.secop.gov.co/Public/Tendering/OpportunityDetail/Index?noticeUID=CO1.NTC.3505082&amp;isFromPublicArea=True&amp;isModal=False</t>
  </si>
  <si>
    <t>CORPORACION NACIONAL PARA EL DESARROLLO SOSTENIBLE CUYA SIGLA ES CONADES</t>
  </si>
  <si>
    <t>FDLSLP-20-2022(79165)</t>
  </si>
  <si>
    <t>https://community.secop.gov.co/Public/Tendering/OpportunityDetail/Index?noticeUID=CO1.NTC.3500683&amp;isFromPublicArea=True&amp;isModal=False</t>
  </si>
  <si>
    <t>EJECUTAR A PRECIOS UNITARIOS FIJOS Y A MONTO AGOTABLE LAS OBRAS DE REPARACIONES LOCATIVAS Y/O MANTENIMIENTO DE INFRAESTRUCTURA FISICA PARA SALONES COMUNALES DE LAS JUNTAS DE ACCIÓN COMUNAL DE LA LOCALIDAD DE SUBA.</t>
  </si>
  <si>
    <t>EMPRESA INGENIERIA Y ARQUITECTURA HOSPITALARIA</t>
  </si>
  <si>
    <t>FDLSLP-17-2022(78847)</t>
  </si>
  <si>
    <t>https://community.secop.gov.co/Public/Tendering/OpportunityDetail/Index?noticeUID=CO1.NTC.3512316&amp;isFromPublicArea=True&amp;isModal=False</t>
  </si>
  <si>
    <t xml:space="preserve">UNION TEMPORAL CONSTRUCCION CIUDADANA </t>
  </si>
  <si>
    <t>FDLSLP-19-2022(79045)</t>
  </si>
  <si>
    <t>https://community.secop.gov.co/Public/Tendering/OpportunityDetail/Index?noticeUID=CO1.NTC.3500842&amp;isFromPublicArea=True&amp;isModal=False</t>
  </si>
  <si>
    <t>CONTRATAR LOS SERVICIOS INTEGRALES Y ESPECIALIZADOS PARA LA FORMACIÓN DE PERSONAS EN ESTRATEGIAS PERSONALES Y COMUNITARIAS DE PREVENCIÓN DE LA VIOLENCIA INTRAFAMILIAR Y/O VIOLENCIA SEXUAL EN LA LOCALIDAD DE SUBA</t>
  </si>
  <si>
    <t>FUNDACIÓN SOCIAL VIVE COLOMBIA - FUNVIVE 2.0</t>
  </si>
  <si>
    <t>FDLSLP-14-2022(78806)</t>
  </si>
  <si>
    <t>https://community.secop.gov.co/Public/Tendering/OpportunityDetail/Index?noticeUID=CO1.NTC.3465605&amp;isFromPublicArea=True&amp;isModal=False</t>
  </si>
  <si>
    <t>INGENIERIA PARA EL DESARROLLO ECONOMICO SAS</t>
  </si>
  <si>
    <t>FDLSCI-487-2022(84843)</t>
  </si>
  <si>
    <t>https://community.secop.gov.co/Public/Tendering/OpportunityDetail/Index?noticeUID=CO1.NTC.3665413&amp;isFromPublicArea=True&amp;isModal=False</t>
  </si>
  <si>
    <t>CONVENIO UNIVERSIDAD NACIONAL</t>
  </si>
  <si>
    <t>FDLSLP-15-2022(78809)</t>
  </si>
  <si>
    <t>https://community.secop.gov.co/Public/Tendering/OpportunityDetail/Index?noticeUID=CO1.NTC.3512991&amp;isFromPublicArea=True&amp;isModal=False</t>
  </si>
  <si>
    <t>FUNDACION PARA EL DESARROLLO SOCIOCULTURAL, DEPORTIVO, COMUNITARIO, AGROPECUARIO Y/O AMBIENTAL - FUNDESCO</t>
  </si>
  <si>
    <t>https://community.secop.gov.co/Public/Tendering/OpportunityDetail/Index?noticeUID=CO1.NTC.3593020&amp;isFromPublicArea=True&amp;isModal=False</t>
  </si>
  <si>
    <t>ADQUISICIÓN DE ELEMENTOS TECNOLÓGICOS PARA EL CUMPLIMIENTO DE LA METAS DEL PLAN DE DESARROLLO LOCAL DE SUBA</t>
  </si>
  <si>
    <t>COMERCIALIZADORA SERLE.COM S.A.S</t>
  </si>
  <si>
    <t>FDLSSASI-10-2022(80344)</t>
  </si>
  <si>
    <t>https://community.secop.gov.co/Public/Tendering/OpportunityDetail/Index?noticeUID=CO1.NTC.3600114&amp;isFromPublicArea=True&amp;isModal=False</t>
  </si>
  <si>
    <t>ESM SOLUTIONS SAS</t>
  </si>
  <si>
    <t>ANDRES OCHOA OJEDA</t>
  </si>
  <si>
    <t>FDLSLP-24-2022(79676)</t>
  </si>
  <si>
    <t>https://community.secop.gov.co/Public/Tendering/OpportunityDetail/Index?noticeUID=CO1.NTC.3566880&amp;isFromPublicArea=True&amp;isModal=False</t>
  </si>
  <si>
    <t xml:space="preserve">FUNDACION OTRO ROLLO SOACIAL </t>
  </si>
  <si>
    <t>FDLSCI-488-2022(84831)</t>
  </si>
  <si>
    <t>https://community.secop.gov.co/Public/Tendering/OpportunityDetail/Index?noticeUID=CO1.NTC.3668055&amp;isFromPublicArea=True&amp;isModal=False</t>
  </si>
  <si>
    <t>CONVENIO UNIVERSIDAD PEDAGOGICA</t>
  </si>
  <si>
    <t xml:space="preserve">FDLSCMA-6-2021(64598) </t>
  </si>
  <si>
    <t>https://community.secop.gov.co/Public/Tendering/OpportunityDetail/Index?noticeUID=CO1.NTC.2438806&amp;isFromPublicArea=True&amp;isModal=true&amp;asPopupView=true</t>
  </si>
  <si>
    <t>CONSORCIO LOCALIDAD DE SUBA</t>
  </si>
  <si>
    <t>FDLSLP-21-2022(79367)</t>
  </si>
  <si>
    <t>https://community.secop.gov.co/Public/Tendering/OpportunityDetail/Index?noticeUID=CO1.NTC.3553705&amp;isFromPublicArea=True&amp;isModal=False</t>
  </si>
  <si>
    <t>CIDOR CONSULTING ALLIANCE SAS</t>
  </si>
  <si>
    <t>FDLSSAMC-11-2022(79361)</t>
  </si>
  <si>
    <t>https://community.secop.gov.co/Public/Tendering/OpportunityDetail/Index?noticeUID=CO1.NTC.3583373&amp;isFromPublicArea=True&amp;isModal=False</t>
  </si>
  <si>
    <t>PRESTAR LOS SERVICIOS PARA LA IMPLEMENTACIÓN DE ESTRATEGIAS DE PREVENCIÓN DE CONFLICTOS EN COMUNIDADES ESCOLARES EN LA LOCALIDAD DE SUBA</t>
  </si>
  <si>
    <t>FDLSUBACMA-7-2022(79283) </t>
  </si>
  <si>
    <t>https://community.secop.gov.co/Public/Tendering/OpportunityDetail/Index?noticeUID=CO1.NTC.3572695&amp;isFromPublicArea=True&amp;isModal=False</t>
  </si>
  <si>
    <t>INTERVENTORÍA INTEGRAL PARA LAS ACTIVIDADES DE CONSERVACIÓN DE LA MALLA VIAL LOCAL E INTERMEDIA PUENTES Y ESPACIO PÚBLICO EN LA LOCALIDAD DE SUBA EN LA CIUDAD DE BOGOTA DC</t>
  </si>
  <si>
    <t>FDLSLP-25-2022(79491)</t>
  </si>
  <si>
    <t>https://community.secop.gov.co/Public/Tendering/OpportunityDetail/Index?noticeUID=CO1.NTC.3567226&amp;isFromPublicArea=True&amp;isModal=False</t>
  </si>
  <si>
    <t>G&amp;D GERENCIA Y DIRECCION DE PROYECTOS SAS </t>
  </si>
  <si>
    <t>FDLSLP-23-2022 (79491)</t>
  </si>
  <si>
    <t>https://community.secop.gov.co/Public/Tendering/OpportunityDetail/Index?noticeUID=CO1.NTC.3559170&amp;isFromPublicArea=True&amp;isModal=False</t>
  </si>
  <si>
    <t>AVANCE ORGANIZACIONAL CONSULTORES S.A.S. BIC</t>
  </si>
  <si>
    <t>FDLSSAMC-14-2022(80135)</t>
  </si>
  <si>
    <t>https://community.secop.gov.co/Public/Tendering/OpportunityDetail/Index?noticeUID=CO1.NTC.3626925&amp;isFromPublicArea=True&amp;isModal=False</t>
  </si>
  <si>
    <t>PRESTAR SERVICIOS DE ASISTENCIA TÉCNICA Y EDUCACIÓN AMBIENTAL PARA FORTALECER LA GESTIÓN INTEGRAL DEL RECURSO HÍDRICO Y EL SANEAMIENTO BÁSICO EN LA RURALIDAD DE LA LOCALIDAD DE SUBA</t>
  </si>
  <si>
    <t>CORPORACION ESTRATEGICA EN GESTION E INTEGRACION COLOMBIA – EGESCO</t>
  </si>
  <si>
    <t>FDLSUBACD-498-2022(80222)</t>
  </si>
  <si>
    <t>https://community.secop.gov.co/Public/Tendering/OpportunityDetail/Index?noticeUID=CO1.NTC.3683154&amp;isFromPublicArea=True&amp;isModal=False</t>
  </si>
  <si>
    <t>LUZ NELLYS SANTANA</t>
  </si>
  <si>
    <t>FDLSUBACD-499-2022(80203)</t>
  </si>
  <si>
    <t>https://community.secop.gov.co/Public/Tendering/OpportunityDetail/Index?noticeUID=CO1.NTC.3682864&amp;isFromPublicArea=True&amp;isModal=False</t>
  </si>
  <si>
    <t>ADRIANA ROSA LUNA SILGADO</t>
  </si>
  <si>
    <t>FDLSUBACD-500-2022(80203)</t>
  </si>
  <si>
    <t>https://community.secop.gov.co/Public/Tendering/ContractNoticePhases/View?PPI=CO1.PPI.22275090&amp;isFromPublicArea=True&amp;isModal=False</t>
  </si>
  <si>
    <t>GABRIEL ANTONIO MORENO DIAZ</t>
  </si>
  <si>
    <t>FDLSUBACD-501-2022(80203)</t>
  </si>
  <si>
    <t>https://community.secop.gov.co/Public/Tendering/OpportunityDetail/Index?noticeUID=CO1.NTC.3683547&amp;isFromPublicArea=True&amp;isModal=False</t>
  </si>
  <si>
    <t>IVAN RODOLFO FERNANDEZ FERNANDEZ</t>
  </si>
  <si>
    <t>FDLSUBACD-502-2022(80203)</t>
  </si>
  <si>
    <t>https://community.secop.gov.co/Public/Tendering/OpportunityDetail/Index?noticeUID=CO1.NTC.3687063&amp;isFromPublicArea=True&amp;isModal=False</t>
  </si>
  <si>
    <t>YIBI SORANY RENGIFO ARACUT</t>
  </si>
  <si>
    <t>FDLSUBACD-503-2022(80203)</t>
  </si>
  <si>
    <t>https://community.secop.gov.co/Public/Tendering/OpportunityDetail/Index?noticeUID=CO1.NTC.3683701&amp;isFromPublicArea=True&amp;isModal=False</t>
  </si>
  <si>
    <t>LEONARDO TONCEL GONZALEZ</t>
  </si>
  <si>
    <t>FDLSUBACD-504-2022(80209)</t>
  </si>
  <si>
    <t>https://community.secop.gov.co/Public/Tendering/OpportunityDetail/Index?noticeUID=CO1.NTC.3683247&amp;isFromPublicArea=True&amp;isModal=False</t>
  </si>
  <si>
    <t>LUZ MIRYAM MARTINEZ TRIVIÑO</t>
  </si>
  <si>
    <t>FDLSUBACD-505-2022(80209)</t>
  </si>
  <si>
    <t>https://community.secop.gov.co/Public/Tendering/OpportunityDetail/Index?noticeUID=CO1.NTC.3683713&amp;isFromPublicArea=True&amp;isModal=False</t>
  </si>
  <si>
    <t>CRISTIAN SANTIAGO TRIVIÑO CABIATIVA</t>
  </si>
  <si>
    <t>FDLSUBACD-506-2022(80209)</t>
  </si>
  <si>
    <t>https://community.secop.gov.co/Public/Tendering/OpportunityDetail/Index?noticeUID=CO1.NTC.3684328&amp;isFromPublicArea=True&amp;isModal=False</t>
  </si>
  <si>
    <t>JOEL DAVID QUINTERO CASALLAS</t>
  </si>
  <si>
    <t>FDLSUBACD-507-2022(80209)</t>
  </si>
  <si>
    <t>https://community.secop.gov.co/Public/Tendering/OpportunityDetail/Index?noticeUID=CO1.NTC.3683828&amp;isFromPublicArea=True&amp;isModal=False</t>
  </si>
  <si>
    <t xml:space="preserve">JONATHAN STEFF SANCHEZ RUBIANO </t>
  </si>
  <si>
    <t>FDLSUBACD-508-2022(80222)</t>
  </si>
  <si>
    <t>https://community.secop.gov.co/Public/Tendering/OpportunityDetail/Index?noticeUID=CO1.NTC.3685594&amp;isFromPublicArea=True&amp;isModal=False</t>
  </si>
  <si>
    <t>LEONARDO FABIO QUINTERO LOPEZ</t>
  </si>
  <si>
    <t>FDLSUBACD-509-2022(80209)</t>
  </si>
  <si>
    <t>https://community.secop.gov.co/Public/Tendering/OpportunityDetail/Index?noticeUID=CO1.NTC.3683166&amp;isFromPublicArea=True&amp;isModal=False</t>
  </si>
  <si>
    <t>LUIS ALBERTO YOPASÁ CRUZ</t>
  </si>
  <si>
    <t>FDLSUBACMA-10-2022(81371)</t>
  </si>
  <si>
    <t>https://community.secop.gov.co/Public/Tendering/OpportunityDetail/Index?noticeUID=CO1.NTC.3636530&amp;isFromPublicArea=True&amp;isModal=False</t>
  </si>
  <si>
    <t>R&amp;M CONSTRUCCIONES E INTERVENTORIAS S.A.S</t>
  </si>
  <si>
    <t>FDLSLP-26-2022(80093)</t>
  </si>
  <si>
    <t>https://community.secop.gov.co/Public/Tendering/OpportunityDetail/Index?noticeUID=CO1.NTC.3600448&amp;isFromPublicArea=True&amp;isModal=False</t>
  </si>
  <si>
    <t>HG INGENIERIA Y CONSTRUCCIONES SAS</t>
  </si>
  <si>
    <t>FDLSMC-12-2022(85082)</t>
  </si>
  <si>
    <t>https://community.secop.gov.co/Public/Tendering/OpportunityDetail/Index?noticeUID=CO1.NTC.3669413&amp;isFromPublicArea=True&amp;isModal=False</t>
  </si>
  <si>
    <t>DICOMO SERVICIOS INTEGRALES DE INGENIERIA S.A.S</t>
  </si>
  <si>
    <t>FDLSMC-13-2022(85079)</t>
  </si>
  <si>
    <t>https://community.secop.gov.co/Public/Tendering/OpportunityDetail/Index?noticeUID=CO1.NTC.3669291&amp;isFromPublicArea=True&amp;isModal=False</t>
  </si>
  <si>
    <t>COMERCIALIZADORA PADYF SAS</t>
  </si>
  <si>
    <t>https://colombiacompra.gov.co/tienda-virtual-del-estado-colombiano/ordenes-compra/85093</t>
  </si>
  <si>
    <t>SUMINISTRAR COMBUSTIBLE GASOLINA CORRIENTE Y ACPM PARA LOS VEHICULOS LIVIANOS, PESADOS Y MAQUINARIA MENOR DE PROPIEDAD DE LA ALCALDIA LOCAL DE SUBA</t>
  </si>
  <si>
    <t>DISTRACOM S.A.</t>
  </si>
  <si>
    <t>O2120201003033336103</t>
  </si>
  <si>
    <t>O2120201003033331101</t>
  </si>
  <si>
    <t>https://colombiacompra.gov.co/tienda-virtual-del-estado-colombiano/ordenes-compra/86744/1</t>
  </si>
  <si>
    <t>PRESTAR EL SERVICIO INTEGRAL DE ASEO Y CAFETERIA, INCLUIDA LA MAQUINARIA Y MATERIALES NECESARIOS PARA EL DESARROLLO DE ESTE Y GARANTIZAR EL SUMINISTRO DE INSUMOS PARA LAS DIFERENTES SEDES DE LA ALCALDIA LOCAL DE SUBA</t>
  </si>
  <si>
    <t>O21202020080585330</t>
  </si>
  <si>
    <t>MUNDOLIMPIEZA LTDA.</t>
  </si>
  <si>
    <t>https://www.colombiacompra.gov.co/tienda-virtual-del-estado-colombiano/ordenes-compra/88882</t>
  </si>
  <si>
    <t>CONTRATAR LA ADQUISICION DE LICENCIAS DE SOFTWARE MICROSOFT EN LA ULTIMA VERSION BAJO EL INSTRUMENTO DE AGREGACION DE DEMANDA CCE-139-IAD-2020 POR LA TIENDA VIRTUAL DEL ESTADO COLOMBIANO TVEC, PARA LA ALCALDIA LOCAL DE SUBA</t>
  </si>
  <si>
    <t>CONTROLES EMPRESARIALES SAS</t>
  </si>
  <si>
    <t>https://www.colombiacompra.gov.co/tienda-virtual-del-estado-colombiano/ordenes-compra/89562</t>
  </si>
  <si>
    <t>PRESTAR EL SERVICIO DE TRANSPORTE, CON EL FIN DE APOYAR LAS ACTIVIDADES MISIONALES DEL FONDO DE DESARROLLO LOCAL DE SUBA</t>
  </si>
  <si>
    <t>GRUPO EMPRESARIAL JHS SAS</t>
  </si>
  <si>
    <t>https://www.colombiacompra.gov.co/tienda-virtual-del-estado-colombiano/ordenes-compra/90602</t>
  </si>
  <si>
    <t>ADQUISICION DE CERTIFICADO DE FIRMA DIGITAL DE SEGURIDAD BAJO EL INSTRUMENTO DE AGREGACION DE DEMANDA CCE-916-AMP2019 POR LA TIENDA VIRTUAL DEL ESTADO COLOMBIANO TVEC, PARA LA ALCALDIA LOCAL DE SUBA</t>
  </si>
  <si>
    <t>O21202020080282130</t>
  </si>
  <si>
    <t>ASIC</t>
  </si>
  <si>
    <t>https://www.colombiacompra.gov.co/tienda-virtual-del-estado-colombiano/ordenes-compra/93794</t>
  </si>
  <si>
    <t>ADQUISICION DE LICENCIA ARCGIS INCLUYENDO PAQUETE DE EXTENSIONES PARA EL FONDO DE DESARROLLO LOCAL DE SUBA</t>
  </si>
  <si>
    <t>ESRI COLOMBIA SAS</t>
  </si>
  <si>
    <t>https://www.colombiacompra.gov.co/tienda-virtual-del-estado-colombiano/ordenes-compra/94546</t>
  </si>
  <si>
    <t>ADQUISICION DEL SERVICIO DE INTERNET PARA EL CENTRO DE TECNOLOGIA INSTALADO EN EL COLEGIO NICOLAS BUENAVENTURA – SEDE CHORRILLOS DE LA ZONA RURAL DE SUBA</t>
  </si>
  <si>
    <t>EMPRESA DE TELECOMUNICACIONES DE BOGOTA S.A. E.S.P.</t>
  </si>
  <si>
    <t>https://www.colombiacompra.gov.co/tienda-virtual-del-estado-colombiano/ordenes-compra/97546</t>
  </si>
  <si>
    <t>ADQUIRIR TABLETS PARA DOTAR LAS INSTITUCIONES EDUCATIVAS OFICIALES DE LA LOCALIDAD DE SUBA.</t>
  </si>
  <si>
    <t>CLARYICON SAS</t>
  </si>
  <si>
    <t>https://www.colombiacompra.gov.co/tienda-virtual-del-estado-colombiano/ordenes-compra/98121</t>
  </si>
  <si>
    <t>ADQUIRIR EQUIPOS DE COMPUTO DE ESCRITORIO PARA DOTAR LAS INSTITUCIONES EDUCATIVAS OFICIALES DE LA LOCALIDAD DE SUBA</t>
  </si>
  <si>
    <t>PROVEEDORES PARA SISTEMAS Y CIA SAS</t>
  </si>
  <si>
    <t>https://www.colombiacompra.gov.co/tienda-virtual-del-estado-colombiano/ordenes-compra/99012</t>
  </si>
  <si>
    <t>EASYCLEAN G&amp;E S.A.S</t>
  </si>
  <si>
    <t>EASYCLEAN G&amp;E S.A.S.</t>
  </si>
  <si>
    <t>https://www.colombiacompra.gov.co/tienda-virtual-del-estado-colombiano/ordenes-compra/99419</t>
  </si>
  <si>
    <t>PRESTAR EL SERVICIO DE CONECTIVIDAD E INTERNET PARA LAS SEDES DE LA ALCALDIA LOCAL DE SUBA</t>
  </si>
  <si>
    <t>https://www.colombiacompra.gov.co/tienda-virtual-del-estado-colombiano/ordenes-compra/101402</t>
  </si>
  <si>
    <t>SUMINISTRO DE INSUMOS PARA EL DESARROLLO DE ACCIONES DE LIMPIEZA Y MEJORA DE LOS ENTORNOS DE LA LOCALIDAD DE SUBA, EN EL MARCO DE LA ESTRATEGIA “JUNTOS CUIDAMOS BOGOTÁ”</t>
  </si>
  <si>
    <t>INVESAKK SAS</t>
  </si>
  <si>
    <t>https://community.secop.gov.co/Public/Tendering/OpportunityDetail/Index?noticeUID=CO1.NTC.1758469&amp;isFromPublicArea=True&amp;isModal=true&amp;asPopupView=true</t>
  </si>
  <si>
    <t>PRESTAR EL SERVICIO DE MENSAJERÍA Y CORREO CERTIFICADO PARA EL DESARROLLO DE LAS ACTIVIDADES ADMINISTRATIVAS Y DE FUNCIONAMIENTO DEL FONDO DE DESARROLLO LOCAL DE SUBA</t>
  </si>
  <si>
    <t>SERVICIOS POSTALES NACIONALES SAS</t>
  </si>
  <si>
    <t>O219002</t>
  </si>
  <si>
    <t>EMPRESA DE TELECOMUNICACIONES DE BOGOTÁ S.A. E.S.P. - ETB S.A. ESP</t>
  </si>
  <si>
    <t>FENIX MEDIA GROUP SAS</t>
  </si>
  <si>
    <t>LA PREVISORA S A COMPANIA DE SEGUROS</t>
  </si>
  <si>
    <t>SALUD TOTAL ENTIDAD PROMOTORA DE SALUD D EL REGIMEN CONTRIBUTIVO Y DEL REGIMEN SU BSIDIADO S.A.</t>
  </si>
  <si>
    <t>ENTIDAD PROMOTORA DE SALUD SANITAS S.A.S</t>
  </si>
  <si>
    <t>ENTIDAD PROMOTORA DE SALUD FAMISANAR S.A .S</t>
  </si>
  <si>
    <t>CAJA DE COMPENSACION FAMILIAR COMPENSAR</t>
  </si>
  <si>
    <t>NUEVA EMPRESA PROMOTORA DE SALUD S.A.</t>
  </si>
  <si>
    <t>O212020200701030471349</t>
  </si>
  <si>
    <t>EPS SURAMERICANA S.A.</t>
  </si>
  <si>
    <t>O2110103007</t>
  </si>
  <si>
    <t>HUGO  BARAJAS GARCIA</t>
  </si>
  <si>
    <t>ANDRES FELIPE CORTES MURILLO</t>
  </si>
  <si>
    <t>SAUL  CORTES SALAMANCA</t>
  </si>
  <si>
    <t>NELSON  GUEVARA FARFAN</t>
  </si>
  <si>
    <t>JOHN JAIME JIMENEZ ZAPATA</t>
  </si>
  <si>
    <t>MARCELA  OSPINA GOMEZ</t>
  </si>
  <si>
    <t>JOSE GUSTAVO ROJAS PINILLA</t>
  </si>
  <si>
    <t>EDGAR HERNANDO SALAMANCA AFRICANO</t>
  </si>
  <si>
    <t>LUZ AMPARO GARCIA QUINTERO</t>
  </si>
  <si>
    <t>LINA MARIA VELA BERMUDEZ</t>
  </si>
  <si>
    <t>YEISON JAVIER SEPULVEDA RINCON</t>
  </si>
  <si>
    <t>CESAR AUGUSTO SALAMANCA ROJAS</t>
  </si>
  <si>
    <t>FONDO DE DESARROLLO LOCAL DE SUBA</t>
  </si>
  <si>
    <t>DISTRIBUCIONES ANDAQUI SAS</t>
  </si>
  <si>
    <t>INVERSIONES RODRIGUEZ REYES Y CIA SAS</t>
  </si>
  <si>
    <t>O21202020070272112</t>
  </si>
  <si>
    <t>VIGILANCIA Y SEGURIDAD 365 LIMITADA</t>
  </si>
  <si>
    <t>CODENSA S.A. ESP</t>
  </si>
  <si>
    <t>EMPRESA DE ACUEDUCTO Y ALCANTARILLADO DE BOGOTA ESP</t>
  </si>
  <si>
    <t>VANTI S.A. ESP</t>
  </si>
  <si>
    <t>O21202020080686312</t>
  </si>
  <si>
    <t>O21202020090494239</t>
  </si>
  <si>
    <t>O21202020080686330</t>
  </si>
  <si>
    <t>ENEL COLOMBIA SA ESP</t>
  </si>
  <si>
    <t>AREA LIMPIA DISTRITO CAPITAL S.A.S. E.S. P.</t>
  </si>
  <si>
    <t>O21202020090494110</t>
  </si>
  <si>
    <t>HELP SOLUCIONES INFORMATICAS HSI SAS</t>
  </si>
  <si>
    <t>CENTRO CAR 19 LIMITADA</t>
  </si>
  <si>
    <t>COLOMBIA TELECOMUNICACIONES S A E S P BI C</t>
  </si>
  <si>
    <t>O2180161</t>
  </si>
  <si>
    <t>SECRETARIA DISTRITAL DE AMBIENTE</t>
  </si>
  <si>
    <t>POSITIVA COMPAÑIA DE SEGUROS SA</t>
  </si>
  <si>
    <t xml:space="preserve"> ARL RIESGOS IV Y V FEBRERO-2022, 1PROYECTO 1971 “SUBA PROTEGE LOS ANIMALES”, POR VALOR DE CIENTO OCHENTA YDOS MIL CUATROCIENTOS PESOS M/CTE. ($182.400.00)</t>
  </si>
  <si>
    <t>JALGAVI INGENIEROS LTDA</t>
  </si>
  <si>
    <t>CARLOS ANDRES GONZALEZ ORDUZ</t>
  </si>
  <si>
    <t xml:space="preserve"> RESOLUCIÓN NÚMERO 035 DEL 08-03-2022: ARL RIESGOS IV Y V FEBRERO-2022, 7PROYECTO 2031 “SUBA PREVIENE Y REDUCE RIESGOS NATURALES”, POR VALOR DE CIENTO OCHENTA Y DOS MIL CUATROCIENTOS PESOS M/CTE. ($182.400.00)</t>
  </si>
  <si>
    <t>POR EL CUAL SE AUTORIZA LA TRANSFERENCIA DE RECURSOS DEL FONDO DE DESARROLLO LOCAL DE SUBA, CON DESTINO AL SISTEMA DISTRITAL BOGOTÁ SOLIDARIA A TRAVÉS DE LA DIRECCIÓN DISTRITAL DE TESORERIA SECRETARÍA DE HACIENDA DISTRITAL. PARA ENTREGAR APOYOS QUE CONTRIBUYAN AL INGRESO MINIMO GARANTIZADO A LOS HOGARES POBRES DE LA LOCALIDAD</t>
  </si>
  <si>
    <t>OSCAR  SANABRIA SUAREZ</t>
  </si>
  <si>
    <t>STEVEN ANDRES GUERRERO RAMOS</t>
  </si>
  <si>
    <t>CARLOS JULIO PUENTES SOLANO</t>
  </si>
  <si>
    <t>ANGIE YURANY GARCIA</t>
  </si>
  <si>
    <t>JORGE ANDRES ZAPATA SINISTERRA</t>
  </si>
  <si>
    <t>JESSICA BRIGITH RAMIREZ MORENO</t>
  </si>
  <si>
    <t>MAURICIO  AMAYA ALBARRAN</t>
  </si>
  <si>
    <t>FDLSSASI-10-2021(64002)</t>
  </si>
  <si>
    <t>https://community.secop.gov.co/Public/Tendering/OpportunityDetail/Index?noticeUID=CO1.NTC.2403270&amp;isFromPublicArea=True&amp;isModal=true&amp;asPopupView=true</t>
  </si>
  <si>
    <t xml:space="preserve">FDLSLP-9-2021(63470) </t>
  </si>
  <si>
    <t>https://community.secop.gov.co/Public/Tendering/OpportunityDetail/Index?noticeUID=CO1.NTC.2411108&amp;isFromPublicArea=True&amp;isModal=true&amp;asPopupView=true</t>
  </si>
  <si>
    <t>CONSORCIO SINERGIA 9-2021</t>
  </si>
  <si>
    <t>FDLSLP-12-2021(64151)</t>
  </si>
  <si>
    <t>https://community.secop.gov.co/Public/Tendering/OpportunityDetail/Index?noticeUID=CO1.NTC.2418926&amp;isFromPublicArea=True&amp;isModal=true&amp;asPopupView=true</t>
  </si>
  <si>
    <t>OTILIO MORENO</t>
  </si>
  <si>
    <t>FDLSSASI-12-2021(65390)</t>
  </si>
  <si>
    <t>https://community.secop.gov.co/Public/Tendering/OpportunityDetail/Index?noticeUID=CO1.NTC.2444940&amp;isFromPublicArea=True&amp;isModal=true&amp;asPopupView=true</t>
  </si>
  <si>
    <t>FDLSCI-332-2021(60315)</t>
  </si>
  <si>
    <t>https://community.secop.gov.co/Public/Tendering/OpportunityDetail/Index?noticeUID=CO1.NTC.2146931&amp;isFromPublicArea=True&amp;isModal=true&amp;asPopupView=true</t>
  </si>
  <si>
    <t>JARDÍN BOTÁNICO JOSÉ CELESTINO MUTIS</t>
  </si>
  <si>
    <t>FDLSCI-456-2021(64126)</t>
  </si>
  <si>
    <t>https://community.secop.gov.co/Public/Tendering/OpportunityDetail/Index?noticeUID=CO1.NTC.2377825&amp;isFromPublicArea=True&amp;isModal=true&amp;asPopupView=true</t>
  </si>
  <si>
    <t>FUNDACION NACIONAL BATUTA</t>
  </si>
  <si>
    <t>https://www.contratos.gov.co/consultas/detalleProceso.do?numConstancia=20-22-18174&amp;g-recaptcha-response=03AGdBq253FT0T5H-3_LpMbpwhRDOxKq1ShuvXbZLF1YvenRKTQD3vvl0iAUzPzeEFWcXcCkTMXR5PbdregdR_guOS23QJOHSQfjuniuMUTNRXeeV0s3fJ1Lp1Q3vAldARU9ZzVRVhETIRXRHjyDAitgSnWAYjl5K-_mci2jMQzCN1WoTxAuUyzKvrcURbhxM_KTjY_Of56ujmc0dsP7l8DFj-yJLmyy-j7ZNTjrdCU3daISC6RDZ-h1K7KqUDuWFGz6LDI-ZLtxEU6yQJ5PTyVYtxaxuDS27rj0EpyWr-zv3jjEOPbI1FJXLsKrvMTcaXlXS9MT_oboRw5LgqT2cH7jBtGdYCIeysPGCFvXVpnm02LD601VIpljXxELYb8Lt7UdqJaoZrAwYggwZBWxrBzE_tziwaU4g7WDpRQqCwoXxKO4t1InPZ6lRsVmKWvAv7I0RBoobwqc6yI6RDv4D2l-8a4nKLAJ4NWg</t>
  </si>
  <si>
    <t>CAJA DE COMPENSACIÓN FAMILIAR COMPENSAR</t>
  </si>
  <si>
    <t>22 </t>
  </si>
  <si>
    <t>12 </t>
  </si>
  <si>
    <t>25 </t>
  </si>
  <si>
    <t>13 </t>
  </si>
  <si>
    <t/>
  </si>
  <si>
    <t>GABRIELA RODRIGUEZ JIMENEZ</t>
  </si>
  <si>
    <t xml:space="preserve">FERNANDO DE JESUS BLANCO MOJICA </t>
  </si>
  <si>
    <t>JHONNATHAN REINALDO RIVEROS LOPEZ</t>
  </si>
  <si>
    <t>YEIMI ROBAYO ACERO</t>
  </si>
  <si>
    <t>RAFAEL STEPHEN AHUMADA RUIZ</t>
  </si>
  <si>
    <t>CAMILO EDUARDO FANDIÑO LEON</t>
  </si>
  <si>
    <t>ANDRES SANTIAGO LEON PINEDA</t>
  </si>
  <si>
    <t>ALEJANDRO MENDOZA CELADA</t>
  </si>
  <si>
    <t>NUBIA MARGARITA GONZALEZ RODRIGUEZ</t>
  </si>
  <si>
    <t>MICHAEL LOPEZ GARCIA</t>
  </si>
  <si>
    <t>MARITZA PEÑA PACHECO</t>
  </si>
  <si>
    <t>SARA NATALIA MANCHOLA BARACALDO</t>
  </si>
  <si>
    <t>ANDRES FELIPE RINCON SANCHEZ</t>
  </si>
  <si>
    <t>JOHAN JULIAN SALAZAR SALAZAR</t>
  </si>
  <si>
    <t>CESAR EMILIO PEÑA BELTRAN</t>
  </si>
  <si>
    <t>PAOLA ANDREA BERNAL GALEANO</t>
  </si>
  <si>
    <t>JUAN SEBASTIAN MANCERA MANCERA</t>
  </si>
  <si>
    <t>JUAN FELIPE JIMENEZ CASTRO</t>
  </si>
  <si>
    <t>YULI NATALY GARCIA MEJIA</t>
  </si>
  <si>
    <t>JAVIER FERNANDO MORA ANDRADE</t>
  </si>
  <si>
    <t>RAUL TOVAR MARTINEZ</t>
  </si>
  <si>
    <t>DIANA MARIA GARZON GALINDO</t>
  </si>
  <si>
    <t>DIANA MILENA TIBAQUICHA ZAPATA</t>
  </si>
  <si>
    <t>ANTONIO MARIA CLARETH ESCOBAR PACHECO</t>
  </si>
  <si>
    <t>NICOLAS CAMILO RICAURTE MALDONADO</t>
  </si>
  <si>
    <t>LUIS FERNANDO MOSCOSO GAVIRIA</t>
  </si>
  <si>
    <t>REINALDO PUENTES VASQUEZ</t>
  </si>
  <si>
    <t>JULIANA PINTO OMAÑA</t>
  </si>
  <si>
    <t>GERMAN ISIDRO QUINTANA RODRIGUEZ</t>
  </si>
  <si>
    <t>LAURA CAROLINA ORTIZ TORRES</t>
  </si>
  <si>
    <t>YINETH ALDANA BUSTOS</t>
  </si>
  <si>
    <t>EDWIN JAVIER CIFUENTES VILLAMIZAR</t>
  </si>
  <si>
    <t>JOAQUIN GUILLERMO DOMINGUEZ CASTILLO</t>
  </si>
  <si>
    <t xml:space="preserve">FELIX ORTIZ VELASQUEZ </t>
  </si>
  <si>
    <t>JUAN CARLOS ALVARADO BARACALDO</t>
  </si>
  <si>
    <t>RICARDO ALBERTO CORNEJO GONZALEZ</t>
  </si>
  <si>
    <t>WILLIAM FERNEY MARTINEZ VASQUEZ</t>
  </si>
  <si>
    <t>DIEGO NICOLAS GUTIERREZ GONZALEZ</t>
  </si>
  <si>
    <t>NELSON ACOSTA LINARES</t>
  </si>
  <si>
    <t>FELIPE ANDRES TOVAR GUTIERREZ</t>
  </si>
  <si>
    <t>DIANA CAROLINA VARGAS CAÑON</t>
  </si>
  <si>
    <t>YOLANDA OSPINA RODRIGUEZ</t>
  </si>
  <si>
    <t>DAYANA LAGO VANEGAS</t>
  </si>
  <si>
    <t>FRANKLIN AIMER TORRES MENDOZA</t>
  </si>
  <si>
    <t>FRANCY TATIANA FERNANDEZ GAMEZ</t>
  </si>
  <si>
    <t xml:space="preserve">FABIAN RICARDO QUIRIFE GUTIERREZ </t>
  </si>
  <si>
    <t>ANA CRISTINA RODRIGUEZ ORJUELA</t>
  </si>
  <si>
    <t>EDGAR ANDRES CRUZ ROMERO</t>
  </si>
  <si>
    <t>JORGE ANDRES CAPERA HERRERA</t>
  </si>
  <si>
    <t>MARIA TERESA SILVA RUEDA</t>
  </si>
  <si>
    <t>JENNIFER ANDREA BETIN MEJIA</t>
  </si>
  <si>
    <t>ALCALDÍA LOCAL DE SUBA</t>
  </si>
  <si>
    <t>VEEDURÍA DISTRITAL - INFORMACIÓN GESTIÓN CONTRACTUAL</t>
  </si>
  <si>
    <t>ACTAS-012-2021 800130907</t>
  </si>
  <si>
    <t>ACTAS-012-2021 800251440</t>
  </si>
  <si>
    <t>ACTAS-012-2021 830003564</t>
  </si>
  <si>
    <t>ACTAS-012-2021 860066942</t>
  </si>
  <si>
    <t>ACTAS-012-2021 900156264</t>
  </si>
  <si>
    <t>ACTAS-012-2022</t>
  </si>
  <si>
    <t>ACTAS-012-2022: HONORARIOS A EDILES POR ASISTENCIA A SESIONES DE LA JAL DE SUBA, VIGENCIA 2022</t>
  </si>
  <si>
    <t>ACTAS-012-2022: SERVICIO DE SALUD EDILES JAL SUBA, VIGENCIA 2022</t>
  </si>
  <si>
    <t>FACTURAS 012-2021</t>
  </si>
  <si>
    <t>FACTURAS-012-2022</t>
  </si>
  <si>
    <t>PAGO HONORARIOS EDILES 1019020101</t>
  </si>
  <si>
    <t>PAGO HONORARIOS EDILES 1019110866</t>
  </si>
  <si>
    <t>PAGO HONORARIOS EDILES 18511042</t>
  </si>
  <si>
    <t>PAGO HONORARIOS EDILES 19389898</t>
  </si>
  <si>
    <t>PAGO HONORARIOS EDILES 24720352</t>
  </si>
  <si>
    <t>PAGO HONORARIOS EDILES 79102557</t>
  </si>
  <si>
    <t>PAGO HONORARIOS EDILES 79235923</t>
  </si>
  <si>
    <t>PAGO HONORARIOS EDILES 79240344</t>
  </si>
  <si>
    <t>PAGO HONORARIOS EDILES 79916251</t>
  </si>
  <si>
    <t>PAGO HONORARIOS EDILES 80075201</t>
  </si>
  <si>
    <t>PAGO HONORARIOS EDILES 80198706</t>
  </si>
  <si>
    <t>RECIBOS-5589/2011</t>
  </si>
  <si>
    <t>356-2022SUM(71816)</t>
  </si>
  <si>
    <t>ORDEN DE COMPRA 70707</t>
  </si>
  <si>
    <t>327-2021SAMC(58917)</t>
  </si>
  <si>
    <t>317-2021SAMC(58876)</t>
  </si>
  <si>
    <t>438-2020</t>
  </si>
  <si>
    <t>439-2020</t>
  </si>
  <si>
    <t>231-2020</t>
  </si>
  <si>
    <t>ORDEN DE COMPRA 55219</t>
  </si>
  <si>
    <t>ORDEN DE COMPRA 67570</t>
  </si>
  <si>
    <t>ORDEN DE COMPRA 76261</t>
  </si>
  <si>
    <t>RESOLUCIÓN 0007 DE 2022</t>
  </si>
  <si>
    <t>RESOLUCIÓN 0009 DE 2022</t>
  </si>
  <si>
    <t>RESOLUCIÓN 0014 DE 2022</t>
  </si>
  <si>
    <t>RESOLUCIÓN 0018 DE 2022</t>
  </si>
  <si>
    <t>RESOLUCIÓN 0035 DE 2022</t>
  </si>
  <si>
    <t>RESOLUCIÓN 0164 DE 2022</t>
  </si>
  <si>
    <t>RESOLUCIÓN 0171 DE 2022</t>
  </si>
  <si>
    <t>RESOLUCIÓN 0475 DE 2022</t>
  </si>
  <si>
    <t>RESOLUCIÓN 0628 DE 2022</t>
  </si>
  <si>
    <t>RESOLUCIÓN 0631 DE 2022</t>
  </si>
  <si>
    <t>RESOLUCIÓN 0645 DE 2022</t>
  </si>
  <si>
    <t>RESOLUCIÓN 0930 DE 2022</t>
  </si>
  <si>
    <t>RESOLUCIÓN 1048 DE 2022</t>
  </si>
  <si>
    <t>RESOLUCIÓN 1522 DE 2022</t>
  </si>
  <si>
    <t>RESOLUCIÓN 1564 DE 2022</t>
  </si>
  <si>
    <t>RESOLUCIÓN 1455 DE 2021</t>
  </si>
  <si>
    <t>RESOLUCIÓN 1456 DE 2021</t>
  </si>
  <si>
    <t>RESOLUCIÓN 1457 DE 2021</t>
  </si>
  <si>
    <t>RESOLUCIÓN 1458 DE 2021</t>
  </si>
  <si>
    <t>RESOLUCIÓN 1459 DE 2021</t>
  </si>
  <si>
    <t>459-2021 CPS - AG (61443)</t>
  </si>
  <si>
    <t>460-2021-CPS-AG(61443)</t>
  </si>
  <si>
    <t>461-2021CPS-AG(61443)</t>
  </si>
  <si>
    <t>462-2021CPS-AG (61443)</t>
  </si>
  <si>
    <t>463-2021CPS-AG (61444)</t>
  </si>
  <si>
    <t>467-2021CPS-AG (61444)</t>
  </si>
  <si>
    <t>468-2021CPS-AG (61444)</t>
  </si>
  <si>
    <t>469-2021CPS-AG(61444)</t>
  </si>
  <si>
    <t>471-2021CPS-AG(61444)</t>
  </si>
  <si>
    <t>472-2021CPS-AG(61444)</t>
  </si>
  <si>
    <t>473-2021CPS-AG(61444)</t>
  </si>
  <si>
    <t>474-2021CPS-AG(61444)</t>
  </si>
  <si>
    <t>475-2021CPS-AG(61444)</t>
  </si>
  <si>
    <t>483-2021CPS-AG(61444)</t>
  </si>
  <si>
    <t>507-2021CPS-AG(61895)</t>
  </si>
  <si>
    <t>522-2021CPS-P (64805)</t>
  </si>
  <si>
    <t xml:space="preserve">FDLSSASI-2-2022(71816) </t>
  </si>
  <si>
    <t>FDLSSASI-9-2022(79949)</t>
  </si>
  <si>
    <t>FDLSUBA-CD-422-2019</t>
  </si>
  <si>
    <t>FDLSSASI-1-2021(57447)</t>
  </si>
  <si>
    <t xml:space="preserve">FDLSSAMC-4-2021(58917) </t>
  </si>
  <si>
    <t xml:space="preserve">FDLSSAMC-3-2021(58876) </t>
  </si>
  <si>
    <t xml:space="preserve">FDLS-MC-006-2020 </t>
  </si>
  <si>
    <t xml:space="preserve">FDLS-MC-007-2020 </t>
  </si>
  <si>
    <t xml:space="preserve">FDLSUBA-MC-003-2020 </t>
  </si>
  <si>
    <t>FDLSLP-11-2021(63681)</t>
  </si>
  <si>
    <t xml:space="preserve">FDLSSASI-4-2021(62537) </t>
  </si>
  <si>
    <t xml:space="preserve">FDLSCD-432-2021 (61443) </t>
  </si>
  <si>
    <t xml:space="preserve">FDLSCD-433-2021-(61443) </t>
  </si>
  <si>
    <t xml:space="preserve">FDLSCD-434-2021 (61527) </t>
  </si>
  <si>
    <t xml:space="preserve">FDLSCD-435-2021 (61443) </t>
  </si>
  <si>
    <t xml:space="preserve">FDLSCD-436-2021(61444) </t>
  </si>
  <si>
    <t xml:space="preserve">FDLSCD-437-2021 (61444) </t>
  </si>
  <si>
    <t xml:space="preserve">FDLSCD-438-2021 (61444) </t>
  </si>
  <si>
    <t xml:space="preserve">FDLSCD-439-2021 (61444) </t>
  </si>
  <si>
    <t xml:space="preserve">FDLSCD-441-2021(61444) </t>
  </si>
  <si>
    <t xml:space="preserve">FDLSCD-442-2021 (61444) </t>
  </si>
  <si>
    <t xml:space="preserve">FDLSCD-443-2021(61444) </t>
  </si>
  <si>
    <t xml:space="preserve">FDLSCD-444-2021 (61444) </t>
  </si>
  <si>
    <t xml:space="preserve">FDLSCD-445-2021 (61444) </t>
  </si>
  <si>
    <t xml:space="preserve">FDLSCD-449-2021(61644) </t>
  </si>
  <si>
    <t xml:space="preserve">FDLSCD-468-2021(61895) </t>
  </si>
  <si>
    <t xml:space="preserve">FDLSCD-474-2021(64805) </t>
  </si>
  <si>
    <t>344-2022CPS-P(71324)</t>
  </si>
  <si>
    <t xml:space="preserve">FDLSUBACD-344-2022(71324) </t>
  </si>
  <si>
    <t xml:space="preserve">FDLSLP-6-2022(73183) </t>
  </si>
  <si>
    <t>SOLUCIONES INTEGRALES DE OFICINA SAS</t>
  </si>
  <si>
    <t>ANA MARIA ROZO MORENO</t>
  </si>
  <si>
    <t>528-2022CV(79513)</t>
  </si>
  <si>
    <t>274-2021SASI(57447)</t>
  </si>
  <si>
    <t>542-2021CO(63681)</t>
  </si>
  <si>
    <t>479-2021SUM(62537)</t>
  </si>
  <si>
    <t xml:space="preserve">FDLSSAMC-13-2022(79513) </t>
  </si>
  <si>
    <t>ASOCIACION DE JUNTAS DE ACCION COMUNAL D E LA LOCALIDAD 11 DE SUBA</t>
  </si>
  <si>
    <t>543-2021PS(69159)</t>
  </si>
  <si>
    <t xml:space="preserve">FDLSCD-477-2021(69159) </t>
  </si>
  <si>
    <t>561-2022CPS-CV(78307)</t>
  </si>
  <si>
    <t xml:space="preserve">FDLSSASI-11-2022(78307) </t>
  </si>
  <si>
    <t>PRESTAR SERVICIOS PROFESIONALES EN MEDIOSAUDIOVISUALES PARA LA ELABORACIÓN PRODUCCIÓN Y POSPRODUCCIÓN DE CONTENIDO AUDIOVISUAL ADMINISTRACIÓNDE LAS PLATAFORMAS DEL LABORATORIO DE INNOVACIÓN SOCIAL DE LA LOCALIDAD DE SUBA Y REALIZAR ELACOMPAÑAMIENTO PEDAGÓGICO PARA DESARROLLAR LOS PROCESOS DE FORMACIÓN TIC ASÍ COMO EL PROCESO DECONVOCATORIAS Y LOGÍSTICA PARA LOS EVENTOS DE SUBALAB</t>
  </si>
  <si>
    <t>PANAMERICANA LIBRERIA Y PAPELERIA S A</t>
  </si>
  <si>
    <t>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5 PROYECTO 2015 “CONVIVIENDO CON SEGURIDAD Y JUSTICIA”, POR VALOR DE SESENTA Y SEIS MIL NOVECIENTOS PESOS M/CTE. ($66.900.00) CORRESPONDIENTE AL PAGO DE ARL RIESGO V.</t>
  </si>
  <si>
    <t xml:space="preserve">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6 PROYECTO 2031 “SUBA PREVIENE Y REDUCE RIESGOS NATURALES”, POR VALOR DE SETENTA Y NUEVE MIL CIEN PESOS M/CTE. ($79.100.00) CORRESPONDIENTE AL PAGO DE ARL RIESGO V Y </t>
  </si>
  <si>
    <t xml:space="preserve">RESOLUCIÓN-014-2022 24-02-2022: (1977) “POR LA CUAL SE ORDENA EXPEDIR CERTIFICADO DE DISPONIBILIDAD PRESUPUESTAL, CERTIFICADO DE REGISTRO PRESUPUESTAL Y EL PAGO DE LAS OBLIGACIONES CONTRAÍDAS MEDIANTE EL CONTRATO CON CARGO DE AL PRESUPUESTO DE LA VIGENCIA 2022” OCO-80408-2021 PANAMERICANA </t>
  </si>
  <si>
    <t xml:space="preserve">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t>
  </si>
  <si>
    <t xml:space="preserve">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t>
  </si>
  <si>
    <t xml:space="preserve">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t>
  </si>
  <si>
    <t xml:space="preserve">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t>
  </si>
  <si>
    <t xml:space="preserve">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t>
  </si>
  <si>
    <t xml:space="preserve">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t>
  </si>
  <si>
    <t xml:space="preserve">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SEPTIEMBRE 2022 </t>
  </si>
  <si>
    <t xml:space="preserve">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OCTUBRE 2022 </t>
  </si>
  <si>
    <t xml:space="preserve">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NOVIEMBRE 2022 </t>
  </si>
  <si>
    <t>SISTETRONICS SAS</t>
  </si>
  <si>
    <t>R &amp; M CONSTRUCCIONES E INTERVENTORIAS S A S</t>
  </si>
  <si>
    <t>PAVIOBRAS SAS</t>
  </si>
  <si>
    <t>https://www.colombiacompra.gov.co/tienda-virtual-del-estado-colombiano/ordenes-compra/99670</t>
  </si>
  <si>
    <t>https://www.colombiacompra.gov.co/tienda-virtual-del-estado-colombiano/ordenes-compra/70707</t>
  </si>
  <si>
    <t>https://www.colombiacompra.gov.co/tienda-virtual-del-estado-colombiano/ordenes-compra/55219</t>
  </si>
  <si>
    <t>https://www.colombiacompra.gov.co/tienda-virtual-del-estado-colombiano/ordenes-compra/67570</t>
  </si>
  <si>
    <t>https://www.colombiacompra.gov.co/tienda-virtual-del-estado-colombiano/ordenes-compra/76261</t>
  </si>
  <si>
    <t>ACTAS-012-2022: HONORARIOS A EDILES</t>
  </si>
  <si>
    <t>HONORARIOS A EDILES POR ASISTENCIA A SESIONES DE LA JAL DE SUBA, VIGENCIA 2022</t>
  </si>
  <si>
    <t>RECIBOS-5589/2011: MEMORANDO 20226120010933 DEL 17-11-2022 O2180161 IMPUESTO A LA PUBLICIDAD EXTERIOR VISUAL $750.000.00: ACTUALIZACIÓN DE REGISTRO DE PUBLICIDAD EXTERIOR VISUAL DE TRES DE LAS SEDES QUE COMPRENDEN LA ALCALDÍA LOCAL DE SUBA; 1. SEDE PRINCIPAL. R-00-601 REGISTROS AVISOS ($250.000) - REF. 5628691001 2. SEDE CASA DE LA PARTICIPACIÓN. R-00-601 REGISTROS AVISOS ($250.000) - REF. 5628679001 Y 3. SEDE DEL DEPORTE. R-00-601 REGISTROS AVISOS ($250.000) - REF. 5628697001. SECRETARIA DISTRITAL DE AMBIENTE HASTA EL 30-01-2023</t>
  </si>
  <si>
    <t xml:space="preserve">FDLSSAMC-2-2022(722121) </t>
  </si>
  <si>
    <t xml:space="preserve">FDLSMC-6-2022 (72571) </t>
  </si>
  <si>
    <t>FDLSMC-238-2021(57121)</t>
  </si>
  <si>
    <t>285-2021MC(58562)</t>
  </si>
  <si>
    <t>304-2021MC(58667)</t>
  </si>
  <si>
    <t>FDLSUM-466-2021(62720)</t>
  </si>
  <si>
    <t>FDLSUBA-181-2021</t>
  </si>
  <si>
    <t>296-2022CARRENDAMIENTO (71137)</t>
  </si>
  <si>
    <t>544-2021CMA(64169)</t>
  </si>
  <si>
    <t>559-2022CINT(80546)</t>
  </si>
  <si>
    <t>541-2021CO(63290)</t>
  </si>
  <si>
    <t>CONTRATAR LA CONECTIVIDAD DE INTERNET PARA LAS SEDES DE LA ALCALDÍA LOCAL DE SUBA</t>
  </si>
  <si>
    <t xml:space="preserve">FDLSUBACMA-8-2022 (80546) </t>
  </si>
  <si>
    <t xml:space="preserve">FDLSCMA-5-2021(64169) </t>
  </si>
  <si>
    <t xml:space="preserve">FDLSLP-10-2021(63290) </t>
  </si>
  <si>
    <t xml:space="preserve">FDLSMC-10-2021(62720) </t>
  </si>
  <si>
    <t xml:space="preserve">FDLSMC-4-2021(58667) </t>
  </si>
  <si>
    <t xml:space="preserve">FDLSMC-3-2021(58562) </t>
  </si>
  <si>
    <t xml:space="preserve">FDLSMC-001-2021(57121) </t>
  </si>
  <si>
    <t xml:space="preserve">FDLSUBA-CD-181-2021 </t>
  </si>
  <si>
    <t xml:space="preserve">FDLSUBACD-296-2022 (71137) </t>
  </si>
  <si>
    <t>https://community.secop.gov.co/Public/Tendering/OpportunityDetail/Index?noticeUID=CO1.NTC.2615931&amp;isFromPublicArea=True&amp;isModal=true&amp;asPopupView=true</t>
  </si>
  <si>
    <t>https://community.secop.gov.co/Public/Tendering/OpportunityDetail/Index?noticeUID=CO1.NTC.2763228&amp;isFromPublicArea=True&amp;isModal=true&amp;asPopupView=true</t>
  </si>
  <si>
    <t>https://community.secop.gov.co/Public/Tendering/OpportunityDetail/Index?noticeUID=CO1.NTC.2892479&amp;isFromPublicArea=True&amp;isModal=true&amp;asPopupView=true</t>
  </si>
  <si>
    <t>https://community.secop.gov.co/Public/Tendering/OpportunityDetail/Index?noticeUID=CO1.NTC.2941741&amp;isFromPublicArea=True&amp;isModal=true&amp;asPopupView=true</t>
  </si>
  <si>
    <t>https://community.secop.gov.co/Public/Tendering/OpportunityDetail/Index?noticeUID=CO1.NTC.2956449&amp;isFromPublicArea=True&amp;isModal=true&amp;asPopupView=true</t>
  </si>
  <si>
    <t>https://community.secop.gov.co/Public/Tendering/OpportunityDetail/Index?noticeUID=CO1.NTC.3136546&amp;isFromPublicArea=True&amp;isModal=true&amp;asPopupView=true</t>
  </si>
  <si>
    <t>https://community.secop.gov.co/Public/Tendering/OpportunityDetail/Index?noticeUID=CO1.NTC.3570132&amp;isFromPublicArea=True&amp;isModal=true&amp;asPopupView=true</t>
  </si>
  <si>
    <t>https://community.secop.gov.co/Public/Tendering/OpportunityDetail/Index?noticeUID=CO1.NTC.3465605&amp;isFromPublicArea=True&amp;isModal=true&amp;asPopupView=true</t>
  </si>
  <si>
    <t>https://community.secop.gov.co/Public/Tendering/OpportunityDetail/Index?noticeUID=CO1.NTC.2481330&amp;isFromPublicArea=True&amp;isModal=true&amp;asPopupView=true</t>
  </si>
  <si>
    <t>https://community.secop.gov.co/Public/Tendering/OpportunityDetail/Index?noticeUID=CO1.NTC.3636208&amp;isFromPublicArea=True&amp;isModal=true&amp;asPopupView=true</t>
  </si>
  <si>
    <t>https://community.secop.gov.co/Public/Tendering/OpportunityDetail/Index?noticeUID=CO1.NTC.1020110&amp;isFromPublicArea=True&amp;isModal=true&amp;asPopupView=true</t>
  </si>
  <si>
    <t>https://community.secop.gov.co/Public/Tendering/OpportunityDetail/Index?noticeUID=CO1.NTC.1349739&amp;isFromPublicArea=True&amp;isModal=true&amp;asPopupView=true</t>
  </si>
  <si>
    <t>https://community.secop.gov.co/Public/Tendering/OpportunityDetail/Index?noticeUID=CO1.NTC.1543941&amp;isFromPublicArea=True&amp;isModal=true&amp;asPopupView=true</t>
  </si>
  <si>
    <t>https://community.secop.gov.co/Public/Tendering/OpportunityDetail/Index?noticeUID=CO1.NTC.1543747&amp;isFromPublicArea=True&amp;isModal=true&amp;asPopupView=true</t>
  </si>
  <si>
    <t>https://community.secop.gov.co/Public/Tendering/OpportunityDetail/Index?noticeUID=CO1.NTC.1777121&amp;isFromPublicArea=True&amp;isModal=true&amp;asPopupView=true</t>
  </si>
  <si>
    <t>https://community.secop.gov.co/Public/Tendering/OpportunityDetail/Index?noticeUID=CO1.NTC.1811320&amp;isFromPublicArea=True&amp;isModal=true&amp;asPopupView=true</t>
  </si>
  <si>
    <t>https://community.secop.gov.co/Public/Tendering/OpportunityDetail/Index?noticeUID=CO1.NTC.1829409&amp;isFromPublicArea=True&amp;isModal=true&amp;asPopupView=true</t>
  </si>
  <si>
    <t>https://community.secop.gov.co/Public/Tendering/OpportunityDetail/Index?noticeUID=CO1.NTC.1938748&amp;isFromPublicArea=True&amp;isModal=true&amp;asPopupView=true</t>
  </si>
  <si>
    <t>https://community.secop.gov.co/Public/Tendering/OpportunityDetail/Index?noticeUID=CO1.NTC.1975887&amp;isFromPublicArea=True&amp;isModal=true&amp;asPopupView=true</t>
  </si>
  <si>
    <t>https://community.secop.gov.co/Public/Tendering/OpportunityDetail/Index?noticeUID=CO1.NTC.2009329&amp;isFromPublicArea=True&amp;isModal=true&amp;asPopupView=true</t>
  </si>
  <si>
    <t>https://community.secop.gov.co/Public/Tendering/OpportunityDetail/Index?noticeUID=CO1.NTC.2013122&amp;isFromPublicArea=True&amp;isModal=true&amp;asPopupView=true</t>
  </si>
  <si>
    <t>https://community.secop.gov.co/Public/Tendering/OpportunityDetail/Index?noticeUID=CO1.NTC.2308414&amp;isFromPublicArea=True&amp;isModal=true&amp;asPopupView=true</t>
  </si>
  <si>
    <t>https://community.secop.gov.co/Public/Tendering/OpportunityDetail/Index?noticeUID=CO1.NTC.2320451&amp;isFromPublicArea=True&amp;isModal=true&amp;asPopupView=true</t>
  </si>
  <si>
    <t>https://community.secop.gov.co/Public/Tendering/OpportunityDetail/Index?noticeUID=CO1.NTC.2325721&amp;isFromPublicArea=True&amp;isModal=true&amp;asPopupView=true</t>
  </si>
  <si>
    <t>https://community.secop.gov.co/Public/Tendering/OpportunityDetail/Index?noticeUID=CO1.NTC.2314138&amp;isFromPublicArea=True&amp;isModal=true&amp;asPopupView=true</t>
  </si>
  <si>
    <t>https://community.secop.gov.co/Public/Tendering/OpportunityDetail/Index?noticeUID=CO1.NTC.2302867&amp;isFromPublicArea=True&amp;isModal=true&amp;asPopupView=true</t>
  </si>
  <si>
    <t>https://community.secop.gov.co/Public/Tendering/OpportunityDetail/Index?noticeUID=CO1.NTC.2286719&amp;isFromPublicArea=True&amp;isModal=true&amp;asPopupView=true</t>
  </si>
  <si>
    <t>https://community.secop.gov.co/Public/Tendering/OpportunityDetail/Index?noticeUID=CO1.NTC.2343156&amp;isFromPublicArea=True&amp;isModal=true&amp;asPopupView=true</t>
  </si>
  <si>
    <t>https://community.secop.gov.co/Public/Tendering/OpportunityDetail/Index?noticeUID=CO1.NTC.2333337&amp;isFromPublicArea=True&amp;isModal=true&amp;asPopupView=true</t>
  </si>
  <si>
    <t>https://community.secop.gov.co/Public/Tendering/OpportunityDetail/Index?noticeUID=CO1.NTC.2332426&amp;isFromPublicArea=True&amp;isModal=true&amp;asPopupView=true</t>
  </si>
  <si>
    <t>https://community.secop.gov.co/Public/Tendering/OpportunityDetail/Index?noticeUID=CO1.NTC.2329244&amp;isFromPublicArea=True&amp;isModal=true&amp;asPopupView=true</t>
  </si>
  <si>
    <t>https://community.secop.gov.co/Public/Tendering/OpportunityDetail/Index?noticeUID=CO1.NTC.2343030&amp;isFromPublicArea=True&amp;isModal=true&amp;asPopupView=true</t>
  </si>
  <si>
    <t>https://community.secop.gov.co/Public/Tendering/OpportunityDetail/Index?noticeUID=CO1.NTC.2335831&amp;isFromPublicArea=True&amp;isModal=true&amp;asPopupView=true</t>
  </si>
  <si>
    <t>https://community.secop.gov.co/Public/Tendering/OpportunityDetail/Index?noticeUID=CO1.NTC.2326903&amp;isFromPublicArea=True&amp;isModal=true&amp;asPopupView=true</t>
  </si>
  <si>
    <t>https://community.secop.gov.co/Public/Tendering/OpportunityDetail/Index?noticeUID=CO1.NTC.2328852&amp;isFromPublicArea=True&amp;isModal=true&amp;asPopupView=true</t>
  </si>
  <si>
    <t>https://community.secop.gov.co/Public/Tendering/OpportunityDetail/Index?noticeUID=CO1.NTC.2285877&amp;isFromPublicArea=True&amp;isModal=true&amp;asPopupView=true</t>
  </si>
  <si>
    <t>https://community.secop.gov.co/Public/Tendering/OpportunityDetail/Index?noticeUID=CO1.NTC.2349546&amp;isFromPublicArea=True&amp;isModal=true&amp;asPopupView=true</t>
  </si>
  <si>
    <t>https://community.secop.gov.co/Public/Tendering/OpportunityDetail/Index?noticeUID=CO1.NTC.2397511&amp;isFromPublicArea=True&amp;isModal=true&amp;asPopupView=true</t>
  </si>
  <si>
    <t>https://community.secop.gov.co/Public/Tendering/OpportunityDetail/Index?noticeUID=CO1.NTC.2458276&amp;isFromPublicArea=True&amp;isModal=true&amp;asPopupView=true</t>
  </si>
  <si>
    <t>https://community.secop.gov.co/Public/Tendering/OpportunityDetail/Index?noticeUID=CO1.NTC.2405436&amp;isFromPublicArea=True&amp;isModal=true&amp;asPopupView=true</t>
  </si>
  <si>
    <t>https://community.secop.gov.co/Public/Tendering/OpportunityDetail/Index?noticeUID=CO1.NTC.2417437&amp;isFromPublicArea=True&amp;isModal=true&amp;asPopupView=true</t>
  </si>
  <si>
    <t>https://community.secop.gov.co/Public/Tendering/OpportunityDetail/Index?noticeUID=CO1.NTC.2443551&amp;isFromPublicArea=True&amp;isModal=true&amp;asPopupView=true</t>
  </si>
  <si>
    <t>https://community.secop.gov.co/Public/Tendering/OpportunityDetail/Index?noticeUID=CO1.NTC.3615551&amp;isFromPublicArea=True&amp;isModal=true&amp;asPopupView=true</t>
  </si>
  <si>
    <t>PRESTAR EL SERVICIO INTEGRAL DE ASEO Y CAFETERÍA, INCLUIDA LA MAQUINARIA Y MATERIALES NECESARIOS PARA EL DESARROLLO DE ESTE Y GARANTIZAR EL SUMINISTRO DE INSUMOS PARA LAS DIFERENTES SEDES DE LA ALCALDIA LOCAL DE SUBA</t>
  </si>
  <si>
    <t>ADQUIRIR EQUIPOS DE CÓMPUTO PORTÁTILES PARA DOTAR LAS INSTITUCIONES EDUCATIVAS OFICIALES DE LA LOCALIDAD DE SUBA</t>
  </si>
  <si>
    <t>LA ALCALDÍA LOCAL DE SUBA SOLICITA SUMINISTRO COMBUSTIBLE GASOLINA CORRIENTE Y ACPM PARA LOS VEHÍCULOS LIVIANOS, PESADOS Y MAQUINARIA MENOR DE PROPIEDAD DE LA ALCALDÍA LOCAL DE SUBA, EN VIRTUD DEL ACUERDO MARCO DE PRECIOS CCE715-1-AMP-2018 PARA EL SUMINISTRO DE COMBUSTIBLE</t>
  </si>
  <si>
    <t>PRESTAR EL SERVICIO INTEGRAL DE ASEO Y CA-FETERÍA INCLUIDA LA MAQUINARIA Y ACCESORIOS NECESARIOS PARA EL DESARROLLO DE ESTE Y GA-RANTIZAR EL SUMINISTRO DE INSUMOS PARA LAS DIFERENTES SEDES DE LA ALCALDIA LOCAL DE SUBA Y DONDE LA ENTIDAD ASÍ LO REQUIERA</t>
  </si>
  <si>
    <t>ADQUISICIÓN DE UN (1) CERTIFICADO DE FIRMA DIGITAL DE SEGURIDAD BAJO EL INSTRUMENTO DE AGREGACIÓN DE DEMANDA CCE-916-AMP- 2019 POR LA TIENDA VIRTUAL DEL ESTADO COLOMBIANO TVEC, PARA LA ALCALDÍA LOCAL DE SUBA, EN TOKEN FISICO Y/O VIRTUAL</t>
  </si>
  <si>
    <t>PRESTAR LOS SERVICIOS PROFESIONALES COMO ABOGADO A PARA APOYAR LA GESTIÓN CONTRACTUAL DEL ÁREA GESTIÓN DEL DESARROLLO LOCAL DE LA ALCALDÍA LOCAL DE SUBA EN LOS DIFERENTES PROCESOS DE SELECCIÓN EN SUS ETAPAS PRECONTRACTUAL CONTRACTUAL Y POSTCONTRACTUAL</t>
  </si>
  <si>
    <t>PRESTAR LOS SERVICIOS PROFESIONALES ESPECIALIZADOS AL ÁREA DE GESTIÓN DEL DESARROLLO LOCAL PARA APOYAR LA COORDINACIÓN DE LA GESTIÓN CONTRACTUAL DEL FONDO DE DESARROLLO LOCAL DE SUBA</t>
  </si>
  <si>
    <t>PRESTAR LOS SERVICIOS PROFESIONALES AL ÁREA DE GESTIÓN DEL DESARROLLO LOCAL REALIZANDO LAS ACTIVIDADES FINANCIERAS RELACIONADAS CON LAS DIFERENTES ETAPAS CONTRACTUALES DE LOS PROCESOS DE ADQUISICIÓN DE BIENES Y SERVICIOS QUE HAGA LA ALCALDÍA LOCAL DE SUBA</t>
  </si>
  <si>
    <t>PRESTAR LOS SERVICIOS DE APOYO EN EL ÁREA DE GESTIÓN DEL DESARROLLO LOCAL REALIZANDO ACTIVIDADES ADMINISTRATIVAS EN LAS DIFERENTES ETAPAS DE LOS PROCESOS DE ADQUISICIÓN DE BIENES Y SERVICIOS EN LOS APLICATIVOS A LOS QUE HAYA LUGAR</t>
  </si>
  <si>
    <t>PRESTAR LOS SERVICIOS PROFESIONALES COMO ABOGADO A PARA APOYAR LA GESTIÓN CONTRACTUAL DEL ÁREA GESTIÓN DEL DESARROLLO LOCAL DE LA ALCALDÍA LOCAL DE SUBA EN LOS DIFERENTES PROCESOS DE SELECCIÓN EN SUS ETAPAS PRECONTRACTUAL CONTRACTUAL Y POSTCONTRACTUA</t>
  </si>
  <si>
    <t>PRESTAR LOS SERVICIOS DE APOYO EN EL ÁREA GESTIÓN DEL DESARROLLO LOCAL REALIZANDO LAS ACTIVIDADES ASISTENCIALES EN LA GESTIÓN CONTRACTUAL DEL FONDO DE DESARROLLO LOCAL DE SUBA</t>
  </si>
  <si>
    <t>PRESTAR LOS SERVICIOS PROFESIONALES COMO ABOGADOA ESPECIALIZADOA PARA APOYAR JURÍDICA Y TÉCNICAMENTE EL DESARROLLO DE LAS ACTIVIDADES ENCAMINADAS AL CUMPLIMIENTO DE LAS METAS ESTABLECIDAS EN LOS PLANES DE TRABAJO SUSCRITOS PARA TODOS LOS ASUNTOS JURÍDICOS DE INSPECCIÓN VIGILANCIA Y CONTROL DE LA ALCALDÍA LOCAL DE SUBA</t>
  </si>
  <si>
    <t>PRESTAR LOS SERVICIOS PROFESIONALES PARA APOYAR LA ARTICULACIÓN ASISTENCIA Y ACOMPAÑAMIENTO DE LOS PROCESOS DE PLANEACIÓN LOCAL ENFOCADOS EN LA PROMOCIÓN DE LA PARTICIPACIÓN E INCIDENCIA DE LOS PUEBLOS INDÍGENAS CON EL PROPÓSITO DE MATERIALIZAR LA POLÍTICA PÚBLICA PARA LOS PUEBLOS INDÍGENAS DANDO CUMPLIMIENTO A LAS METAS DEL PLAN DE DESARROLLO LOCAL</t>
  </si>
  <si>
    <t>PRESTAR SUS SERVICIOS COMO PROFESIONAL DE APOYO DEL SECTOR CULTURAL CON EL PROPÓSITO DE DINAMIZAR Y PROMOVER LOS PROCESOS DE PARTICIPACIÓN INFORMACIÓN Y ORGANIZACIÓN TERRITORIAL ENFOCADAS EN LAS PRÁCTICAS ARTÍSTICAS CULTURALES Y PATRIMONIALES EN LA LOCALIDAD DE SUBA PARA DAR CUMPLIMIENTO A LAS METAS DEL PLAN DE DESARROLLO</t>
  </si>
  <si>
    <t>PRESTAR LOS SERVICIOS DE APOYO TÉCNICO PARA LAREALIZACIÓN PRODUCCIÓN LOGÍSTICA TRANSMISIÓN POR PLATAFORMAS DIGITALES Y SONIDO DE EVENTOS Y ACTIVIDADESEXTERNAS E INTERNAS PRESENCIALES O VIRTUALES QUE DE MANERA PERMANENTE REALIZA LA ALCALDÍA LOCAL PARA LACOMUNIDAD YO FUNCIONARIOS Y CONTRATISTAS</t>
  </si>
  <si>
    <t>PRESTAR LOS SERVICIOS PROFESIONALES AL ÁREA DEGESTIÓN DEL DESARROLLO LOCAL EN LA ASISTENCIA TÉCNICA Y EJECUCIÓN DE ACCIONES DE ARBOLADO URBANO Y RURAL DE LA LOCALIDAD Y DEMÁS TEMAS AFINES DE LA GESTIÓN AMBIENTAL DE LA ALCALDÍA LOCAL DE SUBA</t>
  </si>
  <si>
    <t>PRESTAR SERVICIOS PROFESIONALES AL ÁREA DE GESTIÓNDEL DESARROLLO LOCAL PARA APOYAR LA FORMULACIÓN SEGUIMIENTO Y EJECUCIÓN DE LOS PROYECTOS DE INVERSIÓN YOFUNCIONAMIENTO Y DEMÁS ACCIONES AFINES PARA EL CUMPLIMIENTO DEL PLAN DE GESTIÓN DE LA ALCALDÍA LOCAL DESUBA</t>
  </si>
  <si>
    <t>PRESTAR SERVICIOS PROFESIONALES ESPECIALIZADOS AL DESPACHO PARA APOYAR AL ALCALDE ENLA COORDINACIÓN DE TEMAS PRIORITARIOS Y LA GESTIÓN ANTE LAS ENTIDADES DEL DISTRITO CAPITAL PARA EL CUMPLIMIENTO DE LASMETAS DEL PLAN DE DESARROLLO LOCAL</t>
  </si>
  <si>
    <t>PRESTAR SERVICIOS PROFESIONALES ALÁREA DE GESTIÓN DEL DESARROLLO LOCAL PARA APOYAR LA FORMULACIÓN SEGUIMIENTO Y EJECUCIÓN DE LOS PROYECTOS DE INVERSIÓNYO FUNCIONAMIENTO Y DEMÁS ACCIONES AFINES PARA EL CUMPLIMIENTO DEL PLAN DE GESTIÓN DE LA ALCALDÍA LOCAL DE SUBA</t>
  </si>
  <si>
    <t>PRESTAR SERVICIOSPROFESIONALES EN MATERIA SOCIAL PARA IMPULSAR LOS PROCESOS DE PARTICIPACIÓN E INCIDENCIA CIUDADANA Y FOMENTAR LASACTIVIDADES INSTITUCIONALES DANDO CUMPLIMIENTO A LAS METAS DEL PLAN DE DESARROLLO LOCAL</t>
  </si>
  <si>
    <t>PRESTAR SERVICIOS PROFESIONALES PARA PROMOVER LOS PROCESOSCULTURALES EN LA ALCALDÍA LOCAL DE SUBA</t>
  </si>
  <si>
    <t>PRESTAR LOS SERVICIOS DE APOYO ENLAS ACTIVIDADES ADMINISTRATIVAS EN EL ÁREA GESTIÓN DE DESARROLLO LOCAL PARA EL LOGRO DE LAS METAS DE GESTIÓN DE LAVIGENCIA</t>
  </si>
  <si>
    <t>PRESTAR LOS SERVICIOS PROFESIONALES AL ÁREA DE GESTIÓN DEL DESARROLLO LOCAL PARA APOYAR AL ALCALDE LOCAL EN LA PROMOCIÓN ARTICULACIÓN ACOMPAÑAMIENTO Y SEGUIMIENTO EN MATERIA SOCIAL PARA IMPULSAR LOS PROCESOS DE PARTICIPACIÓN CIUDADANA EN LAS ACTIVIDADES FÍSICAS DEPORTIVAS Y RECREATIVAS FOMENTANDO LAS ACTIVIDADES INSTITUCIONALES EN EL MARCO DEL CUMPLIMIENTO DE LAS METAS ESTABLECIDAS EN EL PROYECTO DE INVERSIÓN 1963  SUBA UNA COMUNIDAD QUE SE MUEVE</t>
  </si>
  <si>
    <t>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t>
  </si>
  <si>
    <t>PRESTAR SERVICIOS PROFESIONALES CON EL FIN DE APOYAR AL PROMOTOR DE LA MEJORA LOCAL EN LOS PROCESOS DE IMPLEMENTACIÓN DE HERRAMIENTAS DE GESTIÓN SIGUIENDO LOSLINEAMIENTOS METODOLÓGICOS ESTABLECIDOS POR LA OFICINA ASESORA DE PLANEACIÓN DE LA SECRETARÍA DISTRITAL DE GOBIERNO</t>
  </si>
  <si>
    <t>PRESTAR SERVICIOS PROFESIONALES EN EL ÁREA DEGESTIÓN DEL DESARROLLO LOCAL DE LA ALCALDÍA LOCAL DE SUBA EN ELPROCESO DE FORMULACIÓN EJECUCIÓN SEGUIMIENTO Y EVALUACIÓN DE LASPOLÍTICAS PLANES PROGRAMAS Y PROYECTOS DE DESARROLLO LOCAL PARALOGRAR EL CUMPLIMIENTO DE LAS METAS DEL PLAN DE DESARROLLO LOCAL DELA VIGENCIA</t>
  </si>
  <si>
    <t>PRESTAR SERVICIO DE APOYO EN EL ÁREA DE GESTIÓNDEL DESARROLLO LOCAL PARA LOGRAR EL CUMPLIMIENTO DE LAS METAS DELPLAN DE DESARROLLO LOCAL DE LA VIGENCIA</t>
  </si>
  <si>
    <t>PRESTAR SERVICIOS PROFESIONALES AL ÁREA DEGESTIÓN DEL DESARROLLO LOCAL DE LA ALCALDÍA LOCAL DE SUBA PARAAPOYAR LA ESTRUCTURACIÓN FORMULACIÓN EVALUACIÓN Y SEGUIMIENTO ALOS PROYECTOS DE INVERSIÓN ENFOCADOS A LA REALIZACIÓN DE LASACCIONES INTEGRALES HACIA LA COMUNIDAD DANDO CUMPLIMIENTO EFECTIVOA LOS COMPONENTES DEL PROYECTO 1967  SUBA SALUDABLE Y SIN BARRERAS</t>
  </si>
  <si>
    <t>PRESTAR SERVICIOS PROFESIONALES ESPECIALIZADOS EN EL DESPACHO PARA ACOMPAÑAR LA EJECUCIÓN DE LOS PROYECTOS ESTRATÉGICOS DEL PLAN DE DESARROLLO LOCAL Y TEMAS AFINES DE PRIORIDAD DE LA ALCALDÍA LOCAL DE SUBA</t>
  </si>
  <si>
    <t>PRESTAR SERVICIOS PROFESIONALES AL ÁREA DEGESTIÓN DEL DESARROLLO LOCAL DE LA ALCALDÍA LOCAL DE SUBA PARAAPOYAR LA ESTRUCTURACIÓN FORMULACIÓN EVALUACIÓN Y SEGUIMIENTO ALOS PROYECTOS DE INVERSIÓN ENFOCADOS EN EL FORTALECIMIENTO DELTEJIDO SOCIAL DE LA LOCALIDAD DE SUBA DANDO CUMPLIMIENTO EFECTIVO ALOS COMPONENTES DEL PROYECTO 2034  SUBA ENTORNO PROTECTOR</t>
  </si>
  <si>
    <t>APOYAR ADMINISTRATIVA Y ASISTENCIALMENTE LAS ACTIVIDADES DE SEGURIDAD Y CONVIVENCIA CIUDADANA EN LA ALCALDÍA LOCAL DE SUBA PARA EL LOGRO DE LAS METAS DE GESTIÓN DE LA VIGENCIA</t>
  </si>
  <si>
    <t>PRESTAR SERVICIOS PROFESIONALES AL ÁREA DE GESTIÓN DEL DESARROLLO LOCAL DE LA ALCALDÍA LOCAL DE SUBA PARA APOYAR LA ESTRUCTURACIÓN FORMULACIÓN EVALUACIÓN Y SEGUIMIENTO A LOS PROYECTOS DE INVERSIÓN ENFOCADOS EN LA PREVENCIÓN Y TRÁMITES DE CONFLICTOS Y PROMOCIÓN DE ESTRATEGIAS DE SEGURIDAD Y CONVIVENCIA EN LA LOCALIDAD DE SUBA DANDO CUMPLIMIENTO EFECTIVO A LOS COMPONENTES DEL PROYECTO 2032  SUBA CONVIVE CON SEGURIDAD Y TRANQUILIDAD</t>
  </si>
  <si>
    <t>PRESTAR SERVICIOS PROFESIONALES AL ÁREA DE GESTIÓN DEL DESARROLLO LOCAL DE LA ALCALDÍA LOCAL DE SUBA PARA APOYAR LA ESTRUCTURACIÓN FORMULACIÓN EVALUACIÓN Y SEGUIMIENTO A LOS PROYECTOS DE INVERSIÓN ENFOCADOS EN LA MEJORAR LAS CONDICIONES DE SEGURIDAD Y CONVIVENCIA EN LA LOCALIDAD A TRAVÉS DE MECANISMOS QUE PERMITAN EL ACCESO A LA JUSTICIA DANDO CUMPLIMIENTO EFECTIVO A LOS COMPONENTES DEL PROYECTO 2015  CONVIVIENDO CON SEGURIDAD Y JUSTICIA</t>
  </si>
  <si>
    <t>PRESTAR LOS SERVICIOS PROFESIONALES AL DESPACHO DE LA ALCALDÍA LOCAL DE SUBA COMO ENLACE EN LOS TEMAS DE GESTIÓN DEL RIESGO DE CONFORMIDAD CON EL MARCO NORMATIVO APLICABLE PARA LA MATERIA</t>
  </si>
  <si>
    <t>PRESTAR SERVICIOS ESPECIALIZADOS PARA APOYAR AL ALCALDE LOCAL EN LA PROMOCIÓN ACOMPAÑAMIENTO COORDINACIÓN Y ATENCIÓN DE LAS INSTANCIAS DE COORDINACIÓN INTERINSTITUCIONALES Y LAS INSTANCIAS DE PARTICIPACIÓN LOCALES ASÍ COMO LOS PROCESOS COMUNITARIOS EN LA LOCALIDAD</t>
  </si>
  <si>
    <t>PRESTAR SERVICIOS PROFESIONALES EN TEMAS DE TECNOLOGÍA YO SISTEMAS EN EL LEVANTAMIENTO Y ANÁLISIS DE REQUISITOS DESARROLLO DOCUMENTACIÓN PRUEBAS Y PUESTA EN MARCHA DE LOS SISTEMAS DE INFORMACIÓN Y LA GESTIÓN DE LA INFORMACIÓN DE LA ALCALDÍA LOCAL DE SUBA</t>
  </si>
  <si>
    <t>APOYAR Y DAR SOPORTE TÉCNICO AL ADMINISTRADOR Y USUARIO FINAL DE LA RED DE SISTEMAS Y TECNOLOGÍA E INFORMACIÓN DE LA ALCALDÍA LOCAL</t>
  </si>
  <si>
    <t>PRESTAR SUS SERVICIOS PROFESIONALES PARA APOYAR EL ÁREA DE GESTIÓN DEL DESARROLLO LOCAL EN LA FORMULACIÓN DE PROYECTOS APOYO A LA SUPERVISIÓN SEGUIMIENTO Y CONTROL DE LA FLOTA VEHICULAR VEHÍCULOS LIVIANOS Y MAQUINARIA AMARILLA DE PROPIEDAD YO TENENCIA DE LA ALCALDÍA LOCAL DE SUBA</t>
  </si>
  <si>
    <t>PRESTAR LOS SERVICIOS PROFESIONALES ESPECIALIZADOS AL ÁREA DE GESTIÓN DEL DESARROLLO LOCAL PARA APOYAR LA COORDINACIÓN DE LOS PROYECTOS RELACIONADOS CON LA INTERVENCIÓN DE LA INFRAESTRUCTURA LOCAL EN EL MARCO DEL CUMPLIMIENTO DE LAS METAS DEL PLAN DE DESARROLLO LOCAL DE SUBA</t>
  </si>
  <si>
    <t>PRESTAR LOS SERVICIOS ASISTENCIALES COMO AYUDANTES DE OBRA PARA LA ATENCIÓN DE LA MALLA VIAL LOCAL Y ESPACIO PÚBLICO PEATONAL DENTRO DEL MARCO DEL PROGRAMA GESTIÓN COMPARTIDA EN LA LOCALIDAD DE SUBA</t>
  </si>
  <si>
    <t>PRESTAR LOS SERVICIOS PROFESIONALES AL ÁREA DEGESTIÓN DEL DESARROLLO LOCAL EN LA ASISTENCIA TÉCNICA Y EJECUCIÓN DE ACCIONES RELACIONADAS CON LAREACTIVACIÓN Y DESARROLLO ECONÓMICO EN LA LOCALIDAD EN CUMPLIMIENTO DE LAS METAS DEL PLAN DE DESARROLLOLOCAL Y DEMÁS TEMAS AFINES DEL PROYECTO DE INVERSIÓN 1966 FORTALECIENDO EL TEJIDO ECONÓMICO LOCAL</t>
  </si>
  <si>
    <t>PRESTAR LOS SERVICIOS PROFESIONALES COMO ABOGADO EN LA ALCALDÍA LOCAL DE SUBA PRINCIPALMENTE EN TODAS LAS GESTIONES JURÍDICAS Y ADMINISTRATIVAS EN MATERIA DE PROPIEDAD HORIZONTAL</t>
  </si>
  <si>
    <t>PRESTAR SERVICIOS ESPECIALIZADOS PARA APOYAR AL ALCALDE LOCAL EN LA FORMULACIÓN SEGUIMIENTO E IMPLEMENTACIÓN DE LA ESTRATEGIA LOCAL PARA LA TERMINACIÓN JURÍDICA O INACTIVACIÓN DE LAS ACTUACIONES ADMINISTRATIVAS QUE CURSAN EN LA ALCALDÍA LOCAL</t>
  </si>
  <si>
    <t>PRESTAR SERVICIOS PROFESIONALES ESPECIALIZADOS EN LA ESTRUCTURACIÓN FORMULACIÓN EVALUACIÓN Y SEGUIMIENTO A LOS PROYECTOS DE INVERSIÓN Y GASTOS DE FUNCIONAMIENTO DE LA ENTIDAD RELACIONADOS CON EL COMPONENTE DE LAS TECNOLOGÍAS DE LA INFORMACIÓN Y LA COMUNICACIÓN  TIC DE LA ALCALDÍA LOCAL DE SUBA</t>
  </si>
  <si>
    <t>APOYAR AL EQUIPO DE PRENSA Y COMUNICACIONES DELA ALCALDÍA LOCAL EN LA REALIZACIÓN DE PRODUCTOS Y PIEZAS DIGITALES IMPRESAS Y PUBLICITARIAS DE GRANFORMATO Y DE ANIMACIÓN GRÁFICA ASÍ COMO APOYAR LA PRODUCCIÓN Y MONTAJE DE EVENTOS</t>
  </si>
  <si>
    <t>PRESTAR SERVICIOS PROFESIONALES ESPECIALIZADOS EN EL ÁREA DE GESTIÓN DEL DESARROLLO LOCAL DE LA ALCALDÍA LOCAL DE SUBA EN EL PROCESO DE FORMULACIÓN EJECUCIÓN SEGUIMIENTO Y EVALUACIÓN DE LAS POLÍTICAS PLANES PROGRAMAS Y PROYECTOS DE DESARROLLO LOCAL PARA LOGRAR EL CUMPLIMIENTO DE LAS METAS DEL PLAN DE DESARROLLO LOCAL DE LA VIGENCIA</t>
  </si>
  <si>
    <t>PRESTAR LOS SERVICIOS PROFESIONALES AL ÁREA DEGESTIÓN DEL DESARROLLO LOCAL EN LA FORMULACIÓN SEGUIMIENTO ASISTENCIA TÉCNICA Y EJECUCIÓN DE ACCIONESRELACIONADAS CON LA REACTIVACIÓN Y DESARROLLO ECONÓMICO EN LA LOCALIDAD EN CUMPLIMIENTO DE LAS METAS DELPLAN DE DESARROLLO LOCAL Y DEMÁS TEMAS AFINES DEL PROYECTO DE INVERSIÓN 1966 FORTALECIENDO EL TEJIDOECONÓMICO LOCAL</t>
  </si>
  <si>
    <t>PRESTAR EL SERVICIO COMO CONDUCTOR DE LOS VEHÍCULOS LIVIANOS DEL DESPACHO DE LA ALCALDÍA LOCAL DE SUBA</t>
  </si>
  <si>
    <t>PRESTAR SERVICIOS PROFESIONALES AL ÁREA DE GESTIÓN DEL DESARROLLO LOCAL PARA APOYAR LA GESTIÓN ADMINISTRATIVA Y FINANCIERA EN LA ALCALDÍA LOCAL DE SUBA</t>
  </si>
  <si>
    <t>PRESTAR SERVICIOS DE APOYO A LA GESTIÓN MEDIANTE LABORES ADMINISTRATIVAS FINANCIERAS Y CONTABLES EN EL ÁREA GESTIÓN DEL DESARROLLO LOCAL</t>
  </si>
  <si>
    <t>PRESTAR SERVICIOS PROFESIONALES AL ÁREA DE GESTIÓN DEL DESARROLLO LOCAL PARA ADELANTAR LAS ACTIVIDADES QUE DEN CUMPLIMIENTO A PROCEDIMIENTOS ADMINISTRATIVOS Y CONTABLES APLICABLES</t>
  </si>
  <si>
    <t>PRESTAR LOS SERVICIOS DE APOYO AL ÁREA GESTIÓN DEDESARROLLO LOCAL EN EL CENTRO DE DOCUMENTACIÓN E INFORMACIÓN CDI DE LA ALCALDÍA LOCAL DE SUBA</t>
  </si>
  <si>
    <t>PRESTAR LOS SERVICIOS DE APOYO AL ÁREA GESTIÓN DEDESARROLLO LOCAL POR SUS PROPIOS MEDIOS PARA LA DISTRIBUCIÓN DE LA CORRESPONDENCIA EXTERNA QUE TIENEORIGEN EN LAS DIFERENTES DEPENDENCIAS DE LA ALCALDÍA LOCAL</t>
  </si>
  <si>
    <t>PRESTAR LOS SERVICIOS DE APOYO AL ÁREA GESTIÓN DE DESARROLLO LOCAL POR SUS PROPIOS MEDIOS PARA LA DISTRIBUCIÓN DE LA CORRESPONDENCIA EXTERNA QUE TIENE ORIGEN EN LAS DIFERENTES DEPENDENCIAS DE LA ALCALDÍA LOCAL</t>
  </si>
  <si>
    <t>PRESTAR LOS SERVICIOS PROFESIONALES PARA APOYAR LA GESTION ADMINISTRATIVA Y FINANCIERA DEL ÁREA DE GESTIÓN DEL DESARROLLO LOCAL DE LA ALCALDÍA LOCAL DE SUBA</t>
  </si>
  <si>
    <t>PRESTAR LOS SERVICIOS PROFESIONALES ESPECIALIZADOS AL ÁREA DE GESTIÓN DEL DESARROLLO LOCAL PARA APOYAR LA COORDINACIÓN DE LOS TEMAS RELACIONADOS CON EL FORTALECIMIENTO DEL TEJIDO ECONÓMICO LOCAL PARA EL CUMPLIMIENTO DE LAS METAS DEL PLAN DE DESARROLLO LOCAL DE SUBA</t>
  </si>
  <si>
    <t>PRESTAR LOS SERVICIOS PROFESIONALES AL ÁREA DE GESTIÓN DEL DESARROLLO LOCAL EN LA ASISTENCIA TÉCNICA Y EJECUCIÓN DE ACCIONES RELACIONADAS CON LA REACTIVACIÓN Y DESARROLLO ECONÓMICO EN LA LOCALIDAD EN CUMPLIMIENTO DE LAS METAS DEL PLAN DE DESARROLLO LOCAL Y DEMÁS TEMAS AFINES DEL PROYECTO DE INVERSIÓN 1966 FORTALECIENDO EL TEJIDO ECONÓMICO LOCAL</t>
  </si>
  <si>
    <t>PRESTAR SERVICIOS PROFESIONALES PARA IMPLEMENTARACCIONES QUE PROMUEVAN LA ASISTENCIA ATENCIÓN Y REPARACIÓN DE LA POBLACIÓN VÍCTIMA DEL CONFLICTO ARMADO RESIDENTE EN LA LOCALIDAD DE SUBA DANDO CUMPLIMIENTO A LAS METAS DEL PLAN DE DESARROLLO LOCAL</t>
  </si>
  <si>
    <t>PRESTAR SERVICIOS PROFESIONALES AL ÁREA DE GESTIÓN DEL DESARROLLO LOCAL DE LA ALCALDÍA LOCAL DE SUBA PARA APOYAR LA PROMOCIÓN DE LAS ACCIONES TENDIENTES AL FORTALECIMIENTO ACCESO Y PERMANENCIA DE LOS JÓVENES DE LA LOCALIDAD EN PROGRAMAS DE EDUCACIÓN TÉCNICA TECNOLÓGICA Y SUPERIOR DANDO CUMPLIMIENTO EFECTIVO A LOS COMPONENTES DEL PROYECTO 1994  JÓVENES FORMADOS PARA EL FUTURO</t>
  </si>
  <si>
    <t>PRESTAR SERVICIOS DE APOYO EN LAS ACTIVIDADES DE SEGURIDAD CONVIVENCIA CIUDADANA Y RECUPERACIÓN DEL ESPACIO PÚBLICO PARA EL CUMPLIMIENTO EFECTIVO DE LAS METAS DEL PROYECTO DE INVERSIÓN 2032  SUBA CONVIVE CON SEGURIDAD Y TRANQUILIDAD DE ACUERDO CON LO CONTEMPLADO EN ELLOS PROYECTOS 2032  SUBA CONVIVE CON SEGURIDAD Y TRANQUILIDAD</t>
  </si>
  <si>
    <t>PRESTAR SERVICIOS DE APOYO EN LAS ACTIVIDADES DE SEGURIDAD CONVIVENCIA CIUDADANA Y RECUPERACIÓN DEL ESPACIO PÚBLICO PARA EL CUMPLIMIENTO EFECTIVO DE LAS METAS DEL PROYECTO DE INVERSIÓN 2032  SUBA CONVIVE CON SEGURIDAD Y TRANQUILIDAD</t>
  </si>
  <si>
    <t>PRESTAR SERVICIOS DE APOYO EN LAS ACTIVIDADESDE SEGURIDAD CONVIVENCIA CIUDADANA Y RECUPERACIÓN DEL ESPACIO PÚBLICO PARA EL CUMPLIMIENTO EFECTIVO DE LAS METAS DELPROYECTO DE INVERSIÓN 2032  SUBA CONVIVE CON SEGURIDAD Y TRANQUILIDAD</t>
  </si>
  <si>
    <t>PRESTAR LOS SERVICIOS PROFESIONALES PARA LAOPERACIÓN SEGUIMIENTO Y CUMPLIMIENTO DE LOS PROCESOS YPROCEDIMIENTOS DEL SERVICIO APOYO ECONÓMICO TIPO C REQUERIDOS PARAEL OPORTUNO Y ADECUADO REGISTRO CRUCE Y REPORTE DE LOS DATOS EN ELSISTEMA MISIONAL  SIRBE QUE CONTRIBUYAN A LA GARANTÍA DE LOSDERECHOS DE LA POBLACIÓN MAYOR EN EL MARCO DE LA POLÍTICA PÚBLICASOCIAL PARA EL ENVEJECIMIENTO Y LA VEJEZ EN EL DISTRITO CAPITAL A CARGODE LA ALCALDÍA LOCAL</t>
  </si>
  <si>
    <t>PRESTAR LOS SERVICIOS PROFESIONALES PARA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t>
  </si>
  <si>
    <t>PRESTAR SERVICIOS PROFESIONALES AL ÁREA DEGESTIÓN DEL DESARROLLO LOCAL DE LA ALCALDÍA LOCAL DE SUBA PARA APOYAR LAS ACCIONES ORIENTADAS A GARANTIZARLA ENTREGA DE TRASFERENCIAS DANDO CUMPLIMIENTO EFECTIVO A LOS COMPONENTES DEL PROYECTO 1953SUBASOLIDARIA Y EQUITATIVA</t>
  </si>
  <si>
    <t>PRESTAR LOS SERVICIOS TÉCNICOS PARA LA OPERACIÓN SEGUIMIENTO Y CUMPLIMIENTO DE LOS PROCESOS Y PROCEDIMIENTOS DEL SERVICIO APOYOS ECONÓMICOS TIPO C REQUERIDOS PARA EL OPORTUNO Y ADECUADO REGISTRO CRUCE Y REPORTE DE LOS DATOS EN EL SISTEMA MISIONALSIRBE QUE CONTRIBUYAN A LA GARANTÍA DE LOS DERECHOS DE LA POBLACIÓN MAYOR EN EL MARCO DE LA POLÍTICA PÚBLICA SOCIAL PARA EL ENVEJECIMIENTO Y LA VEJEZ EN EL DISTRITO CAPITAL A CARGO DE LA ALCALDÍA LOCAL</t>
  </si>
  <si>
    <t>PRESTAR LOS SERVICIOS TÉCNICOS PARA LA OPERACIÓNSEGUIMIENTO Y CUMPLIMIENTO DE LOS PROCESOS Y PROCEDIMIENTOS DEL SERVICIO APOYOS ECONÓMICOS TIPO CREQUERIDOS PARA EL OPORTUNO Y ADECUADO REGISTRO CRUCE Y REPORTE DE LOS DATOS EN EL SISTEMAMISIONALSIRBE QUE CONTRIBUYAN A LA GARANTÍA DE LOS DERECHOS DE LA POBLACIÓN MAYOR EN EL MARCO DE LAPOLÍTICA PÚBLICA SOCIAL PARA EL ENVEJECIMIENTO Y LA VEJEZ EN EL DISTRITO CAPITAL A CARGO DE LA ALCALDÍA LOCAL</t>
  </si>
  <si>
    <t>PRESTAR LOS SERVICIOS TÉCNICOS PARA LA OPERACIÓNSEGUIMIENTO Y CUMPLIMIENTO DE LOS PROCESOS Y PROCEDIMIENTOS DEL SERVICIO APOYOS ECONÓMICOS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t>
  </si>
  <si>
    <t>PRESTAR SERVICIOS PROFESIONALES AL ÁREA DE GESTIÓN DEL DESARROLLO LOCAL PARA APOYAR LA FORMULACIÓN SEGUIMIENTO Y EJECUCIÓN DE LOS PROYECTOS DE INVERSIÓN YO FUNCIONAMIENTO Y DEMÁS ACCIONES AFINES PARA EL CUMPLIMIENTO DEL PLAN DE GESTIÓN DE LA ALCALDÍA LOCAL DE SUBA</t>
  </si>
  <si>
    <t>APOYAR JURÍDICAMENTE EN LA SUSTANCIACIÓN Y REVISIÓN DE LAS DISTINTAS ACTUACIONES DEL ÁREA DE GESTIÓN DEL DESARROLLO LOCAL DE LA ALCALDÍA LOCAL DE SUBA PARA LA REALIZACIÓN DE ACCIONES PARA EL DESARROLLO AMBIENTAL SOSTENIBLE DANDO CUMPLIMIENTO A LAS METAS DEL PLAN DE DESARROLLO LOCAL DE LA VIGENCIA</t>
  </si>
  <si>
    <t>PRESTAR LOS SERVICIOS PROFESIONALES EN EL ÁREA DE GESTIÓN DE DESARROLLO LOCAL EN LA ASISTENCIA TÉCNICA Y ESTRUCTURACIÓN DE ACCIONES ENFOCADAS A CONTRIBUIR A UN CAMBIO CULTURAL SOBRE LA RELACIÓN DEL CIUDADANO CON EL ENTORNO Y EL TERRITORIO A PARTIR DE LA PROTECCIÓN Y PRESERVACIÓN DE LOS RECURSOS NATURALES AMBIENTALES DISPONIBLES EN LA LOCALIDAD DE SUBA DANDO CUMPLIMIENTO A LAS METAS DEL PROYECTO DE INVERSIÓN 1997 SUBA REVERDECE</t>
  </si>
  <si>
    <t>PRESTAR SERVICIOS PROFESIONALES ESPECIALIZADOS EN EL ÁREA DE GESTIÓN DEL DESARROLLO LOCAL DE LA ALCALDÍA LOCAL DE SUBA PARA EL APOYO A LA EJECUCIÓN INTEGRAL DE LOS DIFERENTES PROYECTOS DE INVERSIÓN DESTINADOS A LA INTERVENCIÓN DE LA MALLA VIAL ESPACIO PÚBLICO Y PARQUES DE LA LOCALIDAD DE SUBA</t>
  </si>
  <si>
    <t>PRESTAR SERVICIOS PROFESIO NALES ESPECIALIZADOS AL ÁREA DE GESTIÓN DEL DESARROLLO LOCAL DE LA ALCALDÍA LOCAL DE SUBA PARA APOYAR LA ES TRUCTURACIÓN FORMULACIÓN EVALUACIÓN Y SEGUIMIENTO A LOS PROYECTOS DE INVERSIÓN ENFOCADAS A LA REALIZACIÓN DE LAS ACCIONES INTEGRALES HACIA LA COMUNIDAD DANDO CUMPLIMIENTO EFECTIVO A LOS COMPONENTES DEL PROYECTO 1967  SUBA SALUDABLE Y SIN BARRERAS</t>
  </si>
  <si>
    <t>PRESTAR SERVICIOS TÉCNICOS AL ÁREA DE GESTIÓN DEL DESARROLLO LOCAL DE LA ALCALDÍA LOCALDE SUBA COMO APOYO EN EL ALMACÉN DEL FONDO DE DESARROLLO LOCAL</t>
  </si>
  <si>
    <t>PRESTAR SERVICIOS TÉCNICOS AL ÁREA DE GESTIÓNDEL DESARROLLO LOCAL DE LA ALCALDÍA LOCAL DE SUBA COMO APOYO EN ELALMACÉN DEL FONDO DE DESARROLLO LOCAL</t>
  </si>
  <si>
    <t>PRESTAR SERVICIOS DE APOYO EN LAS ACCIONES DE PROMOCIÓN DE LA DEFENSA CONVIVENCIA PROTECCIÓN Y BIENESTAR DE LOS ANIMALES DOMÉSTICOS Y SILVESTRES ASÍ COMO EN LA IMPLEMENTACIÓN DE ESTRATEGIAS DE CULTURA Y PARTICIPACIÓN CIUDADANA PARA EL CUMPLIMIENTO DE METAS DEL PLAN DE DESARROLLO LOCAL</t>
  </si>
  <si>
    <t>PRESTAR LOS SERVICIOS PROFESIONALES AL ÁREA DE GESTIÓN DEL DESARROLLO LOCAL PARA APOYAR AL ALCALDE LOCAL EN LA PROMOCIÓN ARTICULACIÓN ACOMPAÑAMIENTO Y SEGUIMIENTO PARA LA ATENCIÓN Y PROTECCIÓN DE LOS ANIMALES DOMÉSTICOS Y SILVESTRES DE LA LOCALIDAD Y APOYAR EN LOS PROCESOS DE FORMULACIÓN Y SEGUIMIENTO DE LAS METAS DE BIENESTAR ANIMAL DEL PLAN DE DESARROLLO LOCAL</t>
  </si>
  <si>
    <t>PRESTAR LOS SERVICIOS PROFESIONALES EN EL ÁREA DE GESTIÓN DE DESARROLLO LOCAL EN LA ASISTENCIA TÉCNICA Y ESTRUCTURACIÓN DE ACCIONES ENFOCADAS ALMEJORAMIENTO DE LAS CONDICIONES DE SANEAMIENTO BÁSICO EN LA ZONA RURAL DE LA LOCALIDAD DE SUBA DANDO CUMPLIMIENTO A LAS METAS DEL PROYECTO DE INVERSIÓN 1972  MÁS AGUA POTABLE PARA NUESTRAS VEREDAS</t>
  </si>
  <si>
    <t>APOYAR LA FORMULACIÓN EJECUCIÓN SEGUIMIENTO Y MEJORA CONTINUA DE LAS HERRAMIENTAS QUE CONFORMAN LA GESTIÓN AMBIENTAL INSTITUCIONAL DE LA ALCALDÍA LOCAL</t>
  </si>
  <si>
    <t>PRESTAR LOS SERVICIOS PROFESIONALES EN EL ÁREA DE GESTIÓN DE DESARROLLO LOCAL EN LA ASISTENCIA TÉCNICA Y ESTRUCTURACIÓN DE ACCIONES ENFOCADAS A FORTALECER EL TEJIDO SOCIAL APOYANDO EMPRENDIMIENTOS PRODUCTIVOS EN AGRICULTURA URBANA DE LA LOCALIDAD DE SUBADANDO CUMPLIMIENTO A LAS METAS DEL PROYECTO DE INVERSIÓN 1995  SEMBRANDO EMPRENDIMIENTO URBANO</t>
  </si>
  <si>
    <t>PRESTAR LOS SERVICIOS PROFESIONALES AL ÁREA DE GESTIÓN DE DESARROLLO LOCAL EN LA FORMULACIÓN SEGUIMIENTO ASISTENCIA TÉCNICA Y EJECUCIÓN DE PROYECTOS DE ENERGÍA ALTERNATIVA Y SOSTENIBLE EN CUMPLIMIENTO DE LAS METAS DEL PLAN DE DESARROLLO LOCAL Y DEMÁS TEMAS AFINES DE LA GESTIÓN AMBIENTAL DE LA ALCALDÍA LOCAL DE SUBA</t>
  </si>
  <si>
    <t>PRESTAR LOS SERVICIOS DE APOYO EN EL ÁREA DE GESTIÓN DE DESARROLLO LOCAL EN EL ACOMPAÑAMIENTO DE ACCIONES ENFOCADAS A FORTALECER EL TEJIDO SOCIAL A TRAVÉS DE EMPRENDIMIENTOS PRODUCTIVOS EN AGRICULTURA URBANA DE LA LOCALIDAD DE SUBA DANDO CUMPLIMIENTO A LAS METAS DEL PROYECTO DE INVERSIÓN 1995  SEMBRANDO EMPRENDIMIENTO URBANO</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</si>
  <si>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</si>
  <si>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PRESTAR SUS SERVICIOS PROFESIONALES PARA LA IMPLEMENTACIÓN DE LAS ACCIONES Y LINEAMIENTOS TÉCNICOS SURTIDOS DEL PROGRAMA DE GESTIÓN DOCUMENTAL Y DEMÁS INSTRUMENTOS TÉCNICOS ARCHIVÍSTICOS</t>
  </si>
  <si>
    <t>APOYAR EN LAS TAREAS OPERATIVAS DE CARÁCTER ARCHIVÍSTICO DESARROLLADAS EN LA ALCALDÍA LOCAL PARA GARANTIZAR LA APLICACIÓN CORRECTA DE LOS PROCEDIMIENTOS TÉCNICOS</t>
  </si>
  <si>
    <t>APOYAR JURÍDICAMENTE LA EJECUCIÓN DE LAS ACCIONES REQUERIDAS PARA LA DEPURACIÓN DE LAS ACTUACIONES ADMINISTRATIVAS QUE CURSAN EN LA ALCALDÍA LOCAL</t>
  </si>
  <si>
    <t>PRESTAR EL SERVICIO COMO CONDUCTOR DE LOS VEHÍCULOS LIVIANOS QUE INTEGRAN EL PARQUE AUTOMOTOR DE LA ALCALDÍA LOCAL DE SUBA</t>
  </si>
  <si>
    <t>PRESTAR EL SERVICIO COMO CONDUCTOR DE LOS VEHÍCULOS LIVIANOS QUEINTEGRAN EL PARQUE AUTOMOTOR DE LA ALCALDÍA LOCAL DE SUBA</t>
  </si>
  <si>
    <t>PRESTAR SERVICIOS DE APOYO AL ÁREA DE GESTIÓN DEL DESARROLLO LOCAL EN LAS LABORES ASISTENCIALES QUE REQUIERA LA JUNTA ADMINISTRADORA LOCAL DE SUBA</t>
  </si>
  <si>
    <t>PRESTAR SERVICIOS DE APOYO AL ÁREA DE GESTIÓN DEL DESARROLLOLOCAL EN LAS LABORES ASISTENCIALES QUE REQUIERA LA JUNTA ADMINISTRADORA LOCAL DESUBA</t>
  </si>
  <si>
    <t>PRESTAR LOS SERVICIOS PROFESIONALES AL ÁREA GESTIÓN DELDESARROLLO LOCAL EN EL CENTRO DE DOCUMENTACIÓN E INFORMACIÓN CDI DE LA ALCALDÍA LOCAL DE SUBA</t>
  </si>
  <si>
    <t>APOYAR ADMINISTRATIVA Y CONTABLEMENTE EL PROYECTO DEINTERVENCIÓN RECUPERACIÓN Y MODERNIZACIÓN EN LAS ACTIVIDADES DE COBRO PERSUASIVO A FAVOR DEL FONDO DE DESARROLLO LOCAL DE SUBA</t>
  </si>
  <si>
    <t>PRESTAR LOS SERVICIOS PROFESIONALES COMO ABOGADO A PARA APOYAR LA GESTIÓNCONTRACTUAL DEL ÁREA GESTIÓN DEL DESARROLLO LOCAL EN LAS ETAPAS PRECONTRACTUAL Y CONTRACTUAL DE LOS PROCESOS DESELECCIÓN DE BIENES Y SERVICIOS DE LA ALCALDÍA LOCAL DE SUBA</t>
  </si>
  <si>
    <t>PRESTAR LOS SERVICIOS PROFESIONALES PARA LA OPERACIÓN PRESTACIÓN SEGUIMIENTO YCUMPLIMIENTO DE LOS PROCEDIMIENTOS ADMINISTRATIVOS OPERATIVOS Y PROGRAMÁTICOS DEL SERVICIO APOYO ECONÓMICO TIPO CQUE CONTRIBUYAN A LA GARANTÍA DE LOS DERECHOS DE LA POBLACIÓN MAYOR EN EL MARCO DE LA POLÍTICA PÚBLICA SOCIAL PARA ELENVEJECIMIENTO Y LA VEJEZ EN EL DISTRITO CAPITAL A CARGO DE LA ALCALDÍA LOCAL</t>
  </si>
  <si>
    <t>APOYAR TÉCNICAMENTE LAS DISTINTAS ETAPAS DE LOS PROCESOS DE COMPETENCIA DE LASINSPECCIONES DE POLICÍA DE LA LOCALIDAD</t>
  </si>
  <si>
    <t>PRESTAR SERVICIOS PROFESIONALES ESPECIALIZADOS EN EL DESPACHO PARA BRINDARLINEAMIENTOS CON EL FIN DE EVALUAR Y ORIENTAR TEMAS PRIORITARIOS EN LA ALCALDÍA LOCAL DE SUBA</t>
  </si>
  <si>
    <t>PRESTAR LOS SERVICIOS COMO OPERARIO DE VOLQUETA EN EL ÁREA GESTIÓN DEL DESARROLLOLOCAL DE SUBA</t>
  </si>
  <si>
    <t>PRESTAR LOS SERVICIOS COMO OPERARIO DE MAQUINARIA AMARILLA DEL ÁREA GESTIÓN DELDESARROLLO DE LA ALCALDÍA LOCAL DE SUBA</t>
  </si>
  <si>
    <t>PRESTAR LOS SERVICIOS COMO OPERARIO DE OPERARIO DE TRACTO CAMIÓN CON ADECUACIÓN DESEMI REMOLQUE  CAMA BAJA</t>
  </si>
  <si>
    <t>PRESTAR SERVICIOS PROFESIONALES ESPECIALIZADOS EN EL ÁREA DE GESTIÓN DEL DESARROLLO LOCAL DE LA ALCALDÍA LOCAL DE SUBA PARA EL APOYO A LA EJECUCIÓN INTEGRAL DE LOS DIFERENTES PROYECTOS DE INVERSIÓN DESTINADOS A LA INTERVENCIÓN DE LA MALLA VIAL ESPACIO PÚBLICO Y PARQUES DE LA LOCALIDAD DE SUBA EN CUMPLIMIENTO DE LAS METAS DEL PLAN DE DESARROLLO LOCAL Y DEMÁS TEMAS AFINES DEL PROYECTO DE INVERSIÓN 1999 MEJOR INFRAESTRUCTURA PARA LA MOVILIDADEN SUBA</t>
  </si>
  <si>
    <t>PRESTAR SERVICIOS PROFESIONALES EN EL ÁREAGESTIÓN DEL DESARROLLO LOCAL DE LA ALCALDÍA LOCAL DE SUBA EN TEMASSOCIALES EN MATERIA DE INFRAESTRUCTURA PARA LOGRAR EL CUMPLIMIENTODE LAS METAS DEL PLAN DEL DESARROLLO LOCAL DE LA VIGENCIA</t>
  </si>
  <si>
    <t>PRESTAR LOS SERVICIOS PROFESIONALES EN EL ÁREA GESTIÓN DEL DESARROLLO PARA EL APOYO A LA EJECUCIÓN INTEGRAL DE LOSDIFERENTES PROYECTOS DE INVERSIÓN DESTINADOS A LA INTERVENCIÓN DE LAMALLA VIAL ESPACIO PÚBLICO CICLO INFRAESTRUCTURA INFRAESTRUCTURACULTURAL MEJORAMIENTO DE VIVIENDA RURAL Y PARQUES DE LA LOCALIDADDE SUBA</t>
  </si>
  <si>
    <t>PRESTAR LOS SERVICIOS PROFESIONALES EN EL ÁREAGESTIÓN DEL DESARROLLO PARA EL APOYO A LA EJECUCIÓN INTEGRAL DE LOS DIFERENTES PROYECTOS DE INVERSIÓN DESTINADOS A LA INTERVENCIÓN DE LA MALLA VIAL ESPACIO PÚBLICO CICLO INFRAESTRUCTURA INFRAESTRUCTURACULTURAL MEJORAMIENTO DE VIVIENDA RURAL Y PARQUES DE LA LOCALIDAD DE SUBA</t>
  </si>
  <si>
    <t>PRESTAR LOS SERVICIOS PROFESIONALES EN EL ÁREA GESTIÓN DEL DESARROLLO PARA EL APOYO A LA EJECUCIÓN INTEGRAL DE LOS DIFERENTES PROYECTOS DE INVERSIÓN DESTINADOS A LA INTERVENCIÓN DE LA MALLA VIAL ESPACIO PÚBLICO CICLO INFRAESTRUCTURA INFRAESTRUCTURA CULTURAL MEJORAMIENTO DE VIVIENDA RURAL Y PARQUES DE LA LOCALIDAD DE SUBA</t>
  </si>
  <si>
    <t>PRESTAR LOS SERVICIOS PROFESIONALES EN EL ÁREAGESTIÓN DEL DESARROLLO PARA EL APOYO A LA EJECUCIÓN INTEGRAL DE LOSDIFERENTES PROYECTOS DE INVERSIÓN DESTINADOS A LA INTERVENCIÓN DE LAMALLA VIAL ESPACIO PÚBLICO CICLO INFRAESTRUCTURA INFRAESTRUCTURACULTURAL MEJORAMIENTO DE VIVIENDA RURAL Y PARQUES DE LA LOCALIDADDE SUBA</t>
  </si>
  <si>
    <t>PRESTAR LOS SERVICIOS PROFESIONALES COMOABOGADO A PARA APOYAR LA GESTIÓN CONTRACTUAL DEL ÁREA GESTIÓN DELDESARROLLO LOCAL DE LA ALCALDÍA LOCAL DE SUBA  INFRAESTRUCTURA ENLOS DIFERENTES PROCESOS DE SELECCIÓN EN SUS ETAPAS PRECONTRACTUALCONTRACTUAL Y POSTCONTRACTUAL AL IGUAL REALIZAR TRÁMITE YSEGUIMIENTO A PETICIONES REALIZADAS POR LA CIUDADANÍA ÓRGANOS DECONTROL Y DEMÁS</t>
  </si>
  <si>
    <t>PRESTAR SERVICIOS PROFESIONALES EN EL ÁREA DEGESTIÓN DEL DESARROLLO LOCAL DE LA ALCALDÍA LOCAL DE SUBA PARA ELAPOYO A LA EJECUCIÓN INTEGRAL DE LAS DIFERENTES ACCIONESENCAMINADAS A FORTALECER EL ESPACIO PÚBLICO RECREACIONAL A TRAVÉSDE LA INTERVENCIÓN Y DOTACIÓN INTEGRAL DE LOS PARQUES DE BOLSILLO YOVECINALES DE LA LOCALIDAD EN CUMPLIMIENTO DE LAS METAS DEL PLAN DEDESARROLLO LOCAL Y DEMÁS TEMAS AFINES DEL PROYECTO DE INVERSIÓN1970 SUBA RECUPERA Y MANTIENE SUS PARQUES</t>
  </si>
  <si>
    <t>PRESTAR SERVICIOS DE APOYO TÉCNICO EN EL ÁREA DE GESTIÓN DEL DESARROLLO LOCAL REALIZANDO LAS LABORESASISTENCIALES PARA LAS ACTIVIDADES DE TEMAS DE INFRAESTRUCTURA LOCAL EN CUMPLIMIENTO DE LAS METAS DEL PLAN DE GESTIÓN DE LA VIGENCIA</t>
  </si>
  <si>
    <t>APOYAR ADMINISTRATIVA Y ASISTENCIALMENTE A LASINSPECCIONES DE POLICÍA DE LA LOCALIDAD</t>
  </si>
  <si>
    <t>APOYAR ADMINISTRATIVA Y ASISTENCIALMENTE A LAS INSPECCIONES DE POLICÍA DE LA LOCALIDAD</t>
  </si>
  <si>
    <t>PRESTAR LOS SERVICIOS PROFESIONALES EN LA ALCALDÍA LOCALDE SUBA PRINCIPALMENTE PARA REALIZAR ACCIONES PEDAGÓGICAS PREVENTIVAS Y DESENSIBILIZACIÓN PARA EL ACATAMIENTO VOLUNTARIO DE LAS NORMAS EN LA LOCALIDAD</t>
  </si>
  <si>
    <t>APOYAR JURÍDICAMENTE LA EJECUCIÓN DE LAS ACCIONES REQUERIDAS PARA EL TRÁMITE E IMPULSO PROCESAL DE LAS ACTUACIONES CONTRAVENCIONALES YO QUERELLAS QUE CURSEN EN LAS INSPECCIONES DE POLICÍA DE LA LOCALIDAD</t>
  </si>
  <si>
    <t>PRESTAR SERVICIOS PROFESIONALES PARA APOYAR AL ALCALDE LOCAL EN EL SEGUIMIENTO A PROGRAMAS Y PROYECTOS ENFOCADOS EN LA PROMOCIÓN ACOMPAÑAMIENTO Y ATENCIÓN DE LAS INSTANCIAS DE PARTICIPACIÓN LOCALES ASÍ COMO LOS PROCESOS COMUNITARIOS EN LA LOCALIDAD</t>
  </si>
  <si>
    <t>APOYAR TÉCNICAMENTE LAS DISTINTAS ETAPAS DELOS PROCESOS DE COMPETENCIA DE LAS INSPECCIONES DE POLICÍA DE LALOCALIDAD</t>
  </si>
  <si>
    <t>APOYAR TÉCNICAMENTE LAS DISTINTAS ETAPAS DE LOSPROCESOS DE COMPETENCIA DE LAS INSPECCIONES DE POLICÍA DE LA LOCALIDAD</t>
  </si>
  <si>
    <t>PRESTAR LOS SERVICIOS PROFESIONALES AL ÁREA DE GESTIÓN DEL DESARROLLO LOCAL EN LAASISTENCIA TÉCNICA Y EJECUCIÓN DE ACCIONES RELACIONADAS CON GARANTIZAR INTEGRALMENTE EL DERECHO AL USO DEL ESPACIOPÚBLICO CON FINES SOCIALES DEPORTIVOS CULTURALES Y EL APROVECHAMIENTO ECONÓMICO COMO PARTE DEL DERECHO A LA CIUDADEN CUMPLIMIENTO DE LAS METAS DEL PLAN DE DESARROLLO LOCAL Y DEMÁS TEMAS AFINES DEL PROYECTO DE INVERSIÓN 1998  ESPACIOPÚBLICO UN LUGAR DE ENCUENTRO LIBRE Y DEMOCRÁTICO</t>
  </si>
  <si>
    <t>APOYAR TÉCNICAMENTE LAS DISTINTAS ETAPAS DE LOS PROCESOS DE COMPETENCIA DE LAS INSPECCIONES DE POLICÍA DE LA LOCALIDAD</t>
  </si>
  <si>
    <t>APOYAR LAS TAREAS OPERATIVAS DE CARÁCTER ARCHIVÍSTICO PARA GARANTIZAR LA CORRECTA APLICACIÓN DE LOS PROCEDIMIENTOS TÉCNICOS EN EL MARCO DEL PROCESO DE DEPURACIÓN E IMPULSO DE LAS ACTUACIONES ADMINISTRATIVAS EXISTENTES QUE CURSAN EN LA ALCALDÍA LOCAL</t>
  </si>
  <si>
    <t>APOYAR LAS TAREAS OPERATIVAS DE CARÁCTER ARCHIVÍSTICO PARAGARANTIZAR LA CORRECTA APLICACIÓN DE LOS PROCEDIMIENTOS TÉCNICOS EN EL MARCO DELPROCESO DE DEPURACIÓN E IMPULSO DE LAS ACTUACIONES ADMINISTRATIVAS EXISTENTES QUECURSAN EN LA ALCALDÍA LOCAL</t>
  </si>
  <si>
    <t>PRESTAR SERVICIOS DE APOYO EN EL PROCESO DE COBROPERSUASIVO Y REMISIÓN DE COBRO COACTIVO QUE COMPETA AL ALCALDE LOCAL ASÍ COMO LAS GESTIONES PARAMANTENER ACTUALIZADA LA INFORMACIÓN CORRESPONDIENTE A MULTAS</t>
  </si>
  <si>
    <t>APOYAR LA GESTIÓN DOCUMENTAL DE LA ALCALDÍA LOCALACOMPAÑANDO AL EQUIPO JURÍDICO DE DEPURACIÓN EN LAS LABORES OPERATIVAS QUE GENERA EL PROCESO DEIMPULSO DE LAS ACTUACIONES ADMINISTRATIVAS EXISTENTES EN LAS DIFERENTES ALCALDÍAS LOCALES</t>
  </si>
  <si>
    <t>APOYAR LA GESTIÓN DOCUMENTAL DE LA ALCALDÍA LOCAL ACOMPAÑANDO AL EQUIPO JURÍDICO DE DEPURACIÓN EN LAS LABORES OPERATIVAS QUE GENERA EL PROCESO DE IMPULSO DE LAS ACTUACIONES ADMINISTRATIVAS EXISTENTES EN LAS DIFERENTES ALCALDÍAS LOCALES</t>
  </si>
  <si>
    <t>O PRESTAR LOS SERVICIOS ASISTENCIALES COMOAYUDANTES DE OBRA PARA LA ATENCIÓN DE LA MALLA VIAL LOCAL Y ESPACIO PÚBLICO PEATONAL DENTRO DEL MARCO DELPROGRAMA GESTIÓN COMPARTIDA EN LA LOCALIDAD DE SUBA</t>
  </si>
  <si>
    <t>APOYAR JURÍDICAMENTE LA EJECUCIÓN DE LAS ACCIONESREQUERIDAS PARA LA DEPURACIÓN DE LAS ACTUACIONES ADMINISTRATIVAS QUE CURSAN EN LA ALCALDÍA LOCAL</t>
  </si>
  <si>
    <t>PRESTAR LOS SERVICIOS DE APOYO EN EL ÁREA DE GESTIÓN DEL DESARROLLO LOCAL REALIZANDO ACTIVIDADES ADMINISTRATIVAS QUE CONTRIBUYAN AL CUMPLIMIENTO DE LAS METAS DEL PLAN DE DESARROLLO LOCAL DEL COMPONENTE AMBIENTAL</t>
  </si>
  <si>
    <t>PRESTAR LOS SERVICIOS PROFESIONALES ADMINISTRATIVOSCONTABLES Y FINANCIEROS PARA DEPURAR LAS OBLIGACIONES POR PAGAR A CARGO DEL FONDO DE DESARROLLO LOCAL DESUBA</t>
  </si>
  <si>
    <t>PRESTAR LOS SERVICIOS PROFESIONALES COMO ABOGADOPARA DEPURAR LAS OBLIGACIONES POR PAGAR A CARGO DEL FONDO DE DESARROLLO LOCAL DE SUBA</t>
  </si>
  <si>
    <t>PRESTAR SERVICIOS PROFESIONALES EN EL ÁREA DE GESTIÓN DEL DESARROLLO LOCAL DE LA ALCALDÍA LOCAL DE SUBA PARA APOYAR EN EL PROCESO DE FORMULACIÓN EJECUCIÓN SEGUIMIENTO Y EVALUACIÓN DE LAS ACCIONES ENCAMINADAS A PROMOVER Y GARANTIZAR OPORTUNIDADES DE EDUCACIÓN SUPERIOR PARA LA CIUDADANÍA DE LA LOCALIDAD DE SUBA EN EL MARCO DEL CUMPLIMIENTO DEL PROYECTO DE INVERSIÓN 1994  JÓVENES FORMADOS PARA EL FUTURO</t>
  </si>
  <si>
    <t>OBJETO APOYAR JURÍDICAMENTE LA EJECUCIÓN DE LAS ACCIONESREQUERIDAS PARA LA DEPURACIÓN DE LAS ACTUACIONES ADMINISTRATIVAS QUE CURSAN EN LA ALCALDÍA LOCAL</t>
  </si>
  <si>
    <t>PRESTAR SUS SERVICIOS PROFESIONALES PARA APOYAR LAS DINÁMICAS DE CREACIÓN ACCESO Y CONSUMO DE BIENES Y SERVICIOS CULTURALES Y CREATIVOS EN LA LOCALIDAD Y PROMOVER LOS PROCESOS DE PARTICIPACIÓN INFORMACIÓN Y ORGANIZACIÓN TERRITORIAL ENFOCADAS EN LAS PRÁCTICAS ARTÍSTICAS CULTURALES Y PATRIMONIALES EN LA LOCALIDAD DE SUBA PARA DAR CUMPLIMIENTO A LAS METAS DEL PROYECTO DE INVERSIÓN 1965  SUBA TERRITORIO CULTURAL</t>
  </si>
  <si>
    <t>PRESTAR SERVICIOS PROFESIONALES PARA APOYAR AL GRUPO DE TRABAJO DE APOYO A LA RED NACIONAL DE PROTECCIÓN AL CONSUMIDOR EN TODAS LAS ACTUACIONES TÉCNICAS Y ADMINISTRATIVAS ADELANTADAS EN LAS VISITAS ACOMPAÑAMIENTO CAPACITACIÓN SOCIALIZACIÓN YOSENSIBILIZACIÓN PARA EL CONTROL Y VERIFICACIÓN DE REGLAMENTOS TÉCNICOS Y METROLOGÍA LEGAL</t>
  </si>
  <si>
    <t>PRESTAR LOS SERVICIOS PROFESIONALES ADMINISTRATIVOS CONTABLES Y FINANCIEROS PARA DEPURAR LAS OBLIGACIONES POR PAGAR A CARGO DEL FONDO DE DESARROLLO LOCAL DE SUBA</t>
  </si>
  <si>
    <t>PRESTAR LOS SERVICIOS PROFESIONALES EN LA ALCALDÍA LOCAL DE SUBA PRINCIPALMENTE PARA REALIZAR ACCIONES PEDAGÓGICAS PREVENTIVAS Y DE SENSIBILIZACIÓN PARA EL ACATAMIENTO VOLUNTARIO DE LAS NORMAS EN LA LOCALIDAD</t>
  </si>
  <si>
    <t>APOYAR TÉCNICAMENTE LAS DISTINTAS ETAPAS DE LOS PROCESOS DE COMPETENCIA DE LA ALCALDÍA LOCAL PARA LA DEPURACIÓN DE ACTUACIONES ADMINISTRATIVAS</t>
  </si>
  <si>
    <t>PRESTAR SERVICIOS DE APOYO EN EL ÁREA DE GESTIÓN DESARROLLO LOCAL ESPECIALMENTE EN LA ATENCIÓN DE ACTIVIDADES RELACIONADAS CON LA PARTICIPACIÓN CIUDADANA DE LA ALCALDÍA LOCAL DE SUBA PARA LOGRAR CON EL CUMPLIMIENTO DE LAS METAS DEL PLAN DE DESARROLLO LOCAL DE LA VIGENCIA</t>
  </si>
  <si>
    <t>PRESTAR LOS SERVICIOS PROFESIONALES AL ÁREA DE GESTIÓN DEL DESARROLLO LOCAL PARA APOYAR AL ALCALDE LOCAL EN LA PROMOCIÓN ARTICULACIÓN ACOMPAÑAMIENTO Y SEGUIMIENTO EN MATERIA SOCIAL PARA IMPULSAR EL DESARROLLO DE LAS ACTIVIDADES RELACIONADAS CON LA POBLACIÓN LGBTI EN EL MARCO DEL CUMPLIMIENTO DE LAS METAS ESTABLECIDAS EN EL PROYECTO DE INVERSIÓN 1977  SUBA PARTICIPA INCIDE Y RECONSTRUYE LA CONFIANZA CIUDADANA</t>
  </si>
  <si>
    <t>APOYAR AL A ALCALDE SA LOCAL EN EL FORTALECIMIENTO E INCLUSIÓN DE LAS COMUNIDADES NEGRAS AFROCOLOMBIANAS Y PALENQUERAS EN EL MARCO DE LAPOLÍTICA PÚBLICA DISTRITAL AFRODESCENDIENTES Y LOS ESPACIOS DE PARTICIPACIÓN</t>
  </si>
  <si>
    <t>PRESTAR LOS SERVICIOS PROFESIONALES AL ÁREA DE GESTIÓN DEL DESARROLLO LOCAL PARA APOYAR AL ALCALDE LOCAL EN LA COORDINACIÓN DE ACTIVIDADES EN EL MARCO DE LA PROMOCIÓN ARTICULACIÓN ACOMPAÑAMIENTO YSEGUIMIENTO EN MATERIA SOCIAL DE LAS ORGANIZACIONES SOCIALES Y LA FORMACIÓN DE PERSONAS EN TEMAS RELACIONADOS CON PARTICIPACIÓN CIUDADANA Y PRESUPUESTOS PARTICIPATIVOS EN CUMPLIMIENTO DE LAS METAS ESTABLECIDAS EN EL PROYECTO DE INVERSIÓN 1977  SUBA PARTICIPA INCIDE Y RECONSTRUYE LA CONFIANZA CIUDA</t>
  </si>
  <si>
    <t>PRESTAR SERVICIOS TÉCNICOS EN EL ÁREA DE GESTIÓN DESARROLLO LOCAL EN LA PROMOCIÓN ACOMPAÑAMIENTO Y ATENCIÓN DE LAS INSTANCIAS DE COORDINACIÓN INTERINSTITUCIONALES Y LAS INSTANCIAS DE PARTICIPACIÓN LOCALES ASÍ COMO LOS PROCESOS COMUNITARIOS EN LA LOCALIDAD DE SUBA PROMOVIENDO EL EJERCICIO DE DERECHOS FORTALECIENDO COMPETENCIAS HABILIDADES Y CONOCIMIENTOS DE LAS MUJERES EN LA LOCALIDAD DE SUBA PARA DAR CUMPLIMIENTO A LAS METAS DEL PLAN DE DESARROLLO LOCAL</t>
  </si>
  <si>
    <t>PRESTAR SERVICIOS PROFESIONALES ESPECIALIZADOS EN EL ÁREA DE GESTIÓN DEL DESARROLLO LOCAL DE LA ALCALDÍA LOCAL DE SUBA EN TEMAS DE PLANEACIÓN PARA LOGRAR EL CUMPLIMIENTO DE LAS METAS DEL PLAN DE DESARROLLO LOCAL DE LA VIGENCIA</t>
  </si>
  <si>
    <t>PRESTAR SERVICIOS PROFESIONALES ESPECIALIZADOS EN EL ÁREA DE GESTIÓN DEL DESARROLLO LOCAL DE LA ALCALDÍA LOCAL DE SUBA EN TEMAS DE PLANEACIÓN DE LOS PROYECTOS DE INVERSIÓN Y RUBROS DE FUNCIONAMIENTO PARA LOGRAR EL CUMPLIMIENTO DE LAS METAS DEL PLAN DE DESARROLLO LOCAL DE LA VIGENCIA</t>
  </si>
  <si>
    <t>PRESTAR SERVICIOS PROFESIONALES EN EL ÁREA DE GESTIÓN DEL DESARROLLO LOCAL DE LA ALCALDÍA LOCAL DE SUBA EN EL PROCESO DE FORMULACIÓN EJECUCIÓN SEGUIMIENTO Y EVALUACIÓN DE LAS POLÍTICAS PLANES PROGRAMAS Y PROYECTOS DE DESARROLLO LOCAL PARA LOGRAR EL CUMPLIMIENTO DE LAS METAS DEL PLAN DE DESARROLLO LOCAL DE LA VIGENCIA</t>
  </si>
  <si>
    <t>APOYAR TÉCNICAMENTE A LOS RESPONSABLES E INTEGRANTES DE LOS PROCESOS EN LA IMPLEMENTACIÓN DE HERRAMIENTAS DE GESTIÓN SIGUIENDO LOS LINEAMIENTOS METODOLÓGICOS ESTABLECIDOS POR LA OFICINA ASESORA DE PLANEACIÓN DE LA SECRETARÍA DISTRITAL DE GOBIERNO</t>
  </si>
  <si>
    <t>PRESTAR SERVICIOS PROFESIONALES EN EL ÁREA DE GESTIÓN DEL DESARROLLO LOCAL DE LA ALCALDÍA LOCAL DE SUBA EN EL PROCESO DE FORMULACIÓN EJECUCIÓN SEGUIMIENTO Y EVALUACIÓN DE LAS POLÍTICAS PLANES PROGRAMAS Y PROYECTOS DE DESARROLLO LOCAL GARANTIZANDO EL MANEJO VALIDACIÓN Y ACTUALIZACIÓN DE LA INFORMACIÓN EN APLICATIVO SIPSE PARA LOGRAR EL CUMPLIMIENTO DE LAS METAS DEL PLAN DE DESARROLLO LOCAL DE LA VIGENCIA</t>
  </si>
  <si>
    <t>PRESTAR SERVICIOS PROFESIONALES ESPECIALIZADOS AL ÁREA DE GESTIÓN DEL DESARROLLO LOCAL PARA APOYAR LA COORDINACIÓN DE LAS ACCIONES INTEGRALES EN PROGRAMAS SOCIALES DE LA ALCALDÍA LOCAL DE SUBA</t>
  </si>
  <si>
    <t>PRESTAR APOYO TÉCNICO AL ÁREA DE GESTIÓN DEL DESARROLLO LOCAL DE LA ALCALDÍA LOCAL DE SUBA PARA APOYAR LOS PROYECTOS DE INVERSIÓN ENFOCADOS EN EL FORTALECIMIENTO DEL ACCESO PERMANENCIA Y GARANTÍA DE DERECHOS Y CONDICIONES EN LA EDUCACIÓN INICIAL DE NIÑOS Y NIÑAS DE LA LOCALIDAD DANDO CUMPLIMIENTO EFECTIVO A LOS COMPONENTES DEL PROYECTO 1957 CONSTRUYENDO NUESTRA INFANCIA LOCAL</t>
  </si>
  <si>
    <t>COORDINA LIDERA Y ASESORA LOS PLANES Y ESTRATEGIAS DE COMUNICACIÓN INTERNA Y EXTERNA PARA LA DIVULGACIÓN DE LOS PROGRAMAS PROYECTOS Y ACTIVIDADES DE LA ALCALDÍA LOCAL</t>
  </si>
  <si>
    <t>APOYAR AL EQUIPO DE PRENSA Y COMUNICACIONES DE LA ALCALDÍA LOCAL EN LA REALIZACIÓN Y PUBLICACIÓN DE CONTENIDOS DE REDES SOCIALES Y CANALES DE DIVULGACIÓN DIGITAL SITIO WEB DE LA ALCALDÍA LOCAL</t>
  </si>
  <si>
    <t>APOYAR AL EQUIPO DE PRENSA Y COMUNICACIONES DE LA ALCALDÍA LOCAL EN LA CREACIÓN REALIZACIÓN PRODUCCIÓN Y EDICIÓN DE VÍDEOS ASÍ COMO EL REGISTRO EDICIÓN Y LA PRESENTACIÓN DE FOTOGRAFÍAS DE LOS ACONTECIMIENTOS HECHOS Y EVENTOS EXTERNOS E INTERNOS DE LA ALCALDÍA LOCAL PARA SER UTILIZADOS COMO INSUMOS DE COMUNICACIÓN EN LOS MEDIOS ESPECIALMENTE ESCRITOS DIGITALES Y AUDIOVISUALES</t>
  </si>
  <si>
    <t>PRESTAR SERVICIOS PROFESIONALES AL ÁREA DE GESTIÓN DEL DESARROLLO LOCAL DE LA ALCALDÍA LOCAL DE SUBA PARA APOYAR LA ESTRUCTURACIÓN FORMULACIÓN EVALUACIÓN Y SEGUIMIENTO A LOS PROYECTOS DE INVERSIÓN ENFOCADOS A LA REALIZACIÓN DE LAS ACCIONES INTEGRALES HACIA LA COMUNIDAD DANDO CUMPLIMIENTO EFECTIVO A LOS COMPONENTES DEL PROYECTO 1967  SUBA SALUDABLE Y SIN BARRERAS</t>
  </si>
  <si>
    <t>PRESTAR SERVICIOS PROFESIONALES COMO APOYO AL ÁREA GESTIÓN DEL DESARROLLO LOCAL EN PROCESOS Y PROCEDIMIENTOS DE PRESUPUESTO DE LA ALCALDÍA LOCAL DE SUBA</t>
  </si>
  <si>
    <t>PRESTAR SERVICIOS TÉCNICOS COMO APOYO AL ÁREA GESTIÓN DEL DESARROLLO LOCAL EN PROCESOS Y PROCEDIMIENTOS DE PRESUPUESTO DE LA ALCALDÍA LOCAL DE SUBA</t>
  </si>
  <si>
    <t>APOYAR EL LA ALCALDE SA LOCAL EN LA GESTIÓN DE LOS ASUNTOS RELACIONADOS CON SEGURIDAD CIUDADANA CONVIVENCIA Y PREVENCIÓN DE CONFLICTIVIDADES VIOLENCIAS Y DELITOS EN LA LOCALIDAD DE CONFORMIDAD CON EL MARCO NORMATIVO APLICABLE EN LA MATERIA</t>
  </si>
  <si>
    <t>PRESTAR SERVICIOS DE APOYO PARA LA ADMINISTRACIÓN DEL PROGRAMA SUBATIC DE LA LOCALIDAD DE SUBA Y BRINDAR APOYO TIC EN TEMAS RELACIONADOS CON LOS RECURSOS TECNOLÓGICOS LA ALCALDÍA LOCAL DE SUBA</t>
  </si>
  <si>
    <t>PRESTAR SERVICIOS PROFESIONALES PARA DESARROLLAR LOS PROCESOS DE FORMACIÓN Y MESAS DE COCREACIÓN QUE CONTRIBUYAN AL FORTALECIMIENTO DE LAS COMPETENCIAS CIUDADANAS DE LA LOCALIDAD DE SUBA ASÍ COMO LA CONSOLIDACIÓN DE UN CLUSTER DE GRUPOS DE INTERÉS SUBALAB EN EL MARCO DEL USO Y APROPIACIÓN TIC PARA LA REACTIVACIÓN ECONÓMICA Y SOCIAL</t>
  </si>
  <si>
    <t>APOYAR JURIDICAMENTE LA EJECUCION DE LAS ACCIONESREQUERIDAS PARA LA DEPURACION DE LAS ACTUACIONES ADMINISTRATIVAS QUE CURSAN EN LA ALCALDIA LOCAL</t>
  </si>
  <si>
    <t>PRESTAR DE SERVICIOS PROFESIONALES PARA PROMOVER LA INVESTIGACIÓN Y GESTIONAR EL OBSERVATORIO DE OPORTUNIDADES DEL LABORATORIO DE INNOVACIÓN DIGITAL DE SUBA Y REALIZAR EL ACOMPAÑAMIENTO PEDAGÓGICO PARA DESARROLLAR LOS PROCESOS DE FORMACIÓN Y DISEÑO DE PROTOTIPOS QUE CONTRIBUYAN AL FORTALECIMIENTO DE LAS COMPETENCIAS CIUDADANAS DE LA LOCALIDAD DE SUBA SUBALAB EN EL MARCO DEL USO Y APROPIACIÓN TIC</t>
  </si>
  <si>
    <t>PRESTAR SERVICIOS PROFESIONALES PARA PROMOVER LA EXPERIMENTACIÓN Y ACOMPAÑAMIENTO DEL LABORATORIO DE INNOVACIÓN DIGITAL DE SUBA Y REALIZAR EL ACOMPAÑAMIENTO PEDAGÓGICO PARA DESARROLLAR LOS PROCESOS DE FORMACIÓN Y DISEÑO DE PROTOTIPOS QUE CONTRIBUYAN AL FORTALECIMIENTO DE LAS COMPETENCIAS CIUDADANAS DE LA LOCALIDAD DE SUBA SUBALAB EN EL MARCO DEL USO Y APROPIACIÓN TIC</t>
  </si>
  <si>
    <t>PRESTAR SERVICIOS PROFESIONALES PARA APOYAR AL ALCALDE LOCAL Y AL REFERENTE DE PARTICIPACIÓN EN LA PROMOCIÓN ACOMPAÑAMIENTO Y ATENCIÓN DE LAS INSTANCIAS DE COORDINACIÓN INTERINSTITUCIONALES Y LAS INSTANCIAS DE PARTICIPACIÓN LOCALES ASÍ COMO LOS PROCESOS COMUNITARIOS EN LA LOCALIDAD</t>
  </si>
  <si>
    <t>PRESTAR LOS SERVICIOS PROFESIONALES PARA LAOPERACIÓN PRESTACIÓN SEGUIMIENTO Y CUMPLIMIENTO DE LOS PROCEDIMIENTOS ADMINISTRATIVOS OPERATIVOS YPROGRAMÁTICOS DEL SERVICIO APOYO ECONÓMICO TIPO C QUE CONTRIBUYAN A LA GARANTÍA DE LOS DERECHOS DE LAPOBLACIÓN MAYOR EN EL MARCO DE LA POLÍTICA PÚBLICA SOCIAL PARA EL ENVEJECIMIENTO Y LA VEJEZ EN EL DISTRITOCAPITAL A CARGO DE LA ALCALDÍA LOCAL</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</si>
  <si>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t>
  </si>
  <si>
    <t>PRESTAR LOS SERVICIOS PROFESIONALES PARA LA OPERACIÓNPRESTACIÓN SEGUIMIENTO Y CUMPLIMIENTO DE LOS PROCEDIMIENTOS ADMINISTRATIVOSOPERATIVOS Y PROGRAMÁTICOS DEL SERVICIO APOYO ECONÓMICO TIPO C QUE CONTRIBUYAN ALA GARANTÍA DE LOS DERECHOS DE LA POBLACIÓN MAYOR EN EL MARCO DE LA POLÍTICA PÚBLICASOCIAL PARA EL ENVEJECIMIENTO Y LA VEJEZ EN EL DISTRITO CAPITAL A CARGO DE LA ALCALDÍA LOCAL</t>
  </si>
  <si>
    <t>PRESTAR SUS SERVICIOS PROFESIONALES EN EL ÁREA DE GESTIÓN DE DESARROLLO LOCAL DE LAALCALDÍA LOCAL DE SUBA PARA IMPULSAR PROCESO DE FORMACIÓN CON LAS BIBLIOTECAS COMUNITARIAS Y EL SECTOR DE LITERATURAFORTALECIENDO LA INFRAESTRUCTURA CULTURAL LOS PROCESOS DE MEMORIA LA ACTUALIZACIÓN DE LA INFORMACIÓN DEORGANIZACIONES Y GESTORES CULTURALES</t>
  </si>
  <si>
    <t>PRESTAR LOS SERVICIOS PROFESIONALES PARA REALIZAR LA ASISTENCIA TÉCNICA SOBRE LA INFRAESTRUCTURA DE LOS PREDIOS DEL CENTRO POBLADO DE CHORRILLOS EN LA LOCALIDAD DE SUBA OBJETO DE LEGALIZACIÓN DENTRO DEL MARCO DE LA NORMATIVA VIGENTE</t>
  </si>
  <si>
    <t>PRESTAR LOS SERVICIOS PROFESIONALES COMO ABOGADOA PARA APOYAR EL ESTUDIO DE TITULACIÓN ANÁLISIS EVALUACIÓN DEL PROCESO DE RECONOCIMIENTO Y LEGALIZACIÓN DE PREDIOS DEL CENTRO POBLADO DE CHORRILLOS DE LA LOCALIDAD DE SUBA EN EL MARCO DE LA NORMATIVA VIGENTE</t>
  </si>
  <si>
    <t>PRESTAR LOS SERVICIOS PROFESIONALES PARA REALIZAR ELAPOYO CONTROL Y SEGUIMIENTO AL TRÁMITE DE DESPACHOS COMISORIOS DE LA ALCALDÍA LOCAL DE SUBA</t>
  </si>
  <si>
    <t>ARRENDAMIENTO DE UN BIEN INMUEBLE CON DESTINO AL ALMACENAMIENTO DE MATERIAL DOCUMENTAL DEL FONDO BODEGAJE DE MATERIAL FRESADO ALMACENAMIENTO DE MATERIAL INCAUTADO EN EL DESARROLLO DE OPERATIVOS DE INSPECCIÓN VIGILANCIA Y CONTROL PARQUEO DE MAQUINARIA AMARILLA VEHICULOS PESADOS YO LIVIANOS Y DEMÁS ELEMENTOS PROPIEDAD DEL FONDO DE DESARROLLO LOCAL DE SUBA</t>
  </si>
  <si>
    <t>PRESTAR SUS SERVICIOS DE APOYO LOGÍSTICO ASISTENCIAL PARA EL DESARROLLO DE ACTIVIDADES Y EVENTOS LOCALES EN ATENCIÓN DEL PROYECTO SUBA CULTURAL Y CREATIVA</t>
  </si>
  <si>
    <t>PRESTAR LOS SERVICIOS PROFESIONALES AL DESPACHO DEL FONDO DE DESARROLLO LOCAL DE SUBA PARA LA CREACIÓN GESTIÓN Y DIVULGACIÓN ESTRATÉGICA DE CONTENIDOS COMUNICACIONALES INTERNOS Y EXTERNOS DE LA GESTIÓN DEL DESARROLLO DE LA ALCALDÍA LOCAL DE SUBA ENCUMPLIMIENTO DE LAS METAS DEL PLAN DE DESARROLLO LOCAL Y DEMÁS TEMAS AFINES DE LA GESTIÓN LOCAL</t>
  </si>
  <si>
    <t>PRESTAR SERVICIOS DE APOYO EN LAS ACTIVIDADES DECUIDADO DEL ESPACIO PUBLICO PARA EL LOGRO DE LAS METAS DE GESTION DE LA VIGENCIA</t>
  </si>
  <si>
    <t>PRESTAR LOS SERVICIOS PROFESIONALES A LA ALCALDÍA LOCAL DE SUBA LIDERANDO LAS ACCIONES PEDAGÓGICAS PREVENTIVAS Y DE SENSIBILIZACIÓN PARA EL ACATAMIENTO VOLUNTARIO DE LA NORMATIVA EN MATERIA DEL RÉGIMEN URBANÍSTICO LEGAL FUNCIONAMIENTO DE LOS ESTABLECIMIENTOS COMERCIALES USO DEL ESPACIO PÚBLICO Y MEDIO AMBIENTE EN LA ALCALDÍA LOCAL DE SUBA</t>
  </si>
  <si>
    <t>PRESTAR SERVICIOS TÉCNICOS COMO APOYO DEL SECTORDEPORTIVO CON EL PROPÓSITO DE DINAMIZAR Y PROMOVER LOS PROCESOS DE PARTICIPACIÓN INFORMACIÓN YORGANIZACIÓN CIUDADANA DE LA LOCALIDAD DE SUBA ENFOCADOS EN FORTALECER LA ACTIVIDAD FÍSICA DEPORTIVA YRECREATIVA PARA LOGRAR EL CUMPLIMIENTO DE LAS METAS DEL PLAN DE DESARROLLO</t>
  </si>
  <si>
    <t>APOYAR JURÍDICAMENTE A LA ALCALDÍA LOCAL DE SUBA EN EL PROCESO DE COBRO PERSUASIVO YREMISIÓN DE COBRO COACTIVO QUE COMPETA AL ALCALDE LOCAL ASÍ COMO LAS GESTIONES JURÍDICAS PARA MANTENER ACTUALIZADA LAINFORMACIÓN CORRESPONDIENTE A MULTAS</t>
  </si>
  <si>
    <t>APOYAR JURÍDICAMENTE A LA ALCALDÍA LOCAL DE SUBA EN EL PROCESO DE COBRO PERSUASIVO Y REMISIÓN DE COBRO COACTIVO QUE COMPETA AL ALCALDE LOCAL ASÍ COMO LAS GESTIONES JURÍDICAS PARA MANTENER ACTUALIZADA LA INFORMACIÓN CORRESPONDIENTE A MULTAS</t>
  </si>
  <si>
    <t>PRESTAR LOS SERVICIOS PROFESIONALES PARA APOYAR EN LA COORDINACION Y TRAMITE DE DESPACHOS COMISORIOS DE LA ALCALDIA LOCAL DE SUBA</t>
  </si>
  <si>
    <t>PRESTAR LOS SERVICIOS PROFESIONALES PARA APOYAR LA ARTICULACIÓN ASISTENCIA Y ACOMPAÑAMIENTO DE PROCESOS QUE CONTRIBUYAN A UN CAMBIO CULTURAL Y AMBIENTAL QUE PROMUEVA EL SENTIDO DE PERTENENCIA Y APROPIACIÓN DEL TERRITORIO POR PARTE DE LA COMUNIDAD DE LA LOCALIDAD DE SUBA</t>
  </si>
  <si>
    <t>PRESTAR LOS SERVICIOS ASISTENCIALES PARA APOYAR AL ÁREA GESTIÓN DEL DESARROLLO LOCAL REALIZANDO ACTIVIDADES OPERATIVAS Y ADMINISTRATIVAS DE LA GESTIÓN LOCAL</t>
  </si>
  <si>
    <t>PRESTAR LOS SERVICIOS PROFESIONALES EN ELÁREA GESTIÓN DEL DESARROLLO PARA EL APOYO A LA EJECUCIÓN INTEGRALDE LOS DIFERENTES PROYECTOS DE INVERSIÓN DESTINADOS A LAINTERVENCIÓN DE LA MALLA VIAL ESPACIO PÚBLICO INFRAESTRUCTURACULTURAL E INTERVENCIÓN DE INFRAESTRUCTURA DE SALONES COMUNALESY SEDES ADMINISTRATIVAS DE LA LOCALIDAD DE SUBA</t>
  </si>
  <si>
    <t>PRESTAR LOS SERVICIOS PROFESIONALES ESPECIALIZADOS AL ÁREA DE GESTIÓN DEL DESARROLLO LOCAL PARA APOYAR LA COORDINACIÓN DE LAS COMPETENCIAS AMBIENTALES DEL FONDO DE DESARROLLO LOCAL DE SUBA</t>
  </si>
  <si>
    <t>PRESTAR SERVICIOS PROFESIONALES EN EL DESPACHO PARA APOYAR LA GESTIÓN ADMINISTRATIVA Y JURÍDICA EN LA ALCALDIA LOCAL DE SUBA</t>
  </si>
  <si>
    <t>PRESTAR SERVICIOS PROFESIONALES EN EL DESPACHO PARA ATENDER TRAMITAR Y REALIZAR EL SEGUIMIENTO A TUTELAS ACCIONES POPULARES INCIDENTES DE DESACATO PROPOSICIONES REQUERIMIENTO DE ENTES DE CONTROL Y DEMÁS ASUNTOS DE ÍNDOLE JURÍDICO FINANCIERO Y ADMINISTRATIVO QUE SEAN DESIGNADOS POR EL ALCALDE LOCAL</t>
  </si>
  <si>
    <t>PRESTAR SERVICIOS PROFESIONALES EN ELDESPACHO PARA ATENDER TRAMITAR Y REALIZAR EL SEGUIMIENTO ATUTELAS ACCIONES POPULARES INCIDENTES DE DESACATOPROPOSICIONES REQUERIMIENTO DE ENTES DE CONTROL Y DEMÁS ASUNTOSDE ÍNDOLE JURÍDICO FINANCIERO Y ADMINISTRATIVO QUE SEAN DESIGNADOSPOR EL ALCALDE LOCAL</t>
  </si>
  <si>
    <t>PRESTAR SERVICIOS DE APOYO EN EL TRÁMITE DE DESPACHOS COMISORIOS DE LA ALCALDÍA LOCAL DE SUBA</t>
  </si>
  <si>
    <t>PRESTAR LOS SERVICIOS PROFESIONALES PARA APOYAR EL ÁREA DE GESTIÓN DEL DESARROLLO LOCAL EN EL CONTROL SEGUIMIENTO LEGALIZACIÓN DE INGRESO PERMANENCIA Y EGRESO DE ELEMENTOS DE CONSUMO BIENES DE PROPIEDAD PLANTA Y EQUIPO DEL FONDO DE DESARROLLO LOCAL</t>
  </si>
  <si>
    <t>PRESTAR LOS SERVICIOS PROFESIONALES PARAAPOYAR EL ÁREA DE GESTIÓN DEL DESARROLLO LOCAL EN EL CONTROLSEGUIMIENTO LEGALIZACIÓN DE INGRESO PERMANENCIA Y EGRESO DEELEMENTOS DE CONSUMO BIENES DE PROPIEDAD PLANTA Y EQUIPO DELFONDO DE DESARROLLO LOCAL</t>
  </si>
  <si>
    <t>APOYAR JURDICAMENTE EN LA SUSTANCIACIN Y REVISIN DE LAS DISTINTAS ACTUACIONES QUE REQUIERA EL REA DE GESTIN DEL DESARROLLO LOCAL PARA EL CUMPLIMIENTO DE LAS METAS DEL PLAN DE DESARROLLO LOCAL DE LA VIGENCIA Y CONTRATOS DE FUNCIONAMIENTO</t>
  </si>
  <si>
    <t>PRESTAR SERVICIOS PROFESIONALES EN EL ÁREA DE GESTIÓN DEL DESARROLLO LOCAL DE LA ALCALDÍA LOCAL DE SUBA EN EL PROCESO DE FORMULACIÓN SEGUIMIENTO DE PLANES PROGRAMAS Y PROYECTOS DE DESARROLLO LOCAL PARA LOGRAR EL CUMPLIMIENTO DE LAS METAS DEL PLAN DE DESARROLLO LOCAL DE LA VIGENCIA</t>
  </si>
  <si>
    <t>PRESTAR SERVICIOS PROFESIONALES EN ACCIONES ENFOCADAS A LA GENERACIÓN Y PROMOCIÓN DE LA ECONOMÍA PRODUCTIVA AMBIENTALMENTE SOSTENIBLE EN EL MARCO DEL CUMPLIMIENTO DE LAS METAS ESTABLECIDAS EN EL PROYECTO DE INVERSIÓN 1964  RURALIDAD CAPACITADA Y FORTALECIDA</t>
  </si>
  <si>
    <t>PRESTAR LOS SERVICIOS DE APOYO EN LAS ACTIVIDADES ADMINISTRATIVAS PROPIAS EN EL ÁREA GESTIÓN DE DESARROLLO LOCAL Y APOYO A LAS DIFERENTES ACTIVIDADES QUE SE GENERAN EN EL DESPACHO</t>
  </si>
  <si>
    <t>PRESTAR SERVICIOS PROFESIONALES EN ACCIONES ENFOCADAS AL FORTALECIMIENTO DE LA ECONOMÍA PRODUCTIVA AMBIENTALMENTE SOSTENIBLE EN EL MARCO DEL CUMPLIMIENTO DE LAS METAS ESTABLECIDAS EN EL PLAN DE DESARROLLO LOCAL</t>
  </si>
  <si>
    <t>PRESTAR LOS SERVICIOS DE APOYO AL DESPACHO DEL FONDO DE DESARROLLO LOCAL DE SUBA PARAEL PROCESAMIENTO DE DATOS DE LOS COMPONENTES DE INFORMACIÓN DEL CICLO DE LA INVERSIÓN PÚBLICA QUE PERMITAN MEJORAR ELANÁLISIS DE INFORMACIÓN LA TOMA DE DECISIONES Y EL CUMPLIMIENTO DE LAS METAS DEL PLAN DE DESARROLLO LOCAL</t>
  </si>
  <si>
    <t>APOYAR ADMINISTRATIVA Y ASISTENCIALMENTE A LAS INSPECCIONES DE POLICIA DE LA LOCALIDAD</t>
  </si>
  <si>
    <t>PRESTAR LOS SERVICIOS DE APOYO EN EL ÁREA DEGESTIÓN DEL DESARROLLO LOCAL REALIZANDO ACTIVIDADES ADMINISTRATIVAS EN LAS DIFERENTES ETAPAS DE LOS PROCESOS DE ADQUISICIÓN DE BIENES Y SERVICIOS RELACIONADOS CON PROCESOS DE PARTICIPACIÓN Y ORGANIZACIÓN TERRITORIAL EN LA LOCALIDAD DE SUBA</t>
  </si>
  <si>
    <t>PRESTAR LOS SERVICIOS PROFESIONALES PARA LA OPERACION PRESTACION SEGUIMIENTO Y CUMPLIMIENTO DE LOS PROCEDIMIENTOS ADMINISTRATIVOS OPERATIVOS Y PROGRAMATICOS DEL SERVICIO APOYO ECONOMICO TIPO C QUE CONTRIBUYAN A LA GARANTIA DE LOS DERECHOS DE LAPOBLACION MAYOR EN EL MARCO DE LA POLITICA PUBLICA SOCIAL PARA EL ENVEJECIMIENTO Y LA VEJEZ EN EL DISTRITOCAPITAL A CARGO DE LA ALCALDIA LOCAL</t>
  </si>
  <si>
    <t>PRESTAR LOS SERVICIOS PROFESIONALES PARA PARA EL APOYO EN EL TRÁMITE DE DESPACHOS COMISORIOS DE LAALCALDÍA LOCAL DE SUBA</t>
  </si>
  <si>
    <t>PRESTAR LOS SERVICIOS PROFESIONALES AL ÁREA DE GESTIÓN DESARROLLO LOCAL EN LA ASISTENCIA TÉCNICA Y EJECUCIÓN DE ACCIONES RELACIONADAS CON EL APROVECHAMIENTO DEL ESPACIO PÚBLICO EN LA LOCALIDAD EN CUMPLIMIENTO DE LAS METAS DEL PLAN DE DESARROLLO LOCAL Y DEMÁS TEMAS AFINES DE LA GESTIÓN LOCAL</t>
  </si>
  <si>
    <t>PRESTAR SERVICIOS DE APOYO EN LAS ACTIVIDADES DE CUIDADO DEL ESPACIO PÚBLICO PARA EL LOGRO DE LAS METAS DE GESTIÓN DE LA VIGENCIA</t>
  </si>
  <si>
    <t>PRESTAR SERVICIOS PROFESIONALES AL ÁREA DE GESTIÓNDEL DESARROLLO LOCAL PARA ADELANTAR LAS ACTIVIDADES QUE DEN CUMPLIMIENTO A PROCEDIMIENTOSADMINISTRATIVOS Y CONTABLES APLICABLES</t>
  </si>
  <si>
    <t>PRESTAR LOS SERVICIOS PROFESIONALES COMO ABOGADO A PARA APOYAR LA GESTIÓN CONTRACTUAL DEL ÁREAGESTIÓN DEL DESARROLLO LOCAL EN LAS ETAPAS PRECONTRACTUAL Y CONTRACTUAL DE LOS PROCESOS DESELECCIÓN DE BIENES Y SERVICIOS DE LA ALCALDÍA LOCAL DE SUBA</t>
  </si>
  <si>
    <t>PRESTAR LOS SERVICIOS PROFESIONALES AL DESPACHODEL FONDO DE DESARROLLO LOCAL DE SUBA PARA EL ANÁLISIS DE INFORMACIÓN A PARTIR DEL CRUCE DE VARIABLES Y LACONSTRUCCIÓN DE MODELOS DESCRIPTIVOS TEMPORALES Y PREDICTIVOS QUE MEJOREN LA TOMA DE DECISIONES Y ELCUMPLIMIENTO DE LAS METAS DEL PLAN DE DESARROLLO LOCAL</t>
  </si>
  <si>
    <t>APOYAR TÉCNICAMENTE LAS DISTINTAS ETAPAS DE LOS PROCESOS DE COMPETENCIA DE LA ALCALDÍALOCAL PARA LA DEPURACIÓN DE ACTUACIONES ADMINISTRATIVAS</t>
  </si>
  <si>
    <t>PRESTAR LOS SERVICIOS PROFESIONALES PARA REALIZAR LA ASISTENCIA TÉCNICA SOBRE LA INFRAESTRUCTURA DE LOS PREDIOS DEL CENTRO POBLADO DE CHORRILLOS EN LA LOCALIDAD DE SUBA OBJETO DE LEGALIZACIÓN DENTRO DEL MARCO DE LA NORMATIVA VIGENTE DECRETO 435 DE 2015</t>
  </si>
  <si>
    <t>APOYAR AL COMMUNITY MANAGER DE LA ALCALDÍA LOCAL DE SUBA EN LA REALIZACIÓN Y PUBLICACIÓN DE CONTENIDOS DE REDES SOCIALES Y CANALES DE DIVULGACIÓN DIGITAL SITIO WEB DE LA ALCALDÍA LOCAL</t>
  </si>
  <si>
    <t>PRESTAR SERVICIOS DE APOYO EN LAS ACTIVIDADES DE SEGURIDAD Y CONVIVENCIA CIUDADANA Y RECUPERACIÓN DEL ESPACIO PÚBLICO PARA EL LOGRO DE LAS METAS DE GESTIÓN DE LA VIGENCIA</t>
  </si>
  <si>
    <t>PRESTAR LOS SERVICIOS PROFESIONALES EN EL ÁREA DE GESTIÓN DE DESARROLLO LOCAL EN LA ASISTENCIA TÉCNICA Y EJECUCIÓN DE ACCIONES DE GESTIÓN DE RESIDUOS SÓLIDOS FORTALECIMIENTO DEL RECICLAJE Y DEMÁS TEMAS AFINES DE LA GESTIÓN AMBIENTAL DE LA ALCALDÍA LOCAL DE SUBA</t>
  </si>
  <si>
    <t>PRESTAR SERVICIOS PROFESIONALES AL ÁREA DE GESTIÓN DEL DESARROLLO LOCAL DE LA ALCALDÍA LOCAL DE SUBA PARA APOYAR LA ESTRUCTURACIÓN FORMULACIÓN EVALUACIÓN Y SEGUIMIENTO A LOS PROYECTOS DE INVERSIÓN ENFOCADOS EN EL FORTALECIMIENTO DEL ACCESO PERMANENCIA Y GARANTÍA DE DERECHOS Y CONDICIONES EN LA EDUCACIÓN INICIAL DE NIÑOS Y NIÑAS DE LA LOCALIDAD DANDO CUMPLIMIENTO EFECTIVO A LOS COMPONENTES DEL PROYECTO 1957  CONSTRUYENDO NUESTRA INFANCIA LOCAL</t>
  </si>
  <si>
    <t>PRESTAR SUS SERVICIOS PROFESIONALES PARA APOYAR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t>
  </si>
  <si>
    <t>PRESTAR SERVICIOS PROFESIONALES COMO APOYO DEL SECTOR DEPORTIVO CON EL PROPÓSITO DE DINAMIZAR Y PROMOVER LOS PROCESOS DE PARTICIPACIÓN INFORMACIÓN Y ORGANIZACIÓN CIUDADANA DE LA LOCALIDAD DE SUBA ENFOCADOS EN FORTALECER LA ACTIVIDAD FÍSICA DEPORTIVA Y RECREATIVA PARA LOGRAR EL CUMPLIMIENTO DE LAS METAS DEL PLAN DE DESARROLLO</t>
  </si>
  <si>
    <t>PRESTAR LOS SERVICIOS PROFESIONALES EN LAALCALDÍA LOCAL DE SUBA REALIZANDO ACCIONES PEDAGÓGICASPREVENTIVAS Y DE SENSIBILIZACIÓN PARA EL ACATAMIENTO VOLUNTARIO DELAS NORMAS EN LA LOCALIDAD</t>
  </si>
  <si>
    <t>CONTRATAR CON UNA COMPAÑÍA DE SEGUROS LEGALMENTE AUTORIZADA PARA FUNCIONAR EN EL PAÍS LA POLIZA DE VIDA GRUPO EDILES REQUERIDA POR EL FONDO DE DESARROCONTRATAR CON UNA COMPAÑÍA DE SELLO LOCAL DE SUBA</t>
  </si>
  <si>
    <t>PRESTACIÓN DEL SERVICIO DE VIGILANCIA GUARDA CUSTODIA Y SEGURIDAD PRIVADA CON ARMAS Y O SIN ARMAS Y MEDIOS TECNOLÓGICOS PARA LOSAS USUARIOSAS FUNCIONARIOSAS Y PERSONAS EN GENERAL MEDIANTE EL ESTABLECIMIENTO DE CONTROLES DE INGRESO Y SALIDA DE LAS INSTALACIONES DE LA ENTIDAD Y PARA LOS BIENES MUEBLES E INMUEBLES EN LOS CUALES SE DESARROLLE LA MISIONALIDAD O LLEGUEN A SER PROPIEDAD DE LA ALCALDIA LOCAL DE SUBA Y DE TODOS AQUELLOS POR LOS CUALES LLEGASE A SER LEGALMENTE RESPONSABLE</t>
  </si>
  <si>
    <t>CONTRATAR EL SUMINISTRO DE ELEMENTOS PAPELERIA Y ÚTILES DE OFICINA PARA LAS DEPENDENCIAS DE LA ALCALDÍA LOCAL DE SUBA</t>
  </si>
  <si>
    <t>ADQUISICIÓN DE ELEMENTOS CONSUMIBLES PARA EL FUNCIONAMIENTO DE LOS EQUIPOS DE IMPRESIÓN DE LA ALCALDÍA LOCAL DE SUBA</t>
  </si>
  <si>
    <t>REALIZAR LA INTERVENTORÍA TÉCNICA ADMINISTRATIVA LEGAL FINANCIERA CONTABLE EN SEGURIDAD Y SALUD EN EL TRABAJO SOCIAL Y AMBIENTAL PARA EL CONTRATO DERIVADO DEL PROCESO DE LICITACIÓN DE OBRA PUBLICA FDLSLP0022022 PARA EL MANTENIMIENTO DE PARQUES</t>
  </si>
  <si>
    <t>CONTRATAR EL SUMINISTRO DE MATERIAL IMPRESO Y POP PARA LAS ACTIVIDADES DE COMUNICACIÓN DIVULGACIÓN Y DIFUSIÓN DE LAS CAMPAÑAS INSTITUCIONALES DE INTERES PÚBLICO DESARROLLADAS POR LA ALCALDÍA LOCAL DE SUBA LOTE 1 SERVICIO DE PAUTAS</t>
  </si>
  <si>
    <t>CONTRATAR EL SUMINISTRO DE MATERIAL IMPRESO Y POP PARA LAS ACTIVIDADES DE COMUNICACIÓN DIVULGACIÓN Y DIFUSIÓN DE LAS CAMPAÑAS INSTITUCIONALES DE INTERES PÚBLICO DESARROLLADAS POR LA ALCALDÍA LOCAL DE SUBA LOTE 2 SUMINISTRO DE MATERIAL IMPRESO Y POP</t>
  </si>
  <si>
    <t>REALIZAR EL MANTENIMIENTO YO ADECUACIÓN YO RECONSTRUCCIÓN DE LA INFRAESTRUCTURA FÍSICA ASÍ COMO EL SUMINISTRO E INSTALACIÓN DE MOBILIARIO URBANO A LOS PARQUES VECINALES Y DE BOLSILLO DE LA LOCALIDAD DE SUBA POR PRECIOS UNITARIOS FIJOS SIN FORMULA DE REAJUSTE Y A MONTO AGOTABLE PRIORIZADOS POR MEDIO DE LOS PRESUPUESTOS PARTICIPATIVOS 2021 Y QUE CONFORMAN EL SISTEMA DISTRITAL DE PARQUES</t>
  </si>
  <si>
    <t>EJECUTAR LAS ACTIVIDADES PARA LA CONSTRUCCIÓN DE LA MALLA VIAL LOCAL E INTERMEDIA Y ESPACIO PÚBLICO EN LA LOCALIDAD DE SUBA EN LA CIUDAD DE BOGOTA DC Y LAS DEMÁS ACTIVIDADES QUE SE DETALLEN EN EL ANEXO TÉCNICO GRUPO 1</t>
  </si>
  <si>
    <t>EJECUTAR LAS ACTIVIDADES PARA LA CONSTRUCCIÓN DE LA MALLA VIAL LOCAL E INTERMEDIA Y ESPACIO PÚBLICO EN LA LOCALIDAD DE SUBA EN LA CIUDAD DE BOGOTA DC Y LAS DEMÁS ACTIVIDADES QUE SE DETALLEN EN EL ANEXO TÉCNICO GRUPO 2</t>
  </si>
  <si>
    <t>CONTRATAR CON UNA O VARIAS COMPAÑÍAS DE SEGUROS LEGALMENTE AUTORIZADAS PARA FUNCIONAR EN EL PAÍS EL PROGRAMA DE SEGUROS REQUERIDO PARA LA ADECUADA PROTECCIÓN DE LOS BIENES E INTERESES PATRIMONIALES DEL FONDO DE DESARROLLO LOCAL DE SUBA ASÍ COMO DE AQUELLOS POR LOS QUE SEA O FUERE LEGALMENTE RESPONSABLE O LE CORRESPONDA ASEGURAR EN VIRTUD DE DISPOSICIÓN LEGAL O CONTRACTUAL</t>
  </si>
  <si>
    <t>ADQUISICIÓN DE ELEMENTOS PARA BRINDAR PRIMEROS AUXILIOS EN LAS SEDES DE LAALCALDIA LOCAL DE SUBA Y BOTIQUIN PARA VEHICULOS</t>
  </si>
  <si>
    <t>ADQUISICIÓN DE LICENCIAS PARA LA ALCALDÍA LOCAL DE SUBA Y SUS PROYECTOS</t>
  </si>
  <si>
    <t>CONTRATAR EL SERVICIO DE MANTENIMIENTO PREVENTIVO Y CORRECTIVO SUMINISTRO DE REPUESTOS E INSUMOS PARA LOS VEHÍCULOS DEL FONDO DE DESARROLLO LOCAL DE SUBA O A LOS QUE LLEGARE A SER RESPONSABLE DURANTE LA VIGENCIA DEL CONTRATO</t>
  </si>
  <si>
    <t>SUMINISTRAR LOS ELEMENTOS DE FERRETERÍA NECESARIOS PARA EL MANTENIMIENTO DE LA PLANTA FISICA Y DE MAS BIENES INMUEBLES DE RESPONSABILIDAD DEL FONDO DE DESARROLLO LOCAL DE SUBA</t>
  </si>
  <si>
    <t>CONTRATAR A MONTO AGOTABLE LOS MANTENIMIENTOS PREVENTIVOS YO CORRECTIVOS DE LOS EQUIPOS QUE CONFORMAN LA INFRAESTRUCTURA TECNOLÓGICA O CUALQUIER ELEMENTO ELECTRÓNICO EXISTENTE YO DE PROPIEDAD DEL FONDO DE DESARROLLO LOCAL DE SUBA Y SUS SEDES INCLUIDO EL SUMINISTRO INSTALACIÓN Y PUESTA EN FUNCIONAMIENTO DE REPUESTOS BOLSA DE REPUESTOS DE CONFORMIDAD CON LAS CONDICIONES TÉCNICAS Y ECONÓMICAS</t>
  </si>
  <si>
    <t>INTERVENTORÍA INTEGRAL PARA LA CONSTRUCCION DE LA MALLA VIAL LOCAL E INTERMEDIA Y SU ESPACIO PUBLICO ASOCIADO EN LA LOCALIDAD DE SUBA EN LA CIUDAD DE BOGOTA DC</t>
  </si>
  <si>
    <t>PRESTAR LOS SERVICIOS DE APOYO TÉCNICO EN METROLOGÍA LEGAL EN LA MODALIDAD DE VERIFICACIÓN DE INSTRUMENTOS DE PESAJE DE FUNCIONAMIENTO NO AUTOMÁTICO BALANZAS BÁSCULAS EN ESTABLECIMIENTOS DE COMERCIO Y SURTIDORES DISPENSADORES YO MEDIDORES DE COMBUSTIBLES LÍQUIDOS DERIVADOS DEL PETRÓLEO EN ESTACIONES DE SERVICIO EDS PARA LA SUPERVISIÓN DE LOS MISMOS EN DONDE SE REQUIERA EN LA LOCALIDAD DE SUBA</t>
  </si>
  <si>
    <t>PRESTAR LOS SERVICIOS PROFESIONALES PARA LA OPERACIÓN SEGUIMIENTO Y CUMPLIMIENTO DE LOS PROCEDIMIENTOS ADMINISTRATIVOS OPERATIVOS Y TÉCNICOS DEL PROYECTO  RETO LOCAL  Y LOS ASOCIADOS A LA INCLUSIÓN SOCIAL Y SEGURIDAD ECONÓMICA EN LA LOCALIDAD DE SUBA</t>
  </si>
  <si>
    <t>PRESTAR SERVICIOS DE APOYO A LA GESTIÓN PARA EL SEGUIMIENTO DEL CUMPLIMIENTO DE LOS PROCEDIMIENTOS ADMINISTRATIVOS OPERATIVOS Y TÉCNICOS DEL PROYECTO  RETO LOCAL  Y LOS ASOCIADOS A LA INCLUSIÓN SOCIAL Y SEGURIDAD ECONÓMICA EN LA LOCALIDAD DE SUBA</t>
  </si>
  <si>
    <t>PRESTAR SERVICIOS DE APOYO A LA GESTIÓNPROMOVIENDO LA PARTICIPACIÓN CIUDADANA EN LAS PRÁCTICAS DEPORTIVAS Y PSICOSOCIAL MEDIANTE EL USO DEMETODOLOGÍAS PROMOVIENDO UNA MEJOR CALIDAD DE VIDA Y APROVECHAMIENTO DEL TIEMPO LIBRE EN LOSHABITANTES DE LA LOCALIDAD DE SUBA</t>
  </si>
  <si>
    <t>PRESTAR SERVICIOS PROFESIONALES PARA ESTRUCTURAR ARTICULAR E IMPLEMENTAR ACCIONES QUE PROMUEVAN LA ASISTENCIA ATENCIÓN Y REPARACIÓN DE LA POBLACIÓN VÍCTIMA DEL CONFLICTO ARMADO RESIDENTE EN LA LOCALIDAD DE SUBA DANDO CUMPLIMIENTO A LAS METAS DEL PLAN DE DESARROLLO LOCAL</t>
  </si>
  <si>
    <t>PRESTAR SERVICIOS PROFESIONALESCOMO APOYO AL ÁREA GESTIÓN DEL DESARROLLO LOCAL EN PROCESOS Y PROCEDIMIENTOS DE PRESUPUESTO DE LA ALCALDÍA LOCAL DESUBA</t>
  </si>
  <si>
    <t>APOYAR JURÍDICAMENTE EN LA SUSTANCIACIÓN Y REVISIÓN DE LAS DISTINTAS ACTUACIONES QUE REQUIERA EL ÁREA DE GESTIÓN DEL DESARROLLO LOCAL PARA EL CUMPLIMIENTO DE LAS METAS DEL PLAN DE DESARROLLO LOCAL DE LA VIGENCIA Y CONTRATOS DE FUNCIONAMIENTO</t>
  </si>
  <si>
    <t>APOYAR LA GESTIÓN DOCUMENTAL DE LA ALCALDÍA LOCAL EN LA IMPLEMENTACIÓN DE LOS PROCESOS DE CLASIFICACIÓN ORDENACIÓN SELECCIÓN NATURAL FOLIACIÓN IDENTIFICACIÓN LEVANTAMIENTO DE INVENTARIOS ALMACENAMIENTO Y APLICACIÓN DE PROTOCOLOS DE ELIMINACIÓN YTRANSFERENCIAS DOCUMENTALES</t>
  </si>
  <si>
    <t>PRESTAR LOS SERVICIOS PROFESIONALES EN LA ALCALDÍA LOCAL DE SUBA REALIZANDO ACCIONES PEDAGÓGICAS PREVENTIVAS Y DE SENSIBILIZACIÓN PARA EL ACATAMIENTO VOLUNTARIO DE LAS NORMAS EN LA LOCALIDAD</t>
  </si>
  <si>
    <t>PRESTAR LOS SERVICIOS PROFESIONALES PARA APOYAR AL COMMUNITY MANAGER DE LA ALCALDÍA LOCAL DE SUBA EN LA REALIZACIÓN Y PUBLICACIÓN DE CONTENIDOS DE REDES SOCIALES Y CANALES DE DIVULGACIÓN DIGITAL SITIO WEB DE LA ALCALDÍA LOCAL</t>
  </si>
  <si>
    <t>PRESTAR SUS SERVICIOS PROFESIONALES PARA APOYAR LAS DINÁMICAS DE CREACIÓN ACCESO Y CONSUMO DE BIENES Y SERVICIOS CULTURALES Y CREATIVOS EN LA LOCALIDAD Y PROMOVER LOS PROCESOS DE PARTICIPACIÓN INFORMACIÓN Y ORGANIZACIÓN TERRITORIAL ENFOCADAS EN LAS PRÁCTICAS ARTÍSTICAS CULTURALES Y PATRIMONIALES EN LA LOCALIDAD DE SUBA PARA DAR CUMPLIMIENTO A LAS METAS DEL PROYECTO DE INVERSIÓN 1965</t>
  </si>
  <si>
    <t>PRESTAR LOS SERVICIOS PROFESIONALES AL ÁREA DE GESTIÓN DE DESARROLLO LOCAL DE LA ALCALDÍA LOCAL DE SUBA CON EL FIN DE APOYAR LA FORMULACIÓN Y EJECUCIÓN DE LAS ACTIVIDADES DE FORTALECIMIENTO DEL CLIMA LA CULTURA ORGANIZACIONAL Y EL DESARROLLO DE LAS ACCIONES EN MATERIA DE BIENESTAR CAPACITACIÓN Y SEGURIDAD EN EL TRABAJO</t>
  </si>
  <si>
    <t>PRESTAR SERVICIOS PROFESIONALES PARA APOYAR LA ADMINISTRACIÓN DEL PROGRAMA CONECTIVIDAD RURAL DE ACUERDO AL PROYECTO 1976 EN LA LOCALIDAD DE SUBA</t>
  </si>
  <si>
    <t>PRESTAR LOS SERVICIOS DE APOYO AL DESPACHO DEL FONDO DE DESARROLLO LOCAL DE SUBA PARA EL PROCESAMIENTO DE DATOS DE LOS COMPONENTES DE INFORMACIÓN DEL CICLO DE LA INVERSIÓN PÚBLICA QUE PERMITAN MEJORAR EL ANÁLISIS DE INFORMACIÓN LA TOMA DE DECISIONES Y EL CUMPLIMIENTO DE LAS METAS DEL PLAN DE DESARROLLO LOCAL</t>
  </si>
  <si>
    <t>PRESTAR SERVICIOS DE APOYO PARA LA ADMINISTRACIÓN DEL PROGRAMA SUBATIC DE LA LOCALIDAD DE SUBA Y BRINDAR APOYO TIC EN TEMAS RELACIONADOS CON LOS RECURSOS TECNOLÓGICOS LA ALCALDÍA LOCAL DE SUBA DE ACUERDO CON LO CONTEMPLADO EN ELLOS PROYECTOS 1978</t>
  </si>
  <si>
    <t>PRESTAR LOS SERVICIOS PROFESIONALES ESPECIALIZADOSAL ÁREA DE GESTIÓN DEL DESARROLLO LOCAL PARA APOYAR LA EJECUCIÓN INTEGRAL DE LOS DIFERENTES PROYECTOSESTRATÉGICOS EN TERRITORIO DESTINADOS A FORTALECER LA GESTIÓN AMBIENTAL DEL FONDO DE DESARROLLO LOCAL DESUBA</t>
  </si>
  <si>
    <t>PRESTAR LOS SERVICIOS PROFESIONALES PARA EL APOYO EN EL TRÁMITE DE DESPACHOS COMISORIOS DE LA ALCALDÍA LOCAL DE SUBA</t>
  </si>
  <si>
    <t>PRESTAR SERVICIOS PROFESIONALES AL ÁREA DE GESTIÓNDEL DESARROLLO LOCAL DE LA ALCALDÍA LOCAL DE SUBA PARA APOYAR LA ESTRUCTURACIÓN FORMULACIÓN EVALUACIÓN YSEGUIMIENTO A LOS PROYECTOS DE INVERSIÓN ENFOCADOS EN EL FORTALECIMIENTO DEL TEJIDO SOCIAL DE LA LOCALIDADDE SUBA DANDO CUMPLIMIENTO EFECTIVO A LOS COMPONENTES DEL PROYECTO 2034  SUBA ENTORNO PROTECTOR</t>
  </si>
  <si>
    <t>PRESTAR LOS SERVICIOS PROFESIONALES PARA PARA EL APOYO EN EL TRÁMITE DE DESPACHOS COMISORIOS DE LA ALCALDÍA LOCAL DE SUBA</t>
  </si>
  <si>
    <t>PRESTAR SERVICIOS TÉCNICOS DE APOYO A LA GESTIÓNPROMOVIENDO LA PARTICIPACIÓN CIUDADANA EN LAS PRÁCTICAS DEPORTIVAS MEDIANTE LA PROMOCIÓN DE LASHABILIDADES DE NIÑOS JÓVENES Y ADULTOS DE LA LOCALIDAD EN LAS DIFERENTES DISCIPLINAS DEPORTIVAS PROMOVIENDO LA PARTICIPACIÓN CIUDADANA EN LAS PRÁCTICAS DEPORTIVAS MEDIANTE LA PROMOCIÓN DE LASHABILIDADES DE NIÑOS JÓVENES Y ADULTOS DE LA LOCALIDAD EN LAS DIFERENTES DISCIPLINAS DEPORTIVAS</t>
  </si>
  <si>
    <t>PRESTAR SERVICIOS TÉCNICOS DE APOYO A LA GESTIÓN PROMOVIENDO LA PARTICIPACIÓN CIUDADANA EN LAS PRÁCTICAS DEPORTIVAS MEDIANTE LA PROMOCIÓN DE LAS HABILIDADES DE NIÑOS JÓVENES Y ADULTOS DE LA LOCALIDAD EN LAS DIFERENTES DISCIPLINAS DEPORTIVAS</t>
  </si>
  <si>
    <t>PRESTAR LOS SERVICIOS DE APOYO EN EL ÁREA DE GESTIÓN DEL DESARROLLO LOCAL REALIZANDO ACTIVIDADES ADMINISTRATIVAS QUE CONTRIBUYAN AL CUMPLIMIENTO DE LAS METAS DEL PLAN DE DESARROLLO LOCAL DEL COMPONENTE DE POLÍTICA SOCIAL</t>
  </si>
  <si>
    <t>PRESTAR SERVICIOS PROFESIONALES PARA APOYAR AL ALCALDE LOCAL EN EL SEGUIMIENTO A PROGRAMAS Y PROYECTOS ENFOCADOS EN LA PROMOCIÓN ACOMPAÑAMIENTO Y ATENCIÓN DE LAS INSTANCIAS DE PARTICIPACIÓN LOCALES ASÍ COMO LOS PROCESOS COMUNITARIOS EN LA LOCALIDAD E IMPULSAR LOS PROCESOS DE PARTICIPACIÓN CIUDADANA EN LAS ACTIVIDADES FÍSICAS DEPORTIVAS Y RECREATIVAS FOMENTANDO LAS ACTIVIDADES INSTITUCIONALES EN EL MARCO DEL CUMPLIMIENTO DE LAS METAS ESTABLECIDAS EN EL PROYECTO DE INVERSIÓN 1963  SUBA UNA</t>
  </si>
  <si>
    <t>PRESTAR LOS SERVICIOS PROFESIONALES PARA REALIZAR LAASISTENCIA TÉCNICA SOBRE LA INFRAESTRUCTURA DE LOS PREDIOS DEL CENTRO POBLADO DE CHORRILLOS EN LA LOCALIDADDE SUBA OBJETO DE LEGALIZACIÓN DENTRO DEL MARCO DE LA NORMATIVA VIGENTE DECRETO 435 DE 2015</t>
  </si>
  <si>
    <t>PRESTAR LOS SERVICIOS PROFESIONALES EN EL ÁREA DEGESTIÓN DE DESARROLLO LOCAL EN LA ASISTENCIA TÉCNICA Y ESTRUCTURACIÓN DE ACCIONES ENFOCADAS A FORTALECER EL TEJIDO SOCIAL APOYANDO EMPRENDIMIENTOS PRODUCTIVOS EN AGRICULTURA URBANA DE LA LOCALIDAD DE SUBA DANDO CUMPLIMIENTO A LAS METAS DEL PROYECTO DE INVERSIÓN 1995  SEMBRANDO EMPRENDIMIENTO URBANO</t>
  </si>
  <si>
    <t>PRESTAR LOS SERVICIOS LOGÍSTICOS PARA LA REALIZACIÓN DE EVENTOS YO ACTIVIDADES MISIONALES Y DE APOYO QUE REQUIERA LA ALCALDÍA LOCAL DE SUBA EN EL MARCO DEL CUMPLIMIENTO DEL PLAN DE DESARROLLO LOCAL</t>
  </si>
  <si>
    <t>PRESTAR SERVICIOS TÉCNICOS DE APOYO A LA GESTIÓNPROMOVIENDO LA PARTICIPACIÓN CIUDADANA EN LAS PRÁCTICAS DEPORTIVAS MEDIANTE LA PROMOCIÓN DE LASHABILIDADES DE NIÑOS JÓVENES Y ADULTOS DE LA LOCALIDAD EN LAS DIFERENTES DISCIPLINAS DEPORTIVAS</t>
  </si>
  <si>
    <t>PRESTAR SERVICIOS DE APOYO A LA GESTIÓN PROMOVIENDO LA PARTICIPACIÓN CIUDADANA EN LAS PRÁCTICAS DEPORTIVAS MEDIANTE EL USO DE METODOLOGÍAS PROMOVIENDO UNA MEJOR CALIDAD DE VIDA Y APROVECHAMIENTO DEL TIEMPO LIBRE EN LOS HABITANTES DE LA LOCALIDAD DE SUBA</t>
  </si>
  <si>
    <t>PRESTAR SERVICIOS PROFESIONALES ESPECIALIZADOS AL DESPACHO PARA APOYAR AL ALCALDE EN LA COORDINACIÓN DE TEMAS PRIORITARIOS Y LA GESTIÓN ANTE LAS ENTIDADES DEL DISTRITO CAPITAL PARA EL CUMPLIMIENTO DE LAS METAS DEL PLAN DE DESARROLLO LOCAL</t>
  </si>
  <si>
    <t>PRESTAR LOS SERVICIOS DE APOYO EN EL ÁREA DE GESTIÓN DEL DESARROLLO LOCAL REALIZANDO ACTIVIDADES ADMINISTRATIVAS QUE CONTRIBUYAN AL CUMPLIMIENTO DE LAS METAS DEL PLAN DE DESARROLLO LOCAL</t>
  </si>
  <si>
    <t>PRESTACIÓN DE SERVICIOS LOGÍSTICOS Y DE SUMINISTRO DE INSUMOS PARA EL DESARROLLO OPERATIVO DEL PROGRAMA RETO LOCAL JÓVENES Y ENTORNOS SEGUROS DE LA LOCALIDAD 11 DE SUBA</t>
  </si>
  <si>
    <t>PRESTAR SERVICIOS TÉCNICOS DE APOYO A LA GESTIÓNPROMOVIENDO LA PARTICIPACIÓN CIUDADANA EN LAS PRÁCTICAS DEPORTIVAS MEDIANTE LA PROMOCIÓN DE LAS HABILIDADES DE NIÑOS JÓVENES Y ADULTOS DE LA LOCALIDAD EN LAS DIFERENTES DISCIPLINAS DEPORTIVAS</t>
  </si>
  <si>
    <t>PRESTAR SERVICIOS TÉCNICOS DE APOYO A LA GESTIÓN COMO GESTOR DE LA BICI PROMOVIENDO LA PARTICIPACIÓN CIUDADANA EN LAS PRÁCTICAS DEPORTIVAS MEDIANTE EL USO DE METODOLOGÍAS PROMOVIENDO UNA MEJOR CALIDAD DE VIDA Y APROVECHAMIENTO DEL TIEMPO LIBRE EN LOS HABITANTES DE LA LOCALIDAD DE SUBA</t>
  </si>
  <si>
    <t>PRESTAR SERVICIOS PROFESIONALES EN EL ÁREA DE GESTIÓN DEL DESARROLLO LOCAL DE LA ALCALDÍA LOCAL DE SUBA PARA LOGRAR EL CUMPLIMIENTO DE LAS METAS DEL PLAN DE DESARROLLO LOCAL DE LA VIGENCIA</t>
  </si>
  <si>
    <t>PRESTAR SERVICIOS PROFESIONALES EN EL ÁREA DE GESTIÓN DEL DESARROLLO LOCAL DE LA ALCALDÍA LOCAL DE SUBA PARA APOYAR LAS REVISIONES PERIÓDICAS DE LAS OBRAS CONTRATADAS EJECUTADAS Y TERMINADAS POR EL FONDO DE DESARROLLO LOCAL DE SUBA A FIN DE VERIFICAR EL CUMPLIMIENTO A LA ESTABILIDAD Y GARANTÍA DE LAS MISMAS EN LOS PROYECTOS DE MALLA VIAL ESPACIO PUBLICO PARQUES Y DEMÁS</t>
  </si>
  <si>
    <t>APOYAR TÉCNICAMENTE LAS DISTINTAS ETAPAS DE LOSPROCESOS DE COMPETENCIA DE LA ALCALDÍA LOCAL PARA LA DEPURACIÓN DE ACTUACIONES ADMINISTRATIVAS</t>
  </si>
  <si>
    <t>PRESTAR SERVICIOS PROFESIONALES COMO APOYO A LA COORDINACIÓN DEL SISTEMA DEPORTIVO INTEGRADO PROMOVIENDO LA PARTICIPACIÓN CIUDADANA EN LAS PRÁCTICAS DEPORTIVAS MEDIANTE EL USO DE METODOLOGÍAS PROMOVIENDO UNA MEJOR CALIDAD DE VIDA Y APROVECHAMIENTO DEL TIEMPO LIBRE EN LOS HABITANTES DE LA LOCALIDAD DE SUBA</t>
  </si>
  <si>
    <t>PRESTAR SERVICIOS TÉCNICOS DE APOYO A LA GESTIÓN COMO GESTOR DE LA BICI PROMOVIENDO LA PARTICIPACIÓN CIUDADANA EN LAS PRÁCTICAS DEPORTIVAS MEDIANTE EL USO DE METODOLOGÍAS PROMOVIENDO UNA MEJOR CALIDAD DE VIDA Y APROVECHAMIENTO DEL TIEMPO LIBRE EN LOSHABITANTES DE LA LOCALIDAD DE SUBA</t>
  </si>
  <si>
    <t>PRESTAR LOS SERVICIOS PROFESIONALES ESPECIALIZADOS PARA LA ELABORACIÓN DE LOS ESTUDIOS TÉCNICOS Y DISEÑOS ASÍ COMO PARA REALIZAR EL TRAMITE Y OBTENCIÓN DE LA LICENCIA DE CONSTRUCCIÓN PARA LA CASA DE LA CULTURA DE LA LOCALIDAD DE SUBA</t>
  </si>
  <si>
    <t>PRESTAR LOS SERVICIOS PROFESIONALES AL ÁREA DE GESTIÓN DE DESARROLLO ADMINISTRATIVA Y FINANCIERA DEL FONDO DE DESARROLLO LOCAL DE SUBA EN LA UNIDAD DE CUMPLIMIENTO APOYANDO LOS PROCESOS Y ACTIVIDADES DE INVESTIGACIÓN Y GESTIÓN DE CONOCIMIENTO</t>
  </si>
  <si>
    <t>AUNAR ESFUERZOS TÉCNICOS ADMINISTRATIVOS JURÍDICOS Y FINANCIEROS ENTRE LA AGENCIA DISTRITAL PARA LA EDUCACIÓN SUPERIOR LA CIENCIA Y LA TECNOLOGÍA  ATENEA Y EL FONDO DE DESARROLLO LOCAL DE SUBA PARA LA IMPLEMENTACIÓN DE UN NUEVO MODELO INCLUSIVO EFICIENTE Y FLEXIBLE PARA EL ACCESO Y LA PERMANENCIA DE LAS Y LOS JÓVENES EGRESADOS DE INSTITUCIONES DE EDUCACIÓN MEDIA A PROGRAMAS DE EDUCACIÓN SUPERIOR Y POSMEDIA</t>
  </si>
  <si>
    <t>PRESTAR EL SERVICIO DE MANTENIMIENTO PREVENTIVO Y CORRECTIVO PARA LA MAQUINARIA AMARILLA Y VEHÍCULOS PESADOS DEL PARQUE AUTOMOTOR DE LA ALCALDÍA LOCAL DE SUBA</t>
  </si>
  <si>
    <t>EJECUTAR LAS OBRAS DE REPARACIONES LOCATIVAS YO MANTENIMIENTO DE INFRAESTRUCTURA FISICA PARA LA CASA DE LA MEMORIA DE SUBA A PRECIOS UNITARIOS FIJOS Y A MONTO AGOTABLE</t>
  </si>
  <si>
    <t>PRESTAR LOS SERVICIOS PROFESIONALES COMO ABOGADOA PARA APOYAR LA GESTIÓN CONTRACTUAL DEL ÁREA GESTIÓN DEL DESARROLLO ADMINISTRATIVA Y FINANZAS EN TEMAS DE INFRAESTRUCTURA EN LOS DIFERENTES PROCESOS DE SELECCIÓN EN SUS ETAPAS PRECONTRACTUAL CONTRACTUAL Y POSTCONTRACTUAL AL IGUAL REALIZAR TRÁMITE Y SEGUIMIENTO A PETICIONES REALIZADAS POR LA CIUDADANÍA ÓRGANOS DE CONTROL Y DEMÁS</t>
  </si>
  <si>
    <t>PRESTAR SERVICIOS PROFESIONALES PARA LA GESTIÓN DEL CONOCIMIENTO PROMOVER LA EXPERIMENTACIÓN REALIZAR EL ACOMPAÑAMIENTO PEDAGÓGICO REQUERIDO POR EL LABORATORIO DE INNOVACIÓN DIGITAL DE SUBA CONTRIBUYENDO AL FORTALECIMIENTO DE LAS COMPETENCIAS CIUDADANAS DE LA LOCALIDAD DE SUBA SUBALAB EN EL MARCO DEL USO Y APROPIACIÓN TIC</t>
  </si>
  <si>
    <t>PRESTAR SERVICIOS PROFESIONALES PARA EL ACOMPAÑAMIENTO FORMACIÓN Y GESTIÓN DE INSTRUMENTOS JURÍDICOS CON ENFOQUE DIFERENCIAL QUE ORIENTEN A LA CIUDADANÍA FRENTE A LAS RUTAS INSTITUCIONALES DE ATENCIÓN Y PERMITAN FORTALECER LAS CAPACIDADES LOCALES PARA LA PREVENCIÓN DE VIOLENCIAS Y CONFLICTOS EN SUBA</t>
  </si>
  <si>
    <t>PRESTAR LOS SERVICIOS DE ASISTENCIA TÉCNICA Y ACOMPAÑAMIENTO A ORGANIZACIONES RECICLADORAS DE OFICIO FORTALECIMIENTO DEL RECICLAJE Y DEMÁS TEMAS AFINES DE LA GESTIÓN AMBIENTAL DE LA LOCALIDAD DE SUBA PARA DAR CUMPLIMIENTO A LAS METAS DEL PROYECTO DE INVERSIÓN LOCAL 2014</t>
  </si>
  <si>
    <t>PRESTAR LOS SERVICIOS PROFESIONALES EN EL ÁREA GESTIÓN DEL DESARROLLO LOCAL REALIZANDO EL APOYO A LAS ACTIVIDADES RELACIONADAS CON LAS DIFERENTES ETAPAS CONTRACTUALES DE LOS PROYECTOS DE INVERSIÓN DESTINADOS A LA INTERVENCIÓN DE LA MALLA VIAL ESPACIO PÚBLICO CICLO INFRAESTRUCTURA INFRAESTRUCTURA CULTURAL MEJORAMIENTO DE VIVIENDA RURAL Y PARQUES DE LA LOCALIDAD DE SUBA</t>
  </si>
  <si>
    <t>PRESTAR LOS SERVICIOS DE ASISTENCIA TÉCNICA Y ACOMPAÑAMIENTO A ORGANIZACIONES RECICLADORAS DE OFICIO FORTALECIMIENTO DEL RECICLAJE Y DEMÁS TEMAS AFINES DE LA GESTIÓN AMBIENTAL DE LA LOCALIDAD DE SUBA PARA DAR CUMPLIMIENTO A LAS METAS DEL PROYECTODE INVERSIÓN LOCAL 2014</t>
  </si>
  <si>
    <t>PRESTAR LOS SERVICIOS PROFESIONALES PARA APOYAR TÉCNICAMENTE LA REALIZACIÓN PRODUCCIÓN LOGÍSTICA TRANSMISIÓN POR PLATAFORMAS DIGITALES Y SONIDO DE EVENTOS Y ACTIVIDADES EXTERNAS E INTERNAS PRESENCIALES O VIRTUALES QUE DE MANERA PERMANENTE REALIZA LA ALCALDÍA LOCAL PARA LA COMUNIDAD YO FUNCIONARIOS Y CONTRATISTAS</t>
  </si>
  <si>
    <t>PRESTAR LOS SERVICIOS PROFESIONALES COMO ABOGADO A PARA APOYAR LA GESTIÓN CONTRACTUAL DEL ÁREA GESTIÓN DEL DESARROLLO LOCAL EN LAS ETAPAS PRECONTRACTUAL Y CONTRACTUAL DE LOS PROCESOS DE SELECCIÓN DE BIENES Y SERVICIOS DE LA ALCALDÍA LOCAL DE SUBA</t>
  </si>
  <si>
    <t>AUNAR ESFUERZOS ADMINISTRATIVOS TÉCNICOS Y FINANCIEROS ENTRE LA CORPORACIÓN PARA EL DESARROLLO DE LAS MICROEMPRESAS  PROPAÍS Y EL FONDO DE DESARROLLO LOCAL DE SUBA PARA LA CONSOLIDACIÓN Y FORTALECIMIENTO ECONÓMICO DE LAS MICROEMPRESAS Y EMPRENDIMEINTOS A TRAVÉS DE LA RUTA AL ÉXITO  PROGRAMA MICROEMPRESA LOCAL 30 Y EL PROGRAMA BOGOTA PRODUCTIVA LOCAL</t>
  </si>
  <si>
    <t>PRESTAR LOS  SERVICIOS DE PRODUCCIÓN Y LOGÍSTICA DE EVENTOS PARA LA CONMEMORACIÓN DE LA SEMANA POR LA PAZ DE LA LOCALIDAD DE SUBA 2022</t>
  </si>
  <si>
    <t>ADQUISICIÓN POR LOTES DE ELEMENTOS PARA EL DESARROLLO ARTÍSTICO DE OFICIOSMATERIAL PEDAGÓGICO Y MOBILIARIO PARA INFRAESTRUCTURASCULTURALES CENTROS DE ACCESO COMUNITARIO CENTRO AMAR YJARDINES INFANTILES DE LAS LOCALIDADES DE SUBA DE CONFORMIDADCON LAS ESPECIFICACIONES Y CANTIDADES ESTABLECIDAS EN LASFICHAS TÉCNICAS</t>
  </si>
  <si>
    <t>ADQUISICIÓN POR LOTES DE ELEMENTOS PARA EL DESARROLLO ARTÍSTICO DE OFICIOS MATERIALPEDAGÓGICO Y MOBILIARIO PARA INFRAESTRUCTURAS CULTURALES CENTROS DE ACCESO COMUNITARIO CENTRO AMAR Y JARDINES INFANTILES DE LAS LOCALIDADES DE SUBA DE CONFORMIDAD CON LAS ESPECIFICACIONES Y CANTIDADES ESTABLECIDAS EN LAS FICHAS TÉCNICAS</t>
  </si>
  <si>
    <t>PRESTAR LOS SERVICIOS PROFESIONALES EN EL ÁREA DE GESTIÓN DE DESARROLLO LOCAL EN LA ASISTENCIA TÉCNICA Y ESTRUCTURACIÓN DE ACCIONES ENFOCADAS AL MEJORAMIENTO DE LAS CONDICIONES DE SANEAMIENTO BÁSICO EN LA ZONA RURAL DE LA LOCALIDAD DE SUBA DANDO CUMPLIMIENTO A LAS METAS DEL PROYECTO DE INVERSIÓN 1972  MÁS AGUA POTABLE PARA NUESTRAS VEREDAS</t>
  </si>
  <si>
    <t>PRESTAR SERVICIOS DE APOYO A LA GESTIÓNPROMOVIENDO LA PARTICIPACIÓN CIUDADANA EN LAS PRÁCTICAS DEPORTIVAS MEDIANTE EL USO DE METODOLOGÍASPROMOVIENDO UNA MEJOR CALIDAD DE VIDA Y APROVECHAMIENTO DEL TIEMPO LIBRE EN LOS HABITANTES DE LALOCALIDAD DE SUBA</t>
  </si>
  <si>
    <t>ADQUISICIÓN DE ELEMENTOS PARA LA DOTACIÓN DE ARTICULOS DEPORTIVOS QUEFOMENTEN LA PRACTICA DE DIFERENTES MODALIDADES DEPORTIVAS EN MARCO DEL PROYECTO 1963</t>
  </si>
  <si>
    <t>ARRENDAMIENTO DE UN BIEN INMUEBLE PARA EL ALMACENAMIENTO DE MATERIALES DE CONTRATOS O CONVENIOS DE SUMINISTRO SUSCRITOS POR EL FONDO ACOPIO DE MATERIAL FRESADO ALMACENAMIENTO DE MATERIAL INCAUTADO EN EL DESARROLLO DE OPERATIVOS DE INSPECCIÓN VIGILANCIA Y CONTROL PARQUEO DE MAQUINARIA VEHICULOS PESADOS Y LIVIANOS Y DEMÁS ELEMENTOS PROPIEDAD DEL FONDO DE DESARROLLO LOCAL DE SUBA</t>
  </si>
  <si>
    <t>PRESTAR SERVICIOS PROFESIONALES ESPECIALIZADOS EN EL DESPACHO PARA ESTRUCTURAR Y GESTIONAR ESTRATEGIAS DE DIVULGACIÓN DE CONTENIDOS COMUNICACIONALES INTERNOS Y EXTERNOS EN EL MARCO DEL ACOMPAÑAMIENTO A LA EJECUCIÓN DE LOS PROYECTOS ESTRATÉGICOS DEL PLAN DE DESARROLLO LOCAL Y TEMAS AFINES DE PRIORIDAD DE LA ALCALDÍA LOCAL DE SUBA</t>
  </si>
  <si>
    <t>PRESTAR SERVICIOS PROFESIONALES EN EL ÁREA DE GESTIÓN DEL DESARROLLO LOCAL DE LA ALCALDÍA LOCAL DE SUBA EN TEMAS DE PLANEACIÓN PARA LOGRAR EL CUMPLIMIENTO DE LAS METAS DEL PLAN DE DESARROLLO LOCAL DE LA VIGENCIA</t>
  </si>
  <si>
    <t>PRESTAR EL SERVICIO PARA REALIZAR LA MEDICION POSTERIOR DE LOS BIENES CLASIFICADOS COMO  PROPIEDAD PLANTA Y EQUIPO MAYORES A 2 SMMLV ASI COMO TAMBIEN REALIZAR EL DETERIORO DE LOS BIENES MAYORES A 35 SMMLV QUE ESTAN EN LA CUENTA 15 BODEGA DE NUEVOS Y EL AVALUO DE SOBRANTES Y BIENES ENTREGADOS EN ADMINISTRACION</t>
  </si>
  <si>
    <t>PRESTAR SERVICIOS PROFESIONALES EN EL DESPACHO PARA ATENDER TRAMITAR Y REALIZAR LOS REQUERIMIENTOS PRESENTADOS DENTRO DE LOS PROCESOS DE CARÁCTER DISCIPLINARIO Y FISCAL ASÍ COMO AL REQUERIMIENTO DE ENTES DE CONTROL Y DEMÁS ASUNTOS DE ÍNDOLE JURÍDICO DESIGNADOS POR EL ALCALDE LOCAL</t>
  </si>
  <si>
    <t>PRESTAR SERVICIOS PROFESIONALES PARA EL ACOMPAÑAMIENTO FORMACIÓN Y GESTIÓN DE INSTRUMENTOS PSICOSOCIALES CON ENFOQUE DIFERENCIAL QUE ORIENTEN A LA CIUDADANÍA FRENTE A LAS RUTAS INSTITUCIONALES DE ATENCIÓN Y PERMITAN FORTALECER LAS CAPACIDADES LOCALES PARA LA PREVENCIÓN DE VIOLENCIAS Y CONFLICTOS EN SUBA</t>
  </si>
  <si>
    <t>PRESTAR SERVICIOS TÉCNICOS AL ÁREA DE GESTIÓN DEL DESARROLLO LOCAL DE LA ALCALDÍA LOCAL DE SUBA COMO APOYO EN EL ALMACÉN DEL FONDO DE DESARROLLO LOCAL</t>
  </si>
  <si>
    <t>PRESTAR SERVICIOS PROFESIONALES EN EL ÁREA DE GESTIÓN DEL DESARROLLO LOCAL DE LA ALCALDÍA LOCAL DE SUBA EN EL PROCESO DE TRANSVERSALIZACIÓN DE LA POLÍTICA PÚBLICA DE INCLUSIÓN PARA LOGRAR EL CUMPLIMIENTO DE LAS METAS DEL PLAN DE DESARROLLO LOCAL</t>
  </si>
  <si>
    <t>MANTENIMIENTO PREVENTIVO YO CORRECTIVO Y COMPRA DE EXTINTORES PARA LAS DIFERENTES SEDES DEL FONDO DE DESARROLLO LOCAL DE SUBA</t>
  </si>
  <si>
    <t>PRESTAR SERVICIOS PROFESIONALES PARA ESTRUCTURARARTICULAR E IMPLEMENTAR ACCIONES QUE PROMUEVAN LA ASISTENCIA ATENCIÓN Y REPARACIÓN DE LA POBLACIÓNVÍCTIMA DEL CONFLICTO ARMADO RESIDENTE EN LA LOCALIDAD DE SUBA DANDO CUMPLIMIENTO A LAS METAS DEL PLANDE DESARROLLO LOCAL</t>
  </si>
  <si>
    <t>PRESTAR LOS SERVICIOS TÉCNICOS OPERATIVOS Y PROFESIONALES PARA VINCULAR Y BENEFICIAR ADOLESCENTES Y JÓVENES DE 10 A 18 AÑOS CON ACCIONES Y ESTRATEGIAS PARA LA PREVENCIÓN DEL EMBARAZO Y ACCIONES PARA LA DISMINUCIÓN DE LOS FACTORES DE RIESGO FRENTE AL CONSUMO DE SUSTANCIAS PSICOACTIVAS A LOS HABITANTES DE LA LOCALIDAD 11 DE SUBA VIGENCIA 2022 EN EL MARCO DE LOS PROYECTOS NO 1967 NO 2013</t>
  </si>
  <si>
    <t>PRESTAR LOS SERVICIOS PARA REALIZAR LA ATENCIÓN EN SALUD MENTAL INTEGRAL Y MEDIOS ALTERNATIVOS PARA LA SALUD DE LAS PERSONAS CON DISCAPACIDAD Y SUS CUIDADORESAS DE LA LOCALIDAD DE SUBA</t>
  </si>
  <si>
    <t>CONTRATAR EL SERVICIO DE CATERING Y REFRIGERIOS PARA LOS EVENTOS DE APOYO Y ACTIVIDADES MISIONALES QUE REQUIERA LA LOCALIDAD DE SUBA DANDO CUMPLIMIENTO AL PLAN DE DESARROLLO LOCAL</t>
  </si>
  <si>
    <t>COMPRAVENTA DE ELEMENTOS DEPORTIVOS PEDAGÓGICOS Y DE VISIBILIZACIÓN PARA LA ENSEÑANZA EDUCACIÓN Y PREPARACIÓN DE DEPORTISTAS QUE APORTAN EN LA FORMACIÓN INTEGRAL DE LAS COMUNIDADES A PARTIR DE PROCESOS PEDAGÓGICOS PLANIFICADOS QUE HACEN PARTE DEL SISTEMA ENTORNO DEPORTIVO INTEGRAL  EDI DE LA LOCALIDAD DE SUBA</t>
  </si>
  <si>
    <t>PRESTAR LOS SERVICIOS PARA LA FORMULACIÓN E IMPLEMENTACIÓN DE DOCE 12 PROCESOS COMUNITARIOS DE EDUCACIÓN AMBIENTAL Y EL DESARROLLO DE LA ESTRATEGIA LOCAL DE EDUCACIÓN AMBIENTAL EN LA LOCALIDAD DE SUBA</t>
  </si>
  <si>
    <t>PRESTAR LOS SERVICIOS DE LIMPIEZA DE FONDO A LOS VALLADOS Y TUBERÍA DE LA LOCALIDAD DE SUBA</t>
  </si>
  <si>
    <t>AUNAR ESFUERZOS ENTRE LA SUBRED INTEGRADA DE SERVICIOS DE SALUD NORTE ESE Y EL FONDO DE DESARROLLO LOCAL DE SUBA PARA DESARROLLAR ACCIONES DE CUIDADO Y PROTECCIÓN PARA MADRES GESTANTES NIÑOS Y NIÑAS MIGRANTES IRREGULARES Y COINVERSIÓN EN LA ESTRATEGIA TERRITORIAL DE SALUD EN EL MARCO DEL PROYECTO N 1967 DE LA VIGENCIA 2022</t>
  </si>
  <si>
    <t>PRESTAR LOS SERVICIOS DE APOYO TÉCNICO EN EL ÁREA DE GESTIÓN DEL DESARROLLO LOCAL REALIZANDO APOYO A LAS ACTIVIDADES RELACIONADAS CON LAS DIFERENTES ETAPAS CONTRACTUALES DE LOS PROYECTOS DE INVERSIÓN DESTINADOS A LA INTERVENCIÓN DE LA MALLA VIAL ESPACIO PÚBLICO CICLO INFRAESTRUCTURA INFRAESTRUCTURA CULTURAL MEJORAMIENTO DE VIVIENDA RURAL Y PARQUES DE LA LOCALIDAD DE SUBA</t>
  </si>
  <si>
    <t>PRESTAR SERVICIOS PROFESIONALES EN EL ÁREA DE GESTIÓN DEL DESARROLLO LOCAL DE LA ALCALDÍA LOCAL DE SUBA PARA IMPULSAR LOS PROCESOS DE PARTICIPACIÓN E INCIDENCIA CIUDADANA Y FOMENTAR LAS ACTIVIDADES INSTITUCIONALES DANDO CUMPLIMIENTO A LAS METAS DEL PLAN DE DESARROLLO LOCAL</t>
  </si>
  <si>
    <t>PRESTAR SERVICIOS PROFESIONALES EN MATERIA SOCIAL PARA  IMPULSAR LOS PROCESOS DE PARTICIPACIÓN CIUDADANA Y FOMENTAR LAS ACTIVIDADES INSTITUCIONALES PARA EL CUMPLIMIENTO DE LAS METAS DE PLAN DE DESARROLLO LOCAL</t>
  </si>
  <si>
    <t>CONTRATAR UN PRESTADOR DE SERVICIOS PARA LA FABRICACIÓN Y ENTREGA DE KITS LA REALIZACIÓN DE EVENTOS Y EL DISEÑO Y POSICIONAMIENTO DE MARCA A VENDEDORES INFORMALES DE LA LOCALIDAD DE SUBA</t>
  </si>
  <si>
    <t>ADQUISICIÓN DE ELEMENTOS MUSICALES DEPORTIVOS CULTURALES Y DE MOBILIARIO QUE PERMITAN PROMOVER EL DESARROLLO INTEGRAL DE LOS NIÑOS Y NIÑAS DE LA LOCALIDAD DE SUBA QUE SE ENCUENTRAN MATRICULADOS EN LOS GRADOS DE EDUCACIÓN INICIAL PROPORCIONÁNDOLES DINÁMICAS Y OPORTUNIDADES DE CONOCER RECONOCER Y RECREAR SU TERRITORIO ENTORNO CULTURA Y PATRIMONIO NATURAL Y A TRAVÉS DEL FORTALECIMIENTO DE LA ALIANZA ESCUELA FAMILIA COMUNIDAD EN EL MARCO DEL PROYECTO DE INVERSIÓN 1957 CONSTRUYENDO NUESTRA</t>
  </si>
  <si>
    <t>ADQUISICIÓN DE ELEMENTOS MUSICALES DEPORTIVOS CULTURALES Y DE MOBILIARIOQUE PERMITAN PROMOVER EL DESARROLLO INTEGRAL DE LOS NIÑOS Y NIÑAS DE LA LOCALIDAD DE SUBA QUESE ENCUENTRAN MATRICULADOS EN LOS GRADOS DE EDUCACIÓN INICIAL PROPORCIONÁNDOLES DINÁMICAS YOPORTUNIDADES DE CONOCER RECONOCER Y RECREAR SU TERRITORIO ENTORNO CULTURA Y PATRIMONIONATURAL Y A TRAVÉS DEL FORTAL ECIMIENTO DE LA ALIANZA ESCUELA FAMILIA COMUNIDAD EN EL MARCO DELPROYECTO DE INVERSIÓN 1957 CONSTRUYENDO NUESTR</t>
  </si>
  <si>
    <t>EJECUTAR A PRECIOS UNITARIOS FIJOS LAS ACTIVIDADES PARA LA CONSERVACION DE LA MALLA VIAL LOCAL E INTERMEDIA PUENTES Y ESPACIO PÚBLICO EN LA LOCALIDAD DE SUBA EN LA CIUDAD DE BOGOTA DC Y LAS DEMÁS ACTIVIDADES QUE SE DETALLEN EN EL ANEXO TÉCNICO</t>
  </si>
  <si>
    <t>PRESTAR LOS SERVICIOS PARA EL DESARROLLO DE LOS COMPONENTES DEL PROYECTO DE INVERSIÓN 1971 SUBA PROTEGE LOS ANIMALES URGENCIAS BRIGADAS MÉDICO VETERINARIAS ACCIONES DE ESTERILIZACIÓN EDUCACIÓN Y ADOPCIÓN</t>
  </si>
  <si>
    <t>CONTRATAR A PRECIOS UNITARIOS SIN FÓRMULA DE REAJUSTE Y A MONTO AGOTABLE EL SUMINISTRO DE MATERIALES PARA LAS OBRAS QUE SE EJECUTAN DENTRO DEL PROGRAMA DE GESTIÓN COMPARTIDA Y GESTIÓN DIRECTA DE LA LOCALIDAD DE SUBA PARA LA CONSERVACIÓN DE LA MALLA VIAL LOCAL Y ESPACIO PÚBLICO</t>
  </si>
  <si>
    <t>CONTRATAR MEDIANTE EL SISTEMA DE PRECIOS FIJOS UNITARIOS Y SIN FORMULA DE REAJUSTE LAS OBRAS DE DEMOLICIÓN O RESTITUCIÓN ORDENADAS MEDIANTE ACTOS ADMINISTRATIVOS DEBIDAMENTE EJECUTORIADOS EN CUMPLIMIENTO DE LAS DECISIONES POLICIVAS EMITIDAS POR AUTORIDAD COMPETENTE POR CONTRAVENIR LAS NORMAS URBANÍSTICAS O POR OCUPAR INDEBIDAMENTE EL ESPACIO PUBLICO ASÍ COMO LAS ORDENADAS EN LOS OPERATIVOS DE HECHOS NOTORIOS DE OCUPACIÓN INDEBIDA DEL ESPACIO PÚBLICO</t>
  </si>
  <si>
    <t>PRESTAR LOS SERVICIOS PARA LA EJECUCIÓN DE ACTIVIDADES RELACIONADAS CON FOMENTO Y FORTALECIMIENTO A LAS HUERTAS URBANAS FOMENTO Y FORTALECIMIENTO DE LA RED DE AGRICULTORES URBANOS</t>
  </si>
  <si>
    <t>ADQUIRIR MAQUINARIA Y EQUIPO PARA LA CONSOLIDACIÓN DE UN CENTRO DERESERVA QUE PERMITA ATENDER SITUACIONES DE RIESGOS EMERGENCIAS Y DESASTRES EN LALOCALIDAD DE SUBA</t>
  </si>
  <si>
    <t>PRESTAR LOS SERVICIOS PROFESIONALES TÉCNICOS Y OPERATIVOS PARA REALIZAR ACCIONES DE EMPODERAMIENTO Y DESARROLLO DE CAPACIDADES QUE FORTALEZCAN LA CONSTRUCCIÓN DE CIUDADANÍA LA PROMOCIÓN DE LOS DERECHOS DE LAS MUJERES  LA PREVENCIÓN DEL FEMINICIDIO Y VIOLENCIAS EN CONTRA DE ELLAS TENIENDO EN CUENTA LA DIVERSIDAD QUE LAS CONSTITUYE LAS CONDICIONES EN LAS QUE VIVEN Y EL ENFOQUE DIFERENCIAL</t>
  </si>
  <si>
    <t>CONTRATAR LA PRESTACIÓN DEL SERVICIO PARA EJECUTAR ACTIVIDADES DE PROMOCIÓN FORTALECIMIENTO Y MANEJO DE COBERTURAS VEGETALES EN LA LOCALIDAD DE SUBA</t>
  </si>
  <si>
    <t>AUNAR ESFUERZOS TÉCNICOS ADMINISTRATIVOS Y FINANCIEROS CON EL FIN DE DESARROLLAR ACCIONES ARTICULADAS ENTRE FONDO DE DESARROLLO LOCAL DE SUBA Y LA UNIVERSIDAD NACIONAL DE COLOMBIA ORIENTADAS A IDENTIFICAR CARACTERIZAR PROMOVER Y APOYAR LA ASISTENCIA TÉCNICA AGROPECUARIA Y AMBIENTAL DIRECTA PARA PEQUEÑOS Y MEDIANOS PRODUCTORES ASÍ COMO LA COMERCIALIZACIÓN EN LA RURALIDAD DE SUBA</t>
  </si>
  <si>
    <t>REALIZAR PROCESOS DE FORMACIÓN TEÓRICO  PRÁCTICOS PARA PROMOVERLA CONSTRUCCIÓN DE REDES DE CUIDADO Y LA RESIGNIFICACIÓN DE ESPACIOS PÚBLICOS INSEGUROS YVIOLENTOS DE LA LOCALIDAD DE SUBA A TRAVÉS DE LA VINCULACIÓN DE PERSONAS EN ESCUELAS DESEGURIDAD Y ESTRATEGIAS DE FORTALECIMIENTO DE JUSTICIA COMUNITARIA</t>
  </si>
  <si>
    <t>ADQUISICIÓN POR LOTES DE ELEMENTOS MUSICALES Y DE MOBILIARIO QUE PROMUEVAN LA VINCULACIÓN DE PERSONAS A PROCESOS DE CONSTRUCCIÓN DE MEMORIA VERDAD REPARACIÓN INTEGRAL A VÍCTIMAS PAZ Y RECONCILIACIÓN A TRAVÉS DE PRÁCTICAS ARTISTICAS O CULTURALES EN EL MARCO DEL PROYECTO DE INVERSIÓN 1973 SUBA TERRITORIO DE PAZ Y RECONCILIACIÓN LOTE 1 ADQUISICION DE ELEMENTOS DE MOBILIARIO</t>
  </si>
  <si>
    <t>ADQUISICIÓN POR LOTES DE ELEMENTOS MUSICALES Y DE MOBILIARIO QUE PROMUEVAN LA INCULACIÓN DE PERSONAS A PROCESOS DE CONSTRUCCIÓN DE MEMORIA VERDAD REPARACIÓN INTEGRAL A VÍCTIMAS PAZ Y RECONCILIACIÓN A TRAVÉS DE PRÁCTICAS ARTISTICAS O CULTURALES EN EL MARCO DEL PROYECTO DE INVERSIÓN 1973 SUBA TERRITORIO DE PAZ Y RECONCILIACIÓN LOTE 2 ADQUISICIÓN DE ELEMENTOS MUSICALES</t>
  </si>
  <si>
    <t>REALIZAR EL PROCESO DE FORMACIÓN EN MATERIA COMUNAL A LOS DIGNATARIOS YO AFILIADOS DE LAS JUNTAS DE ACCIÓN COMUNAL DE LA LOCALIDAD DE SUBA</t>
  </si>
  <si>
    <t>PRESTAR LOS SERVICIOS PARA LA EJECUCIÓN DE LAS ACTIVIDADES DE PROMOCIÓN Y PARTICIPACIÓN EN EL TERRITORIO QUE PROPENDAN EL BUEN USO Y APROVECHAMIENTO EN EL ESPACIO PÚBLICO POR PARTE DE LA COMUNIDAD EN LA LOCALIDAD DE SUBA A TRAVÉS DE ACCIONES CULTURALES DEPORTIVAS YO RECREACIONALES</t>
  </si>
  <si>
    <t>AUNAR ESFUERZOS TÉCNICOS ADMINISTRATIVOS Y FINANCIEROS ENTRE FONDO DE DESARROLLO LOCAL DE SUBA Y LA UNIVERSIDAD PEDAGÓGICA NACIONAL PARA EL DESARROLLO DE EVENTOS DEPORTIVOS Y PROCESOS DE FORMACIÓN DEPORTIVA EN LA LOCALIDAD DE SUBA</t>
  </si>
  <si>
    <t>PRESTAR LOS SERVICIOS PARA MANTENER EL ESPACIO LIMPIO EN SUBA A TRAVÉS DE PROCESOS DE SENSIBILIZACIÓN SOBRE EL RECICLAJE Y SEPARACIÓN EN LA FUENTE EN EL MARCO DEL PROYECTO 2014 DE LA LOCALIDAD DE SUBA</t>
  </si>
  <si>
    <t>DESARROLLAR UN LABORATORIO CIUDADANO DE ARTE DEPORTE Y CULTURA QUE PERMITA INCLUIR PERSONAS EN ACTIVIDADES DE EDUCACIÓN PARA LA RESILIENCIA Y LA PREVENCIÓN DE HECHOS DELICTIVOS EN LA LOCALIDAD DE SUBA</t>
  </si>
  <si>
    <t>PRESTAR LOS SERVICIOS PROFESIONALES TECNICOS Y LOGISTICOS PARA PROMOVER EL DESARROLLO INTEGRAL DE LOS NINOS Y NINAS DE LA LOCALIDAD DE SUBA QUE SE ENCUENTRAN MATRICULADOS EN LOS GRADOS DE EDUCACIÓN  INICIAL PROPORCIONÁNDOLES DINÁMICAS Y OPORTUNIDADES DE CONOCER RECONOCER Y RECREAR SU TERRITORIO ENTORNO CULTURA Y PATRIMONIO NATURAL Y A TRAVÉS DEL FORTALECIMIENTO DE LA ALIANZA ESCUELA FAMILIA COMUNIDAD EN EL MARCO DEL PROYECTO DE INVERSIÓN 1957 CONSTRUYENDO NUESTRA INFANCIA LOCAL</t>
  </si>
  <si>
    <t>ADQUISICIÓN DE INSTRUMENTOS MUSICALES E INSUMOS PARA EL DESARROLLO DE LA FASE DE FORMACIÓN SINFÓNICA DEL CENTRO FILARMÓNICO LOCAL DE SUBA</t>
  </si>
  <si>
    <t>PRESTAR LOS SERVICIOS DE APOYO EN EL ÁREA DE GESTIÓN DEL DESARROLLO LOCAL REALIZANDO ACTIVIDADES PARA EL FORTALECIMIENTO E INCLUSIÓN DE LAS COMUNIDADES EN EL MARCO DE LA POLÍTICA PÚBLICA DISTRITAL PARA EL RECONOCIMIENTO DE SABERES ANCESTRALES EN MEDICINA EN LA LOCALIDAD DE SUBA EN DESARROLLO DEL PROYECTO 1967</t>
  </si>
  <si>
    <t>APOYAR EN EL FORTALECIMIENTO E INCLUSIÓN DE LAS COMUNIDADES NEGRAS AFROCOLOMBIANAS AFRODESCENDIENTES RAIZALES Y PALENQUERAS EN EL MARCO DE LA POLÍTICA PÚBLICA DISTRITAL PARA EL RECONOCIMIENTO DE SABERES ANCESTRALES EN MEDICINA EN LA LOCALIDAD DE SUBA EN DESARROLLO DEL PROYECTO 1967</t>
  </si>
  <si>
    <t>APOYAR EN EL FORTALECIMIENTO E INCLUSIÓN DE LAS  COMUNIDADES NEGRAS AFROCOLOMBIANAS FRODESCENDIENTES RAIZALES Y PALENQUERAS EN EL MARCO DE LA POLÍTICA PÚBLICADISTRITAL PARA EL RECONOCIMIENTO DE SABERES ANCESTRALES EN MEDICINA EN LA LOCALIDAD DE SUBA EN DESARROLLO DEL PROYECTO 1967</t>
  </si>
  <si>
    <t>APOYAR EN EL FORTALECIMIENTO E INCLUSIÓN DE LAS COMUNIDADES INDÍGENAS MUISCA Y PASTOS EN EL MARCO DE LA POLÍTICA PÚBLICA DISTRITAL PARA EL RECONOCIMIENTO DE SABERES ANCESTRALES EN MEDICINA EN LA LOCALIDAD DE SUBA EN DESARROLLO DEL PROYECTO 1967</t>
  </si>
  <si>
    <t>APOYAR EN EL FORTALECIMIENTO E INCLUSION DE LAS COMUNIDADES INDIGENAS MUISCA Y PASTOS EN EL MARCO DE LA POLITICA PUBLICA DISTRITAL PARA EL RECONOCIMIENTO DE SABERES ANCESTRALES EN MEDICINA EN LA LOCALIDAD DE SUBA EN DESARROLLO DEL PROYECTO 1967</t>
  </si>
  <si>
    <t>REALIZAR EL LEVANTAMIENTO Y CONSOLIDACIÓN DE LA INFORMACIÓN DE LOS ANDENES QUE HACEN PARTE DEL ESPACIO PÚBLICO DE LA LOCALIDAD DE SUBA EN LA CIUDAD DE BOGOTÁDC TENIENDO EN CUENTA LOS INDICADORES Y NORMATIVA VIGENTE PARA ACCESIBILIDAD AL MEDIO FÍSICO Y TRANSPORTE DE PERSONAS EN CONDICIÓN DE DISCAPACIDAD COMO INSUMO PARA EL CUMPLIMIENTO DE LA SENTENCIA T192 DE 2014</t>
  </si>
  <si>
    <t>SUMINISTRO INSTALACIÓN Y PUESTA EN FUNCIONAMIENTO DE SOLUCIONES FOTOVOLTAICAS INDIVIDUALES DESMONTABLES PARA VIVIENDAS DE LA ZONA RURAL DE LA LOCALIDAD DE SUBA</t>
  </si>
  <si>
    <t>CONTRATAR LA CONSULTORÍA PARA ELABORAR LOS ESTUDIOS Y DISEÑOS PARA LAIMPLEMENTACIÓN DE UN SISTEMA DE ENERGÍA SOLAR FOTOVOLTAICA EN LAS INSTALACIONES DE LAALCALDÍA LOCAL DE SUBA</t>
  </si>
  <si>
    <t>SUMINISTRO DE LOS INSUMOS REQUERIDOS PARA APOYAR EL FORTALECIMIENTO EINCLUSIÓN DE LAS COMUNIDADES ETNICAS INDÍGENAS NEGRAS AFROCOLOMBIANASAFRODESCENDIENTES RAIZALES Y PALENQUERAS EN EL MARCO DE LA POLÍTICA PÚBLICA DISTRITALPARA EL RECONOCIMIENTO DE SABERES ANCESTRALES EN MEDICINA EN LA LOCALIDAD DE SUBA ENDESARROLLO DEL PROYECTO 1967 DE LA VIGENCIA 2022</t>
  </si>
  <si>
    <t>ARRENDAMIENTO DE UN BIEN INMUEBLE PATIOBODEGA PARA EL ALMACENAMIENTO DE MATERIALES PETREOS Y PREFABRICADOS COMO PRODUCTO DE LOS CONTRATOS DE SUMINISTRO ACOPIO DE MATERIAL FRESADO COMO PRODUCTO DE LOS CONVENIOS O ACUERDOS CON OTRAS ENTIDADES SUSCRITOS POR LA ENTIDAD Y PARQUEO DE MAQUINARIA VEHICULOS DE CARGUE Y LIVIANOS DEL FONDO DE DESARROLLO LOCAL DE SUBA PARA EL AÑO 2020</t>
  </si>
  <si>
    <t>CONTRATAR A PRECIOS UNITARIOS LA PRESTACIÓN DEL SERVICIO DE MANTENIMIENTO INTEGRAL PREVENTIVO Y CORRECTIVO O REPARACIÓN INCLUIDO EL SUMINISTRO DE INSUMOS REPUESTOS NUEVOS Y ORIGINALES Y MANO DE OBRA PARA TODOS LOS VEHÍCULOS LIVIANOS QUE HACEN PARTE DEL PARQUE AUTOMOTOR DE PROPIEDAD DEL FONDO DE DESARROLLO LOCAL DE SUBA QUE LO REQUIERAN</t>
  </si>
  <si>
    <t>COMPENSAR SE OBLIGA A PRESTAR LOS SERVICIOS REQUERIDOS PARA OPERAR EL PROGRAMA DE INCENTIVOS PARA EL EMPLEO CON EL CUAL SE BUSCA APOYAR AL TEJIDO PRODUCTIVO DE LAS LOCALIDADES DE BOGOTÁ D.C., CON ESPECIAL ÉNFASIS EN LOS EMPRESARIOS, E INCLUIR Y/O MANTENER LABORALMENTE A TRABAJADORES MAYORES DE 50 AÑOS, MUJERES Y JÓVENES (18-28 AÑOS) PRINCIPALMENTE, A TRAVÉS DE LA TRANSFERENCIA DE INCENTIVOS A LA NÓMINA, EN EL MARCO DE LA CONTENCIÓN Y MITIGACIÓN DE LOS EFECTOS DEL COVID-19, LA DECLARATORIA DE EMERGENCIA SANITARIA EN TODO EL TERRITORIO NACIONAL Y LA CALAMIDAD PÚBLICA DECLARADA EN LA CIUDAD DE BOGOTÁ D.C.</t>
  </si>
  <si>
    <t>SUMINISTRAR AL FONDO DE DESARROLLO LOCAL DE SUBA LOS ELEMENTOS DE FERRETERÍA Y PLOMERÍA ELECTRICIDAD Y OTROS PARA LAS REPARACIONES LOCATIVAS MENORES DE LAS INSTALACIONES DE TODAS LAS SEDES DE LA ALCALDÍA LOCAL DE SUBA</t>
  </si>
  <si>
    <t>CONTRATAR A MONTO AGOTABLE LOS MANTENIMIENTOS PREVENTIVOS YO CORRECTIVOS DE LOS EQUIPOS SOFTWARE Y HARDWARE O CUALQUIER ELEMENTO ELECTRÓNICO EXISTENTE YO DE PROPIEDAD DEL FONDO DE DESARROLLO LOCAL DE SUBA Y SUS SEDES INCLUIDO EL SUMINISTRO INSTALACIÓN Y PUESTA EN FUNCIONAMIENTO DE REPUESTOS BOLSA DE REPUESTOS DE CONFORMIDAD CON LAS CONDICIONES TÉCNICAS Y ECONÓMICAS</t>
  </si>
  <si>
    <t>CONTRATAR A MONTO AGOTABLE EL SERVICIO DE MANTENIMIENTO PREVENTIVO Y CORRECTIVO SUMINISTRO DE REPUESTOS EINSUMOS PARA LOS VEHICULOS DE EL FONDO DE DESARROLLO LOCAL DE SUBA O A LOS QUE LLEGARE A SER RESPONSABLE DURANTE LA VIGENCIA DEL CONTRATO</t>
  </si>
  <si>
    <t>CONTRATAR LOS SEGUROS QUE AMPAREN LOS INTERESES PATRIMONIALES ASÍ COMO LOS BIENES QUE ESTÉN BAJO SU RESPONSABILIDAD CUSTODIA Y AQUELLOS QUE SEAN ADQUIRIDOS PARA DESARROLLAR LAS FUNCIONES INHERENTES A SU ACTIVIDAD O POR LOS QUE PUEDA SER LEGALMENTE RESPONSABLE EL FONDO DE DESARROLLO LOCAL DE SUBA</t>
  </si>
  <si>
    <t>ADQUISICIÓN A MONTO AGOTABLE DE CONSUMIBLES PARA EL FUNCIONAMIENTO DE LAS IMPRESORAS DE LA ALCALDIA LOCAL DE SUBA</t>
  </si>
  <si>
    <t>CONTRATAR LOS SEGUROS QUE AMPAREN LOS INTERESES PATRIMONIALES ASÍ COMO LOS BIENES QUE ESTÉN BAJO SU RESPONSABILIDAD CUSTODIA CUIDADO Y CONTROL O POR LOS QUE PUEDA SER LEGALMENTE RESPONSABLE ASÍ COMO LA EXPEDICIÓN DE CUALQUIER OTRA PÓLIZA DE SEGUROS QUE REQUIERA LA ENTIDAD EN EL DESARROLLO DE SU ACTIVIDAD</t>
  </si>
  <si>
    <t>CONTRATAR A MONTO AGOTABLE LOS SERVICIOS DE DIVULGACIÓN Y DIFUSIÓN DE TODAS LAS CAMPAÑAS ACCIONES Y ACTIVIDADES INSTITUCIONALES Y DE BIEN E INTERES PÚBLICO DESARROLLADAS POR LA ALCALDÍA LOCAL DE SUBA</t>
  </si>
  <si>
    <t>AUNAR ESFUERZOS TÉCNICOS ADMINISTRATIVOS Y FINANCIEROS ENTRE EL JARDÍN BOTÁNICO JOSÉ CELESTINO MUTIS  JBB Y EL FONDO DE DESARROLLO LOCAL DE SUBA PARA EJECUTAR ACTIVIDADES DE PROMOCIÓN FORTALECIMIENTO Y MANEJO DE COBERTURAS VEGETALES  EN LA LOCALIDAD DE SUBA</t>
  </si>
  <si>
    <t>SUMINISTRO DE ELEMENTOS DE PAPELERIA Y ÚTILES DE OFICINA PARA LAS DEPENDENCIAS DE LA ALCALDÍA LOCAL DE SUBA</t>
  </si>
  <si>
    <t>SUMINISTRO E INSTALACIÓN DEL MOBILIARIO PARA LAS DIFERENTES OFICINAS DEL FONDO DE DESARROLLO LOCAL DE SUBA</t>
  </si>
  <si>
    <t>PRESTAR SERVICIOS TÉCNICOS DE APOYO A LA GESTIÓN PROMOVIENDO LA PARTICIPACIÓN CIUDADANA EN LAS PRÁCTICAS DEPORTIVAS MEDIANTE LA PROMOCIÓN DE LAS HABILIDADES DE NIÑOS JÓVENES Y ADULTOS DE LA LOCALIDAD EN LAS DIFERENTES DISCIPLINAS DEPORTIV</t>
  </si>
  <si>
    <t>AUNAR ESFUERZOS PARA BRINDAR ESPACIOS DE FORMACIÓN DISFRUTEY GOCE A LA COMUNIDAD EN GENERAL DE LA LOCALIDAD DE SUBA POR MEDIO DE LA CONTINUIDAD Y FORTALECIMIENTO DE LASAGRUPACIONES DE CORO Y ENSAMBLE REPRESENTATIVO DEL CENTRO MUSICAL BATUTA LA GAITANA</t>
  </si>
  <si>
    <t>PRESTAR SERVICIOS PROFESIONALES COMO APOYO A LA COORDINACION DEL SISTEMA DEPORTIVO PROMOVIENDO LA PARTICIPACION CIUDADANA EN LAS PRACTICAS DEPORTIVAS MEDIANTE EL USO DE METODOLOGIAS PROMOVIENDO UNA MEJOR CALIDAD DE VIDA Y APROVECHAMIENTO DEL TIEMPO LIBRE EN LOS HABITANTES DE LA LOCALIDAD DE SUBA</t>
  </si>
  <si>
    <t>ADQUISICIÓN DE EQUIPOS TECNOLOGICOS PARA EL DESARROLLO DE ACTIVIDADES MISIONALES Y DE APOYO Y EL CUMPLIMIENTO DEL PLAN DE DESARROLLO LOCAL</t>
  </si>
  <si>
    <t>REALIZAR PROCESOS DE RESTAURACIÓN ECOLÓGICA Y MANTENIMIENTO DE MATERIAL VEGETAL PLANTADO A TRAVÉS DE ESTRATEGIAS DE CORREDORES DE POLINIZADORES DENTRO DE LAS ÁREAS PROTEGIDAS DECLARADAS EN LA LOCALIDAD DE SUBA DE ACUERDO CON LA DESCRIPCIÓN ESPECIFICACIONES Y DEMÁS CONDICIONES ESTABLECIDAS</t>
  </si>
  <si>
    <t>REALIZAR MANEJO SILVICULTURAL A SETOS UBICADOS EN ESPACIO PÚBLICO Y COMPENSACIÓN DE ARBOLADO URBANO EN LA LOCALIDAD DE SUBA</t>
  </si>
  <si>
    <t>SUMINISTRAR ELEMENTOS E INSUMOS NECESARIOS PARA EL FORTALECIMIENTO DE INICIATIVAS CIUDADANAS AMBIENTALES EN LA LOCALIDAD DE SUBA</t>
  </si>
  <si>
    <t>EJECUTAR A MONTO AGOTABLE LAS ACTIVIDADES PARA LA CONSTRUCCIÓN DE LA MALLA VIAL LOCAL E INTERMEDIA Y ESPACIO PÚBLICO EN LA LOCALIDAD DE SUBA EN LA CIUDAD DE BOGOTA DC Y LAS DEMAS ACTIVIDADES QUE SE DETALLEN EN EL ANEXO TECNICO</t>
  </si>
  <si>
    <t>EJECUTAR A PRECIOS UNITARIOS FIJOS Y A MONTO AGOTABLE LAS OBRAS DE REPARACIONES LOCATIVAS YO MANTENIMIENTO DE LA INFRAESTRUCTURA FISICA PARA LAS SEDES ADMINISTRATIVAS Y OPERATIVAS DE PROPIEDAD O TENENCIA DEL FONDO DE DESARROLLO LOCAL DE SUBA Y SALONES COMUNALES DE LAS JUNTAS DE ACCIÓN COMUNAL DE LA LOCALIDAD DE SUBA</t>
  </si>
  <si>
    <t>REALIZAR LA INTERVENTORIA ADMINISTRATIVA TECNICA  FINANCIERA JURIDIA SOCIAL AMBIENTAL Y DE SEGURIDAD Y SALUD EN EL TRABAJO SST AL CONTRATO RESULTANTE DEL PROCESO FDLSLP 0112021 63681 QUE TIENE POR OBJETO EJECUTAR A PRECIO FIJO Y MONTO AGOTABLE LAS OBRAS DE REPARACIONES LOCATIVAS YO MANTENIMIENTO DE LA INFRAESTRUCTURA FISICA PARA LAS SEDES ADMINISTRATIVAS Y OPERATIVAS DE PROPIEDADES O TENENCIA DEL FONDO DE DESARROLLO LOCAL DE SUBA Y SALONES COMUNALES DE LAS JUNTAS DE ACCIÓN COMUNAL D</t>
  </si>
  <si>
    <t>REALIZAR LA INTERVENTORIA ADMINISTRATIVA TECNICA FINANCIERA JURIDICA SOCIAL AMBIENTAL Y DE SEGURIDAD Y SALUD EN EL TRABAJO SST AL CONTRATO PARA EJECUTAR A PRECIOS UNITARIOS FIJOS Y A MONTO AGOTABLE LAS OBRAS DE REPARACIONES LOCATIVAS YO MANTENIMIENTO DE INFRAESTRUCTURA FISICA PARA SALONES COMUNALES DE LAS JUNTAS DE ACCIÓN COMUNAL DE LA LOCALIDAD DE SUBA</t>
  </si>
  <si>
    <t>POR MEDIO DE LA CUAL SE RECONOCE Y ORDENA EL PAGO DE LOS APORTES AL SISTEMA GENERAL DE RIESGOS LABORALES DE LOS CONTRATISTAS CLASIFICADOS EN RIESGOS LABORALES IV O V, DE MANERA MENSUAL PARA LA VIGENCIA 20</t>
  </si>
  <si>
    <t>POR MEDIO DE LA CUAL SE RECONOCE Y ORDENA EL PAGO DE LOS APORTES AL SISTEMA GENERAL DE RIESGOS LABORALES DE LOS CONTRATISTAS CLASIFICADOS EN RIESGOS LABORALES IV O V, DE MANERA MENSUAL PARA LA VIGENCIA 2022</t>
  </si>
  <si>
    <t>ACTAS-012-2021 800130907 SALUD TOTAL ENTIDAD PROMOTORA DE SALUD D EL REGIMEN CONTRIBUTIVO Y DEL REGIMEN SU BSIDIADO S.A. $319.000.00 PAGO APORTES A SALUD DE LOS EDILES DE LA LOCALIDAD 12 MESES DE LA VIGENCIA EDIL CESAR AUGUSTO SALAMANCA ROJAS.  REEMPLAZA CDP 412 CRP 419 DE 2021 POR CONSTITUIRSE COMO OBLIGACION POR PAGAR.</t>
  </si>
  <si>
    <t>ACTAS-012-2021 800251440 ENTIDAD PROMOTORA DE SALUD SANITAS S.A.S $638.070.00 PAGO APORTES A SALUD DE LOS EDILES DE LA LOCALIDAD 12 MESES DE LA VIGENCIA 2021 EDILES JOHN JAIME JIMÉNEZ Y EDGAR HERNANDO SALAMANCA.  REEMPLAZA CDP 412 CRP 420 DE 2021 POR CONSTITUIRSE COMO OBLIGACION POR PAGAR.</t>
  </si>
  <si>
    <t>ACTAS-012-2021 830003564 ENTIDAD PROMOTORA DE SALUD FAMISANAR S.A.S $638.070.00 PAGO APORTES A SALUD DE LOS EDILES DE LA LOCALIDAD 12 MESES DE LA VIGENCIA 2021 EDILES NELSON GUEVARA FARFÁN Y JOSÉ GUSTAVO ROJAS. REEMPLAZA CDP 412 CRP 422 DE 2021 POR CONSTITUIRSE COMO OBLIGACION POR PAGAR.</t>
  </si>
  <si>
    <t>ACTAS-012-2021 860066942 CAJA DE COMPENSACION FAMILIAR COMPENSAR $1.419.590.00 PAGO APORTES A SALUD DE LOS EDILES DE LA LOCALIDAD 12 MESES DE LA VIGENCIA 2021 EDILES HUGO BARAJAS, LINA MARÍA VELA, YEISON JAVIER SEPÚLVEDA Y MARCELA OSPINA.  REEMPLAZA CDP 412 CRP 421 DE 2021 POR CONSTITUIRSE COMO OBLIGACION POR PAGAR.</t>
  </si>
  <si>
    <t>ACTAS-012-2021 900156264 NUEVA EMPRESA PROMOTORA DE SALUD S.A. $638.070.00 PAGO APORTES A SALUD DE LOS EDILES DE LA LOCALIDAD 12 MESES DE LA VIGENCIA 2021 EDILES SAUL CORTES SALAMANCA Y ANDRÉS FELIPE CORTES.  REEMPLAZA CDP 412 CRP 423 DE 2021 POR CONSTITUIRSE COMO OBLIGACION POR PAGAR.</t>
  </si>
  <si>
    <t>ACTAS-012-2022: 02061504 O212020200701030471349 OTROS SERVICIOS DE SEGUROS DE SALUD N.C.P $16.320.000.00:  PAGO DE LA SALUD DE LOS TRES EDILES QUE COTIZAN CON ENTIDAD PROMOTORA DE SALUD SANITAS S.A.S CON NIT 800251440 A 30 DE NOVIEMBRE DE 2022.</t>
  </si>
  <si>
    <t>ACTAS-012-2022: SERVICIO DE SALUD EDILES JAL SUBA, VIGENCIA 2022, $2.048.600.00: SURA CORREO SOLICITUD 02-08-2022 10:58 AMPARO CONTRERAS</t>
  </si>
  <si>
    <t>ACTAS-012-2022: O212020200701030471349 OTROS SERVICIOS DE SEGUROS DE SALUD N.C.P $ $12.000.000.00: PAGO DE LA SALUD DE LOS EDILES QUE COTIZAN CON LA EPS NUEVA EMPRESA PROMOTORA DE SALUD A 31 DE DICIEMBRE DE 2022. SOLICITUD CORREO DEL 04-08-2022 10:34 AMPARO CONTRERAS. TRASLADO DE EPS EDIL A PARTIR DEL 01-08-2022 SOLICITUD EFECTUADA MEDIANTE CORREO DEL 02-09-2022 07:55 POR AMPARO CONTRERAS.</t>
  </si>
  <si>
    <t>ACTAS-012-2022: SERVICIO DE SALUD EDILES JAL SUBA, VIGENCIA 2022; LUZ AMPARO GARCIA DESDE 07-2022 HASTA 12-2022, CORREO DE AMPARO CONTRERAS DEL 03-09-2022 A LAS 15:08</t>
  </si>
  <si>
    <t>ACTAS-012-2022 05-12-2022 11:12 PAGO DE LA SALUD DE LOS EDILES DE LA LOCALIDAD DE SUBA CORRESPONDIENTE AL MES DE NOVIEMBRE DE 2022, CORREO DE AMPARO CONTRERAS</t>
  </si>
  <si>
    <t>ACTAS-012-2022: O2110103007 HONORARIOS EDILES $20.778.064.00: HONORARIOS A EDILES POR ASISTENCIA A SESIONES DE LA JAL DE SUBA, VIGENCIA 2022, CORREO DE AMPARO CONTRERAS 27-12-2022 10:16</t>
  </si>
  <si>
    <t>ACTAS-012-2022: O212020200701030471349 OTROS SERVICIOS DE SEGUROS DE SALUD N.C.P. $1.874.000.00: PAGO DE LA SALUD DE LOS EDILES QUE COTIZAN CON LA EPS NUEVA EMPRESA PROMOTORA DE SALUD A 31 DE DICIEMBRE DE 2022. SOLICITUD CORREO DEL 27-12-2022 10:16 AMPARO CONTRERAS.</t>
  </si>
  <si>
    <t>ACTAS-012-2022 29-12-2022 O212020200701030471349 OTROS SERVICIOS DE SEGUROS DE SALUD N.C.P. $4.973.825.00: EPS COMPENSAR, NIT 860066942; SEGUROS DE SALUD EDILES SUBA 2022, CORREO DE AMPARO CONTRERAS 29-12-2022 21:25</t>
  </si>
  <si>
    <t>ACTAS-012-2022: HONORARIOS A EDILES POR ASISTENCIA A SESIONES DE LA JAL DE SUBA, VIGENCIA 2022, $47.004.476.00:  CORREO SOLICITUD 02-08-2022 10:58 AMPARO CONTRERAS, MEMORANDO JAL 20226110119562 DEL 06-23-2022</t>
  </si>
  <si>
    <t>06-07-2022 10:23 ACTAS-012-2022: SERVICIO DE SALUD EDILES JAL SUBA, VIGENCIA 2022, FAMISANAR CORREO DE AMPARO CONTRERAS.</t>
  </si>
  <si>
    <t>ACTAS-012-2022: COMPENSAR 18051159 O212020200701030471349 OTROS SERVICIOS DE SEGUROS DE SALUD N.C.P $ $33.975.410.00: PAGO DE LA SALUD DE LOS CUATRO EDILES QUE COTIZAN CON ÉSTA EPS A 31 DE DICIEMBRE DE 2022.</t>
  </si>
  <si>
    <t>ACTAS-012-2022: O212020200701030471349 OTROS SERVICIOS DE SEGUROS DE SALUD N.C.P $ $12.000.000.00: PAGO DE LA SALUD DE LOS EDILES QUE COTIZAN CON LA EPS NUEVA EMPRESA PROMOTORA DE SALUD A 31 DE DICIEMBRE DE 2022. SOLICITUD CORREO DEL 04-08-2022 10:34 AMPARO CONTRERAS.</t>
  </si>
  <si>
    <t>ACTAS-012-2022 O212020200701030471349 OTROS SERVICIOS DE SEGUROS DE SALUD N.C.P. $11.266.830.00: SALUD DE EDILES DE LA LOCALIDAD, DE OCTUBRE, NOVIEMBRE Y DICIEMBRE 2022, EPS SANITAS 800.251.440 CORREO DEL 04-11-2022 A LAS 9:29 AM AMPARO CONTRERAS</t>
  </si>
  <si>
    <t>FACTURAS-012-2022: CAMBIO DE RAZON SOCIAL DEL BENEFICIARIO PAGO DE FACTURAS DE SERVICIOS GENERALES DE RECOLECCION DE OTROS DESECHOS FDL SUBA VIGENCIA 2022</t>
  </si>
  <si>
    <t>FACTURAS-012-2022: AREA LIMPIA D.C S.A.S. E.S.P, NIT 901146434.  CAMBIO DE RAZON SOCIAL DEL BENEFICIARIO PAGO DE FACTURAS DE SERVICIOS GENERALES DE RECOLECCION DE OTROS DESECHOS FDL SUBA VIGENCIA 2022, CORREO DEL 29-06-2022 A LAS 18-15 AMPARO CONTRERAS, LAPT.</t>
  </si>
  <si>
    <t>FACTURAS-012-2022: PAGO SERVICIO DE ACUEDUCTO Y ALCANTARILLADO DE LOS INMUEBLES DE LA ALCALDIA LOCAL DE SUBA, VIGENCIA 2022 CORREO 22-07-2022 10:25 O21202020090494110 SERVICIO DE ALCANTARILLADO Y TRATAMIENTO DE AGUA $12.500.000.00 EMPRESA DE ACUEDUCTO Y ALCANTARILLADO DE BOGOTA ESP CON NIT 899999094.</t>
  </si>
  <si>
    <t>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10 PROYECTO 2032 “SUBA CONVIVE CON SEGURIDAD Y TRANQUILIDAD”, POR VALOR DE UN MILLÓN CUATROCIENTOS SESENTA Y DOS MIL QUINIENTOS PESOS M/CTE. ($1.462.500.00) CORRESPONDIENTE AL PAGO DE ARL RIESGO V.</t>
  </si>
  <si>
    <t>https://community.secop.gov.co/Public/Tendering/OpportunityDetail/Index?noticeUID=CO1.NTC.2552775&amp;isFromPublicArea=True&amp;isModal=true&amp;asPopupView=true</t>
  </si>
  <si>
    <t>https://community.secop.gov.co/Public/Tendering/OpportunityDetail/Index?noticeUID=CO1.NTC.2566918&amp;isFromPublicArea=True&amp;isModal=true&amp;asPopupView=true</t>
  </si>
  <si>
    <t>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1979 “INSPECCIÓN VIGILANCIA Y CONTROL MAS EFICIENTE”, POR VALOR DE OCHO MILLONES CIENTO SESENTA Y SIETE MIL SEISCIENTOS PESOS M/CTE. ($8.167.600.00) CORRESPONDIENTE AL PAGO DE ARL RIESGO IV Y V</t>
  </si>
  <si>
    <t>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6 PROYECTO 1999 “MEJOR INFRAESTRUCTURA PARA LA MOVILIDAD EN SUBA”, POR VALOR DE UN MILLÓN TREINTA Y NUEVE MIL QUINIENTOS PESOS M/CTE. ($1.039.500) CORRESPONDIENTE AL PAGO DE ARL RIESGO V.</t>
  </si>
  <si>
    <t>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1978 “SUBA CON UNA GESTIÓN PÚBLICA TRANSPARENTE Y EF ICIENTE”, POR VALOR DE SETECIENTOS TREINTA Y CUATRO MIL QUINIENTOS PESOS M/CTE. ($734.500.00) CORRESPONDIENTE AL PAGO DE ARL RIESGO IV Y V.</t>
  </si>
  <si>
    <t>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2014 “SUBA PROMUEVE EL RECICLAJE Y LAS ENERGÍAS ALTERNATIVAS”, TRESCIENTOS CUARENTA Y OCHO MIL PESOS M/CTE. ($348.000) CORRESPONDIENTE AL PAGO DE ARL RIESGO V.</t>
  </si>
  <si>
    <t>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1 PROYECTO 1970 “SUBA RECUPERA Y MANTIENE SUS PARQUES”, POR VALOR DE OCHENTA Y DOS MIL NOVECIENTOS PESOS M/CTE. ($82.900) CORRESPONDIENTE AL PAGO DE ARL RIESGO V</t>
  </si>
  <si>
    <t>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5 PROYECTO 1997 “SUBA REVERDECE”, POR VALOR DE NOVECIENTOS CUATRO MIL OCHOCIENTOS PESOS M/CTE. ($904.800) CORRESPONDIENTE AL PAGO DE ARL RIESGO V.</t>
  </si>
  <si>
    <t>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9 PROYECTO 2031 “SUBA PREVIENE Y REDUCE RIESGOS NATURALES”, POR VALOR DE DOSCIENTOS NOVENTA Y NUEVE MIL CUATROCIENTOS PESOS M/CTE. ($299.400.00) CORRESPONDIENTE AL PAGO DE ARL RIESGO V Y</t>
  </si>
  <si>
    <t>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1971 “SUBA PROTEGE LOS ANIMALES”, POR VALOR DE CIENTO SETENTA Y SIETE MIL SETECIENTOS PESOS M/CTE. ($177.700) CORRESPONDIENTE AL PAGO DE ARL RIESGO V</t>
  </si>
  <si>
    <t>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2032 “SUBA CONVIVE CON SEGURIDAD Y TRANQUILIDAD”, POR VALOR DE UN MILLÓN NOVENTA Y UN MIL SETECIENTOS PESOS M/CTE. ($1.091.700.00) CORRESPONDIENTE AL PAGO DE ARL RIESGO V.</t>
  </si>
  <si>
    <t>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DOS MILLONES SETECIENTOS NOVENTA Y NUEVE MIL NOVECIENTOS PESOS M/CTE. ($2.799.900.00) CORRESPONDIENTE AL PAGO DE ARL RIESGO IV Y V</t>
  </si>
  <si>
    <t>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1999 “MEJOR INFRAESTRUCTURA PARA LA MOVILIDAD EN SUBA”, POR VALOR DE UN TRESCIENTOS OCHENTA Y CINCO MIL CUATROCIENTOS PESOS M/CTE. ($385.400.00) CORRESPONDIENTE AL PAGO DE ARL RIESGO V.</t>
  </si>
  <si>
    <t>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 ICIENTE”, POR VALOR DE CUATROCIENTOS QUINCE MIL CUATROCIENTOS PESOS M/CTE. ($415.400.00) CORRESPONDIENTE AL PAGO DE ARL RIESGO IV Y V.</t>
  </si>
  <si>
    <t>RESOLUCIÓN NÚMERO 018 DEL 25 DE FEBRERO DE 2022(1978) $1.992.667.00: “POR LA CUAL SE ORDENA EXPEDIR CERTIFICADO DE DISPONIBILIDAD PRESUPUESTAL, CERTIFICADO DE REGISTRO PRESUPUESTAL Y EL PAGO DE LAS OBLIGACIONES CONTRAÍDAS MEDIANTE EL CONTRATO CON CARGO DE AL PRESUPUESTO DE LA VIGENCIA 2022” CPS-251-2021 DIANA VASQUEZ</t>
  </si>
  <si>
    <t>RESOLUCIÓN NÚMERO 035 DEL 08-03-2022: ARL RIESGOS IV Y V FEBRERO-2022, 8PROYECTO 2032 “SUBA CONVIVE CON SEGURIDAD Y TRANQUILIDAD”, POR VALOR DE UN MILLÓN SETECIENTOS SETENTA Y SIETE MIL SETECIENTOS PESOS M/CTE. ($1.777.700.00)</t>
  </si>
  <si>
    <t>RESOLUCIÓN NÚMERO 035 DEL 08-03-2022: ARL RIESGOS IV Y V FEBRERO-2022, 5PROYECTO 1999 “MEJOR INFRAESTRUCTURA PARA LA MOVILIDAD EN SUBA”, POR VALOR DE CUATROCIENTOS SEIS MIL PESOS M/CTE. ($406.000.00)</t>
  </si>
  <si>
    <t>RESOLUCIÓN NÚMERO 035 DEL 08-03-2022: ARL RIESGOS IV Y V FEBRERO-2022, 3PROYECTO 1979 “INSPECCIÓN VIGILANCIA Y CONTROL MAS EFICIENTE”, POR VALORDE DIEZ MILLONES CUATROCIENTOS CINCUENTA Y NUEVE MIL SETECIENTOS PESOS M/CTE. ($10.459.700.00)</t>
  </si>
  <si>
    <t>RESOLUCIÓN NÚMERO 035 DEL 08-03-2022: ARL RIESGOS IV Y V FEBRERO-2022, 2PROYECTO 1978 “SUBA CON UNA GESTIÓN PÚBLICA TRANSPARENTE Y EFICIENTE”, POR VALOR DE UN MILLON SETENTA Y TRES MIL SEISCIENTOS PESOS M/CTE. ($1.0073.600.00)</t>
  </si>
  <si>
    <t>RESOLUCIÓN NÚMERO 035 DEL 08-03-2022: ARL RIESGOS IV Y V FEBRERO-2022, 4PROYECTO 1998 “ESPACIO PÚBLICO, UN LUGAR DE ENCUENTRO LIBRE Y DEMOCRÁTICO”, POR VALOR DE SESENTA Y NUEVE MIL SETECIENTOS PESOS M/CTE. ($69.700.00)</t>
  </si>
  <si>
    <t>RESOLUCIÓN NÚMERO 035 DEL 08-03-2022: ARL RIESGOS IV Y V FEBRERO-2022, 1PROYECTO 1971 “SUBA PROTEGE LOS ANIMALES”, POR VALOR DE CIENTO OCHENTA YDOS MIL CUATROCIENTOS PESOS M/CTE. ($182.400.00)</t>
  </si>
  <si>
    <t>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t>
  </si>
  <si>
    <t>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CUATROCIENTOS TREINTA Y SEIS MIL CUATROCIENTOS PESOS M/CTE. ($10.436.400.00) CORRESPONDIENTE AL PAGO DE ARL RIESGO IV Y V</t>
  </si>
  <si>
    <t>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SETENTA Y TRES MIL SEISCIENTOS PESOS M/CTE. ($1.073.600.00) CORRESPONDIENTE AL PAGO DE ARL RIESGO IV Y V.</t>
  </si>
  <si>
    <t>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UN SESENTA Y NUEVE MIL SEISCIENTOS PESOS M/CTE. ($69.600.00) CORRESPONDIENTE AL PAGO DE ARL RIESGO V.</t>
  </si>
  <si>
    <t>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t>
  </si>
  <si>
    <t>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CUATROCIENTOS TREINTA Y OCHO MIL SEISCIENTOS PESOS M/CTE. ($10.438.600.00) CORRESPONDIENTE AL PAGO DE ARL RIESGO IV Y  V</t>
  </si>
  <si>
    <t>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SETENTA Y TRES MIL SEISCIENTOS PESOS M/CTE. ($1.073.600.00) CORRESPONDIENTE AL PAGO DE ARL RIESGO IV Y V.</t>
  </si>
  <si>
    <t>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t>
  </si>
  <si>
    <t>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t>
  </si>
  <si>
    <t>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CUATROCIENTOS TREINTA Y SEIS MIL CIEN PESOS M/CTE. ($10.436.100.00) CORRESPONDIENTE AL PAGO DE ARL RIESGO IV Y V</t>
  </si>
  <si>
    <t>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SETENTA Y TRES MIL SEISCIENTOS PESOS M/CTE. ($1.073.600.00) CORRESPONDIENTE AL PAGO DE ARL RIESGO IV Y V.</t>
  </si>
  <si>
    <t>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t>
  </si>
  <si>
    <t>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t>
  </si>
  <si>
    <t>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CUATROCIENTOS TREINTA Y SEIS MIL CIEN PESOS M/CTE. ($10.436.100.00) CORRESPONDIENTE AL PAGO DE ARL RIESGO IV Y V</t>
  </si>
  <si>
    <t>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SETENTA Y TRES MIL SEISCIENTOS PESOS M/CTE. ($1.073.600.00) CORRESPONDIENTE AL PAGO DE ARL RIESGO IV Y V.</t>
  </si>
  <si>
    <t>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t>
  </si>
  <si>
    <t>RESOLUCION-631-2022 DEL 22-07-2022 PARAGRAFO SEGUNDO PAGO A COLPENSIONES, 74544 21-07-2022 1978 SUBA CON UNA GESTIÓN PÚBLICA TRASPARENTE Y EFICIENTE $42.021.403.00: PAGO DE SENTENCIA A LA SEÑORA MARITZA BARRERA CONTRERAS POR VALOR DE ($42.021.403) QUE CORRESPONDE AL VALOR DE TREINTA Y CINCO MILLONES VEINTIUN MIL CUATROCIENTOS TRES PESOS M/CTE.) ($35.021.403) POR CONCEPTO DE LIQUIDACION DE PRESTACIONES SOCIALES DENTRO DEL PERIODO COMPRENDIDO ENTRE EL 14 DE MARZO DE 2013 HASTA EL 29 DE ABRIL DE 2016 Y LA SUMA DE SIETE MILLONES DE PESOS M/CTE. ($7.000.000) POR CONCEPTO DE APORTES A PENSIÓN, EN EL PORCENTAJE QUE LE CORRESPONDÍA AL FONDO DE DESARROLLO LOCAL DE SUBA COMO EMPLEADOR, POR CONCEPTO DE PAGO DE SENTENCIA, DE CONFORMIDAD CON LO ORDENADO EN LA PROVIDENCIA 24 DE FEBRERO DE 2021.</t>
  </si>
  <si>
    <t>ADMINISTRADORA COLOMBIANA DE PENSIONES C OLPENSIONES</t>
  </si>
  <si>
    <t>MARITZA  BARRERA CONTRERAS</t>
  </si>
  <si>
    <t>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CUATROCIENTOS TREINTA Y SEIS MIL CIEN PESOS M/CTE. ($10.436.100.00) CORRESPONDIENTE AL PAGO DE ARL RIESGO IV Y V</t>
  </si>
  <si>
    <t>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t>
  </si>
  <si>
    <t>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SETENTA Y TRES MIL SEISCIENTOS PESOS M/CTE. ($1.073.600.00) CORRESPONDIENTE AL PAGO DE ARL RIESGO IV Y V.</t>
  </si>
  <si>
    <t>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t>
  </si>
  <si>
    <t>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t>
  </si>
  <si>
    <t>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CIENTO VEINTISEIS MIL DOSCIENTOS PESOS M/CTE. ($10.126.200.00) CORRESPONDIENTE AL PAGO DE ARL RIESGO IV Y V</t>
  </si>
  <si>
    <t>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DOSCIENTOS CINCUENTA Y CINCO MIL SETECIENTOS PESOS M/CTE. ($1.255.700.00) CORRESPONDIENTE AL PAGO DE ARL RIESGO IV Y V.</t>
  </si>
  <si>
    <t>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t>
  </si>
  <si>
    <t>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 POSITIVA  MES DE SEPTIEMBRE 2022</t>
  </si>
  <si>
    <t>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CIENTO VEINTISEIS MIL DOSCIENTOS PESOS M/CTE. ($10.126.200.00) CORRESPONDIENTE AL PAGO DE ARL RIESGO IV Y V POSITIVA MES DE SEPTIEMBRE 2022</t>
  </si>
  <si>
    <t>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QUINIENTOS OCHO MIL PESOS M/CTE. ($1.508.000.00) CORRESPONDIENTE AL PAGO DE ARL RIESGO IV Y V. POSITIVA MES DE SEPTIEMBRE 2022</t>
  </si>
  <si>
    <t>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POSITIVA MES DE SEPTIEMBRE 2022</t>
  </si>
  <si>
    <t>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POSITIVA  MES DE OCTUBRE 2022</t>
  </si>
  <si>
    <t>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POSITIVA MES DE OCTUBRE 2022</t>
  </si>
  <si>
    <t>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QUINIENTOS OCHO MIL PESOS M/CTE. ($1.508.000.00) CORRESPONDIENTE AL PAGO DE ARL RIESGO IV Y V. POSITIVA MES DE OCTUBRE 2022</t>
  </si>
  <si>
    <t>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CIENTO VEINTISEIS MIL CIEN PESOS M/CTE. ($10.126.100.00) CORRESPONDIENTE AL PAGO DE ARL RIESGO IV Y V POSITIVA MES DE OCTUBRE 2022</t>
  </si>
  <si>
    <t>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POSITIVA  MES DE NOVIEMBRE 2022</t>
  </si>
  <si>
    <t>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CIENTO VEINTISEIS MIL TRESCIENTOS PESOS M/CTE. ($10.126.300.00) CORRESPONDIENTE AL PAGO DE ARL RIESGO IV Y V POSITIVA MES DE NOVIEMBRE 2022</t>
  </si>
  <si>
    <t>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QUINIENTOS OCHO MIL PESOS M/CTE. ($1.508.000.00) CORRESPONDIENTE AL PAGO DE ARL RIESGO IV Y V. POSITIVA MES DE NOVIEMBRE 2022</t>
  </si>
  <si>
    <t>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POSITIVA MES DE NOVIEMBRE 2022</t>
  </si>
  <si>
    <t>RESOLUCION-1455-2021: 899999061 SECRETARIA DISTRITAL DE AMBIENTE $2.596.242.00 70270 29-12-2021 3.1.3.04 MULTAS Y SANCIONES $2.596.242.00: PAGAR EL CONCEPTO E-08-815 PERMISO TALA PODA TRANS.REUBIC ARBOLADO URBANO-EVALUACION - RES. 2448 DE 2019; PAGAR EL CONCEPTO S09-915 PERMISO TALA PODA TRANS.REUBIC ARBOLADO URBANO-SEGUIMIENTO - RES. 2448 DE 2019 Y PAGAR EL CONCEPTO C-17-017 COMPENSACION POR TALA DE ARBOLES - RESOLUCION 2448 2019 $ 2.596.242,00 REEMPLAZA CDP 1205 CRP 1431 DE 2021 POR CONSTITUIRSE COMO OBLIGACION POR PAGAR.</t>
  </si>
  <si>
    <t>RESOLUCION-1456-2021: 899999061 SECRETARIA DISTRITAL DE AMBIENTE $373.748.00 70273 29-12-2021 3.1.3.04 MULTAS Y SANCIONES $373.248.00: PAGAR EL CONCEPTO C-17-017 COMPENSACION POR TALA DE ARBOLES - RESOLUCIÓN 706/2020; PAGAR EL CONCEPTO E-08-815 PERMISO TALA PODA TRANS.REUBIC ARBOLADO URBANO-EVALUACION - RESOLUCIÓN 706/2020 Y PAGAR EL CONCEPTO S-09-915 PERMISO TALA PODA TRANS.REUBIC ARBOLADO URBANO-SEGUIMIENTO - RES. 706/2020 $ 373.248,00 REEMPLAZA CDP 1207 CRP 1432 DE 2021 Y RESOLUCION 1425-2021 SECRETARIA DISTRITAL DE AMBIENTE 66817 09-12-2021 3.1.3.04 MULTAS Y SANCIONES $248.833.00: PAGAR EL CONCEPTO C-17-017 COMPENSACION POR TALA DE ARBOLES - RESOLUCIÓN 706/2020 POR$ 181,394 PAGAR EL CONCEPTO E-08-815 PERMISO TALA PODA TRANS.REUBIC ARBOLADO URBANO-EVALUACION - RESOLUCIÓN 706/2020 POR $ 21,694 PAGAR EL CONCEPTO S-09-915 PERMISO TALA PODA TRANS.REUBIC ARBOLADO URBANO-SEGUIMIENTO - RES. 706/2020 POR $ 45,745, SE COMPLETA EL VALOR DEL CRP B5000636907 ($500.00) LAPT. REEMPLAZA CDP 1130 CRP 1355 DE 2021 POR CONSTITUIRSE COMO OBLIGACION POR PAGAR.</t>
  </si>
  <si>
    <t>RESOLUCION-1457-2021: 899999061 SECRETARIA DISTRITAL DE AMBIENTE $287.756,00 70283 29-11-2021 3.1.3.04 MULTAS Y SANCIONES $287.756.00: CONCEPTO A PAGAR: C-17-017 COMPENSACION POR TALA DE ARBOLES N'ACTO OFICIAL: RESOLUCIÓN NO 2449/2019 VALOR A PAGAR: $ 90,573 CONCEPTO A PAGAR: E-08-815 PERMISO TALA PODA TRANS.REUBIC ARBOLADO URBANO-EVALUACION N'ACTO OFICIAL: RESOLUCIÓN NO 2449/2019 VALOR A PAGAR: $ 63,429 CONCEPTO A PAGAR: 5-09-915 PERMISO TALA PODA TRANS.REUBIC ARBOLADO URBANO-SEGUIMIENTO N'ACTO OFICIAL: RESOLUCIÓN NO 2449/2019 VALOR A PAGAR: $ 133,754 $ 287.756,00 REEMPLAZA CDP 1206 CRP 1433 DE 2021 POR CONSTITUIRSE COMO OBLIGACION POR PAGAR.</t>
  </si>
  <si>
    <t>RESOLUCION-1458-2021: 899999061 SECRETARIA DISTRITAL DE AMBIENTE $ 41 ,677,034.00 70267 29-12-20-21 3.1.3.04 MULTAS Y SANCIONES $ 41.677.034.00: N'ACTO OFICIAL: RESOLUCIÓN 0162 DE 2019 "POR LA CUAL SE EXIGE CUMPLIMIENTO DE PAGO POR COMPENSACIÓN DE TRATAMIENTO SILVICULTURAL Y SE TOMAN OTRAS DETERMINACIONES", CONCEPTO A PAGAR: C-17-017 COMPENSACION POR TALA DE ARBOLES TOTAL A PAGAR: $ 41,677,034 REEMPLAZA CDP 1203 CRP 1434 DE 2021 POR CONSTITUIRSE COMO OBLIGACION POR PAGAR.</t>
  </si>
  <si>
    <t>RESOLUCION-1459-2021: 899999061 SECRETARIA DISTRITAL DE AMBIENTE $15.801.447.00 70268 29-12-2021 3.1.3.04 MULTAS Y SANCIONES $27.751.000.00: PAGO CARTERA EXIGIBLE A FAVOR DE LA SDA POR CONCEPTO DE SANCIONES, CONCEPTO MULTAS VERTIMIENTOS POR VALOR DE $ 27.757.000; PAGO PARCIAL POR VALOR DE $15.801.447.00 MEMORANDO 2873 DEL ALCALDE LOCAL 30-12-2021 REEMPLAZA CDP 1204 CRP 1435 DE 2021 POR CONSTITUIRSE COMO OBLIGACION POR PAGAR.</t>
  </si>
  <si>
    <t>SAMUEL ECHEVERRY ORTIZ</t>
  </si>
  <si>
    <t>JULIO CESAR TORRES GAITAN</t>
  </si>
  <si>
    <t>JUAN BERNARDO CUERVO MOLINA</t>
  </si>
  <si>
    <t>LIBARDO MORA ROJAS</t>
  </si>
  <si>
    <t>JOHN JAIRO APONTE DUARTE</t>
  </si>
  <si>
    <t>506-2022CONS(78024)</t>
  </si>
  <si>
    <t>METROPOLITAN SECURITY CORPORATION 
LTDA.</t>
  </si>
  <si>
    <t>COMPAÑÍA DE VIGILANCIA PRIVADA SERSECOL LTDA.</t>
  </si>
  <si>
    <t>CCA INGENIEROS CONTRATISTAS Y COMPAÑIA LTDA.</t>
  </si>
  <si>
    <t>PICO CONSTRUCCIONES S.A.S.</t>
  </si>
  <si>
    <t>BHR CONSTRUCTORES SAS.</t>
  </si>
  <si>
    <t>INTERPROYECT-MY S.A.S.</t>
  </si>
  <si>
    <t>ALMA INTERVENTORIA £ CONSULTORIA SAS</t>
  </si>
  <si>
    <t>URIEL GUERRERO FARFAN</t>
  </si>
  <si>
    <t>WILLIAM CARDONA OLMOS</t>
  </si>
  <si>
    <t>INGENIERIA PARA EL DESARROLLO ECONOMICO SAS INDESCOM SAS</t>
  </si>
  <si>
    <t>INGENIERIA Y MEDIO AMBIENTE SAS</t>
  </si>
  <si>
    <t>GAMA INGENIEROS ARQUITECTOS S.A.S.</t>
  </si>
  <si>
    <t>INGENIERIA DE PROYECTOS AML S.A.S.</t>
  </si>
  <si>
    <t>ING PLUTARCO LANDINEZ MARTINEZ</t>
  </si>
  <si>
    <t>PLUSEL INGENIEROS SAS</t>
  </si>
  <si>
    <t>SOLUCIONES INSTRUMENTALES DE COLOMBIA - SICOL</t>
  </si>
  <si>
    <t xml:space="preserve">CONSTRUARQU SAS </t>
  </si>
  <si>
    <t>SOLUCIONES EMPRESARIALES &amp; LOGISTIKAS PROYECTAR</t>
  </si>
  <si>
    <t>FUNDACION CONSTRUCCION LOCAL</t>
  </si>
  <si>
    <t>AMERICANA CORP SAS</t>
  </si>
  <si>
    <t>CORTES IBARRA INGENIERIA SAS</t>
  </si>
  <si>
    <t>JESUS PEDRO NEL SERRANO MENESES</t>
  </si>
  <si>
    <t>MARIA ELENA VERGARA CARRASCAL</t>
  </si>
  <si>
    <t>LACIDES JAVIER BANQUEZ PAYARES</t>
  </si>
  <si>
    <t>(en blanco)</t>
  </si>
  <si>
    <t>Total general</t>
  </si>
  <si>
    <t>REVISIÓN GENERAL</t>
  </si>
  <si>
    <t>PROGRAMA</t>
  </si>
  <si>
    <t>Valor Final</t>
  </si>
  <si>
    <t>Giros</t>
  </si>
  <si>
    <t>Miguel Angel Granado</t>
  </si>
  <si>
    <t>Karen Julieth Méndez González</t>
  </si>
  <si>
    <t>Contratista</t>
  </si>
  <si>
    <t>Contratación</t>
  </si>
  <si>
    <t>3138071918</t>
  </si>
  <si>
    <t>karen.mendez@gobiernobogota.gov.co</t>
  </si>
  <si>
    <t>317 6384654</t>
  </si>
  <si>
    <t>miguel.granados@gobiernobogota.gov.co</t>
  </si>
  <si>
    <t>BOGDATA- CUADRO ANALISIS - SUBA</t>
  </si>
  <si>
    <t>COMPROMISOS ACUMULADOS BOGDATA</t>
  </si>
  <si>
    <t>VALOR FINAL</t>
  </si>
  <si>
    <t>ACUMULADO GIROS BOGDATA</t>
  </si>
  <si>
    <t>GIROS</t>
  </si>
  <si>
    <t>FUNCIONAMIENTO</t>
  </si>
  <si>
    <t>DIFERENCIAS</t>
  </si>
  <si>
    <t>INVERSION (Comprometido)</t>
  </si>
  <si>
    <t>Propósito 1 - Hacer un nuevo contrato social con igualdad de oportunidades para la inclusión social, productiva y política.</t>
  </si>
  <si>
    <t>Programa 1 - Subsidios y transferencias para la equidad</t>
  </si>
  <si>
    <t>Proyecto 1953</t>
  </si>
  <si>
    <t>programa 6 - Sistema Distrital del Cuidado</t>
  </si>
  <si>
    <t xml:space="preserve">Proyecto 1966 </t>
  </si>
  <si>
    <t>Proyecto 1967</t>
  </si>
  <si>
    <t>Proyecto 1996</t>
  </si>
  <si>
    <t>Proyecto 2034</t>
  </si>
  <si>
    <t>Programa 8 - Prevención y atención de maternidad temprana</t>
  </si>
  <si>
    <t>Proyecto 2013</t>
  </si>
  <si>
    <t>Programa 12 - Educación inicial: Bases sólidas para la vida</t>
  </si>
  <si>
    <t xml:space="preserve">Proyecto 1957 </t>
  </si>
  <si>
    <t>Programa 14 - Formación integral: más y mejor tiempo en los colegios</t>
  </si>
  <si>
    <t xml:space="preserve">Proyecto 2000 </t>
  </si>
  <si>
    <t>Programa 17 - Jóvenes con capacidades: Proyecto de vida para la ciudadanía, la innovación y el trabajo del siglo XXI</t>
  </si>
  <si>
    <t xml:space="preserve">Proyecto 1994 </t>
  </si>
  <si>
    <t>Programa 20 - Bogotá, referente en cultura, deporte, recreación y actividad física, con parques para el desarrollo y la salud</t>
  </si>
  <si>
    <t xml:space="preserve">Proyecto 1963 </t>
  </si>
  <si>
    <t>Programa 21 - Creación y vida cotidiana: Apropiación ciudadana del arte, la cultura y el patrimonio, para la democracia cultural</t>
  </si>
  <si>
    <t>Proyecto 2016</t>
  </si>
  <si>
    <t>Programa 23 - Bogotá rural</t>
  </si>
  <si>
    <t xml:space="preserve">Proyecto 1964 </t>
  </si>
  <si>
    <t>Programa 24 - Bogotá región emprendedora e innovadora</t>
  </si>
  <si>
    <t xml:space="preserve">Proyecto 1965 </t>
  </si>
  <si>
    <t>Proyecto 1995</t>
  </si>
  <si>
    <t>Propósito 2 - Cambiar nuestros hábitos de vida para reverdecer a Bogotá y adaptarnos y mitigar la crisis climática</t>
  </si>
  <si>
    <t>Programa 27 - Cambio cultural para la gestión de la crisis climática</t>
  </si>
  <si>
    <t xml:space="preserve">Proyecto 1997 </t>
  </si>
  <si>
    <t>Programa 28 - Bogotá protectora de sus recursos naturales</t>
  </si>
  <si>
    <t xml:space="preserve">Proyecto 1968 </t>
  </si>
  <si>
    <t>Programa 30 - Eficiencia en la atención de emergencias</t>
  </si>
  <si>
    <t>Proyecto 2031</t>
  </si>
  <si>
    <t>Programa 33 - Más árboles y más y mejor espacio público</t>
  </si>
  <si>
    <t xml:space="preserve">Proyecto 1969 </t>
  </si>
  <si>
    <t>Proyecto 1970</t>
  </si>
  <si>
    <t>Programa 34 - Bogotá protectora de los animales</t>
  </si>
  <si>
    <t xml:space="preserve">Proyecto 1971 </t>
  </si>
  <si>
    <t>Programa 37 - Provisión y mejoramiento de servicios públicos</t>
  </si>
  <si>
    <t xml:space="preserve">proyecto 1972 </t>
  </si>
  <si>
    <t>Programa 38 - Ecoeficiencia, reciclaje, manejo de residuos e inclusión de la población recicladora</t>
  </si>
  <si>
    <t>Proyecto 2014</t>
  </si>
  <si>
    <t>Propósito 3 -  Inspirar confianza y legitimidad para vivir sin miedo y ser epicentro de cultura ciudadana, paz y reconciliación</t>
  </si>
  <si>
    <t>Programa 39 - Bogotá territorio de paz y atención integral a las víctimas del conflicto armado</t>
  </si>
  <si>
    <t xml:space="preserve">Proyecto 1973 </t>
  </si>
  <si>
    <t>Programa 40 - Más mujeres viven una vida libre de violencias, se sienten seguras y acceden con confianza al sistema de justicia</t>
  </si>
  <si>
    <t>Proyecto 1974</t>
  </si>
  <si>
    <t>Programa 43 - Cultura ciudadana para la confianza, la convivencia y la participación desde la vida cotidiana</t>
  </si>
  <si>
    <t>Proyecto 2032</t>
  </si>
  <si>
    <t>Programa 45 - Espacio público más seguro y construido colectivamente</t>
  </si>
  <si>
    <t xml:space="preserve">Proyecto 1998 </t>
  </si>
  <si>
    <t>Programa 48 - Plataforma institucional para la seguridad y justicia</t>
  </si>
  <si>
    <t>Proyecto 2015</t>
  </si>
  <si>
    <t>Propósito 4 -  Hacer de Bogotá Región un modelo de movilidad multimodal, incluyente y sostenible</t>
  </si>
  <si>
    <t>Programa 49 - Movilidad segura, sostenible y accesible</t>
  </si>
  <si>
    <t>Proyecto 1999</t>
  </si>
  <si>
    <t>Propósito 5 -  Construir Bogotá Región con gobierno abierto, transparente y ciudadanía consciente</t>
  </si>
  <si>
    <t>Programa 54 - Transformación digital y gestión de TIC para un territorio inteligente</t>
  </si>
  <si>
    <t>Proyecto 1976</t>
  </si>
  <si>
    <t>Programa 55 - Fortalecimiento de Cultura Ciudadana y su institucionalidad</t>
  </si>
  <si>
    <t xml:space="preserve">Proyecto 1977 </t>
  </si>
  <si>
    <t>Programa 57 - Gestión Pública Local</t>
  </si>
  <si>
    <t>Proyecto 1978</t>
  </si>
  <si>
    <t>Proyecto 1979</t>
  </si>
  <si>
    <t>O2</t>
  </si>
  <si>
    <t>GASTOS</t>
  </si>
  <si>
    <t>0004-016</t>
  </si>
  <si>
    <t>FDL-LOCALIDADES</t>
  </si>
  <si>
    <t>LOCALIDADES</t>
  </si>
  <si>
    <t>O21</t>
  </si>
  <si>
    <t>O211</t>
  </si>
  <si>
    <t>Gastos de personal</t>
  </si>
  <si>
    <t>O21101</t>
  </si>
  <si>
    <t>Planta de personal permanente</t>
  </si>
  <si>
    <t>O2110103</t>
  </si>
  <si>
    <t>Remuneraciones no constitutivas de factor salarial</t>
  </si>
  <si>
    <t>Honorarios Ediles</t>
  </si>
  <si>
    <t>O212</t>
  </si>
  <si>
    <t>Adquisición de bienes y servicios</t>
  </si>
  <si>
    <t>O21201</t>
  </si>
  <si>
    <t>Adquisición de activos no financieros</t>
  </si>
  <si>
    <t>O2120101</t>
  </si>
  <si>
    <t>Activos fijos</t>
  </si>
  <si>
    <t>O2120101003</t>
  </si>
  <si>
    <t>Maquinaria y equipo</t>
  </si>
  <si>
    <t>O212010100301</t>
  </si>
  <si>
    <t>Maquinaria para uso general</t>
  </si>
  <si>
    <t>O21201010030106</t>
  </si>
  <si>
    <t>Otras máquinas para usos generales y sus partes y piezas</t>
  </si>
  <si>
    <t>O21202</t>
  </si>
  <si>
    <t>Adquisiciones diferentes de activos</t>
  </si>
  <si>
    <t>O2120201</t>
  </si>
  <si>
    <t>Materiales y suministros</t>
  </si>
  <si>
    <t>O2120201003</t>
  </si>
  <si>
    <t>Otros bienes transportables (excepto productos metálicos, maquinaria y equipo)</t>
  </si>
  <si>
    <t>O212020100302</t>
  </si>
  <si>
    <t>Pasta o pulpa, papel y productos de papel</t>
  </si>
  <si>
    <t>Papel bond</t>
  </si>
  <si>
    <t>Cajas de cartón acanalado</t>
  </si>
  <si>
    <t>Artículos n.c.p. de pulpa de papel o cartón</t>
  </si>
  <si>
    <t>O212020100303</t>
  </si>
  <si>
    <t>Productos de hornos de coque</t>
  </si>
  <si>
    <t>Gasolina motor corriente</t>
  </si>
  <si>
    <t>Diésel oil ACPM (fuel gas gasoil marine gas)</t>
  </si>
  <si>
    <t>O212020100305</t>
  </si>
  <si>
    <t>Otros productos químicos</t>
  </si>
  <si>
    <t>Mezclas químicas para extintores</t>
  </si>
  <si>
    <t>O212020100308</t>
  </si>
  <si>
    <t>Muebles</t>
  </si>
  <si>
    <t>Artículos n.c.p. para escritorio y oficina</t>
  </si>
  <si>
    <t>O2120201004</t>
  </si>
  <si>
    <t>Productos metálicos y paquetes de software</t>
  </si>
  <si>
    <t>O212020100402</t>
  </si>
  <si>
    <t>Productos metálicos elaborados (excepto maquinaria y equipo)</t>
  </si>
  <si>
    <t>O2120201004024299991</t>
  </si>
  <si>
    <t>Artículos n.c.p. de ferretería y cerrajería</t>
  </si>
  <si>
    <t>O2120202</t>
  </si>
  <si>
    <t>Adquisición de servicios</t>
  </si>
  <si>
    <t>O2120202006</t>
  </si>
  <si>
    <t>Servicios de alojamiento</t>
  </si>
  <si>
    <t>O212020200608</t>
  </si>
  <si>
    <t>Servicios postales y de mensajería</t>
  </si>
  <si>
    <t>O21202020060868021</t>
  </si>
  <si>
    <t>Servicios locales de mensajería nacional</t>
  </si>
  <si>
    <t>O2120202007</t>
  </si>
  <si>
    <t>Servicios financieros y servicios conexos, servicios inmobiliarios y servicios de leasing</t>
  </si>
  <si>
    <t>O212020200701</t>
  </si>
  <si>
    <t>Servicios financieros y servicios conexos</t>
  </si>
  <si>
    <t>O21202020070103</t>
  </si>
  <si>
    <t>Servicios de seguros y pensiones (excepto los servicios de reaseguro y de seguridad social de afiliación obligatoria)</t>
  </si>
  <si>
    <t>O2120202007010301</t>
  </si>
  <si>
    <t>Servicios de seguros de vida (excepto los servicios de reaseguro)</t>
  </si>
  <si>
    <t>O212020200701030101</t>
  </si>
  <si>
    <t>Concejales</t>
  </si>
  <si>
    <t>O21202020070103010171311</t>
  </si>
  <si>
    <t>Servicios de seguros de vida individual</t>
  </si>
  <si>
    <t>O2120202007010304</t>
  </si>
  <si>
    <t>Servicios de seguros de salud y de accidentes</t>
  </si>
  <si>
    <t>Servicios de seguros por accidentes personales</t>
  </si>
  <si>
    <t>Servicio de seguro obligatorio de accidentes de tránsito (SOAT)</t>
  </si>
  <si>
    <t>Otros servicios de seguros de salud n.c.p.</t>
  </si>
  <si>
    <t>O2120202007010305</t>
  </si>
  <si>
    <t>Otros servicios de seguros distintos a los seguros de vida (excepto los servicios de reaseguro)</t>
  </si>
  <si>
    <t>Servicios de seguros de vehículos automotores</t>
  </si>
  <si>
    <t>Servicios de seguros contra incendio, terremoto o sustracción</t>
  </si>
  <si>
    <t>Servicios de seguros generales de responsabilidad civil</t>
  </si>
  <si>
    <t>O212020200702</t>
  </si>
  <si>
    <t>Servicios inmobiliarios</t>
  </si>
  <si>
    <t>Servicios de alquiler o arrendamiento con o sin opción de compra, relativos a bienes inmuebles no residenciales (diferentes a vivienda), propios o arrendados</t>
  </si>
  <si>
    <t>O2120202008</t>
  </si>
  <si>
    <t>Servicios prestados a las empresas y servicios de producción</t>
  </si>
  <si>
    <t>O212020200802</t>
  </si>
  <si>
    <t>Servicios jurídicos y contables</t>
  </si>
  <si>
    <t>Servicios de documentación y certificación jurídica</t>
  </si>
  <si>
    <t>O212020200803</t>
  </si>
  <si>
    <t>Servicios profesionales, científicos y técnicos (excepto los servicios de investigación, urbanismo, jurídicos y de contabilidad)</t>
  </si>
  <si>
    <t>Servicios integrales de publicidad</t>
  </si>
  <si>
    <t>O21202020080383620</t>
  </si>
  <si>
    <t>Servicios de venta o alquiler de espacio o tiempo publicitario a comisión</t>
  </si>
  <si>
    <t>O212020200805</t>
  </si>
  <si>
    <t>Servicios de soporte</t>
  </si>
  <si>
    <t>Servicios de protección (guardas de seguridad)</t>
  </si>
  <si>
    <t>Servicios de limpieza general</t>
  </si>
  <si>
    <t>O212020200806</t>
  </si>
  <si>
    <t>Servicios de apoyo y de operación para la agricultura, la caza, la silvicultura, la pesca, la minería y los servicios públicos</t>
  </si>
  <si>
    <t>Servicios de distribución de electricidad (a comisión o por contrato)</t>
  </si>
  <si>
    <t>Servicios de distribución de agua por tubería (a comisión o por contrato)</t>
  </si>
  <si>
    <t>O212020200807</t>
  </si>
  <si>
    <t>Servicios de mantenimiento, reparación e instalación (excepto servicios de construcción)</t>
  </si>
  <si>
    <t>Servicios de mantenimiento y reparación de computadores y equipos periféricos</t>
  </si>
  <si>
    <t>O2120202008078714102</t>
  </si>
  <si>
    <t>Servicio de mantenimiento y reparación de vehículos automóviles</t>
  </si>
  <si>
    <t>O2120202009</t>
  </si>
  <si>
    <t>Servicios para la comunidad, sociales y personales</t>
  </si>
  <si>
    <t>O212020200904</t>
  </si>
  <si>
    <t>Servicios de alcantarillado, recolección, tratamiento y disposición de desechos y otros servicios de saneamiento ambiental</t>
  </si>
  <si>
    <t>Servicios de alcantarillado y tratamiento de aguas residuales</t>
  </si>
  <si>
    <t>Servicios generales de recolección de otros desechos</t>
  </si>
  <si>
    <t>O218</t>
  </si>
  <si>
    <t>Gastos por tributos, tasas, contribuciones, multas, sanciones e intereses de mora</t>
  </si>
  <si>
    <t>O21801</t>
  </si>
  <si>
    <t>Impuestos</t>
  </si>
  <si>
    <t>Impuesto a la publicidad exterior visual</t>
  </si>
  <si>
    <t>O2190</t>
  </si>
  <si>
    <t>Obligaciones por Pagar Funcionamiento</t>
  </si>
  <si>
    <t>Obligaciones por Pagar Funcionamiento Vigencia Anterior</t>
  </si>
  <si>
    <t>Obligaciones por Pagar Funcionamiento Otras Vigencias</t>
  </si>
  <si>
    <t>O23</t>
  </si>
  <si>
    <t>INVERSION</t>
  </si>
  <si>
    <t>O2301</t>
  </si>
  <si>
    <t>DIRECTA</t>
  </si>
  <si>
    <t>O230116</t>
  </si>
  <si>
    <t>O23011601</t>
  </si>
  <si>
    <t>Hacer un nuevo contrato social con igualdad de oportunidades para la inclusión social, productiva y política</t>
  </si>
  <si>
    <t>O2301160101</t>
  </si>
  <si>
    <t>O23011601010000001953</t>
  </si>
  <si>
    <t>Suba solidaria y equitativa</t>
  </si>
  <si>
    <t>O2301160106</t>
  </si>
  <si>
    <t>Sistema Distrital del Cuidado</t>
  </si>
  <si>
    <t>O23011601060000001966</t>
  </si>
  <si>
    <t>Fortaleciendo el tejido económico local</t>
  </si>
  <si>
    <t>O23011601060000001967</t>
  </si>
  <si>
    <t>Suba saludable y sin barreras</t>
  </si>
  <si>
    <t>O23011601060000001996</t>
  </si>
  <si>
    <t>Mujeres guardianes del cuidado</t>
  </si>
  <si>
    <t>O23011601060000002034</t>
  </si>
  <si>
    <t>Suba entorno protector</t>
  </si>
  <si>
    <t>O2301160108</t>
  </si>
  <si>
    <t>O23011601080000002013</t>
  </si>
  <si>
    <t>Adolescencia con sexualidad segura y responsable</t>
  </si>
  <si>
    <t>O2301160112</t>
  </si>
  <si>
    <t>Educación inicial: Bases sólidas para la vida</t>
  </si>
  <si>
    <t>O23011601120000001957</t>
  </si>
  <si>
    <t>Construyendo nuestra infancia local</t>
  </si>
  <si>
    <t>O2301160114</t>
  </si>
  <si>
    <t>O23011601140000002000</t>
  </si>
  <si>
    <t>Herramientas para educar</t>
  </si>
  <si>
    <t>O2301160117</t>
  </si>
  <si>
    <t>O23011601170000001994</t>
  </si>
  <si>
    <t>Jóvenes formados para el futuro</t>
  </si>
  <si>
    <t>O2301160120</t>
  </si>
  <si>
    <t>O23011601200000001963</t>
  </si>
  <si>
    <t>Suba, una comunidad que se mueve</t>
  </si>
  <si>
    <t>O2301160121</t>
  </si>
  <si>
    <t>O23011601210000002016</t>
  </si>
  <si>
    <t>Suba cultural y creativa</t>
  </si>
  <si>
    <t>O2301160123</t>
  </si>
  <si>
    <t>O23011601230000001964</t>
  </si>
  <si>
    <t>Ruralidad capacitada y fortalecida</t>
  </si>
  <si>
    <t>O2301160124</t>
  </si>
  <si>
    <t>O23011601240000001965</t>
  </si>
  <si>
    <t>Suba territorio cultural</t>
  </si>
  <si>
    <t>O23011601240000001995</t>
  </si>
  <si>
    <t>Sembrando emprendimiento urbano</t>
  </si>
  <si>
    <t>O23011602</t>
  </si>
  <si>
    <t>Cambiar nuestros hábitos de vida para reverdecer a Bogotá y adaptarnos y mitigar la crisis climática</t>
  </si>
  <si>
    <t>O2301160227</t>
  </si>
  <si>
    <t>O23011602270000001997</t>
  </si>
  <si>
    <t>Suba reverdece</t>
  </si>
  <si>
    <t>O2301160228</t>
  </si>
  <si>
    <t>O23011602280000001968</t>
  </si>
  <si>
    <t>Conectividad del territorio ambiental de Suba</t>
  </si>
  <si>
    <t>O2301160230</t>
  </si>
  <si>
    <t>O23011602300000002031</t>
  </si>
  <si>
    <t>Suba previene y reduce riegos naturales</t>
  </si>
  <si>
    <t>O2301160233</t>
  </si>
  <si>
    <t>O23011602330000001969</t>
  </si>
  <si>
    <t>Más arboles, más vida</t>
  </si>
  <si>
    <t>O23011602330000001970</t>
  </si>
  <si>
    <t>Suba recupera y mantiene sus parques</t>
  </si>
  <si>
    <t>O2301160234</t>
  </si>
  <si>
    <t>O23011602340000001971</t>
  </si>
  <si>
    <t>Suba protege los animales</t>
  </si>
  <si>
    <t>O2301160237</t>
  </si>
  <si>
    <t>O23011602370000001972</t>
  </si>
  <si>
    <t>Más agua potable para nuestras veredas</t>
  </si>
  <si>
    <t>O2301160238</t>
  </si>
  <si>
    <t>O23011602380000002014</t>
  </si>
  <si>
    <t>Suba promueve el reciclaje y las energías alternativas</t>
  </si>
  <si>
    <t>O23011603</t>
  </si>
  <si>
    <t>Inspirar confianza y legitimidad para vivir sin miedo y ser epicentro de cultura ciudadana, paz y reconciliación</t>
  </si>
  <si>
    <t>O2301160339</t>
  </si>
  <si>
    <t>O23011603390000001973</t>
  </si>
  <si>
    <t>Suba territorio de paz y reconciliación</t>
  </si>
  <si>
    <t>O2301160340</t>
  </si>
  <si>
    <t>O23011603400000001974</t>
  </si>
  <si>
    <t>Mujeres libres, seguras y sin miedo</t>
  </si>
  <si>
    <t>O2301160343</t>
  </si>
  <si>
    <t>O23011603430000002032</t>
  </si>
  <si>
    <t>Suba convive con seguridad y tranquilidad</t>
  </si>
  <si>
    <t>O2301160345</t>
  </si>
  <si>
    <t>O23011603450000001998</t>
  </si>
  <si>
    <t>Espacio Público, un lugar de encuentro libre y democrático</t>
  </si>
  <si>
    <t>O2301160348</t>
  </si>
  <si>
    <t>O23011603480000002015</t>
  </si>
  <si>
    <t>Conviviendo con seguridad y justicia</t>
  </si>
  <si>
    <t>O23011603480000002033</t>
  </si>
  <si>
    <t>Mejores herramientas para mayor seguridad</t>
  </si>
  <si>
    <t>O23011604</t>
  </si>
  <si>
    <t>Hacer de Bogotá Región un modelo de movilidad multimodal, incluyente y sostenible</t>
  </si>
  <si>
    <t>O2301160449</t>
  </si>
  <si>
    <t>O23011604490000001999</t>
  </si>
  <si>
    <t>Mejor infraestructura para la movilidad en suba</t>
  </si>
  <si>
    <t>O23011605</t>
  </si>
  <si>
    <t>Construir Bogotá Región con gobierno abierto, transparente y ciudadanía consciente</t>
  </si>
  <si>
    <t>O2301160554</t>
  </si>
  <si>
    <t>O23011605540000001976</t>
  </si>
  <si>
    <t>La ruralidad se conecta con el mundo</t>
  </si>
  <si>
    <t>O2301160555</t>
  </si>
  <si>
    <t>Fortalecimiento de Cultura Ciudadana y su institucionalidad</t>
  </si>
  <si>
    <t>O23011605550000001977</t>
  </si>
  <si>
    <t>Suba participa, incide y reconstruye la confianza ciudadana</t>
  </si>
  <si>
    <t>O2301160557</t>
  </si>
  <si>
    <t>Gestión Pública Local</t>
  </si>
  <si>
    <t>O23011605570000001978</t>
  </si>
  <si>
    <t>Suba con una gestión pública trasparente y eficiente</t>
  </si>
  <si>
    <t>O23011605570000001979</t>
  </si>
  <si>
    <t>Inspección Vigilancia y Control más eficiente</t>
  </si>
  <si>
    <t>O2306</t>
  </si>
  <si>
    <t>OBLIGACIONES POR PAGAR</t>
  </si>
  <si>
    <t>O230616</t>
  </si>
  <si>
    <t>O23061601</t>
  </si>
  <si>
    <t>O2306160101</t>
  </si>
  <si>
    <t>O23061601010000001953</t>
  </si>
  <si>
    <t>O2306160106</t>
  </si>
  <si>
    <t>O23061601060000001966</t>
  </si>
  <si>
    <t>O23061601060000001967</t>
  </si>
  <si>
    <t>O23061601060000001996</t>
  </si>
  <si>
    <t>O23061601060000002034</t>
  </si>
  <si>
    <t>O2306160108</t>
  </si>
  <si>
    <t>O23061601080000002013</t>
  </si>
  <si>
    <t>O2306160112</t>
  </si>
  <si>
    <t>O23061601120000001957</t>
  </si>
  <si>
    <t>O2306160114</t>
  </si>
  <si>
    <t>O23061601140000002000</t>
  </si>
  <si>
    <t>O2306160117</t>
  </si>
  <si>
    <t>O23061601170000001958</t>
  </si>
  <si>
    <t>Instrumentos que garantizan el desarrollo de la juventud</t>
  </si>
  <si>
    <t>O23061601170000001994</t>
  </si>
  <si>
    <t>O2306160119</t>
  </si>
  <si>
    <t>O23061601190000001962</t>
  </si>
  <si>
    <t>Ruralidad con vivienda digna e integral</t>
  </si>
  <si>
    <t>O2306160120</t>
  </si>
  <si>
    <t>O23061601200000001963</t>
  </si>
  <si>
    <t>O2306160121</t>
  </si>
  <si>
    <t>O23061601210000002016</t>
  </si>
  <si>
    <t>O2306160123</t>
  </si>
  <si>
    <t>O23061601230000001964</t>
  </si>
  <si>
    <t>O2306160124</t>
  </si>
  <si>
    <t>O23061601240000001965</t>
  </si>
  <si>
    <t>O23061601240000001995</t>
  </si>
  <si>
    <t>O23061602</t>
  </si>
  <si>
    <t>O2306160227</t>
  </si>
  <si>
    <t>O23061602270000001997</t>
  </si>
  <si>
    <t>O2306160228</t>
  </si>
  <si>
    <t>O23061602280000001968</t>
  </si>
  <si>
    <t>O2306160230</t>
  </si>
  <si>
    <t>O23061602300000002031</t>
  </si>
  <si>
    <t>O2306160233</t>
  </si>
  <si>
    <t>O23061602330000001969</t>
  </si>
  <si>
    <t>O23061602330000001970</t>
  </si>
  <si>
    <t>O2306160234</t>
  </si>
  <si>
    <t>O23061602340000001971</t>
  </si>
  <si>
    <t>O2306160237</t>
  </si>
  <si>
    <t>O23061602370000001972</t>
  </si>
  <si>
    <t>O2306160238</t>
  </si>
  <si>
    <t>O23061602380000002014</t>
  </si>
  <si>
    <t>O23061603</t>
  </si>
  <si>
    <t>O2306160339</t>
  </si>
  <si>
    <t>O23061603390000001973</t>
  </si>
  <si>
    <t>O2306160340</t>
  </si>
  <si>
    <t>O23061603400000001974</t>
  </si>
  <si>
    <t>O2306160343</t>
  </si>
  <si>
    <t>O23061603430000002032</t>
  </si>
  <si>
    <t>O2306160345</t>
  </si>
  <si>
    <t>O23061603450000001998</t>
  </si>
  <si>
    <t>O2306160348</t>
  </si>
  <si>
    <t>O23061603480000002015</t>
  </si>
  <si>
    <t>O23061603480000002033</t>
  </si>
  <si>
    <t>O23061604</t>
  </si>
  <si>
    <t>O2306160449</t>
  </si>
  <si>
    <t>O23061604490000001999</t>
  </si>
  <si>
    <t>O23061605</t>
  </si>
  <si>
    <t>O2306160554</t>
  </si>
  <si>
    <t>O23061605540000001976</t>
  </si>
  <si>
    <t>O2306160555</t>
  </si>
  <si>
    <t>O23061605550000001977</t>
  </si>
  <si>
    <t>O2306160557</t>
  </si>
  <si>
    <t>O23061605570000001978</t>
  </si>
  <si>
    <t>O23061605570000001979</t>
  </si>
  <si>
    <t>O230690</t>
  </si>
  <si>
    <t>Obligaciones por pagar Inversión vigencias anteriores</t>
  </si>
  <si>
    <t>O4</t>
  </si>
  <si>
    <t>Disponibilidad final</t>
  </si>
  <si>
    <t>ENTIDAD</t>
  </si>
  <si>
    <t>FECHA DE CORTE</t>
  </si>
  <si>
    <t>CODIGO</t>
  </si>
  <si>
    <t>NOMBRE</t>
  </si>
  <si>
    <t>APROPIACION INICIAL</t>
  </si>
  <si>
    <t>MODIFICACIONES MES</t>
  </si>
  <si>
    <t>MODIFICACIONES ACUMULADAS</t>
  </si>
  <si>
    <t>APROPIACION VIGENTE</t>
  </si>
  <si>
    <t>SUSPENSION APROPIACION</t>
  </si>
  <si>
    <t>APROPIACION DISPONIBLE</t>
  </si>
  <si>
    <t>TOTAL COMPROMISOS MES</t>
  </si>
  <si>
    <t>TOTAL COMPROMISOS ACUMULADO</t>
  </si>
  <si>
    <t>% EJEC PRESUP</t>
  </si>
  <si>
    <t>AMORTIZACION GIROS MES</t>
  </si>
  <si>
    <t>AMORTIZACION GIROS ACUMULADOS</t>
  </si>
  <si>
    <t>PORCENTAJE EJECUCION AUTORIZADO GIRO</t>
  </si>
  <si>
    <t>AREA FUNCIONAL</t>
  </si>
  <si>
    <t>NOMBRE AREA FUNCIONAL</t>
  </si>
  <si>
    <t>NOMBRE SECTOR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</si>
</sst>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 #,##0;[Red]\-&quot;$&quot;\ #,##0"/>
    <numFmt numFmtId="164" formatCode="_(* #,##0.00_);_(* \(#,##0.00\);_(* &quot;-&quot;??_);_(@_)"/>
    <numFmt numFmtId="165" formatCode="&quot;$&quot;\ #,##0.00"/>
    <numFmt numFmtId="166" formatCode="0.0"/>
    <numFmt numFmtId="167" formatCode="&quot;$&quot;\ #,##0"/>
    <numFmt numFmtId="168" formatCode="[$$-240A]\ #,##0"/>
    <numFmt numFmtId="169" formatCode="[$-C0A]dd\-mmm\-yy;@"/>
    <numFmt numFmtId="170" formatCode="&quot;$&quot;#,##0"/>
    <numFmt numFmtId="171" formatCode="&quot;$&quot;#,##0;[Red]\-&quot;$&quot;#,##0"/>
  </numFmts>
  <fonts count="28" x14ac:knownFonts="1">
    <font>
      <sz val="11"/>
      <color theme="1"/>
      <name val="Calibri"/>
      <family val="2"/>
      <scheme val="minor"/>
    </font>
    <font>
      <sz val="11"/>
      <color theme="1"/>
      <name val="Calibri"/>
      <family val="2"/>
      <scheme val="minor"/>
    </font>
    <font>
      <b/>
      <sz val="10"/>
      <name val="Times New Roman"/>
      <family val="1"/>
    </font>
    <font>
      <sz val="10"/>
      <color rgb="FF000000"/>
      <name val="Arial"/>
      <family val="2"/>
    </font>
    <font>
      <b/>
      <sz val="11"/>
      <color theme="1"/>
      <name val="Calibri"/>
      <family val="2"/>
      <scheme val="minor"/>
    </font>
    <font>
      <sz val="10"/>
      <name val="Times New Roman"/>
      <family val="1"/>
    </font>
    <font>
      <sz val="10"/>
      <color theme="1"/>
      <name val="Times New Roman"/>
      <family val="1"/>
    </font>
    <font>
      <sz val="11"/>
      <color theme="1"/>
      <name val="Arial Narrow"/>
      <family val="2"/>
    </font>
    <font>
      <b/>
      <sz val="11"/>
      <name val="Arial Narrow"/>
      <family val="2"/>
    </font>
    <font>
      <b/>
      <sz val="11"/>
      <color theme="1"/>
      <name val="Arial Narrow"/>
      <family val="2"/>
    </font>
    <font>
      <b/>
      <sz val="12"/>
      <name val="Arial Narrow"/>
      <family val="2"/>
    </font>
    <font>
      <u/>
      <sz val="11"/>
      <color theme="10"/>
      <name val="Calibri"/>
      <family val="2"/>
      <scheme val="minor"/>
    </font>
    <font>
      <sz val="11"/>
      <color theme="1"/>
      <name val="Times New Roman"/>
      <family val="1"/>
    </font>
    <font>
      <b/>
      <sz val="10"/>
      <color theme="1"/>
      <name val="Times New Roman"/>
      <family val="1"/>
    </font>
    <font>
      <b/>
      <sz val="10"/>
      <color rgb="FFFF0000"/>
      <name val="Times New Roman"/>
      <family val="1"/>
    </font>
    <font>
      <sz val="10"/>
      <color rgb="FFFF0000"/>
      <name val="Times New Roman"/>
      <family val="1"/>
    </font>
    <font>
      <b/>
      <sz val="11"/>
      <color theme="1"/>
      <name val="Times New Roman"/>
      <family val="1"/>
    </font>
    <font>
      <sz val="11"/>
      <color rgb="FFFF0000"/>
      <name val="Times New Roman"/>
      <family val="1"/>
    </font>
    <font>
      <b/>
      <sz val="11"/>
      <color rgb="FFFF0000"/>
      <name val="Times New Roman"/>
      <family val="1"/>
    </font>
    <font>
      <sz val="9"/>
      <color theme="1"/>
      <name val="Times New Roman"/>
      <family val="1"/>
    </font>
    <font>
      <u/>
      <sz val="10"/>
      <color theme="10"/>
      <name val="Times New Roman"/>
      <family val="1"/>
    </font>
    <font>
      <sz val="10"/>
      <color theme="0"/>
      <name val="Times New Roman"/>
      <family val="1"/>
    </font>
    <font>
      <b/>
      <sz val="10"/>
      <color theme="5" tint="-0.499984740745262"/>
      <name val="Times New Roman"/>
      <family val="1"/>
    </font>
    <font>
      <sz val="10"/>
      <color indexed="8"/>
      <name val="Times New Roman"/>
      <family val="1"/>
    </font>
    <font>
      <b/>
      <sz val="10"/>
      <name val="Calibri"/>
      <family val="2"/>
      <scheme val="minor"/>
    </font>
    <font>
      <sz val="10"/>
      <color theme="1"/>
      <name val="Calibri"/>
      <family val="2"/>
      <scheme val="minor"/>
    </font>
    <font>
      <b/>
      <sz val="10"/>
      <color theme="1"/>
      <name val="Calibri"/>
      <family val="2"/>
      <scheme val="minor"/>
    </font>
    <font>
      <sz val="10"/>
      <name val="Calibri"/>
      <family val="2"/>
      <scheme val="minor"/>
    </font>
  </fonts>
  <fills count="2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4" tint="0.39997558519241921"/>
        <bgColor indexed="64"/>
      </patternFill>
    </fill>
    <fill>
      <patternFill patternType="solid">
        <fgColor theme="9"/>
        <bgColor indexed="64"/>
      </patternFill>
    </fill>
    <fill>
      <patternFill patternType="solid">
        <fgColor rgb="FFFFC000"/>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rgb="FF00B050"/>
        <bgColor indexed="64"/>
      </patternFill>
    </fill>
  </fills>
  <borders count="34">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auto="1"/>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auto="1"/>
      </left>
      <right style="thin">
        <color auto="1"/>
      </right>
      <top/>
      <bottom style="thin">
        <color auto="1"/>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style="thin">
        <color indexed="64"/>
      </left>
      <right/>
      <top style="thin">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indexed="64"/>
      </top>
      <bottom style="thin">
        <color auto="1"/>
      </bottom>
      <diagonal/>
    </border>
    <border>
      <left/>
      <right style="thin">
        <color indexed="64"/>
      </right>
      <top style="thin">
        <color indexed="64"/>
      </top>
      <bottom style="medium">
        <color indexed="64"/>
      </bottom>
      <diagonal/>
    </border>
    <border>
      <left style="medium">
        <color indexed="64"/>
      </left>
      <right/>
      <top/>
      <bottom/>
      <diagonal/>
    </border>
    <border>
      <left/>
      <right style="thin">
        <color indexed="64"/>
      </right>
      <top/>
      <bottom/>
      <diagonal/>
    </border>
  </borders>
  <cellStyleXfs count="5">
    <xf numFmtId="0" fontId="0" fillId="0" borderId="0"/>
    <xf numFmtId="164" fontId="1" fillId="0" borderId="0" applyFont="0" applyFill="0" applyBorder="0" applyAlignment="0" applyProtection="0"/>
    <xf numFmtId="0" fontId="3" fillId="0" borderId="0"/>
    <xf numFmtId="9" fontId="1" fillId="0" borderId="0" applyFont="0" applyFill="0" applyBorder="0" applyAlignment="0" applyProtection="0"/>
    <xf numFmtId="0" fontId="11" fillId="0" borderId="0" applyNumberFormat="0" applyFill="0" applyBorder="0" applyAlignment="0" applyProtection="0"/>
  </cellStyleXfs>
  <cellXfs count="260">
    <xf numFmtId="0" fontId="0" fillId="0" borderId="0" xfId="0"/>
    <xf numFmtId="0" fontId="2" fillId="0" borderId="25" xfId="0" applyFont="1" applyBorder="1" applyAlignment="1">
      <alignment horizontal="left" vertical="center" wrapText="1"/>
    </xf>
    <xf numFmtId="0" fontId="2" fillId="0" borderId="18" xfId="0" applyFont="1" applyBorder="1" applyAlignment="1">
      <alignment horizontal="left" vertical="center" wrapText="1"/>
    </xf>
    <xf numFmtId="0" fontId="0" fillId="2" borderId="0" xfId="0" applyFill="1"/>
    <xf numFmtId="0" fontId="8" fillId="5" borderId="9" xfId="0" applyFont="1" applyFill="1" applyBorder="1" applyAlignment="1">
      <alignment horizontal="center"/>
    </xf>
    <xf numFmtId="0" fontId="9" fillId="5" borderId="10" xfId="0" applyFont="1" applyFill="1" applyBorder="1" applyAlignment="1">
      <alignment horizontal="center"/>
    </xf>
    <xf numFmtId="0" fontId="4" fillId="5" borderId="3" xfId="0" applyFont="1" applyFill="1" applyBorder="1" applyAlignment="1">
      <alignment horizontal="center"/>
    </xf>
    <xf numFmtId="0" fontId="4" fillId="6" borderId="5" xfId="0" applyFont="1" applyFill="1" applyBorder="1" applyAlignment="1">
      <alignment horizontal="center" vertical="center"/>
    </xf>
    <xf numFmtId="0" fontId="7" fillId="6" borderId="5" xfId="0" applyFont="1" applyFill="1" applyBorder="1" applyAlignment="1">
      <alignment horizontal="justify" vertical="center" wrapText="1"/>
    </xf>
    <xf numFmtId="0" fontId="4" fillId="7" borderId="5" xfId="0" applyFont="1" applyFill="1" applyBorder="1" applyAlignment="1">
      <alignment horizontal="center"/>
    </xf>
    <xf numFmtId="0" fontId="7" fillId="7" borderId="5" xfId="0" applyFont="1" applyFill="1" applyBorder="1" applyAlignment="1">
      <alignment horizontal="justify" vertical="center" wrapText="1"/>
    </xf>
    <xf numFmtId="0" fontId="4" fillId="8" borderId="5" xfId="0" applyFont="1" applyFill="1" applyBorder="1" applyAlignment="1">
      <alignment horizontal="center"/>
    </xf>
    <xf numFmtId="0" fontId="7" fillId="8" borderId="5" xfId="0" applyFont="1" applyFill="1" applyBorder="1" applyAlignment="1">
      <alignment horizontal="justify" vertical="center" wrapText="1"/>
    </xf>
    <xf numFmtId="0" fontId="4" fillId="9" borderId="5" xfId="0" applyFont="1" applyFill="1" applyBorder="1" applyAlignment="1">
      <alignment horizontal="center" vertical="center"/>
    </xf>
    <xf numFmtId="0" fontId="7" fillId="9" borderId="5" xfId="0" applyFont="1" applyFill="1" applyBorder="1" applyAlignment="1">
      <alignment horizontal="justify" vertical="center" wrapText="1"/>
    </xf>
    <xf numFmtId="0" fontId="12" fillId="0" borderId="0" xfId="0" applyFont="1"/>
    <xf numFmtId="0" fontId="2" fillId="10" borderId="1" xfId="0" applyFont="1" applyFill="1" applyBorder="1" applyAlignment="1">
      <alignment horizontal="left" vertical="center" wrapText="1"/>
    </xf>
    <xf numFmtId="1" fontId="6" fillId="0" borderId="5" xfId="0" applyNumberFormat="1" applyFont="1" applyBorder="1" applyAlignment="1" applyProtection="1">
      <alignment horizontal="left" vertical="center" wrapText="1"/>
      <protection locked="0"/>
    </xf>
    <xf numFmtId="49" fontId="6" fillId="0" borderId="5" xfId="0" applyNumberFormat="1" applyFont="1" applyBorder="1" applyAlignment="1" applyProtection="1">
      <alignment horizontal="left" vertical="center" wrapText="1"/>
      <protection locked="0"/>
    </xf>
    <xf numFmtId="0" fontId="0" fillId="4" borderId="4" xfId="0" applyFill="1" applyBorder="1" applyAlignment="1">
      <alignment horizontal="left" vertical="center" wrapText="1"/>
    </xf>
    <xf numFmtId="0" fontId="0" fillId="6" borderId="8" xfId="0" applyFill="1" applyBorder="1" applyAlignment="1">
      <alignment horizontal="justify" vertical="center"/>
    </xf>
    <xf numFmtId="0" fontId="0" fillId="7" borderId="8" xfId="0" applyFill="1" applyBorder="1" applyAlignment="1">
      <alignment horizontal="justify" vertical="center" wrapText="1"/>
    </xf>
    <xf numFmtId="0" fontId="0" fillId="8" borderId="8" xfId="0" applyFill="1" applyBorder="1" applyAlignment="1">
      <alignment horizontal="justify" vertical="center"/>
    </xf>
    <xf numFmtId="0" fontId="0" fillId="9" borderId="8" xfId="0" applyFill="1" applyBorder="1" applyAlignment="1">
      <alignment horizontal="justify" vertical="center"/>
    </xf>
    <xf numFmtId="0" fontId="0" fillId="4" borderId="14" xfId="0" applyFill="1" applyBorder="1" applyAlignment="1">
      <alignment horizontal="left" vertical="center" wrapText="1"/>
    </xf>
    <xf numFmtId="0" fontId="8" fillId="5" borderId="9" xfId="0" applyFont="1" applyFill="1" applyBorder="1" applyAlignment="1">
      <alignment horizontal="center" wrapText="1"/>
    </xf>
    <xf numFmtId="0" fontId="10" fillId="5" borderId="5" xfId="0" applyFont="1" applyFill="1" applyBorder="1" applyAlignment="1">
      <alignment horizontal="center" vertical="center"/>
    </xf>
    <xf numFmtId="0" fontId="7" fillId="5" borderId="5" xfId="0" applyFont="1" applyFill="1" applyBorder="1" applyAlignment="1">
      <alignment horizontal="left" vertical="center" wrapText="1"/>
    </xf>
    <xf numFmtId="0" fontId="0" fillId="5" borderId="8" xfId="0" applyFill="1" applyBorder="1" applyAlignment="1">
      <alignment horizontal="justify" vertical="center"/>
    </xf>
    <xf numFmtId="0" fontId="4" fillId="5" borderId="5" xfId="0" applyFont="1" applyFill="1" applyBorder="1" applyAlignment="1">
      <alignment horizontal="center" vertical="center"/>
    </xf>
    <xf numFmtId="0" fontId="0" fillId="5" borderId="5" xfId="0" applyFill="1" applyBorder="1" applyAlignment="1">
      <alignment horizontal="left" vertical="center"/>
    </xf>
    <xf numFmtId="0" fontId="0" fillId="5" borderId="15" xfId="0" applyFill="1" applyBorder="1" applyAlignment="1">
      <alignment horizontal="left" vertical="center"/>
    </xf>
    <xf numFmtId="0" fontId="0" fillId="5" borderId="16" xfId="0" applyFill="1" applyBorder="1" applyAlignment="1">
      <alignment horizontal="justify" vertical="center"/>
    </xf>
    <xf numFmtId="0" fontId="18" fillId="3" borderId="0" xfId="0" applyFont="1" applyFill="1"/>
    <xf numFmtId="0" fontId="14" fillId="3" borderId="5" xfId="0" applyFont="1" applyFill="1" applyBorder="1" applyAlignment="1">
      <alignment vertical="center"/>
    </xf>
    <xf numFmtId="0" fontId="16" fillId="0" borderId="0" xfId="0" applyFont="1"/>
    <xf numFmtId="0" fontId="6" fillId="0" borderId="0" xfId="0" applyFont="1"/>
    <xf numFmtId="0" fontId="5" fillId="0" borderId="15" xfId="0" applyFont="1" applyBorder="1" applyAlignment="1">
      <alignment vertical="center"/>
    </xf>
    <xf numFmtId="166" fontId="12" fillId="0" borderId="0" xfId="0" applyNumberFormat="1" applyFont="1" applyProtection="1">
      <protection hidden="1"/>
    </xf>
    <xf numFmtId="0" fontId="6" fillId="0" borderId="0" xfId="0" applyFont="1" applyAlignment="1">
      <alignment horizontal="left"/>
    </xf>
    <xf numFmtId="0" fontId="12" fillId="0" borderId="0" xfId="0" applyFont="1" applyProtection="1">
      <protection hidden="1"/>
    </xf>
    <xf numFmtId="0" fontId="19" fillId="0" borderId="0" xfId="0" applyFont="1"/>
    <xf numFmtId="0" fontId="6" fillId="0" borderId="0" xfId="0" applyFont="1" applyAlignment="1">
      <alignment wrapText="1"/>
    </xf>
    <xf numFmtId="0" fontId="12" fillId="0" borderId="0" xfId="0" applyFont="1" applyAlignment="1" applyProtection="1">
      <alignment wrapText="1"/>
      <protection hidden="1"/>
    </xf>
    <xf numFmtId="0" fontId="18" fillId="3" borderId="0" xfId="0" applyFont="1" applyFill="1" applyAlignment="1" applyProtection="1">
      <alignment wrapText="1"/>
      <protection hidden="1"/>
    </xf>
    <xf numFmtId="0" fontId="12" fillId="0" borderId="0" xfId="0" applyFont="1" applyAlignment="1">
      <alignment vertical="top"/>
    </xf>
    <xf numFmtId="0" fontId="12" fillId="0" borderId="0" xfId="0" applyFont="1" applyAlignment="1" applyProtection="1">
      <alignment vertical="top" wrapText="1"/>
      <protection hidden="1"/>
    </xf>
    <xf numFmtId="0" fontId="17" fillId="3" borderId="0" xfId="0" applyFont="1" applyFill="1" applyAlignment="1">
      <alignment vertical="top"/>
    </xf>
    <xf numFmtId="0" fontId="12" fillId="0" borderId="0" xfId="0" applyFont="1" applyAlignment="1">
      <alignment vertical="center" wrapText="1"/>
    </xf>
    <xf numFmtId="0" fontId="5" fillId="10" borderId="3" xfId="0" applyFont="1" applyFill="1" applyBorder="1" applyAlignment="1" applyProtection="1">
      <alignment horizontal="left" vertical="center" wrapText="1"/>
      <protection locked="0"/>
    </xf>
    <xf numFmtId="0" fontId="6" fillId="0" borderId="5" xfId="0" applyFont="1" applyBorder="1" applyAlignment="1" applyProtection="1">
      <alignment horizontal="left" vertical="center"/>
      <protection locked="0"/>
    </xf>
    <xf numFmtId="3" fontId="6" fillId="5" borderId="5" xfId="0" applyNumberFormat="1" applyFont="1" applyFill="1" applyBorder="1" applyAlignment="1">
      <alignment horizontal="left" vertical="center"/>
    </xf>
    <xf numFmtId="14" fontId="6" fillId="5" borderId="5" xfId="0" applyNumberFormat="1" applyFont="1" applyFill="1" applyBorder="1" applyAlignment="1">
      <alignment horizontal="left" vertical="center"/>
    </xf>
    <xf numFmtId="0" fontId="6" fillId="0" borderId="0" xfId="0" applyFont="1" applyAlignment="1">
      <alignment horizontal="left" vertical="center"/>
    </xf>
    <xf numFmtId="0" fontId="2" fillId="0" borderId="0" xfId="0" applyFont="1" applyAlignment="1" applyProtection="1">
      <alignment horizontal="left" vertical="center" wrapText="1"/>
      <protection locked="0"/>
    </xf>
    <xf numFmtId="1" fontId="5" fillId="0" borderId="5" xfId="0" applyNumberFormat="1" applyFont="1" applyBorder="1" applyAlignment="1" applyProtection="1">
      <alignment horizontal="left" vertical="center"/>
      <protection locked="0"/>
    </xf>
    <xf numFmtId="1" fontId="5" fillId="0" borderId="6" xfId="0" applyNumberFormat="1" applyFont="1" applyBorder="1" applyAlignment="1" applyProtection="1">
      <alignment horizontal="left" vertical="center"/>
      <protection locked="0"/>
    </xf>
    <xf numFmtId="0" fontId="6" fillId="0" borderId="5" xfId="0" applyFont="1" applyBorder="1" applyAlignment="1">
      <alignment horizontal="left" vertical="center"/>
    </xf>
    <xf numFmtId="9" fontId="6" fillId="0" borderId="5" xfId="0" applyNumberFormat="1" applyFont="1" applyBorder="1" applyAlignment="1" applyProtection="1">
      <alignment horizontal="left" vertical="center" wrapText="1"/>
      <protection locked="0"/>
    </xf>
    <xf numFmtId="1" fontId="6" fillId="0" borderId="5" xfId="0" applyNumberFormat="1" applyFont="1" applyBorder="1" applyAlignment="1" applyProtection="1">
      <alignment horizontal="left" vertical="center"/>
      <protection locked="0"/>
    </xf>
    <xf numFmtId="0" fontId="6" fillId="5" borderId="5" xfId="0" applyFont="1" applyFill="1" applyBorder="1" applyAlignment="1">
      <alignment horizontal="left" vertical="center"/>
    </xf>
    <xf numFmtId="0" fontId="6" fillId="5" borderId="5" xfId="0" applyFont="1" applyFill="1" applyBorder="1" applyAlignment="1" applyProtection="1">
      <alignment horizontal="left" vertical="center"/>
      <protection locked="0"/>
    </xf>
    <xf numFmtId="0" fontId="6" fillId="0" borderId="0" xfId="0" applyFont="1" applyAlignment="1" applyProtection="1">
      <alignment horizontal="left" vertical="center"/>
      <protection locked="0"/>
    </xf>
    <xf numFmtId="0" fontId="20" fillId="0" borderId="0" xfId="4" applyFont="1" applyAlignment="1" applyProtection="1">
      <alignment horizontal="left" vertical="center"/>
    </xf>
    <xf numFmtId="168" fontId="6" fillId="0" borderId="0" xfId="0" applyNumberFormat="1" applyFont="1" applyAlignment="1">
      <alignment horizontal="left" vertical="center"/>
    </xf>
    <xf numFmtId="14" fontId="6" fillId="0" borderId="0" xfId="0" applyNumberFormat="1" applyFont="1" applyAlignment="1">
      <alignment horizontal="left" vertical="center"/>
    </xf>
    <xf numFmtId="0" fontId="21" fillId="0" borderId="0" xfId="0" applyFont="1" applyAlignment="1">
      <alignment horizontal="left" vertical="center"/>
    </xf>
    <xf numFmtId="0" fontId="2" fillId="0" borderId="0" xfId="0" applyFont="1" applyAlignment="1">
      <alignment horizontal="left" vertical="center" wrapText="1"/>
    </xf>
    <xf numFmtId="168" fontId="2" fillId="0" borderId="0" xfId="0" applyNumberFormat="1" applyFont="1" applyAlignment="1">
      <alignment horizontal="left" vertical="center" wrapText="1"/>
    </xf>
    <xf numFmtId="0" fontId="5" fillId="0" borderId="0" xfId="0" applyFont="1" applyAlignment="1">
      <alignment horizontal="left" vertical="center" wrapText="1"/>
    </xf>
    <xf numFmtId="0" fontId="14" fillId="0" borderId="0" xfId="0" applyFont="1" applyAlignment="1">
      <alignment horizontal="left" vertical="center" wrapText="1"/>
    </xf>
    <xf numFmtId="3" fontId="2" fillId="0" borderId="0" xfId="0" applyNumberFormat="1" applyFont="1" applyAlignment="1">
      <alignment horizontal="left" vertical="center" wrapText="1"/>
    </xf>
    <xf numFmtId="167" fontId="5" fillId="0" borderId="8" xfId="0" applyNumberFormat="1" applyFont="1" applyBorder="1" applyAlignment="1" applyProtection="1">
      <alignment horizontal="left" vertical="center" wrapText="1"/>
      <protection locked="0"/>
    </xf>
    <xf numFmtId="165" fontId="2" fillId="0" borderId="0" xfId="0" applyNumberFormat="1" applyFont="1" applyAlignment="1" applyProtection="1">
      <alignment horizontal="left" vertical="center" wrapText="1"/>
      <protection locked="0"/>
    </xf>
    <xf numFmtId="165" fontId="2" fillId="0" borderId="0" xfId="0" applyNumberFormat="1" applyFont="1" applyAlignment="1">
      <alignment horizontal="left" vertical="center" wrapText="1"/>
    </xf>
    <xf numFmtId="14" fontId="2" fillId="0" borderId="0" xfId="0" applyNumberFormat="1" applyFont="1" applyAlignment="1" applyProtection="1">
      <alignment horizontal="left" vertical="center" wrapText="1"/>
      <protection locked="0"/>
    </xf>
    <xf numFmtId="167" fontId="5" fillId="0" borderId="16" xfId="0" applyNumberFormat="1" applyFont="1" applyBorder="1" applyAlignment="1" applyProtection="1">
      <alignment horizontal="left" vertical="center" wrapText="1"/>
      <protection locked="0"/>
    </xf>
    <xf numFmtId="3" fontId="6" fillId="0" borderId="0" xfId="0" applyNumberFormat="1" applyFont="1" applyAlignment="1">
      <alignment horizontal="left" vertical="center"/>
    </xf>
    <xf numFmtId="168" fontId="2" fillId="0" borderId="0" xfId="0" applyNumberFormat="1" applyFont="1" applyAlignment="1" applyProtection="1">
      <alignment horizontal="left" vertical="center" wrapText="1"/>
      <protection locked="0"/>
    </xf>
    <xf numFmtId="167" fontId="6" fillId="0" borderId="0" xfId="0" applyNumberFormat="1" applyFont="1" applyAlignment="1">
      <alignment horizontal="left" vertical="center"/>
    </xf>
    <xf numFmtId="167" fontId="6" fillId="5" borderId="5" xfId="0" applyNumberFormat="1" applyFont="1" applyFill="1" applyBorder="1" applyAlignment="1">
      <alignment horizontal="left" vertical="center"/>
    </xf>
    <xf numFmtId="0" fontId="0" fillId="0" borderId="0" xfId="0" applyAlignment="1">
      <alignment horizontal="center"/>
    </xf>
    <xf numFmtId="0" fontId="2" fillId="0" borderId="0" xfId="0" applyFont="1" applyAlignment="1">
      <alignment vertical="center" wrapText="1"/>
    </xf>
    <xf numFmtId="0" fontId="22" fillId="0" borderId="0" xfId="0" applyFont="1" applyAlignment="1">
      <alignment vertical="center" wrapText="1"/>
    </xf>
    <xf numFmtId="0" fontId="6" fillId="0" borderId="0" xfId="0" applyFont="1" applyAlignment="1">
      <alignment horizontal="center" vertical="center"/>
    </xf>
    <xf numFmtId="3" fontId="2" fillId="0" borderId="0" xfId="0" applyNumberFormat="1" applyFont="1" applyAlignment="1">
      <alignment horizontal="center" vertical="center" wrapText="1"/>
    </xf>
    <xf numFmtId="1" fontId="6" fillId="0" borderId="5" xfId="0" applyNumberFormat="1" applyFont="1" applyBorder="1" applyAlignment="1">
      <alignment horizontal="center" vertical="center"/>
    </xf>
    <xf numFmtId="1" fontId="6" fillId="0" borderId="5" xfId="0" applyNumberFormat="1" applyFont="1" applyBorder="1" applyAlignment="1" applyProtection="1">
      <alignment horizontal="center" vertical="center" wrapText="1"/>
      <protection locked="0"/>
    </xf>
    <xf numFmtId="1" fontId="6" fillId="5" borderId="5" xfId="0" applyNumberFormat="1" applyFont="1" applyFill="1" applyBorder="1" applyAlignment="1">
      <alignment horizontal="center" vertical="center"/>
    </xf>
    <xf numFmtId="0" fontId="2" fillId="11" borderId="0" xfId="0" applyFont="1" applyFill="1" applyAlignment="1">
      <alignment horizontal="left" vertical="center" wrapText="1"/>
    </xf>
    <xf numFmtId="0" fontId="2" fillId="11" borderId="0" xfId="0" applyFont="1" applyFill="1" applyAlignment="1">
      <alignment horizontal="center" vertical="center" wrapText="1"/>
    </xf>
    <xf numFmtId="168" fontId="2" fillId="11" borderId="0" xfId="0" applyNumberFormat="1" applyFont="1" applyFill="1" applyAlignment="1">
      <alignment horizontal="left" vertical="center" wrapText="1"/>
    </xf>
    <xf numFmtId="14" fontId="2" fillId="11" borderId="0" xfId="0" applyNumberFormat="1" applyFont="1" applyFill="1" applyAlignment="1">
      <alignment horizontal="left" vertical="center" wrapText="1"/>
    </xf>
    <xf numFmtId="167" fontId="2" fillId="11" borderId="0" xfId="0" applyNumberFormat="1" applyFont="1" applyFill="1" applyAlignment="1">
      <alignment horizontal="left" vertical="center" wrapText="1"/>
    </xf>
    <xf numFmtId="0" fontId="21" fillId="11" borderId="0" xfId="0" applyFont="1" applyFill="1" applyAlignment="1">
      <alignment horizontal="left" vertical="center"/>
    </xf>
    <xf numFmtId="0" fontId="2" fillId="12" borderId="22" xfId="0" applyFont="1" applyFill="1" applyBorder="1" applyAlignment="1">
      <alignment horizontal="center" vertical="center"/>
    </xf>
    <xf numFmtId="0" fontId="2" fillId="12" borderId="20" xfId="0" applyFont="1" applyFill="1" applyBorder="1" applyAlignment="1">
      <alignment horizontal="center" vertical="center"/>
    </xf>
    <xf numFmtId="0" fontId="2" fillId="12" borderId="22" xfId="0" applyFont="1" applyFill="1" applyBorder="1" applyAlignment="1">
      <alignment horizontal="center" vertical="center" wrapText="1"/>
    </xf>
    <xf numFmtId="0" fontId="2" fillId="12" borderId="21" xfId="0" applyFont="1" applyFill="1" applyBorder="1" applyAlignment="1">
      <alignment horizontal="center" vertical="center"/>
    </xf>
    <xf numFmtId="0" fontId="2" fillId="13" borderId="20" xfId="0" applyFont="1" applyFill="1" applyBorder="1" applyAlignment="1">
      <alignment horizontal="center" vertical="center"/>
    </xf>
    <xf numFmtId="0" fontId="2" fillId="14" borderId="20" xfId="0" applyFont="1" applyFill="1" applyBorder="1" applyAlignment="1">
      <alignment horizontal="center" vertical="center"/>
    </xf>
    <xf numFmtId="0" fontId="2" fillId="15" borderId="20" xfId="0" applyFont="1" applyFill="1" applyBorder="1" applyAlignment="1">
      <alignment horizontal="center" vertical="center"/>
    </xf>
    <xf numFmtId="0" fontId="2" fillId="4" borderId="12" xfId="0" applyFont="1" applyFill="1" applyBorder="1" applyAlignment="1">
      <alignment horizontal="center" vertical="center" wrapText="1"/>
    </xf>
    <xf numFmtId="0" fontId="2" fillId="4" borderId="20" xfId="0" applyFont="1" applyFill="1" applyBorder="1" applyAlignment="1">
      <alignment horizontal="center" vertical="center"/>
    </xf>
    <xf numFmtId="10" fontId="2" fillId="16" borderId="29" xfId="0" applyNumberFormat="1" applyFont="1" applyFill="1" applyBorder="1" applyAlignment="1">
      <alignment horizontal="center" vertical="center" wrapText="1"/>
    </xf>
    <xf numFmtId="0" fontId="2" fillId="16" borderId="20" xfId="0" applyFont="1" applyFill="1" applyBorder="1" applyAlignment="1">
      <alignment horizontal="center" vertical="center"/>
    </xf>
    <xf numFmtId="0" fontId="2" fillId="16" borderId="5" xfId="0" applyFont="1" applyFill="1" applyBorder="1" applyAlignment="1" applyProtection="1">
      <alignment horizontal="center" vertical="center" wrapText="1"/>
      <protection locked="0"/>
    </xf>
    <xf numFmtId="0" fontId="2" fillId="4" borderId="6" xfId="0" applyFont="1" applyFill="1" applyBorder="1" applyAlignment="1" applyProtection="1">
      <alignment horizontal="center" vertical="center" wrapText="1"/>
      <protection locked="0"/>
    </xf>
    <xf numFmtId="0" fontId="2" fillId="15" borderId="5" xfId="0" applyFont="1" applyFill="1" applyBorder="1" applyAlignment="1" applyProtection="1">
      <alignment horizontal="center" vertical="center" wrapText="1"/>
      <protection locked="0"/>
    </xf>
    <xf numFmtId="14" fontId="2" fillId="15" borderId="5" xfId="0" applyNumberFormat="1" applyFont="1" applyFill="1" applyBorder="1" applyAlignment="1" applyProtection="1">
      <alignment horizontal="center" vertical="center" wrapText="1"/>
      <protection locked="0"/>
    </xf>
    <xf numFmtId="167" fontId="2" fillId="15" borderId="5" xfId="0" applyNumberFormat="1" applyFont="1" applyFill="1" applyBorder="1" applyAlignment="1" applyProtection="1">
      <alignment horizontal="center" vertical="center" wrapText="1"/>
      <protection locked="0"/>
    </xf>
    <xf numFmtId="14" fontId="2" fillId="14" borderId="5" xfId="0" applyNumberFormat="1" applyFont="1" applyFill="1" applyBorder="1" applyAlignment="1" applyProtection="1">
      <alignment horizontal="center" vertical="center" wrapText="1"/>
      <protection locked="0"/>
    </xf>
    <xf numFmtId="0" fontId="2" fillId="14" borderId="5" xfId="0" applyFont="1" applyFill="1" applyBorder="1" applyAlignment="1" applyProtection="1">
      <alignment horizontal="center" vertical="center" wrapText="1"/>
      <protection locked="0"/>
    </xf>
    <xf numFmtId="3" fontId="2" fillId="14" borderId="5" xfId="0" applyNumberFormat="1" applyFont="1" applyFill="1" applyBorder="1" applyAlignment="1" applyProtection="1">
      <alignment horizontal="center" vertical="center" wrapText="1"/>
      <protection locked="0"/>
    </xf>
    <xf numFmtId="0" fontId="2" fillId="13" borderId="5" xfId="0" applyFont="1" applyFill="1" applyBorder="1" applyAlignment="1" applyProtection="1">
      <alignment horizontal="center" vertical="center" wrapText="1"/>
      <protection locked="0"/>
    </xf>
    <xf numFmtId="168" fontId="2" fillId="13" borderId="5" xfId="0" applyNumberFormat="1" applyFont="1" applyFill="1" applyBorder="1" applyAlignment="1" applyProtection="1">
      <alignment horizontal="center" vertical="center" wrapText="1"/>
      <protection locked="0"/>
    </xf>
    <xf numFmtId="3" fontId="2" fillId="13" borderId="5" xfId="0" applyNumberFormat="1" applyFont="1" applyFill="1" applyBorder="1" applyAlignment="1" applyProtection="1">
      <alignment horizontal="center" vertical="center" wrapText="1"/>
      <protection locked="0"/>
    </xf>
    <xf numFmtId="0" fontId="2" fillId="12" borderId="5" xfId="0" applyFont="1" applyFill="1" applyBorder="1" applyAlignment="1" applyProtection="1">
      <alignment horizontal="center" vertical="center" wrapText="1"/>
      <protection locked="0"/>
    </xf>
    <xf numFmtId="0" fontId="6" fillId="0" borderId="5" xfId="0" applyFont="1" applyBorder="1" applyAlignment="1" applyProtection="1">
      <alignment horizontal="center" vertical="center"/>
      <protection locked="0"/>
    </xf>
    <xf numFmtId="0" fontId="15" fillId="0" borderId="5" xfId="2" applyFont="1" applyBorder="1" applyAlignment="1" applyProtection="1">
      <alignment horizontal="left" vertical="center"/>
      <protection locked="0"/>
    </xf>
    <xf numFmtId="1" fontId="6" fillId="0" borderId="5" xfId="0" applyNumberFormat="1" applyFont="1" applyBorder="1" applyAlignment="1" applyProtection="1">
      <alignment horizontal="center" vertical="center"/>
      <protection locked="0"/>
    </xf>
    <xf numFmtId="6" fontId="6" fillId="0" borderId="5" xfId="0" applyNumberFormat="1" applyFont="1" applyBorder="1" applyAlignment="1">
      <alignment vertical="center"/>
    </xf>
    <xf numFmtId="6" fontId="6" fillId="0" borderId="0" xfId="0" applyNumberFormat="1" applyFont="1" applyAlignment="1">
      <alignment vertical="center"/>
    </xf>
    <xf numFmtId="6" fontId="6" fillId="0" borderId="5" xfId="0" applyNumberFormat="1" applyFont="1" applyBorder="1" applyAlignment="1" applyProtection="1">
      <alignment vertical="center" wrapText="1"/>
      <protection locked="0"/>
    </xf>
    <xf numFmtId="6" fontId="5" fillId="0" borderId="5" xfId="0" applyNumberFormat="1" applyFont="1" applyBorder="1" applyAlignment="1" applyProtection="1">
      <alignment vertical="center" wrapText="1"/>
      <protection locked="0"/>
    </xf>
    <xf numFmtId="6" fontId="5" fillId="0" borderId="5" xfId="0" applyNumberFormat="1" applyFont="1" applyBorder="1" applyAlignment="1" applyProtection="1">
      <alignment vertical="center"/>
      <protection locked="0"/>
    </xf>
    <xf numFmtId="168" fontId="23" fillId="0" borderId="5" xfId="1" applyNumberFormat="1" applyFont="1" applyFill="1" applyBorder="1" applyAlignment="1" applyProtection="1">
      <alignment vertical="center" wrapText="1"/>
    </xf>
    <xf numFmtId="168" fontId="13" fillId="5" borderId="5" xfId="0" applyNumberFormat="1" applyFont="1" applyFill="1" applyBorder="1" applyAlignment="1">
      <alignment vertical="center"/>
    </xf>
    <xf numFmtId="6" fontId="13" fillId="5" borderId="5" xfId="0" applyNumberFormat="1" applyFont="1" applyFill="1" applyBorder="1" applyAlignment="1">
      <alignment vertical="center"/>
    </xf>
    <xf numFmtId="0" fontId="6" fillId="0" borderId="5"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protection locked="0"/>
    </xf>
    <xf numFmtId="0" fontId="13" fillId="5" borderId="5" xfId="0" applyFont="1" applyFill="1" applyBorder="1" applyAlignment="1">
      <alignment horizontal="center" vertical="center"/>
    </xf>
    <xf numFmtId="169" fontId="5" fillId="0" borderId="5" xfId="0" applyNumberFormat="1" applyFont="1" applyBorder="1" applyAlignment="1" applyProtection="1">
      <alignment vertical="center"/>
      <protection locked="0"/>
    </xf>
    <xf numFmtId="169" fontId="6" fillId="0" borderId="0" xfId="0" applyNumberFormat="1" applyFont="1" applyAlignment="1">
      <alignment vertical="center"/>
    </xf>
    <xf numFmtId="169" fontId="6" fillId="0" borderId="5" xfId="0" applyNumberFormat="1" applyFont="1" applyBorder="1" applyAlignment="1">
      <alignment vertical="center"/>
    </xf>
    <xf numFmtId="169" fontId="6" fillId="0" borderId="5" xfId="0" applyNumberFormat="1" applyFont="1" applyBorder="1" applyAlignment="1" applyProtection="1">
      <alignment vertical="center" wrapText="1"/>
      <protection locked="0"/>
    </xf>
    <xf numFmtId="0" fontId="6" fillId="0" borderId="5" xfId="0" applyFont="1" applyBorder="1" applyAlignment="1">
      <alignment horizontal="center" vertical="center"/>
    </xf>
    <xf numFmtId="9" fontId="6" fillId="0" borderId="5" xfId="3" applyFont="1" applyFill="1" applyBorder="1" applyAlignment="1" applyProtection="1">
      <alignment horizontal="center" vertical="center"/>
    </xf>
    <xf numFmtId="3" fontId="13" fillId="5" borderId="5" xfId="0" applyNumberFormat="1" applyFont="1" applyFill="1" applyBorder="1" applyAlignment="1">
      <alignment horizontal="center" vertical="center"/>
    </xf>
    <xf numFmtId="0" fontId="5" fillId="0" borderId="5" xfId="0" applyFont="1" applyBorder="1" applyAlignment="1" applyProtection="1">
      <alignment horizontal="right" vertical="center"/>
      <protection locked="0"/>
    </xf>
    <xf numFmtId="0" fontId="2" fillId="0" borderId="0" xfId="0" applyFont="1" applyAlignment="1">
      <alignment vertical="center"/>
    </xf>
    <xf numFmtId="0" fontId="2" fillId="12" borderId="12" xfId="0" applyFont="1" applyFill="1" applyBorder="1" applyAlignment="1">
      <alignment horizontal="centerContinuous" vertical="center" wrapText="1"/>
    </xf>
    <xf numFmtId="0" fontId="2" fillId="12" borderId="13" xfId="0" applyFont="1" applyFill="1" applyBorder="1" applyAlignment="1">
      <alignment horizontal="centerContinuous" vertical="center" wrapText="1"/>
    </xf>
    <xf numFmtId="167" fontId="5" fillId="0" borderId="6" xfId="0" applyNumberFormat="1" applyFont="1" applyBorder="1" applyAlignment="1" applyProtection="1">
      <alignment vertical="center" wrapText="1"/>
      <protection locked="0"/>
    </xf>
    <xf numFmtId="167" fontId="5" fillId="0" borderId="7" xfId="0" applyNumberFormat="1" applyFont="1" applyBorder="1" applyAlignment="1" applyProtection="1">
      <alignment vertical="center" wrapText="1"/>
      <protection locked="0"/>
    </xf>
    <xf numFmtId="167" fontId="5" fillId="0" borderId="17" xfId="0" applyNumberFormat="1" applyFont="1" applyBorder="1" applyAlignment="1" applyProtection="1">
      <alignment vertical="center" wrapText="1"/>
      <protection locked="0"/>
    </xf>
    <xf numFmtId="167" fontId="5" fillId="0" borderId="28" xfId="0" applyNumberFormat="1" applyFont="1" applyBorder="1" applyAlignment="1" applyProtection="1">
      <alignment vertical="center" wrapText="1"/>
      <protection locked="0"/>
    </xf>
    <xf numFmtId="167" fontId="5" fillId="0" borderId="19" xfId="0" applyNumberFormat="1" applyFont="1" applyBorder="1" applyAlignment="1" applyProtection="1">
      <alignment vertical="center" wrapText="1"/>
      <protection locked="0"/>
    </xf>
    <xf numFmtId="167" fontId="5" fillId="0" borderId="23" xfId="0" applyNumberFormat="1" applyFont="1" applyBorder="1" applyAlignment="1" applyProtection="1">
      <alignment vertical="center" wrapText="1"/>
      <protection locked="0"/>
    </xf>
    <xf numFmtId="0" fontId="5" fillId="10" borderId="27" xfId="0" applyFont="1" applyFill="1" applyBorder="1" applyAlignment="1" applyProtection="1">
      <alignment vertical="center" wrapText="1"/>
      <protection locked="0"/>
    </xf>
    <xf numFmtId="0" fontId="5" fillId="10" borderId="2" xfId="0" applyFont="1" applyFill="1" applyBorder="1" applyAlignment="1" applyProtection="1">
      <alignment vertical="center" wrapText="1"/>
      <protection locked="0"/>
    </xf>
    <xf numFmtId="0" fontId="5" fillId="10" borderId="24" xfId="0" applyFont="1" applyFill="1" applyBorder="1" applyAlignment="1" applyProtection="1">
      <alignment vertical="center" wrapText="1"/>
      <protection locked="0"/>
    </xf>
    <xf numFmtId="49" fontId="5" fillId="10" borderId="25" xfId="0" applyNumberFormat="1" applyFont="1" applyFill="1" applyBorder="1" applyAlignment="1" applyProtection="1">
      <alignment vertical="center" wrapText="1"/>
      <protection locked="0"/>
    </xf>
    <xf numFmtId="49" fontId="5" fillId="10" borderId="7" xfId="0" applyNumberFormat="1" applyFont="1" applyFill="1" applyBorder="1" applyAlignment="1" applyProtection="1">
      <alignment vertical="center" wrapText="1"/>
      <protection locked="0"/>
    </xf>
    <xf numFmtId="49" fontId="5" fillId="10" borderId="17" xfId="0" applyNumberFormat="1" applyFont="1" applyFill="1" applyBorder="1" applyAlignment="1" applyProtection="1">
      <alignment vertical="center" wrapText="1"/>
      <protection locked="0"/>
    </xf>
    <xf numFmtId="49" fontId="20" fillId="10" borderId="18" xfId="4" applyNumberFormat="1" applyFont="1" applyFill="1" applyBorder="1" applyAlignment="1" applyProtection="1">
      <alignment vertical="center" wrapText="1"/>
      <protection locked="0"/>
    </xf>
    <xf numFmtId="49" fontId="20" fillId="10" borderId="19" xfId="4" applyNumberFormat="1" applyFont="1" applyFill="1" applyBorder="1" applyAlignment="1" applyProtection="1">
      <alignment vertical="center" wrapText="1"/>
      <protection locked="0"/>
    </xf>
    <xf numFmtId="49" fontId="20" fillId="10" borderId="23" xfId="4" applyNumberFormat="1" applyFont="1" applyFill="1" applyBorder="1" applyAlignment="1" applyProtection="1">
      <alignment vertical="center" wrapText="1"/>
      <protection locked="0"/>
    </xf>
    <xf numFmtId="49" fontId="5" fillId="10" borderId="1" xfId="0" applyNumberFormat="1" applyFont="1" applyFill="1" applyBorder="1" applyAlignment="1" applyProtection="1">
      <alignment vertical="center" wrapText="1"/>
      <protection locked="0"/>
    </xf>
    <xf numFmtId="49" fontId="5" fillId="10" borderId="2" xfId="0" applyNumberFormat="1" applyFont="1" applyFill="1" applyBorder="1" applyAlignment="1" applyProtection="1">
      <alignment vertical="center" wrapText="1"/>
      <protection locked="0"/>
    </xf>
    <xf numFmtId="49" fontId="5" fillId="10" borderId="24" xfId="0" applyNumberFormat="1" applyFont="1" applyFill="1" applyBorder="1" applyAlignment="1" applyProtection="1">
      <alignment vertical="center" wrapText="1"/>
      <protection locked="0"/>
    </xf>
    <xf numFmtId="0" fontId="2" fillId="13" borderId="11" xfId="0" applyFont="1" applyFill="1" applyBorder="1" applyAlignment="1">
      <alignment horizontal="centerContinuous" vertical="center"/>
    </xf>
    <xf numFmtId="0" fontId="2" fillId="13" borderId="12" xfId="0" applyFont="1" applyFill="1" applyBorder="1" applyAlignment="1">
      <alignment horizontal="centerContinuous" vertical="center"/>
    </xf>
    <xf numFmtId="0" fontId="2" fillId="13" borderId="13" xfId="0" applyFont="1" applyFill="1" applyBorder="1" applyAlignment="1">
      <alignment horizontal="centerContinuous" vertical="center"/>
    </xf>
    <xf numFmtId="0" fontId="2" fillId="14" borderId="11" xfId="0" applyFont="1" applyFill="1" applyBorder="1" applyAlignment="1">
      <alignment horizontal="centerContinuous" vertical="center" wrapText="1"/>
    </xf>
    <xf numFmtId="0" fontId="2" fillId="14" borderId="12" xfId="0" applyFont="1" applyFill="1" applyBorder="1" applyAlignment="1">
      <alignment horizontal="centerContinuous" vertical="center" wrapText="1"/>
    </xf>
    <xf numFmtId="0" fontId="2" fillId="14" borderId="13" xfId="0" applyFont="1" applyFill="1" applyBorder="1" applyAlignment="1">
      <alignment horizontal="centerContinuous" vertical="center" wrapText="1"/>
    </xf>
    <xf numFmtId="0" fontId="2" fillId="15" borderId="11" xfId="0" applyFont="1" applyFill="1" applyBorder="1" applyAlignment="1">
      <alignment horizontal="centerContinuous" vertical="center" wrapText="1"/>
    </xf>
    <xf numFmtId="0" fontId="2" fillId="15" borderId="12" xfId="0" applyFont="1" applyFill="1" applyBorder="1" applyAlignment="1">
      <alignment horizontal="centerContinuous" vertical="center" wrapText="1"/>
    </xf>
    <xf numFmtId="0" fontId="2" fillId="15" borderId="13" xfId="0" applyFont="1" applyFill="1" applyBorder="1" applyAlignment="1">
      <alignment horizontal="centerContinuous" vertical="center" wrapText="1"/>
    </xf>
    <xf numFmtId="0" fontId="2" fillId="12" borderId="27" xfId="0" applyFont="1" applyFill="1" applyBorder="1" applyAlignment="1">
      <alignment horizontal="centerContinuous" vertical="center"/>
    </xf>
    <xf numFmtId="0" fontId="2" fillId="12" borderId="26" xfId="0" applyFont="1" applyFill="1" applyBorder="1" applyAlignment="1">
      <alignment horizontal="centerContinuous" vertical="center"/>
    </xf>
    <xf numFmtId="0" fontId="2" fillId="12" borderId="2" xfId="0" applyFont="1" applyFill="1" applyBorder="1" applyAlignment="1">
      <alignment horizontal="centerContinuous" vertical="center"/>
    </xf>
    <xf numFmtId="0" fontId="6" fillId="0" borderId="5" xfId="0" applyFont="1" applyBorder="1" applyAlignment="1">
      <alignment vertical="center"/>
    </xf>
    <xf numFmtId="3" fontId="6" fillId="0" borderId="5" xfId="0" applyNumberFormat="1" applyFont="1" applyBorder="1" applyAlignment="1" applyProtection="1">
      <alignment vertical="center"/>
      <protection locked="0"/>
    </xf>
    <xf numFmtId="169" fontId="6" fillId="0" borderId="5" xfId="0" applyNumberFormat="1" applyFont="1" applyBorder="1" applyAlignment="1" applyProtection="1">
      <alignment vertical="center"/>
      <protection locked="0"/>
    </xf>
    <xf numFmtId="6" fontId="6" fillId="0" borderId="5" xfId="0" applyNumberFormat="1" applyFont="1" applyBorder="1" applyAlignment="1" applyProtection="1">
      <alignment vertical="center"/>
      <protection locked="0"/>
    </xf>
    <xf numFmtId="0" fontId="6" fillId="0" borderId="5" xfId="0" quotePrefix="1" applyFont="1" applyBorder="1" applyAlignment="1" applyProtection="1">
      <alignment horizontal="left" vertical="center"/>
      <protection locked="0"/>
    </xf>
    <xf numFmtId="1" fontId="6" fillId="0" borderId="5" xfId="0" applyNumberFormat="1" applyFont="1" applyBorder="1" applyAlignment="1" applyProtection="1">
      <alignment vertical="center"/>
      <protection locked="0"/>
    </xf>
    <xf numFmtId="0" fontId="6" fillId="0" borderId="5" xfId="0" applyFont="1" applyBorder="1" applyAlignment="1" applyProtection="1">
      <alignment vertical="center"/>
      <protection locked="0"/>
    </xf>
    <xf numFmtId="0" fontId="2" fillId="0" borderId="7" xfId="0" applyFont="1" applyBorder="1" applyAlignment="1">
      <alignment vertical="center"/>
    </xf>
    <xf numFmtId="0" fontId="2" fillId="0" borderId="30" xfId="0" applyFont="1" applyBorder="1" applyAlignment="1">
      <alignment vertical="center"/>
    </xf>
    <xf numFmtId="0" fontId="2" fillId="0" borderId="19" xfId="0" applyFont="1" applyBorder="1" applyAlignment="1">
      <alignment vertical="center"/>
    </xf>
    <xf numFmtId="0" fontId="2" fillId="0" borderId="31" xfId="0" applyFont="1" applyBorder="1" applyAlignment="1">
      <alignment vertical="center"/>
    </xf>
    <xf numFmtId="0" fontId="2" fillId="10" borderId="2" xfId="0" applyFont="1" applyFill="1" applyBorder="1" applyAlignment="1">
      <alignment vertical="center" wrapText="1"/>
    </xf>
    <xf numFmtId="0" fontId="2" fillId="10" borderId="26" xfId="0" applyFont="1" applyFill="1" applyBorder="1" applyAlignment="1">
      <alignment vertical="center" wrapText="1"/>
    </xf>
    <xf numFmtId="0" fontId="2" fillId="0" borderId="0" xfId="0" quotePrefix="1" applyFont="1" applyAlignment="1">
      <alignment vertical="center"/>
    </xf>
    <xf numFmtId="0" fontId="2" fillId="0" borderId="25" xfId="0" applyFont="1" applyBorder="1" applyAlignment="1">
      <alignment vertical="center"/>
    </xf>
    <xf numFmtId="0" fontId="2" fillId="0" borderId="18" xfId="0" applyFont="1" applyBorder="1" applyAlignment="1">
      <alignment vertical="center"/>
    </xf>
    <xf numFmtId="0" fontId="2" fillId="0" borderId="11" xfId="0" applyFont="1" applyBorder="1" applyAlignment="1">
      <alignment horizontal="centerContinuous" vertical="center" wrapText="1"/>
    </xf>
    <xf numFmtId="0" fontId="13" fillId="0" borderId="5" xfId="0" applyFont="1" applyBorder="1" applyAlignment="1">
      <alignment horizontal="center" vertical="center"/>
    </xf>
    <xf numFmtId="1" fontId="6" fillId="13" borderId="5" xfId="0" applyNumberFormat="1" applyFont="1" applyFill="1" applyBorder="1" applyAlignment="1" applyProtection="1">
      <alignment horizontal="left" vertical="center"/>
      <protection locked="0"/>
    </xf>
    <xf numFmtId="0" fontId="6" fillId="13" borderId="5" xfId="0" applyFont="1" applyFill="1" applyBorder="1" applyAlignment="1">
      <alignment horizontal="left" vertical="center"/>
    </xf>
    <xf numFmtId="49" fontId="6" fillId="0" borderId="5" xfId="0" applyNumberFormat="1" applyFont="1" applyBorder="1" applyAlignment="1" applyProtection="1">
      <alignment horizontal="left" vertical="center"/>
      <protection locked="0"/>
    </xf>
    <xf numFmtId="9" fontId="6" fillId="0" borderId="5" xfId="0" applyNumberFormat="1" applyFont="1" applyBorder="1" applyAlignment="1" applyProtection="1">
      <alignment horizontal="left" vertical="center"/>
      <protection locked="0"/>
    </xf>
    <xf numFmtId="0" fontId="0" fillId="0" borderId="0" xfId="0" applyAlignment="1">
      <alignment horizontal="left"/>
    </xf>
    <xf numFmtId="167" fontId="0" fillId="0" borderId="0" xfId="0" applyNumberFormat="1"/>
    <xf numFmtId="0" fontId="4" fillId="0" borderId="0" xfId="0" applyFont="1"/>
    <xf numFmtId="0" fontId="0" fillId="0" borderId="0" xfId="0" pivotButton="1" applyAlignment="1">
      <alignment horizontal="center"/>
    </xf>
    <xf numFmtId="0" fontId="2" fillId="10" borderId="1" xfId="0" applyFont="1" applyFill="1" applyBorder="1" applyAlignment="1">
      <alignment vertical="center" wrapText="1"/>
    </xf>
    <xf numFmtId="0" fontId="25" fillId="0" borderId="32" xfId="0" applyFont="1" applyBorder="1"/>
    <xf numFmtId="0" fontId="25" fillId="0" borderId="33" xfId="0" applyFont="1" applyBorder="1"/>
    <xf numFmtId="170" fontId="26" fillId="0" borderId="5" xfId="0" applyNumberFormat="1" applyFont="1" applyBorder="1" applyAlignment="1">
      <alignment horizontal="center" vertical="center" wrapText="1"/>
    </xf>
    <xf numFmtId="170" fontId="27" fillId="0" borderId="5" xfId="0" applyNumberFormat="1" applyFont="1" applyBorder="1" applyAlignment="1">
      <alignment horizontal="center" vertical="center"/>
    </xf>
    <xf numFmtId="170" fontId="0" fillId="0" borderId="0" xfId="0" applyNumberFormat="1"/>
    <xf numFmtId="171" fontId="25" fillId="0" borderId="5" xfId="0" applyNumberFormat="1" applyFont="1" applyBorder="1" applyAlignment="1">
      <alignment horizontal="center" vertical="center"/>
    </xf>
    <xf numFmtId="170" fontId="27" fillId="17" borderId="5" xfId="0" applyNumberFormat="1" applyFont="1" applyFill="1" applyBorder="1" applyAlignment="1">
      <alignment horizontal="center" vertical="center"/>
    </xf>
    <xf numFmtId="170" fontId="25" fillId="0" borderId="5" xfId="0" applyNumberFormat="1" applyFont="1" applyBorder="1" applyAlignment="1">
      <alignment horizontal="center" vertical="center" wrapText="1"/>
    </xf>
    <xf numFmtId="170" fontId="26" fillId="17" borderId="5" xfId="0" applyNumberFormat="1" applyFont="1" applyFill="1" applyBorder="1" applyAlignment="1">
      <alignment horizontal="center" vertical="center"/>
    </xf>
    <xf numFmtId="0" fontId="25" fillId="0" borderId="32" xfId="0" applyFont="1" applyBorder="1" applyAlignment="1">
      <alignment horizontal="center" vertical="center"/>
    </xf>
    <xf numFmtId="170" fontId="25" fillId="15" borderId="5" xfId="0" applyNumberFormat="1" applyFont="1" applyFill="1" applyBorder="1" applyAlignment="1">
      <alignment horizontal="center" vertical="center" wrapText="1"/>
    </xf>
    <xf numFmtId="0" fontId="25" fillId="0" borderId="0" xfId="0" applyFont="1" applyAlignment="1">
      <alignment vertical="center"/>
    </xf>
    <xf numFmtId="0" fontId="25" fillId="0" borderId="5" xfId="0" applyFont="1" applyBorder="1" applyAlignment="1">
      <alignment horizontal="center" vertical="center" wrapText="1"/>
    </xf>
    <xf numFmtId="170" fontId="25" fillId="0" borderId="5" xfId="0" applyNumberFormat="1" applyFont="1" applyBorder="1" applyAlignment="1">
      <alignment horizontal="center" vertical="center"/>
    </xf>
    <xf numFmtId="0" fontId="25" fillId="0" borderId="0" xfId="0" applyFont="1" applyAlignment="1">
      <alignment horizontal="center" vertical="center"/>
    </xf>
    <xf numFmtId="171" fontId="0" fillId="0" borderId="5" xfId="0" applyNumberFormat="1" applyBorder="1" applyAlignment="1">
      <alignment horizontal="center" vertical="center"/>
    </xf>
    <xf numFmtId="170" fontId="0" fillId="0" borderId="5" xfId="0" applyNumberFormat="1" applyBorder="1" applyAlignment="1">
      <alignment wrapText="1"/>
    </xf>
    <xf numFmtId="171" fontId="0" fillId="0" borderId="0" xfId="0" applyNumberFormat="1" applyAlignment="1">
      <alignment horizontal="center" vertical="center"/>
    </xf>
    <xf numFmtId="170" fontId="0" fillId="0" borderId="5" xfId="0" applyNumberFormat="1" applyBorder="1" applyAlignment="1">
      <alignment horizontal="center" vertical="center"/>
    </xf>
    <xf numFmtId="170" fontId="0" fillId="0" borderId="5" xfId="0" applyNumberFormat="1" applyBorder="1" applyAlignment="1">
      <alignment horizontal="center" vertical="center" wrapText="1"/>
    </xf>
    <xf numFmtId="170" fontId="0" fillId="0" borderId="5" xfId="0" applyNumberFormat="1" applyBorder="1" applyAlignment="1">
      <alignment horizontal="center" wrapText="1"/>
    </xf>
    <xf numFmtId="170" fontId="0" fillId="0" borderId="0" xfId="0" applyNumberFormat="1" applyAlignment="1">
      <alignment horizontal="center" vertical="center" wrapText="1"/>
    </xf>
    <xf numFmtId="170" fontId="0" fillId="18" borderId="5" xfId="0" applyNumberFormat="1" applyFill="1" applyBorder="1" applyAlignment="1">
      <alignment horizontal="center" vertical="center" wrapText="1"/>
    </xf>
    <xf numFmtId="168" fontId="0" fillId="0" borderId="5" xfId="0" applyNumberFormat="1" applyBorder="1" applyAlignment="1">
      <alignment horizontal="center" vertical="center"/>
    </xf>
    <xf numFmtId="170" fontId="0" fillId="0" borderId="0" xfId="0" applyNumberFormat="1" applyAlignment="1">
      <alignment wrapText="1"/>
    </xf>
    <xf numFmtId="170" fontId="0" fillId="0" borderId="6" xfId="0" applyNumberFormat="1" applyBorder="1" applyAlignment="1">
      <alignment horizontal="center" vertical="center"/>
    </xf>
    <xf numFmtId="170" fontId="0" fillId="0" borderId="30" xfId="0" applyNumberFormat="1" applyBorder="1" applyAlignment="1">
      <alignment horizontal="center" vertical="center"/>
    </xf>
    <xf numFmtId="0" fontId="25" fillId="0" borderId="0" xfId="0" applyFont="1"/>
    <xf numFmtId="170" fontId="25" fillId="0" borderId="5" xfId="0" applyNumberFormat="1" applyFont="1" applyBorder="1" applyAlignment="1">
      <alignment vertical="center"/>
    </xf>
    <xf numFmtId="14" fontId="0" fillId="0" borderId="0" xfId="0" applyNumberFormat="1"/>
    <xf numFmtId="171" fontId="0" fillId="0" borderId="0" xfId="0" applyNumberFormat="1"/>
    <xf numFmtId="171" fontId="0" fillId="12" borderId="0" xfId="0" applyNumberFormat="1" applyFill="1"/>
    <xf numFmtId="0" fontId="0" fillId="3" borderId="0" xfId="0" applyFill="1"/>
    <xf numFmtId="14" fontId="0" fillId="3" borderId="0" xfId="0" applyNumberFormat="1" applyFill="1"/>
    <xf numFmtId="171" fontId="0" fillId="3" borderId="0" xfId="0" applyNumberFormat="1" applyFill="1"/>
    <xf numFmtId="0" fontId="0" fillId="12" borderId="0" xfId="0" applyFill="1"/>
    <xf numFmtId="170" fontId="25" fillId="3" borderId="5" xfId="0" applyNumberFormat="1" applyFont="1" applyFill="1" applyBorder="1" applyAlignment="1">
      <alignment horizontal="center" vertical="center"/>
    </xf>
    <xf numFmtId="170" fontId="0" fillId="3" borderId="0" xfId="0" applyNumberFormat="1" applyFill="1" applyAlignment="1">
      <alignment horizontal="center" vertical="center" wrapText="1"/>
    </xf>
    <xf numFmtId="170" fontId="25" fillId="3" borderId="5" xfId="0" applyNumberFormat="1" applyFont="1" applyFill="1" applyBorder="1" applyAlignment="1">
      <alignment horizontal="center" vertical="center" wrapText="1"/>
    </xf>
    <xf numFmtId="170" fontId="0" fillId="3" borderId="5" xfId="0" applyNumberFormat="1" applyFill="1" applyBorder="1" applyAlignment="1">
      <alignment horizontal="center" vertical="center" wrapText="1"/>
    </xf>
    <xf numFmtId="170" fontId="0" fillId="3" borderId="5" xfId="0" applyNumberFormat="1" applyFill="1" applyBorder="1" applyAlignment="1">
      <alignment horizontal="center"/>
    </xf>
    <xf numFmtId="170" fontId="0" fillId="3" borderId="5" xfId="0" applyNumberFormat="1" applyFill="1" applyBorder="1" applyAlignment="1">
      <alignment horizontal="center" vertical="center"/>
    </xf>
    <xf numFmtId="170" fontId="0" fillId="19" borderId="5" xfId="0" applyNumberFormat="1" applyFill="1" applyBorder="1" applyAlignment="1">
      <alignment horizontal="center" vertical="center"/>
    </xf>
    <xf numFmtId="170" fontId="25" fillId="19" borderId="5" xfId="0" applyNumberFormat="1" applyFont="1" applyFill="1" applyBorder="1" applyAlignment="1">
      <alignment horizontal="center" vertical="center" wrapText="1"/>
    </xf>
    <xf numFmtId="170" fontId="25" fillId="19" borderId="5" xfId="0" applyNumberFormat="1" applyFont="1" applyFill="1" applyBorder="1" applyAlignment="1">
      <alignment horizontal="center" vertical="center"/>
    </xf>
    <xf numFmtId="170" fontId="27" fillId="19" borderId="5" xfId="0" applyNumberFormat="1" applyFont="1" applyFill="1" applyBorder="1" applyAlignment="1">
      <alignment horizontal="center" vertical="center"/>
    </xf>
    <xf numFmtId="170" fontId="0" fillId="3" borderId="5" xfId="0" applyNumberFormat="1" applyFill="1" applyBorder="1" applyAlignment="1">
      <alignment wrapText="1"/>
    </xf>
    <xf numFmtId="170" fontId="0" fillId="3" borderId="0" xfId="0" applyNumberFormat="1" applyFill="1" applyAlignment="1">
      <alignment wrapText="1"/>
    </xf>
    <xf numFmtId="170" fontId="25" fillId="19" borderId="5" xfId="0" applyNumberFormat="1" applyFont="1" applyFill="1" applyBorder="1" applyAlignment="1">
      <alignment vertical="center"/>
    </xf>
    <xf numFmtId="170" fontId="0" fillId="19" borderId="6" xfId="0" applyNumberFormat="1" applyFill="1" applyBorder="1" applyAlignment="1">
      <alignment horizontal="center" vertical="center"/>
    </xf>
    <xf numFmtId="170" fontId="0" fillId="19" borderId="0" xfId="0" applyNumberFormat="1" applyFill="1"/>
    <xf numFmtId="0" fontId="2" fillId="10" borderId="4" xfId="0" applyFont="1" applyFill="1" applyBorder="1" applyAlignment="1">
      <alignment horizontal="left" vertical="center" wrapText="1"/>
    </xf>
    <xf numFmtId="0" fontId="2" fillId="10" borderId="8" xfId="0" applyFont="1" applyFill="1" applyBorder="1" applyAlignment="1">
      <alignment horizontal="left" vertical="center" wrapText="1"/>
    </xf>
    <xf numFmtId="0" fontId="2" fillId="10" borderId="14" xfId="0" applyFont="1" applyFill="1" applyBorder="1" applyAlignment="1">
      <alignment horizontal="left" vertical="center" wrapText="1"/>
    </xf>
    <xf numFmtId="0" fontId="2" fillId="10" borderId="16" xfId="0" applyFont="1" applyFill="1" applyBorder="1" applyAlignment="1">
      <alignment horizontal="left" vertical="center" wrapText="1"/>
    </xf>
    <xf numFmtId="0" fontId="2" fillId="10" borderId="9" xfId="0" applyFont="1" applyFill="1" applyBorder="1" applyAlignment="1">
      <alignment horizontal="left" vertical="center" wrapText="1"/>
    </xf>
    <xf numFmtId="0" fontId="2" fillId="10" borderId="3" xfId="0" applyFont="1" applyFill="1" applyBorder="1" applyAlignment="1">
      <alignment horizontal="left" vertical="center" wrapText="1"/>
    </xf>
    <xf numFmtId="170" fontId="24" fillId="17" borderId="6" xfId="0" applyNumberFormat="1" applyFont="1" applyFill="1" applyBorder="1" applyAlignment="1">
      <alignment horizontal="center" vertical="center"/>
    </xf>
    <xf numFmtId="170" fontId="24" fillId="17" borderId="30" xfId="0" applyNumberFormat="1" applyFont="1" applyFill="1" applyBorder="1" applyAlignment="1">
      <alignment horizontal="center" vertical="center"/>
    </xf>
    <xf numFmtId="0" fontId="24" fillId="0" borderId="0" xfId="0" applyFont="1" applyAlignment="1">
      <alignment horizontal="center" vertical="center"/>
    </xf>
  </cellXfs>
  <cellStyles count="5">
    <cellStyle name="Hipervínculo" xfId="4" builtinId="8"/>
    <cellStyle name="Millares" xfId="1" builtinId="3"/>
    <cellStyle name="Normal" xfId="0" builtinId="0"/>
    <cellStyle name="Normal_Hoja1" xfId="2" xr:uid="{00000000-0005-0000-0000-000003000000}"/>
    <cellStyle name="Porcentaje" xfId="3" builtinId="5"/>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readingOrder="0"/>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1816100</xdr:colOff>
      <xdr:row>8</xdr:row>
      <xdr:rowOff>114300</xdr:rowOff>
    </xdr:from>
    <xdr:to>
      <xdr:col>6</xdr:col>
      <xdr:colOff>973017</xdr:colOff>
      <xdr:row>10</xdr:row>
      <xdr:rowOff>171991</xdr:rowOff>
    </xdr:to>
    <xdr:sp macro="" textlink="">
      <xdr:nvSpPr>
        <xdr:cNvPr id="2" name="CommandButton1" hidden="1">
          <a:extLst>
            <a:ext uri="{63B3BB69-23CF-44E3-9099-C40C66FF867C}">
              <a14:compatExt xmlns:a14="http://schemas.microsoft.com/office/drawing/2010/main" spid="_x0000_s5121"/>
            </a:ext>
            <a:ext uri="{FF2B5EF4-FFF2-40B4-BE49-F238E27FC236}">
              <a16:creationId xmlns:a16="http://schemas.microsoft.com/office/drawing/2014/main" id="{00000000-0008-0000-0100-000002000000}"/>
            </a:ext>
          </a:extLst>
        </xdr:cNvPr>
        <xdr:cNvSpPr/>
      </xdr:nvSpPr>
      <xdr:spPr bwMode="auto">
        <a:xfrm>
          <a:off x="8807450" y="2362200"/>
          <a:ext cx="1019175" cy="2921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1612900</xdr:colOff>
      <xdr:row>5</xdr:row>
      <xdr:rowOff>254000</xdr:rowOff>
    </xdr:from>
    <xdr:to>
      <xdr:col>6</xdr:col>
      <xdr:colOff>668217</xdr:colOff>
      <xdr:row>7</xdr:row>
      <xdr:rowOff>160617</xdr:rowOff>
    </xdr:to>
    <xdr:sp macro="" textlink="">
      <xdr:nvSpPr>
        <xdr:cNvPr id="3" name="CommandButton1" hidden="1">
          <a:extLst>
            <a:ext uri="{63B3BB69-23CF-44E3-9099-C40C66FF867C}">
              <a14:compatExt xmlns:a14="http://schemas.microsoft.com/office/drawing/2010/main" spid="_x0000_s5131"/>
            </a:ext>
            <a:ext uri="{FF2B5EF4-FFF2-40B4-BE49-F238E27FC236}">
              <a16:creationId xmlns:a16="http://schemas.microsoft.com/office/drawing/2014/main" id="{00000000-0008-0000-0100-000003000000}"/>
            </a:ext>
          </a:extLst>
        </xdr:cNvPr>
        <xdr:cNvSpPr/>
      </xdr:nvSpPr>
      <xdr:spPr bwMode="auto">
        <a:xfrm>
          <a:off x="8604250" y="1473200"/>
          <a:ext cx="917575" cy="3206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5</xdr:col>
          <xdr:colOff>142875</xdr:colOff>
          <xdr:row>8</xdr:row>
          <xdr:rowOff>104775</xdr:rowOff>
        </xdr:from>
        <xdr:to>
          <xdr:col>6</xdr:col>
          <xdr:colOff>180975</xdr:colOff>
          <xdr:row>9</xdr:row>
          <xdr:rowOff>381000</xdr:rowOff>
        </xdr:to>
        <xdr:sp macro="" textlink="">
          <xdr:nvSpPr>
            <xdr:cNvPr id="11274" name="CommandButton1"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545244</xdr:colOff>
      <xdr:row>136</xdr:row>
      <xdr:rowOff>113434</xdr:rowOff>
    </xdr:from>
    <xdr:to>
      <xdr:col>5</xdr:col>
      <xdr:colOff>931224</xdr:colOff>
      <xdr:row>152</xdr:row>
      <xdr:rowOff>120650</xdr:rowOff>
    </xdr:to>
    <xdr:sp macro="" textlink="">
      <xdr:nvSpPr>
        <xdr:cNvPr id="2" name="CuadroTexto 1">
          <a:extLst>
            <a:ext uri="{FF2B5EF4-FFF2-40B4-BE49-F238E27FC236}">
              <a16:creationId xmlns:a16="http://schemas.microsoft.com/office/drawing/2014/main" id="{00000000-0008-0000-0200-000002000000}"/>
            </a:ext>
          </a:extLst>
        </xdr:cNvPr>
        <xdr:cNvSpPr txBox="1"/>
      </xdr:nvSpPr>
      <xdr:spPr>
        <a:xfrm>
          <a:off x="1307244" y="33571584"/>
          <a:ext cx="8044080" cy="29536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1100" baseline="0"/>
            <a:t>Observaciones </a:t>
          </a:r>
          <a:endParaRPr lang="es-CO" sz="1100" b="0" i="0" u="none" strike="noStrike" baseline="0">
            <a:solidFill>
              <a:schemeClr val="dk1"/>
            </a:solidFill>
            <a:effectLst/>
            <a:latin typeface="+mn-lt"/>
            <a:ea typeface="+mn-ea"/>
            <a:cs typeface="+mn-cs"/>
          </a:endParaRPr>
        </a:p>
        <a:p>
          <a:r>
            <a:rPr lang="es-CO" sz="1100" b="0" i="0" u="none" strike="noStrike" baseline="0">
              <a:solidFill>
                <a:schemeClr val="dk1"/>
              </a:solidFill>
              <a:effectLst/>
              <a:latin typeface="+mn-lt"/>
              <a:ea typeface="+mn-ea"/>
              <a:cs typeface="+mn-cs"/>
            </a:rPr>
            <a:t>- Dentro del programa 1, en bogdata se evidencia el proyecto 1953, sin embargo, en el formulario diligenciado se encuentran los porgramas 1953 y 2016. AJUSTADO</a:t>
          </a:r>
        </a:p>
        <a:p>
          <a:pPr marL="0" marR="0" lvl="0" indent="0" defTabSz="914400" eaLnBrk="1" fontAlgn="auto" latinLnBrk="0" hangingPunct="1">
            <a:lnSpc>
              <a:spcPct val="100000"/>
            </a:lnSpc>
            <a:spcBef>
              <a:spcPts val="0"/>
            </a:spcBef>
            <a:spcAft>
              <a:spcPts val="0"/>
            </a:spcAft>
            <a:buClrTx/>
            <a:buSzTx/>
            <a:buFontTx/>
            <a:buNone/>
            <a:tabLst/>
            <a:defRPr/>
          </a:pPr>
          <a:r>
            <a:rPr lang="es-CO" sz="1100" b="0" i="0" baseline="0">
              <a:solidFill>
                <a:schemeClr val="dk1"/>
              </a:solidFill>
              <a:effectLst/>
              <a:latin typeface="+mn-lt"/>
              <a:ea typeface="+mn-ea"/>
              <a:cs typeface="+mn-cs"/>
            </a:rPr>
            <a:t>Dentro del programa 12, en bogdata se evidencia el proyecto 1957, sin embargo, en el formulario diligenciado se encuentran los porgramas 1957 y 1973. AJUSTADO</a:t>
          </a:r>
        </a:p>
        <a:p>
          <a:pPr marL="0" marR="0" lvl="0" indent="0" defTabSz="914400" eaLnBrk="1" fontAlgn="auto" latinLnBrk="0" hangingPunct="1">
            <a:lnSpc>
              <a:spcPct val="100000"/>
            </a:lnSpc>
            <a:spcBef>
              <a:spcPts val="0"/>
            </a:spcBef>
            <a:spcAft>
              <a:spcPts val="0"/>
            </a:spcAft>
            <a:buClrTx/>
            <a:buSzTx/>
            <a:buFontTx/>
            <a:buNone/>
            <a:tabLst/>
            <a:defRPr/>
          </a:pPr>
          <a:r>
            <a:rPr lang="es-CO" sz="1100" b="0" i="0" baseline="0">
              <a:solidFill>
                <a:schemeClr val="dk1"/>
              </a:solidFill>
              <a:effectLst/>
              <a:latin typeface="+mn-lt"/>
              <a:ea typeface="+mn-ea"/>
              <a:cs typeface="+mn-cs"/>
            </a:rPr>
            <a:t>- Dentro del programa 38, en bogdata se evidencia el proyecto 2014, sin embargo, en el formulario diligenciado se encuentran los porgramas 2014 y 1969. AJUSTADO</a:t>
          </a:r>
        </a:p>
        <a:p>
          <a:pPr marL="0" marR="0" lvl="0" indent="0" defTabSz="914400" eaLnBrk="1" fontAlgn="auto" latinLnBrk="0" hangingPunct="1">
            <a:lnSpc>
              <a:spcPct val="100000"/>
            </a:lnSpc>
            <a:spcBef>
              <a:spcPts val="0"/>
            </a:spcBef>
            <a:spcAft>
              <a:spcPts val="0"/>
            </a:spcAft>
            <a:buClrTx/>
            <a:buSzTx/>
            <a:buFontTx/>
            <a:buNone/>
            <a:tabLst/>
            <a:defRPr/>
          </a:pPr>
          <a:r>
            <a:rPr lang="es-CO" sz="1100" b="0" i="0" baseline="0">
              <a:solidFill>
                <a:schemeClr val="dk1"/>
              </a:solidFill>
              <a:effectLst/>
              <a:latin typeface="+mn-lt"/>
              <a:ea typeface="+mn-ea"/>
              <a:cs typeface="+mn-cs"/>
            </a:rPr>
            <a:t>- Verificar los progroyecto al realizarle el filtro a la celda M con el proposito 3. </a:t>
          </a:r>
        </a:p>
        <a:p>
          <a:pPr marL="0" marR="0" lvl="0" indent="0" defTabSz="914400" eaLnBrk="1" fontAlgn="auto" latinLnBrk="0" hangingPunct="1">
            <a:lnSpc>
              <a:spcPct val="100000"/>
            </a:lnSpc>
            <a:spcBef>
              <a:spcPts val="0"/>
            </a:spcBef>
            <a:spcAft>
              <a:spcPts val="0"/>
            </a:spcAft>
            <a:buClrTx/>
            <a:buSzTx/>
            <a:buFontTx/>
            <a:buNone/>
            <a:tabLst/>
            <a:defRPr/>
          </a:pPr>
          <a:r>
            <a:rPr lang="es-CO" sz="1100" b="0" i="0" baseline="0">
              <a:solidFill>
                <a:schemeClr val="dk1"/>
              </a:solidFill>
              <a:effectLst/>
              <a:latin typeface="+mn-lt"/>
              <a:ea typeface="+mn-ea"/>
              <a:cs typeface="+mn-cs"/>
            </a:rPr>
            <a:t>- Dentro del programa 39, en bogdata se evidencia el proyecto 1973, sin embargo, en el formulario diligenciado se encuentran los porgramas 1973 y 2032. AJUSTADO</a:t>
          </a:r>
        </a:p>
        <a:p>
          <a:pPr marL="0" marR="0" lvl="0" indent="0" defTabSz="914400" eaLnBrk="1" fontAlgn="auto" latinLnBrk="0" hangingPunct="1">
            <a:lnSpc>
              <a:spcPct val="100000"/>
            </a:lnSpc>
            <a:spcBef>
              <a:spcPts val="0"/>
            </a:spcBef>
            <a:spcAft>
              <a:spcPts val="0"/>
            </a:spcAft>
            <a:buClrTx/>
            <a:buSzTx/>
            <a:buFontTx/>
            <a:buNone/>
            <a:tabLst/>
            <a:defRPr/>
          </a:pPr>
          <a:r>
            <a:rPr lang="es-CO" sz="1100" b="0" i="0" baseline="0">
              <a:solidFill>
                <a:schemeClr val="dk1"/>
              </a:solidFill>
              <a:effectLst/>
              <a:latin typeface="+mn-lt"/>
              <a:ea typeface="+mn-ea"/>
              <a:cs typeface="+mn-cs"/>
            </a:rPr>
            <a:t>- Dentro del programa 40, en bogdata se evidencia el proyecto 1974, sin embargo, en el formulario diligenciado se encuentran los porgramas 1974 y 2032. AJUSTADO</a:t>
          </a:r>
        </a:p>
        <a:p>
          <a:pPr marL="0" marR="0" lvl="0" indent="0" defTabSz="914400" eaLnBrk="1" fontAlgn="auto" latinLnBrk="0" hangingPunct="1">
            <a:lnSpc>
              <a:spcPct val="100000"/>
            </a:lnSpc>
            <a:spcBef>
              <a:spcPts val="0"/>
            </a:spcBef>
            <a:spcAft>
              <a:spcPts val="0"/>
            </a:spcAft>
            <a:buClrTx/>
            <a:buSzTx/>
            <a:buFontTx/>
            <a:buNone/>
            <a:tabLst/>
            <a:defRPr/>
          </a:pPr>
          <a:r>
            <a:rPr lang="es-CO" sz="1100" b="0" i="0" baseline="0">
              <a:solidFill>
                <a:schemeClr val="dk1"/>
              </a:solidFill>
              <a:effectLst/>
              <a:latin typeface="+mn-lt"/>
              <a:ea typeface="+mn-ea"/>
              <a:cs typeface="+mn-cs"/>
            </a:rPr>
            <a:t>- En  el formato diligenciado se encuentran los proyectos 41 y 42, sin embargo, en Bogdata no se encuentra el resgistro de estos proyectos. AJUSTADO</a:t>
          </a:r>
        </a:p>
        <a:p>
          <a:pPr marL="0" marR="0" lvl="0" indent="0" defTabSz="914400" eaLnBrk="1" fontAlgn="auto" latinLnBrk="0" hangingPunct="1">
            <a:lnSpc>
              <a:spcPct val="100000"/>
            </a:lnSpc>
            <a:spcBef>
              <a:spcPts val="0"/>
            </a:spcBef>
            <a:spcAft>
              <a:spcPts val="0"/>
            </a:spcAft>
            <a:buClrTx/>
            <a:buSzTx/>
            <a:buFontTx/>
            <a:buNone/>
            <a:tabLst/>
            <a:defRPr/>
          </a:pPr>
          <a:endParaRPr lang="es-CO"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s-CO">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s-CO">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s-CO">
            <a:effectLst/>
          </a:endParaRPr>
        </a:p>
        <a:p>
          <a:r>
            <a:rPr lang="es-CO" sz="1100" b="0" i="0" u="none" strike="noStrike" baseline="0">
              <a:solidFill>
                <a:schemeClr val="dk1"/>
              </a:solidFill>
              <a:effectLst/>
              <a:latin typeface="+mn-lt"/>
              <a:ea typeface="+mn-ea"/>
              <a:cs typeface="+mn-cs"/>
            </a:rPr>
            <a:t> </a:t>
          </a:r>
          <a:endParaRPr lang="es-CO" sz="1100" baseline="0"/>
        </a:p>
        <a:p>
          <a:pPr marL="0" marR="0" lvl="0" indent="0" defTabSz="914400" eaLnBrk="1" fontAlgn="auto" latinLnBrk="0" hangingPunct="1">
            <a:lnSpc>
              <a:spcPct val="100000"/>
            </a:lnSpc>
            <a:spcBef>
              <a:spcPts val="0"/>
            </a:spcBef>
            <a:spcAft>
              <a:spcPts val="0"/>
            </a:spcAft>
            <a:buClrTx/>
            <a:buSzTx/>
            <a:buFontTx/>
            <a:buNone/>
            <a:tabLst/>
            <a:defRPr/>
          </a:pPr>
          <a:r>
            <a:rPr lang="es-CO" sz="1100" baseline="0">
              <a:solidFill>
                <a:schemeClr val="dk1"/>
              </a:solidFill>
              <a:effectLst/>
              <a:latin typeface="+mn-lt"/>
              <a:ea typeface="+mn-ea"/>
              <a:cs typeface="+mn-cs"/>
            </a:rPr>
            <a:t>- En BOGDATA se evidencia el programa 28, sin embargo, en el formulario diligenciado no hay registro de este programa.  AJUSTADO</a:t>
          </a:r>
          <a:endParaRPr lang="es-CO">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s-CO">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s-CO"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s-CO"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s-CO"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s-CO"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s-CO" sz="1100" baseline="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es-CO">
            <a:effectLst/>
          </a:endParaRPr>
        </a:p>
        <a:p>
          <a:endParaRPr lang="es-CO" sz="1100" baseline="0"/>
        </a:p>
        <a:p>
          <a:endParaRPr lang="es-CO" sz="1100" baseline="0"/>
        </a:p>
        <a:p>
          <a:endParaRPr lang="es-CO" sz="1100" baseline="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08.611377893518" createdVersion="6" refreshedVersion="6" minRefreshableVersion="3" recordCount="891" xr:uid="{00000000-000A-0000-FFFF-FFFF00000000}">
  <cacheSource type="worksheet">
    <worksheetSource ref="A13:AN866" sheet="1. INFORMACION ACUMULADA"/>
  </cacheSource>
  <cacheFields count="40">
    <cacheField name="Número Contrato" numFmtId="0">
      <sharedItems containsMixedTypes="1" containsNumber="1" containsInteger="1" minValue="422" maxValue="422"/>
    </cacheField>
    <cacheField name="Año" numFmtId="0">
      <sharedItems containsSemiMixedTypes="0" containsString="0" containsNumber="1" containsInteger="1" minValue="2020" maxValue="2022"/>
    </cacheField>
    <cacheField name="Número de proceso contractual _x000a_SECOP" numFmtId="0">
      <sharedItems containsBlank="1"/>
    </cacheField>
    <cacheField name="Link proceso SECOP" numFmtId="0">
      <sharedItems containsBlank="1" longText="1"/>
    </cacheField>
    <cacheField name="Tipo de contrato " numFmtId="0">
      <sharedItems/>
    </cacheField>
    <cacheField name="Modalidad de Selección" numFmtId="0">
      <sharedItems containsBlank="1"/>
    </cacheField>
    <cacheField name="Procedimiento o causal" numFmtId="0">
      <sharedItems containsBlank="1"/>
    </cacheField>
    <cacheField name="Objeto" numFmtId="0">
      <sharedItems longText="1"/>
    </cacheField>
    <cacheField name="Afectación" numFmtId="0">
      <sharedItems count="3">
        <s v="Inversión"/>
        <s v="Funcionamiento"/>
        <s v="Operación"/>
      </sharedItems>
    </cacheField>
    <cacheField name="Plan de Desarrollo Distrital" numFmtId="0">
      <sharedItems containsBlank="1"/>
    </cacheField>
    <cacheField name="Número Programa" numFmtId="0">
      <sharedItems containsBlank="1" containsMixedTypes="1" containsNumber="1" containsInteger="1" minValue="1" maxValue="57"/>
    </cacheField>
    <cacheField name="Equivalencia número de programa" numFmtId="0">
      <sharedItems containsBlank="1" count="28">
        <s v="Gestión pública local"/>
        <s v="Fortalecimiento de cultura ciudadana y su institucionalidad"/>
        <s v="Creación y vida cotidiana: Apropiación ciudadana del arte, la cultura y el patrimonio, para la democracia cultural"/>
        <s v="Más árboles y más y mejor espacio público"/>
        <s v="Bogotá, referente en cultura, deporte, recreación y actividad física, con parques para el desarrollo y la salud"/>
        <s v="Más mujeres viven una vida libre de violencias, se sienten seguras y acceden con confianza al sistema de justicia"/>
        <s v="Sistema Distrital de Cuidado"/>
        <s v="Cultura ciudadana para la confianza, la convivencia y la participación desde la vida cotidiana"/>
        <s v="Plataforma institucional para la seguridad y justicia"/>
        <s v="Eficiencia en la atención de emergencias"/>
        <s v="Movilidad segura, sostenible y accesible"/>
        <s v="Bogotá territorio de paz y atención integral a las víctimas del conflicto armado"/>
        <s v="Jóvenes con capacidades: Proyecto de vida para la ciudadanía, la innovación y el trabajo del siglo XXI"/>
        <s v="Subsidios y transferencias para la equidad"/>
        <s v="Cambio cultural para la gestión de la crisis climática"/>
        <s v="Bogotá protectora de los animales"/>
        <s v="Provisión y mejoramiento de servicios públicos"/>
        <s v="Bogotá región emprendedora e innovadora"/>
        <s v="Ecoeficiencia, reciclaje, manejo de residuos e inclusión de la población recicladora"/>
        <s v="Espacio público más seguro y construido colectivamente"/>
        <s v="Educación inicial: Bases sólidas para la vida."/>
        <m/>
        <s v="Bogotá rural"/>
        <s v=" "/>
        <s v="Transformación digital y gestión de TIC para un territorio inteligente"/>
        <s v="Prevención y atención de maternidad temprana"/>
        <s v="Formación integral: más y mejor tiempo en los colegios"/>
        <s v="Bogotá protectora de sus recursos naturales"/>
      </sharedItems>
    </cacheField>
    <cacheField name="Propósito" numFmtId="0">
      <sharedItems containsBlank="1"/>
    </cacheField>
    <cacheField name="Número Proyecto" numFmtId="0">
      <sharedItems containsBlank="1" containsMixedTypes="1" containsNumber="1" containsInteger="1" minValue="1953" maxValue="2034" count="60">
        <n v="1978"/>
        <n v="1979"/>
        <n v="1977"/>
        <n v="2016"/>
        <n v="1969"/>
        <n v="1963"/>
        <n v="1974"/>
        <n v="1967"/>
        <n v="2034"/>
        <n v="2032"/>
        <n v="2015"/>
        <n v="2031"/>
        <n v="1999"/>
        <n v="1966"/>
        <n v="1973"/>
        <n v="1994"/>
        <n v="1953"/>
        <n v="1997"/>
        <n v="1970"/>
        <n v="1971"/>
        <n v="1972"/>
        <n v="1995"/>
        <n v="2014"/>
        <n v="1998"/>
        <n v="1965"/>
        <n v="1996"/>
        <n v="1957"/>
        <s v="O21202020070272112"/>
        <n v="1964"/>
        <s v="O219001"/>
        <s v="O21202020080585250"/>
        <m/>
        <s v="O2120201003023212801"/>
        <s v="O2120201003023215301"/>
        <s v="O2120201003083899998"/>
        <s v="O2120201003023219999"/>
        <s v="O21202020080383611"/>
        <s v="O212020200701030571355"/>
        <s v="O212020200701030571354"/>
        <s v="O212020200701030571351"/>
        <s v="O212020200701030471347"/>
        <s v="O212020200701030471341"/>
        <s v="O21202020080787130"/>
        <n v="1976"/>
        <s v="O2120201003053544203"/>
        <n v="2013"/>
        <n v="2000"/>
        <s v="O2120201003033336103"/>
        <s v="O2120201003033331101"/>
        <s v="O21202020080585330"/>
        <s v="O21202020080282130"/>
        <s v="O219002"/>
        <n v="1968"/>
        <s v="O212020200701030471349"/>
        <s v="O2110103007"/>
        <s v="O21202020080686312"/>
        <s v="O21202020090494239"/>
        <s v="O21202020080686330"/>
        <s v="O21202020090494110"/>
        <s v="O2180161"/>
      </sharedItems>
    </cacheField>
    <cacheField name="Número de proponentes" numFmtId="1">
      <sharedItems containsNonDate="0" containsString="0" containsBlank="1"/>
    </cacheField>
    <cacheField name="Número  de Identificación del contratista_x000a_(Cédula o NIT sin puntos, comas ni caracteres especiales y sin digito de verificación)" numFmtId="0">
      <sharedItems containsString="0" containsBlank="1" containsNumber="1" containsInteger="1" minValue="2968639" maxValue="1233911944"/>
    </cacheField>
    <cacheField name="Nombre del contratista_x000a_  (según el caso: nombres y apellidos o Razón social y Tipo societario)" numFmtId="0">
      <sharedItems containsBlank="1"/>
    </cacheField>
    <cacheField name="Naturaleza Jurídica" numFmtId="0">
      <sharedItems containsBlank="1"/>
    </cacheField>
    <cacheField name="Número  de Identificación del integrante del Consorcio o U.T._x000a_(Cédula o NIT sin puntos, comas ni caracteres especiales y sin digito de verificación)" numFmtId="0">
      <sharedItems containsString="0" containsBlank="1" containsNumber="1" containsInteger="1" minValue="6765018" maxValue="1065374338"/>
    </cacheField>
    <cacheField name="Nombre del Integrante del Consorcio o U.T. y Tipo societario_x000a_ (Según el caso: nombres y apellidos o razón social y tipo societario)" numFmtId="0">
      <sharedItems containsBlank="1"/>
    </cacheField>
    <cacheField name="% Participación (indicar solo el numero del porcentaje, sin caracteres especiales)" numFmtId="0">
      <sharedItems containsString="0" containsBlank="1" containsNumber="1" minValue="0.05" maxValue="0.95"/>
    </cacheField>
    <cacheField name="Vigencias futuras" numFmtId="1">
      <sharedItems containsNonDate="0" containsString="0" containsBlank="1"/>
    </cacheField>
    <cacheField name="Valor Inicial del contrato" numFmtId="0">
      <sharedItems containsString="0" containsBlank="1" containsNumber="1" containsInteger="1" minValue="0" maxValue="9362452866"/>
    </cacheField>
    <cacheField name="Valor total reducciones _x000a_(En valor negativo)" numFmtId="6">
      <sharedItems containsString="0" containsBlank="1" containsNumber="1" containsInteger="1" minValue="0" maxValue="0"/>
    </cacheField>
    <cacheField name="Número de adiciones" numFmtId="0">
      <sharedItems containsString="0" containsBlank="1" containsNumber="1" containsInteger="1" minValue="0" maxValue="3"/>
    </cacheField>
    <cacheField name="Valor total de adiciones " numFmtId="6">
      <sharedItems containsString="0" containsBlank="1" containsNumber="1" containsInteger="1" minValue="0" maxValue="910296418"/>
    </cacheField>
    <cacheField name="Valor Final " numFmtId="168">
      <sharedItems containsString="0" containsBlank="1" containsNumber="1" containsInteger="1" minValue="0" maxValue="9362452866"/>
    </cacheField>
    <cacheField name="Giros (Valor en pesos)" numFmtId="6">
      <sharedItems containsString="0" containsBlank="1" containsNumber="1" containsInteger="1" minValue="0" maxValue="9021413000"/>
    </cacheField>
    <cacheField name="Fecha de suscripción (DD/MM/AAAA)" numFmtId="169">
      <sharedItems containsDate="1" containsBlank="1" containsMixedTypes="1" minDate="2019-12-31T00:00:00" maxDate="2022-12-30T00:00:00"/>
    </cacheField>
    <cacheField name="Fecha de inicio (DD/MM/AAAA)" numFmtId="169">
      <sharedItems containsDate="1" containsBlank="1" containsMixedTypes="1" minDate="2020-01-03T00:00:00" maxDate="2023-02-10T00:00:00"/>
    </cacheField>
    <cacheField name="Fecha de terminación (DD/MM/AAAA)" numFmtId="169">
      <sharedItems containsNonDate="0" containsDate="1" containsString="0" containsBlank="1" minDate="2020-04-02T00:00:00" maxDate="2030-01-01T00:00:00"/>
    </cacheField>
    <cacheField name="Plazo en días" numFmtId="0">
      <sharedItems containsString="0" containsBlank="1" containsNumber="1" containsInteger="1" minValue="0" maxValue="2686"/>
    </cacheField>
    <cacheField name="Número de prórrogas" numFmtId="0">
      <sharedItems containsString="0" containsBlank="1" containsNumber="1" containsInteger="1" minValue="0" maxValue="3"/>
    </cacheField>
    <cacheField name="Prorroga en días" numFmtId="0">
      <sharedItems containsBlank="1" containsMixedTypes="1" containsNumber="1" containsInteger="1" minValue="0" maxValue="120"/>
    </cacheField>
    <cacheField name="Número  de Identificación del cesionario_x000a_(NIT sin digito de verificación)" numFmtId="0">
      <sharedItems containsString="0" containsBlank="1" containsNumber="1" containsInteger="1" minValue="10300499" maxValue="1152444282"/>
    </cacheField>
    <cacheField name="Nombre cesionario" numFmtId="0">
      <sharedItems containsBlank="1"/>
    </cacheField>
    <cacheField name="Fecha cesión_x000a_(DD/MM/AAAA)" numFmtId="169">
      <sharedItems containsNonDate="0" containsDate="1" containsString="0" containsBlank="1" minDate="2021-06-11T00:00:00" maxDate="2654-11-25T00:00:00"/>
    </cacheField>
    <cacheField name="Valor cesión" numFmtId="6">
      <sharedItems containsString="0" containsBlank="1" containsNumber="1" containsInteger="1" minValue="2595333" maxValue="75716667"/>
    </cacheField>
    <cacheField name="Estado" numFmtId="1">
      <sharedItems containsBlank="1"/>
    </cacheField>
    <cacheField name="% Avance y/o Cumplimiento" numFmtId="9">
      <sharedItems containsBlank="1" containsMixedTypes="1" containsNumb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91">
  <r>
    <s v="001-2022CPS-P(66464)"/>
    <n v="2022"/>
    <s v="FDLSUBACD-001-2022(66464)"/>
    <s v="https://community.secop.gov.co/Public/Tendering/OpportunityDetail/Index?noticeUID=CO1.NTC.2541405&amp;isFromPublicArea=True&amp;isModal=False"/>
    <s v="Contratos de prestación de servicios profesionales y de apoyo a la gestión"/>
    <s v="Contratación directa"/>
    <m/>
    <s v="PRESTAR LOS SERVICIOS PROFESIONALES COMO ABOGADO A PARA APOYAR LA GESTIÓN CONTRACTUAL DEL ÁREA GESTIÓN DEL DESARROLLO LOCAL DE LA ALCALDÍA LOCAL DE SUBA EN LOS DIFERENTES PROCESOS DE SELECCIÓN EN SUS ETAPAS PRECONTRACTUAL CONTRACTUAL Y POSTCONTRACTUAL"/>
    <x v="0"/>
    <s v="Un nuevo contrato social y ambiental para la Bogotá del Siglo XXI"/>
    <n v="57"/>
    <x v="0"/>
    <s v="Propósito 5: Construir Bogotá - Región con gobierno abierto, transparente y ciudadanía consciente"/>
    <x v="0"/>
    <m/>
    <n v="40189185"/>
    <s v="ELIA TATIANA BARBOSA ALMONACID"/>
    <s v="Persona Natural"/>
    <m/>
    <m/>
    <m/>
    <m/>
    <n v="72050000"/>
    <n v="0"/>
    <n v="1"/>
    <n v="10043333"/>
    <n v="82093333"/>
    <n v="75543333"/>
    <d v="2022-01-13T00:00:00"/>
    <d v="2022-01-15T00:00:00"/>
    <d v="2022-01-30T00:00:00"/>
    <n v="15"/>
    <n v="1"/>
    <n v="47"/>
    <m/>
    <s v=""/>
    <m/>
    <m/>
    <s v="Terminado"/>
    <n v="0.9202127656334772"/>
  </r>
  <r>
    <s v="002-2022CPS-P(66464)"/>
    <n v="2022"/>
    <s v="FDLSUBACD-002-2022(66464)"/>
    <s v="https://community.secop.gov.co/Public/Tendering/OpportunityDetail/Index?noticeUID=CO1.NTC.2541064&amp;isFromPublicArea=True&amp;isModal=False"/>
    <s v="Contratos de prestación de servicios profesionales y de apoyo a la gestión"/>
    <s v="Contratación directa"/>
    <m/>
    <s v="PRESTAR LOS SERVICIOS PROFESIONALES COMO ABOGADO A PARA APOYAR LA GESTIÓN CONTRACTUAL DEL ÁREA GESTIÓN DEL DESARROLLO LOCAL DE LA ALCALDÍA LOCAL DE SUBA EN LOS DIFERENTES PROCESOS DE SELECCIÓN EN SUS ETAPAS PRECONTRACTUAL CONTRACTUAL Y POSTCONTRACTUAL"/>
    <x v="0"/>
    <s v="Un nuevo contrato social y ambiental para la Bogotá del Siglo XXI"/>
    <n v="57"/>
    <x v="0"/>
    <s v="Propósito 5: Construir Bogotá - Región con gobierno abierto, transparente y ciudadanía consciente"/>
    <x v="0"/>
    <m/>
    <n v="1026260845"/>
    <s v="DIANA MARYELI QUINTERO ARIAS"/>
    <s v="Persona Natural"/>
    <m/>
    <m/>
    <m/>
    <m/>
    <n v="72050000"/>
    <n v="0"/>
    <n v="1"/>
    <n v="10043333"/>
    <n v="82093333"/>
    <n v="75543333"/>
    <d v="2022-01-13T00:00:00"/>
    <d v="2022-01-15T00:00:00"/>
    <d v="2023-01-30T00:00:00"/>
    <n v="380"/>
    <n v="1"/>
    <n v="47"/>
    <m/>
    <s v=""/>
    <m/>
    <m/>
    <s v="En ejecución"/>
    <n v="0.9202127656334772"/>
  </r>
  <r>
    <s v="003-2022CPS-P(66464)"/>
    <n v="2022"/>
    <s v="FDLSUBACD-003-2022(66464)"/>
    <s v="https://community.secop.gov.co/Public/Tendering/OpportunityDetail/Index?noticeUID=CO1.NTC.2541259&amp;isFromPublicArea=True&amp;isModal=False"/>
    <s v="Contratos de prestación de servicios profesionales y de apoyo a la gestión"/>
    <s v="Contratación directa"/>
    <m/>
    <s v="PRESTAR LOS SERVICIOS PROFESIONALES COMO ABOGADO A PARA APOYAR LA GESTIÓN CONTRACTUAL DEL ÁREA GESTIÓN DEL DESARROLLO LOCAL DE LA ALCALDÍA LOCAL DE SUBA EN LOS DIFERENTES PROCESOS DE SELECCIÓN EN SUS ETAPAS PRECONTRACTUAL CONTRACTUAL Y POSTCONTRACTUAL"/>
    <x v="0"/>
    <s v="Un nuevo contrato social y ambiental para la Bogotá del Siglo XXI"/>
    <n v="57"/>
    <x v="0"/>
    <s v="Propósito 5: Construir Bogotá - Región con gobierno abierto, transparente y ciudadanía consciente"/>
    <x v="0"/>
    <m/>
    <n v="52809906"/>
    <s v="KENNY BIVIANA ROJAS AMUD"/>
    <s v="Persona Natural"/>
    <m/>
    <m/>
    <m/>
    <m/>
    <n v="72050000"/>
    <n v="0"/>
    <n v="1"/>
    <n v="10043333"/>
    <n v="82093333"/>
    <n v="75543333"/>
    <d v="2022-01-13T00:00:00"/>
    <d v="2022-01-15T00:00:00"/>
    <d v="2023-01-30T00:00:00"/>
    <n v="380"/>
    <n v="1"/>
    <n v="47"/>
    <m/>
    <s v=""/>
    <m/>
    <m/>
    <s v="En ejecución"/>
    <n v="0.9202127656334772"/>
  </r>
  <r>
    <s v="004-2022CPS-P(66441)"/>
    <n v="2022"/>
    <s v="FDLSUBACD-004-2022(66441)"/>
    <s v="https://community.secop.gov.co/Public/Tendering/ContractNoticePhases/View?PPI=CO1.PPI.16685349&amp;isFromPublicArea=True&amp;isModal=False"/>
    <s v="Contratos de prestación de servicios profesionales y de apoyo a la gestión"/>
    <s v="Contratación directa"/>
    <m/>
    <s v="PRESTAR LOS SERVICIOS PROFESIONALES ESPECIALIZADOS AL ÁREA DE GESTIÓN DEL DESARROLLO LOCAL PARA APOYAR LA COORDINACIÓN DE LA GESTIÓN CONTRACTUAL DEL FONDO DE DESARROLLO LOCAL DE SUBA"/>
    <x v="0"/>
    <s v="Un nuevo contrato social y ambiental para la Bogotá del Siglo XXI"/>
    <n v="57"/>
    <x v="0"/>
    <s v="Propósito 5: Construir Bogotá - Región con gobierno abierto, transparente y ciudadanía consciente"/>
    <x v="0"/>
    <m/>
    <n v="1053777240"/>
    <s v="IVAN DARIO GOMEZ HENAO"/>
    <s v="Persona Natural"/>
    <m/>
    <m/>
    <m/>
    <m/>
    <n v="90750000"/>
    <n v="0"/>
    <n v="1"/>
    <n v="12650000"/>
    <n v="103400000"/>
    <n v="95150000"/>
    <d v="2022-01-13T00:00:00"/>
    <d v="2022-01-15T00:00:00"/>
    <d v="2023-01-30T00:00:00"/>
    <n v="380"/>
    <n v="1"/>
    <n v="47"/>
    <m/>
    <s v=""/>
    <m/>
    <m/>
    <s v="En ejecución"/>
    <n v="0.92021276595744683"/>
  </r>
  <r>
    <s v="005-2022CPS-P(66464)"/>
    <n v="2022"/>
    <s v="FDLSUBACD-005-2022(66464)"/>
    <s v="https://community.secop.gov.co/Public/Tendering/OpportunityDetail/Index?noticeUID=CO1.NTC.2541424&amp;isFromPublicArea=True&amp;isModal=False"/>
    <s v="Contratos de prestación de servicios profesionales y de apoyo a la gestión"/>
    <s v="Contratación directa"/>
    <m/>
    <s v="PRESTAR LOS SERVICIOS PROFESIONALES COMO ABOGADO A PARA APOYAR LA GESTIÓN CONTRACTUAL DEL ÁREA GESTIÓN DEL DESARROLLO LOCAL DE LA ALCALDÍA LOCAL DE SUBA EN LOS DIFERENTES PROCESOS DE SELECCIÓN EN SUS ETAPAS PRECONTRACTUAL CONTRACTUAL Y POSTCONTRACTUAL"/>
    <x v="0"/>
    <s v="Un nuevo contrato social y ambiental para la Bogotá del Siglo XXI"/>
    <n v="57"/>
    <x v="0"/>
    <s v="Propósito 5: Construir Bogotá - Región con gobierno abierto, transparente y ciudadanía consciente"/>
    <x v="0"/>
    <m/>
    <n v="34562255"/>
    <s v="EVELYNE CONSTANZA COLLAZOS LASSO"/>
    <s v="Persona Natural"/>
    <m/>
    <m/>
    <m/>
    <m/>
    <n v="72050000"/>
    <n v="0"/>
    <n v="1"/>
    <n v="10043333"/>
    <n v="82093333"/>
    <n v="75543333"/>
    <d v="2022-01-13T00:00:00"/>
    <d v="2022-01-15T00:00:00"/>
    <d v="2023-01-30T00:00:00"/>
    <n v="380"/>
    <n v="1"/>
    <n v="47"/>
    <n v="1019084544"/>
    <s v="GABRIELA RODRIGUEZ JIMENEZ"/>
    <d v="2022-11-08T00:00:00"/>
    <n v="8078333"/>
    <s v="En ejecución"/>
    <n v="0.9202127656334772"/>
  </r>
  <r>
    <s v="006-2022CPS-P(66464)"/>
    <n v="2022"/>
    <s v="FDLSUBACD-006-2022(66464)"/>
    <s v="https://community.secop.gov.co/Public/Tendering/OpportunityDetail/Index?noticeUID=CO1.NTC.2541442&amp;isFromPublicArea=True&amp;isModal=False"/>
    <s v="Contratos de prestación de servicios profesionales y de apoyo a la gestión"/>
    <s v="Contratación directa"/>
    <m/>
    <s v="PRESTAR LOS SERVICIOS PROFESIONALES COMO ABOGADO A PARA APOYAR LA GESTIÓN CONTRACTUAL DEL ÁREA GESTIÓN DEL DESARROLLO LOCAL DE LA ALCALDÍA LOCAL DE SUBA EN LOS DIFERENTES PROCESOS DE SELECCIÓN EN SUS ETAPAS PRECONTRACTUAL CONTRACTUAL Y POSTCONTRACTUAL"/>
    <x v="0"/>
    <s v="Un nuevo contrato social y ambiental para la Bogotá del Siglo XXI"/>
    <n v="57"/>
    <x v="0"/>
    <s v="Propósito 5: Construir Bogotá - Región con gobierno abierto, transparente y ciudadanía consciente"/>
    <x v="0"/>
    <m/>
    <n v="30238080"/>
    <s v="LUISA FERNANDA BOTERO ALZATE"/>
    <s v="Persona Natural"/>
    <m/>
    <m/>
    <m/>
    <m/>
    <n v="72050000"/>
    <n v="0"/>
    <n v="1"/>
    <n v="10043333"/>
    <n v="82093333"/>
    <n v="75543333"/>
    <d v="2022-01-13T00:00:00"/>
    <d v="2022-01-15T00:00:00"/>
    <d v="2023-01-30T00:00:00"/>
    <n v="380"/>
    <n v="1"/>
    <n v="47"/>
    <n v="1018441522"/>
    <s v="FERNANDO DE JESUS BLANCO MOJICA "/>
    <d v="2022-09-06T00:00:00"/>
    <n v="21615000"/>
    <s v="En ejecución"/>
    <n v="0.9202127656334772"/>
  </r>
  <r>
    <s v="007-2022CPS-P(66464)"/>
    <n v="2022"/>
    <s v="FDLSUBACD-007-2022(66464)"/>
    <s v="https://community.secop.gov.co/Public/Tendering/OpportunityDetail/Index?noticeUID=CO1.NTC.2541541&amp;isFromPublicArea=True&amp;isModal=False"/>
    <s v="Contratos de prestación de servicios profesionales y de apoyo a la gestión"/>
    <s v="Contratación directa"/>
    <m/>
    <s v="PRESTAR LOS SERVICIOS PROFESIONALES COMO ABOGADO A PARA APOYAR LA GESTIÓN CONTRACTUAL DEL ÁREA GESTIÓN DEL DESARROLLO LOCAL DE LA ALCALDÍA LOCAL DE SUBA EN LOS DIFERENTES PROCESOS DE SELECCIÓN EN SUS ETAPAS PRECONTRACTUAL CONTRACTUAL Y POSTCONTRACTUAL"/>
    <x v="0"/>
    <s v="Un nuevo contrato social y ambiental para la Bogotá del Siglo XXI"/>
    <n v="57"/>
    <x v="0"/>
    <s v="Propósito 5: Construir Bogotá - Región con gobierno abierto, transparente y ciudadanía consciente"/>
    <x v="0"/>
    <m/>
    <n v="7694570"/>
    <s v="CELIANO VEGA MOTTA"/>
    <s v="Persona Natural"/>
    <m/>
    <m/>
    <m/>
    <m/>
    <n v="72050000"/>
    <n v="0"/>
    <n v="1"/>
    <n v="10043333"/>
    <n v="82093333"/>
    <n v="75543333"/>
    <d v="2022-01-13T00:00:00"/>
    <d v="2022-01-15T00:00:00"/>
    <d v="2023-01-30T00:00:00"/>
    <n v="380"/>
    <n v="1"/>
    <n v="46"/>
    <m/>
    <s v=""/>
    <m/>
    <m/>
    <s v="En ejecución"/>
    <n v="0.9202127656334772"/>
  </r>
  <r>
    <s v="008-2022CPS-P(66464)"/>
    <n v="2022"/>
    <s v="FDLSUBACD-008-2022(66464)"/>
    <s v="https://community.secop.gov.co/Public/Tendering/OpportunityDetail/Index?noticeUID=CO1.NTC.2541558&amp;isFromPublicArea=True&amp;isModal=False"/>
    <s v="Contratos de prestación de servicios profesionales y de apoyo a la gestión"/>
    <s v="Contratación directa"/>
    <m/>
    <s v="PRESTAR LOS SERVICIOS PROFESIONALES COMO ABOGADO A PARA APOYAR LA GESTIÓN CONTRACTUAL DEL ÁREA GESTIÓN DEL DESARROLLO LOCAL DE LA ALCALDÍA LOCAL DE SUBA EN LOS DIFERENTES PROCESOS DE SELECCIÓN EN SUS ETAPAS PRECONTRACTUAL CONTRACTUAL Y POSTCONTRACTUAL"/>
    <x v="0"/>
    <s v="Un nuevo contrato social y ambiental para la Bogotá del Siglo XXI"/>
    <n v="57"/>
    <x v="0"/>
    <s v="Propósito 5: Construir Bogotá - Región con gobierno abierto, transparente y ciudadanía consciente"/>
    <x v="0"/>
    <m/>
    <n v="1010190208"/>
    <s v="ANGELA MARCELA ROZO MUÑOZ"/>
    <s v="Persona Natural"/>
    <m/>
    <m/>
    <m/>
    <m/>
    <n v="72050000"/>
    <n v="0"/>
    <n v="1"/>
    <n v="10043333"/>
    <n v="82093333"/>
    <n v="75543333"/>
    <d v="2022-01-13T00:00:00"/>
    <d v="2022-01-15T00:00:00"/>
    <d v="2023-01-30T00:00:00"/>
    <n v="380"/>
    <n v="1"/>
    <n v="47"/>
    <m/>
    <s v=""/>
    <m/>
    <m/>
    <s v="En ejecución"/>
    <n v="0.9202127656334772"/>
  </r>
  <r>
    <s v="009-2022CPS-P(66464)"/>
    <n v="2022"/>
    <s v="FDLSUBACD-009-2022(66464)"/>
    <s v="https://community.secop.gov.co/Public/Tendering/OpportunityDetail/Index?noticeUID=CO1.NTC.2541577&amp;isFromPublicArea=True&amp;isModal=False"/>
    <s v="Contratos de prestación de servicios profesionales y de apoyo a la gestión"/>
    <s v="Contratación directa"/>
    <m/>
    <s v="PRESTAR LOS SERVICIOS PROFESIONALES COMO ABOGADO A PARA APOYAR LA GESTIÓN CONTRACTUAL DEL ÁREA GESTIÓN DEL DESARROLLO LOCAL DE LA ALCALDÍA LOCAL DE SUBA EN LOS DIFERENTES PROCESOS DE SELECCIÓN EN SUS ETAPAS PRECONTRACTUAL CONTRACTUAL Y POSTCONTRACTUAL"/>
    <x v="0"/>
    <s v="Un nuevo contrato social y ambiental para la Bogotá del Siglo XXI"/>
    <n v="57"/>
    <x v="0"/>
    <s v="Propósito 5: Construir Bogotá - Región con gobierno abierto, transparente y ciudadanía consciente"/>
    <x v="0"/>
    <m/>
    <n v="1054679265"/>
    <s v="EDNA IBETH RONDON NOVA"/>
    <s v="Persona Natural"/>
    <m/>
    <m/>
    <m/>
    <m/>
    <n v="72050000"/>
    <n v="0"/>
    <n v="1"/>
    <n v="10043333"/>
    <n v="82093333"/>
    <n v="75543333"/>
    <d v="2022-01-13T00:00:00"/>
    <d v="2022-01-15T00:00:00"/>
    <d v="2023-01-30T00:00:00"/>
    <n v="380"/>
    <n v="1"/>
    <n v="47"/>
    <n v="1010214387"/>
    <s v="JHONNATHAN REINALDO RIVEROS LOPEZ"/>
    <d v="2022-10-11T00:00:00"/>
    <n v="13973000"/>
    <s v="En ejecución"/>
    <n v="0.9202127656334772"/>
  </r>
  <r>
    <s v="010-2022CPS-P(68082)"/>
    <n v="2022"/>
    <s v="FDLSUBACD-010-2022(68082)"/>
    <s v="https://community.secop.gov.co/Public/Tendering/OpportunityDetail/Index?noticeUID=CO1.NTC.2542676&amp;isFromPublicArea=True&amp;isModal=False"/>
    <s v="Contratos de prestación de servicios profesionales y de apoyo a la gestión"/>
    <s v="Contratación directa"/>
    <m/>
    <s v="PRESTAR LOS SERVICIOS PROFESIONALES AL ÁREA DE GESTIÓN DEL DESARROLLO LOCAL REALIZANDO LAS ACTIVIDADES FINANCIERAS RELACIONADAS CON LAS DIFERENTES ETAPAS CONTRACTUALES DE LOS PROCESOS DE ADQUISICIÓN DE BIENES Y SERVICIOS QUE HAGA LA ALCALDÍA LOCAL DE SUBA"/>
    <x v="0"/>
    <s v="Un nuevo contrato social y ambiental para la Bogotá del Siglo XXI"/>
    <n v="57"/>
    <x v="0"/>
    <s v="Propósito 5: Construir Bogotá - Región con gobierno abierto, transparente y ciudadanía consciente"/>
    <x v="0"/>
    <m/>
    <n v="53067931"/>
    <s v="FAYDY MAGALLY PATIÑO GOMEZ"/>
    <s v="Persona Natural"/>
    <m/>
    <m/>
    <m/>
    <m/>
    <n v="72050000"/>
    <n v="0"/>
    <n v="1"/>
    <n v="10043333"/>
    <n v="82093333"/>
    <n v="75543333"/>
    <d v="2022-01-13T00:00:00"/>
    <d v="2022-01-15T00:00:00"/>
    <d v="2023-01-30T00:00:00"/>
    <n v="380"/>
    <n v="1"/>
    <n v="47"/>
    <m/>
    <s v=""/>
    <m/>
    <m/>
    <s v="En ejecución"/>
    <n v="0.9202127656334772"/>
  </r>
  <r>
    <s v="011-2022CPS-P(68082)"/>
    <n v="2022"/>
    <s v="FDLSUBACD-011-2022(68082)"/>
    <s v="https://community.secop.gov.co/Public/Tendering/OpportunityDetail/Index?noticeUID=CO1.NTC.2542686&amp;isFromPublicArea=True&amp;isModal=False"/>
    <s v="Contratos de prestación de servicios profesionales y de apoyo a la gestión"/>
    <s v="Contratación directa"/>
    <m/>
    <s v="PRESTAR LOS SERVICIOS PROFESIONALES AL AREA DE GESTION DEL DESARROLLO LOCAL REALIZANDO LAS ACTIVIDADES FINANCIERAS RELACIONADAS CON LAS DIFERENTES ETAPAS CONTRACTUALES DE LOS PROCESOS DE ADQUISICION DE BIENES Y SERVICIOS QUE HAGA LA ALCALDIA LOCAL DE SUBA"/>
    <x v="0"/>
    <s v="Un nuevo contrato social y ambiental para la Bogotá del Siglo XXI"/>
    <n v="57"/>
    <x v="0"/>
    <s v="Propósito 5: Construir Bogotá - Región con gobierno abierto, transparente y ciudadanía consciente"/>
    <x v="0"/>
    <m/>
    <n v="1126909858"/>
    <s v="DIEGO FERNANDO FERMIN NAVIA"/>
    <s v="Persona Natural"/>
    <m/>
    <m/>
    <m/>
    <m/>
    <n v="72050000"/>
    <n v="0"/>
    <n v="1"/>
    <n v="10043333"/>
    <n v="82093333"/>
    <n v="75543333"/>
    <d v="2022-01-13T00:00:00"/>
    <d v="2022-01-15T00:00:00"/>
    <d v="2023-01-30T00:00:00"/>
    <n v="380"/>
    <n v="1"/>
    <n v="47"/>
    <m/>
    <s v=""/>
    <m/>
    <m/>
    <s v="En ejecución"/>
    <n v="0.9202127656334772"/>
  </r>
  <r>
    <s v="012-2022CPS-AG(66466)"/>
    <n v="2022"/>
    <s v="FDLSUBACD-012-2022(66466)"/>
    <s v="https://community.secop.gov.co/Public/Tendering/OpportunityDetail/Index?noticeUID=CO1.NTC.2542553&amp;isFromPublicArea=True&amp;isModal=False"/>
    <s v="Contratos de prestación de servicios profesionales y de apoyo a la gestión"/>
    <s v="Contratación directa"/>
    <m/>
    <s v="PRESTAR LOS SERVICIOS DE APOYO EN EL ÁREA DE GESTIÓN DEL DESARROLLO LOCAL REALIZANDO ACTIVIDADES ADMINISTRATIVAS EN LAS DIFERENTES ETAPAS DE LOS PROCESOS DE ADQUISICIÓN DE BIENES Y SERVICIOS EN LOS APLICATIVOS A LOS QUE HAYA LUGAR"/>
    <x v="0"/>
    <s v="Un nuevo contrato social y ambiental para la Bogotá del Siglo XXI"/>
    <n v="57"/>
    <x v="0"/>
    <s v="Propósito 5: Construir Bogotá - Región con gobierno abierto, transparente y ciudadanía consciente"/>
    <x v="0"/>
    <m/>
    <n v="1010164826"/>
    <s v="CINDY YICED ARDILA ARROYO"/>
    <s v="Persona Natural"/>
    <m/>
    <m/>
    <m/>
    <m/>
    <n v="40150000"/>
    <n v="0"/>
    <n v="1"/>
    <n v="5596667"/>
    <n v="45746667"/>
    <n v="42096667"/>
    <d v="2022-01-13T00:00:00"/>
    <d v="2022-01-15T00:00:00"/>
    <d v="2023-01-30T00:00:00"/>
    <n v="380"/>
    <n v="1"/>
    <n v="47"/>
    <m/>
    <s v=""/>
    <m/>
    <m/>
    <s v="En ejecución"/>
    <n v="0.9202127665388169"/>
  </r>
  <r>
    <s v="013-2022CPS-AG(66466)"/>
    <n v="2022"/>
    <s v="FDLSUBACD-013-2022(66466)"/>
    <s v="https://community.secop.gov.co/Public/Tendering/OpportunityDetail/Index?noticeUID=CO1.NTC.2542465&amp;isFromPublicArea=True&amp;isModal=False"/>
    <s v="Contratos de prestación de servicios profesionales y de apoyo a la gestión"/>
    <s v="Contratación directa"/>
    <m/>
    <s v="PRESTAR LOS SERVICIOS DE APOYO EN EL ÁREA DE GESTIÓN DEL DESARROLLO LOCAL REALIZANDO ACTIVIDADES ADMINISTRATIVAS EN LAS DIFERENTES ETAPAS DE LOS PROCESOS DE ADQUISICIÓN DE BIENES Y SERVICIOS EN LOS APLICATIVOS A LOS QUE HAYA LUGAR"/>
    <x v="0"/>
    <s v="Un nuevo contrato social y ambiental para la Bogotá del Siglo XXI"/>
    <n v="57"/>
    <x v="0"/>
    <s v="Propósito 5: Construir Bogotá - Región con gobierno abierto, transparente y ciudadanía consciente"/>
    <x v="0"/>
    <m/>
    <n v="1030639236"/>
    <s v="KAREN YISETH NIEVES FORERO"/>
    <s v="Persona Natural"/>
    <m/>
    <m/>
    <m/>
    <m/>
    <n v="40150000"/>
    <n v="0"/>
    <n v="1"/>
    <n v="5596667"/>
    <n v="45746667"/>
    <n v="42096667"/>
    <d v="2022-01-13T00:00:00"/>
    <d v="2022-01-15T00:00:00"/>
    <d v="2023-01-30T00:00:00"/>
    <n v="380"/>
    <n v="1"/>
    <n v="47"/>
    <m/>
    <s v=""/>
    <m/>
    <m/>
    <s v="En ejecución"/>
    <n v="0.9202127665388169"/>
  </r>
  <r>
    <s v="014-2022CPS-P(66464)"/>
    <n v="2022"/>
    <s v="FDLSUBACD-014-2022(66464)"/>
    <s v="https://community.secop.gov.co/Public/Tendering/OpportunityDetail/Index?noticeUID=CO1.NTC.2542524&amp;isFromPublicArea=True&amp;isModal=False"/>
    <s v="Contratos de prestación de servicios profesionales y de apoyo a la gestión"/>
    <s v="Contratación directa"/>
    <m/>
    <s v="PRESTAR LOS SERVICIOS PROFESIONALES COMO ABOGADO A PARA APOYAR LA GESTIÓN CONTRACTUAL DEL ÁREA GESTIÓN DEL DESARROLLO LOCAL DE LA ALCALDÍA LOCAL DE SUBA EN LOS DIFERENTES PROCESOS DE SELECCIÓN EN SUS ETAPAS PRECONTRACTUAL CONTRACTUAL Y POSTCONTRACTUA"/>
    <x v="0"/>
    <s v="Un nuevo contrato social y ambiental para la Bogotá del Siglo XXI"/>
    <n v="57"/>
    <x v="0"/>
    <s v="Propósito 5: Construir Bogotá - Región con gobierno abierto, transparente y ciudadanía consciente"/>
    <x v="0"/>
    <m/>
    <n v="80825003"/>
    <s v="HUGO FERNEY PINEDA NIÑO"/>
    <s v="Persona Natural"/>
    <m/>
    <m/>
    <m/>
    <m/>
    <n v="72050000"/>
    <n v="0"/>
    <n v="1"/>
    <n v="10043333"/>
    <n v="82093333"/>
    <n v="75543333"/>
    <d v="2022-01-13T00:00:00"/>
    <d v="2022-01-15T00:00:00"/>
    <d v="2023-01-30T00:00:00"/>
    <n v="380"/>
    <n v="1"/>
    <n v="47"/>
    <m/>
    <s v=""/>
    <m/>
    <m/>
    <s v="En ejecución"/>
    <n v="0.9202127656334772"/>
  </r>
  <r>
    <s v="015-2022CPS-AG(66430)"/>
    <n v="2022"/>
    <s v="FDLSUBACD-015-2022(66430)"/>
    <s v="https://community.secop.gov.co/Public/Tendering/OpportunityDetail/Index?noticeUID=CO1.NTC.2542628&amp;isFromPublicArea=True&amp;isModal=False"/>
    <s v="Contratos de prestación de servicios profesionales y de apoyo a la gestión"/>
    <s v="Contratación directa"/>
    <m/>
    <s v="PRESTAR LOS SERVICIOS DE APOYO EN EL ÁREA GESTIÓN DEL DESARROLLO LOCAL REALIZANDO LAS ACTIVIDADES ASISTENCIALES EN LA GESTIÓN CONTRACTUAL DEL FONDO DE DESARROLLO LOCAL DE SUBA"/>
    <x v="0"/>
    <s v="Un nuevo contrato social y ambiental para la Bogotá del Siglo XXI"/>
    <n v="57"/>
    <x v="0"/>
    <s v="Propósito 5: Construir Bogotá - Región con gobierno abierto, transparente y ciudadanía consciente"/>
    <x v="0"/>
    <m/>
    <n v="53062837"/>
    <s v="YURI PAOLA GONZALEZ FORERO"/>
    <s v="Persona Natural"/>
    <m/>
    <m/>
    <m/>
    <m/>
    <n v="25520000"/>
    <n v="0"/>
    <n v="1"/>
    <n v="3557333"/>
    <n v="29077333"/>
    <n v="26757333"/>
    <d v="2022-01-13T00:00:00"/>
    <d v="2022-01-15T00:00:00"/>
    <d v="2023-01-30T00:00:00"/>
    <n v="380"/>
    <n v="1"/>
    <n v="46"/>
    <m/>
    <s v=""/>
    <m/>
    <m/>
    <s v="En ejecución"/>
    <n v="0.92021276504279126"/>
  </r>
  <r>
    <s v="016-2022CPS-P(68157)"/>
    <n v="2022"/>
    <s v="FDLSUBACD-016-2022(68157)"/>
    <s v="https://community.secop.gov.co/Public/Tendering/OpportunityDetail/Index?noticeUID=CO1.NTC.2543106&amp;isFromPublicArea=True&amp;isModal=False"/>
    <s v="Contratos de prestación de servicios profesionales y de apoyo a la gestión"/>
    <s v="Contratación directa"/>
    <m/>
    <s v="PRESTAR LOS SERVICIOS PROFESIONALES COMO ABOGADOA ESPECIALIZADOA PARA APOYAR JURÍDICA Y TÉCNICAMENTE EL DESARROLLO DE LAS ACTIVIDADES ENCAMINADAS AL CUMPLIMIENTO DE LAS METAS ESTABLECIDAS EN LOS PLANES DE TRABAJO SUSCRITOS PARA TODOS LOS ASUNTOS JURÍDICOS DE INSPECCIÓN VIGILANCIA Y CONTROL DE LA ALCALDÍA LOCAL DE SUBA"/>
    <x v="0"/>
    <s v="Un nuevo contrato social y ambiental para la Bogotá del Siglo XXI"/>
    <n v="57"/>
    <x v="0"/>
    <s v="Propósito 5: Construir Bogotá - Región con gobierno abierto, transparente y ciudadanía consciente"/>
    <x v="1"/>
    <m/>
    <n v="1019059866"/>
    <s v="JUAN SEBASTIAN PULECIO DOMINGUEZ"/>
    <s v="Persona Natural"/>
    <m/>
    <m/>
    <m/>
    <m/>
    <n v="84700000"/>
    <n v="0"/>
    <n v="2"/>
    <n v="6160000"/>
    <n v="90860000"/>
    <n v="87010000"/>
    <d v="2022-01-13T00:00:00"/>
    <d v="2022-01-17T00:00:00"/>
    <d v="2023-01-15T00:00:00"/>
    <n v="363"/>
    <n v="2"/>
    <n v="25"/>
    <m/>
    <s v=""/>
    <m/>
    <m/>
    <s v="En ejecución"/>
    <n v="0.9576271186440678"/>
  </r>
  <r>
    <s v="017-2022CPS-P(68446)"/>
    <n v="2022"/>
    <s v="FDLSUBACD-017-2022(68446)"/>
    <s v="https://community.secop.gov.co/Public/Tendering/OpportunityDetail/Index?noticeUID=CO1.NTC.2543545&amp;isFromPublicArea=True&amp;isModal=False"/>
    <s v="Contratos de prestación de servicios profesionales y de apoyo a la gestión"/>
    <s v="Contratación directa"/>
    <m/>
    <s v="PRESTAR LOS SERVICIOS PROFESIONALES PARA APOYAR LA ARTICULACIÓN ASISTENCIA Y ACOMPAÑAMIENTO DE LOS PROCESOS DE PLANEACIÓN LOCAL ENFOCADOS EN LA PROMOCIÓN DE LA PARTICIPACIÓN E INCIDENCIA DE LOS PUEBLOS INDÍGENAS CON EL PROPÓSITO DE MATERIALIZAR LA POLÍTICA PÚBLICA PARA LOS PUEBLOS INDÍGENAS DANDO CUMPLIMIENTO A LAS METAS DEL PLAN DE DESARROLLO LOCAL"/>
    <x v="0"/>
    <s v="Un nuevo contrato social y ambiental para la Bogotá del Siglo XXI"/>
    <n v="55"/>
    <x v="1"/>
    <s v="Propósito 5: Construir Bogotá - Región con gobierno abierto, transparente y ciudadanía consciente"/>
    <x v="2"/>
    <m/>
    <n v="1019066389"/>
    <s v="MABEL ADRIANA NIVIAYO MOSQUERA"/>
    <s v="Persona Natural"/>
    <m/>
    <m/>
    <m/>
    <m/>
    <n v="50380000"/>
    <n v="0"/>
    <n v="0"/>
    <n v="0"/>
    <n v="50380000"/>
    <n v="50380000"/>
    <d v="2022-01-13T00:00:00"/>
    <d v="2022-01-18T00:00:00"/>
    <d v="2022-12-17T00:00:00"/>
    <n v="333"/>
    <n v="0"/>
    <n v="0"/>
    <m/>
    <s v=""/>
    <m/>
    <m/>
    <s v="Terminado"/>
    <n v="1"/>
  </r>
  <r>
    <s v="018-2022CPS-P(68446)"/>
    <n v="2022"/>
    <s v="FDLSUBACD-018-2022(68449)"/>
    <s v="https://community.secop.gov.co/Public/Tendering/OpportunityDetail/Index?noticeUID=CO1.NTC.2544253&amp;isFromPublicArea=True&amp;isModal=False"/>
    <s v="Contratos de prestación de servicios profesionales y de apoyo a la gestión"/>
    <s v="Contratación directa"/>
    <m/>
    <s v="PRESTAR SUS SERVICIOS COMO PROFESIONAL DE APOYO DEL SECTOR CULTURAL CON EL PROPÓSITO DE DINAMIZAR Y PROMOVER LOS PROCESOS DE PARTICIPACIÓN INFORMACIÓN Y ORGANIZACIÓN TERRITORIAL ENFOCADAS EN LAS PRÁCTICAS ARTÍSTICAS CULTURALES Y PATRIMONIALES EN LA LOCALIDAD DE SUBA PARA DAR CUMPLIMIENTO A LAS METAS DEL PLAN DE DESARROLLO"/>
    <x v="0"/>
    <s v="Un nuevo contrato social y ambiental para la Bogotá del Siglo XXI"/>
    <n v="21"/>
    <x v="2"/>
    <s v="Propósito 1: Hacer un nuevo contrato social para incrementar la inclusión social, productiva y política"/>
    <x v="3"/>
    <m/>
    <n v="79913908"/>
    <s v="MIGUEL ALEXANDER CHIAPPE PULIDO"/>
    <s v="Persona Natural"/>
    <m/>
    <m/>
    <m/>
    <m/>
    <n v="50380000"/>
    <n v="0"/>
    <n v="1"/>
    <n v="2137333"/>
    <n v="52517333"/>
    <n v="52517333"/>
    <d v="2022-01-13T00:00:00"/>
    <d v="2022-01-17T00:00:00"/>
    <d v="2022-12-31T00:00:00"/>
    <n v="348"/>
    <n v="1"/>
    <n v="15"/>
    <m/>
    <s v=""/>
    <m/>
    <m/>
    <s v="Terminado"/>
    <n v="1"/>
  </r>
  <r>
    <s v="019-2022CPS-AG(68050)"/>
    <n v="2022"/>
    <s v="FDLSUBACD-019-2022(68050)"/>
    <s v="https://community.secop.gov.co/Public/Tendering/OpportunityDetail/Index?noticeUID=CO1.NTC.2546809&amp;isFromPublicArea=True&amp;isModal=False"/>
    <s v="Contratos de prestación de servicios profesionales y de apoyo a la gestión"/>
    <s v="Contratación directa"/>
    <m/>
    <s v="PRESTAR LOS SERVICIOS DE APOYO TÉCNICO PARA LAREALIZACIÓN PRODUCCIÓN LOGÍSTICA TRANSMISIÓN POR PLATAFORMAS DIGITALES Y SONIDO DE EVENTOS Y ACTIVIDADESEXTERNAS E INTERNAS PRESENCIALES O VIRTUALES QUE DE MANERA PERMANENTE REALIZA LA ALCALDÍA LOCAL PARA LACOMUNIDAD YO FUNCIONARIOS Y CONTRATISTAS"/>
    <x v="0"/>
    <s v="Un nuevo contrato social y ambiental para la Bogotá del Siglo XXI"/>
    <n v="57"/>
    <x v="0"/>
    <s v="Propósito 5: Construir Bogotá - Región con gobierno abierto, transparente y ciudadanía consciente"/>
    <x v="0"/>
    <m/>
    <n v="1019099174"/>
    <s v="PEDRO DANIEL ASTROS HERNANDEZ"/>
    <s v="Persona Natural"/>
    <m/>
    <m/>
    <m/>
    <m/>
    <n v="40150000"/>
    <n v="0"/>
    <n v="0"/>
    <n v="0"/>
    <n v="40150000"/>
    <n v="40150000"/>
    <d v="2022-01-13T00:00:00"/>
    <d v="2022-01-18T00:00:00"/>
    <d v="2022-12-17T00:00:00"/>
    <n v="333"/>
    <n v="0"/>
    <n v="0"/>
    <m/>
    <s v=""/>
    <m/>
    <m/>
    <s v="Terminado"/>
    <n v="1"/>
  </r>
  <r>
    <s v="020-2022CPS-P(68052)"/>
    <n v="2022"/>
    <s v="FDLSUBACD-020-2022(68052)"/>
    <s v="https://community.secop.gov.co/Public/Tendering/OpportunityDetail/Index?noticeUID=CO1.NTC.2545255&amp;isFromPublicArea=True&amp;isModal=False"/>
    <s v="Contratos de prestación de servicios profesionales y de apoyo a la gestión"/>
    <s v="Contratación directa"/>
    <m/>
    <s v="PRESTAR LOS SERVICIOS PROFESIONALES AL ÁREA DEGESTIÓN DEL DESARROLLO LOCAL EN LA ASISTENCIA TÉCNICA Y EJECUCIÓN DE ACCIONES DE ARBOLADO URBANO Y RURAL DE LA LOCALIDAD Y DEMÁS TEMAS AFINES DE LA GESTIÓN AMBIENTAL DE LA ALCALDÍA LOCAL DE SUBA"/>
    <x v="0"/>
    <s v="Un nuevo contrato social y ambiental para la Bogotá del Siglo XXI"/>
    <n v="33"/>
    <x v="3"/>
    <s v="Propósito 2 : Cambiar Nuestros Hábitos de Vida para Reverdecer a Bogotá y Adaptarnos y Mitigar la Crisis Climática"/>
    <x v="4"/>
    <m/>
    <n v="1032364349"/>
    <s v="RICARDO ANDRES AGUILAR CORDOBA"/>
    <s v="Persona Natural"/>
    <m/>
    <m/>
    <m/>
    <m/>
    <n v="50380000"/>
    <n v="0"/>
    <n v="1"/>
    <n v="4274667"/>
    <n v="54654667"/>
    <n v="52517333"/>
    <d v="2022-01-13T00:00:00"/>
    <d v="2022-01-17T00:00:00"/>
    <d v="2023-01-14T00:00:00"/>
    <n v="362"/>
    <n v="1"/>
    <n v="29"/>
    <m/>
    <s v=""/>
    <m/>
    <m/>
    <s v="En ejecución"/>
    <n v="0.96089384278930834"/>
  </r>
  <r>
    <s v="021-2022CPS-P(68079)"/>
    <n v="2022"/>
    <s v="FDLSUBACD-021-2022(68079)"/>
    <s v="https://community.secop.gov.co/Public/Tendering/OpportunityDetail/Index?noticeUID=CO1.NTC.2545118&amp;isFromPublicArea=True&amp;isModal=False"/>
    <s v="Contratos de prestación de servicios profesionales y de apoyo a la gestión"/>
    <s v="Contratación directa"/>
    <m/>
    <s v="PRESTAR SERVICIOS PROFESIONALES AL ÁREA DE GESTIÓNDEL DESARROLLO LOCAL PARA APOYAR LA FORMULACIÓN SEGUIMIENTO Y EJECUCIÓN DE LOS PROYECTOS DE INVERSIÓN YOFUNCIONAMIENTO Y DEMÁS ACCIONES AFINES PARA EL CUMPLIMIENTO DEL PLAN DE GESTIÓN DE LA ALCALDÍA LOCAL DESUBA"/>
    <x v="0"/>
    <s v="Un nuevo contrato social y ambiental para la Bogotá del Siglo XXI"/>
    <n v="57"/>
    <x v="0"/>
    <s v="Propósito 5: Construir Bogotá - Región con gobierno abierto, transparente y ciudadanía consciente"/>
    <x v="0"/>
    <m/>
    <n v="1030533128"/>
    <s v="ZAIRA LORENA CALDERON GARCES"/>
    <s v="Persona Natural"/>
    <m/>
    <m/>
    <m/>
    <m/>
    <n v="72050000"/>
    <n v="0"/>
    <n v="1"/>
    <n v="9606667"/>
    <n v="81656667"/>
    <n v="75106667"/>
    <d v="2022-01-13T00:00:00"/>
    <d v="2022-01-17T00:00:00"/>
    <d v="2023-01-30T00:00:00"/>
    <n v="378"/>
    <n v="1"/>
    <n v="44"/>
    <n v="1020753504"/>
    <s v="CATALINA POSADA ESCOBAR"/>
    <d v="2022-10-05T00:00:00"/>
    <n v="15750000"/>
    <s v="En ejecución"/>
    <n v="0.91978609658412824"/>
  </r>
  <r>
    <s v="022-2022CPS-P(68079)"/>
    <n v="2022"/>
    <s v="FDLSUBACD-022-2022(68079)"/>
    <s v="https://community.secop.gov.co/Public/Tendering/OpportunityDetail/Index?noticeUID=CO1.NTC.2685636&amp;isFromPublicArea=True&amp;isModal=False"/>
    <s v="Contratos de prestación de servicios profesionales y de apoyo a la gestión"/>
    <s v="Contratación directa"/>
    <m/>
    <s v="PRESTAR SERVICIOS PROFESIONALES ESPECIALIZADOS AL DESPACHO PARA APOYAR AL ALCALDE ENLA COORDINACIÓN DE TEMAS PRIORITARIOS Y LA GESTIÓN ANTE LAS ENTIDADES DEL DISTRITO CAPITAL PARA EL CUMPLIMIENTO DE LASMETAS DEL PLAN DE DESARROLLO LOCAL"/>
    <x v="0"/>
    <s v="Un nuevo contrato social y ambiental para la Bogotá del Siglo XXI"/>
    <n v="57"/>
    <x v="0"/>
    <s v="Propósito 5: Construir Bogotá - Región con gobierno abierto, transparente y ciudadanía consciente"/>
    <x v="0"/>
    <m/>
    <n v="1032489616"/>
    <s v="MARIA CAMILA FARFAN LEYVA"/>
    <s v="Persona Natural"/>
    <m/>
    <m/>
    <m/>
    <m/>
    <n v="46200000"/>
    <n v="0"/>
    <n v="0"/>
    <n v="0"/>
    <n v="46200000"/>
    <n v="46200000"/>
    <d v="2022-01-24T00:00:00"/>
    <d v="2022-01-26T00:00:00"/>
    <d v="2022-07-25T00:00:00"/>
    <n v="180"/>
    <n v="0"/>
    <n v="0"/>
    <m/>
    <s v=""/>
    <m/>
    <m/>
    <s v="Terminado"/>
    <n v="1"/>
  </r>
  <r>
    <s v="023-2022CPS-P(68079)"/>
    <n v="2022"/>
    <s v="FDLSUBACD-023-20222(68079)"/>
    <s v="https://community.secop.gov.co/Public/Tendering/OpportunityDetail/Index?noticeUID=CO1.NTC.2547466&amp;isFromPublicArea=True&amp;isModal=False"/>
    <s v="Contratos de prestación de servicios profesionales y de apoyo a la gestión"/>
    <s v="Contratación directa"/>
    <m/>
    <s v="PRESTAR SERVICIOS PROFESIONALES ALÁREA DE GESTIÓN DEL DESARROLLO LOCAL PARA APOYAR LA FORMULACIÓN SEGUIMIENTO Y EJECUCIÓN DE LOS PROYECTOS DE INVERSIÓNYO FUNCIONAMIENTO Y DEMÁS ACCIONES AFINES PARA EL CUMPLIMIENTO DEL PLAN DE GESTIÓN DE LA ALCALDÍA LOCAL DE SUBA"/>
    <x v="0"/>
    <s v="Un nuevo contrato social y ambiental para la Bogotá del Siglo XXI"/>
    <n v="57"/>
    <x v="0"/>
    <s v="Propósito 5: Construir Bogotá - Región con gobierno abierto, transparente y ciudadanía consciente"/>
    <x v="0"/>
    <m/>
    <n v="52477034"/>
    <s v="MARISOL AREVALO MARTINEZ"/>
    <s v="Persona Natural"/>
    <m/>
    <m/>
    <m/>
    <m/>
    <n v="72050000"/>
    <n v="0"/>
    <n v="1"/>
    <n v="9388333"/>
    <n v="81438333"/>
    <n v="74888333"/>
    <d v="2022-01-13T00:00:00"/>
    <d v="2022-01-18T00:00:00"/>
    <d v="2023-01-30T00:00:00"/>
    <n v="377"/>
    <n v="1"/>
    <n v="43"/>
    <m/>
    <s v=""/>
    <m/>
    <m/>
    <s v="En ejecución"/>
    <n v="0.91957104524720568"/>
  </r>
  <r>
    <s v="024-2022CPSP(68445)"/>
    <n v="2022"/>
    <s v="FDLSUBACD-024-2022(68445)"/>
    <s v="https://community.secop.gov.co/Public/Tendering/OpportunityDetail/Index?noticeUID=CO1.NTC.2547422&amp;isFromPublicArea=True&amp;isModal=False"/>
    <s v="Contratos de prestación de servicios profesionales y de apoyo a la gestión"/>
    <s v="Contratación directa"/>
    <m/>
    <s v="PRESTAR SERVICIOSPROFESIONALES EN MATERIA SOCIAL PARA IMPULSAR LOS PROCESOS DE PARTICIPACIÓN E INCIDENCIA CIUDADANA Y FOMENTAR LASACTIVIDADES INSTITUCIONALES DANDO CUMPLIMIENTO A LAS METAS DEL PLAN DE DESARROLLO LOCAL"/>
    <x v="0"/>
    <s v="Un nuevo contrato social y ambiental para la Bogotá del Siglo XXI"/>
    <n v="55"/>
    <x v="1"/>
    <s v="Propósito 5: Construir Bogotá - Región con gobierno abierto, transparente y ciudadanía consciente"/>
    <x v="2"/>
    <m/>
    <n v="53064832"/>
    <s v="JESSICA ALEXANDRA QUIROZ CAUSIL"/>
    <s v="Persona Natural"/>
    <m/>
    <m/>
    <m/>
    <m/>
    <n v="50380000"/>
    <n v="0"/>
    <n v="0"/>
    <n v="0"/>
    <n v="50380000"/>
    <n v="50380000"/>
    <d v="2022-01-13T00:00:00"/>
    <d v="2022-01-17T00:00:00"/>
    <d v="2022-12-16T00:00:00"/>
    <n v="333"/>
    <n v="0"/>
    <n v="0"/>
    <m/>
    <s v=""/>
    <m/>
    <m/>
    <s v="Terminado"/>
    <n v="1"/>
  </r>
  <r>
    <s v="025-2022CPSP(68445)"/>
    <n v="2022"/>
    <s v="FDLSUBACD-025-2022(68445)"/>
    <s v="https://community.secop.gov.co/Public/Tendering/OpportunityDetail/Index?noticeUID=CO1.NTC.2548203&amp;isFromPublicArea=True&amp;isModal=False"/>
    <s v="Contratos de prestación de servicios profesionales y de apoyo a la gestión"/>
    <s v="Contratación directa"/>
    <m/>
    <s v="PRESTAR SERVICIOSPROFESIONALES EN MATERIA SOCIAL PARA IMPULSAR LOS PROCESOS DE PARTICIPACIÓN E INCIDENCIA CIUDADANA Y FOMENTAR LASACTIVIDADES INSTITUCIONALES DANDO CUMPLIMIENTO A LAS METAS DEL PLAN DE DESARROLLO LOCAL"/>
    <x v="0"/>
    <s v="Un nuevo contrato social y ambiental para la Bogotá del Siglo XXI"/>
    <n v="55"/>
    <x v="1"/>
    <s v="Propósito 5: Construir Bogotá - Región con gobierno abierto, transparente y ciudadanía consciente"/>
    <x v="2"/>
    <m/>
    <n v="1072706181"/>
    <s v="MARIA CATALINA ORTIZ TORRES"/>
    <s v="Persona Natural"/>
    <m/>
    <m/>
    <m/>
    <m/>
    <n v="50380000"/>
    <n v="0"/>
    <n v="0"/>
    <n v="0"/>
    <n v="50380000"/>
    <n v="50380000"/>
    <d v="2022-01-13T00:00:00"/>
    <d v="2022-01-17T00:00:00"/>
    <d v="2022-12-16T00:00:00"/>
    <n v="333"/>
    <n v="0"/>
    <n v="0"/>
    <m/>
    <s v=""/>
    <m/>
    <m/>
    <s v="Terminado"/>
    <n v="1"/>
  </r>
  <r>
    <s v="026-2022CPSP(68450)"/>
    <n v="2022"/>
    <s v="FDLSUBACD-026-2022(68450)"/>
    <s v="https://community.secop.gov.co/Public/Tendering/OpportunityDetail/Index?noticeUID=CO1.NTC.2549074&amp;isFromPublicArea=True&amp;isModal=False"/>
    <s v="Contratos de prestación de servicios profesionales y de apoyo a la gestión"/>
    <s v="Contratación directa"/>
    <m/>
    <s v="PRESTAR SERVICIOS PROFESIONALES PARA PROMOVER LOS PROCESOSCULTURALES EN LA ALCALDÍA LOCAL DE SUBA"/>
    <x v="0"/>
    <s v="Un nuevo contrato social y ambiental para la Bogotá del Siglo XXI"/>
    <n v="21"/>
    <x v="2"/>
    <s v="Propósito 1: Hacer un nuevo contrato social para incrementar la inclusión social, productiva y política"/>
    <x v="3"/>
    <m/>
    <n v="52582158"/>
    <s v="MONICA ESPERANZA ESQUINAS CASTILLO"/>
    <s v="Persona Natural"/>
    <m/>
    <m/>
    <m/>
    <m/>
    <n v="72050000"/>
    <n v="0"/>
    <n v="1"/>
    <n v="6331667"/>
    <n v="78381667"/>
    <n v="75106667"/>
    <d v="2022-01-13T00:00:00"/>
    <d v="2022-01-17T00:00:00"/>
    <d v="2023-01-15T00:00:00"/>
    <n v="363"/>
    <n v="1"/>
    <n v="30"/>
    <m/>
    <s v=""/>
    <m/>
    <m/>
    <s v="En ejecución"/>
    <n v="0.95821727037267523"/>
  </r>
  <r>
    <s v="027-2022CPSAG(68081)"/>
    <n v="2022"/>
    <s v="FDLSUBACD-027-2022(68081)"/>
    <s v="https://community.secop.gov.co/Public/Tendering/OpportunityDetail/Index?noticeUID=CO1.NTC.2549236&amp;isFromPublicArea=True&amp;isModal=False"/>
    <s v="Contratos de prestación de servicios profesionales y de apoyo a la gestión"/>
    <s v="Contratación directa"/>
    <m/>
    <s v="PRESTAR LOS SERVICIOS DE APOYO ENLAS ACTIVIDADES ADMINISTRATIVAS EN EL ÁREA GESTIÓN DE DESARROLLO LOCAL PARA EL LOGRO DE LAS METAS DE GESTIÓN DE LAVIGENCIA"/>
    <x v="0"/>
    <s v="Un nuevo contrato social y ambiental para la Bogotá del Siglo XXI"/>
    <n v="57"/>
    <x v="0"/>
    <s v="Propósito 5: Construir Bogotá - Región con gobierno abierto, transparente y ciudadanía consciente"/>
    <x v="0"/>
    <m/>
    <n v="52588770"/>
    <s v="BLANCA PILAR SUAREZ CHACON"/>
    <s v="Persona Natural"/>
    <m/>
    <m/>
    <m/>
    <m/>
    <n v="40150000"/>
    <n v="0"/>
    <n v="1"/>
    <n v="5353333"/>
    <n v="45503333"/>
    <n v="41853333"/>
    <d v="2022-01-13T00:00:00"/>
    <d v="2022-01-17T00:00:00"/>
    <d v="2023-01-30T00:00:00"/>
    <n v="378"/>
    <n v="1"/>
    <n v="44"/>
    <m/>
    <s v=""/>
    <m/>
    <m/>
    <s v="En ejecución"/>
    <n v="0.91978609566907987"/>
  </r>
  <r>
    <s v="028-2022CPS-P(68462)"/>
    <n v="2022"/>
    <s v="FDLSUBACD-028-2022(68462)"/>
    <s v="https://community.secop.gov.co/Public/Tendering/OpportunityDetail/Index?noticeUID=CO1.NTC.2542252&amp;isFromPublicArea=True&amp;isModal=False"/>
    <s v="Contratos de prestación de servicios profesionales y de apoyo a la gestión"/>
    <s v="Contratación directa"/>
    <m/>
    <s v="PRESTAR LOS SERVICIOS PROFESIONALES AL ÁREA DE GESTIÓN DEL DESARROLLO LOCAL PARA APOYAR AL ALCALDE LOCAL EN LA PROMOCIÓN ARTICULACIÓN ACOMPAÑAMIENTO Y SEGUIMIENTO EN MATERIA SOCIAL PARA IMPULSAR LOS PROCESOS DE PARTICIPACIÓN CIUDADANA EN LAS ACTIVIDADES FÍSICAS DEPORTIVAS Y RECREATIVAS FOMENTANDO LAS ACTIVIDADES INSTITUCIONALES EN EL MARCO DEL CUMPLIMIENTO DE LAS METAS ESTABLECIDAS EN EL PROYECTO DE INVERSIÓN 1963  SUBA UNA COMUNIDAD QUE SE MUEVE"/>
    <x v="0"/>
    <s v="Un nuevo contrato social y ambiental para la Bogotá del Siglo XXI"/>
    <n v="20"/>
    <x v="4"/>
    <s v="Propósito 1: Hacer un nuevo contrato social para incrementar la inclusión social, productiva y política"/>
    <x v="5"/>
    <m/>
    <n v="1010162120"/>
    <s v="DANIEL IGNACIO GONZALEZ MARTINEZ"/>
    <s v="Persona Natural"/>
    <m/>
    <m/>
    <m/>
    <m/>
    <n v="72050000"/>
    <n v="0"/>
    <n v="1"/>
    <n v="3056667"/>
    <n v="75106667"/>
    <n v="75106667"/>
    <d v="2022-01-13T00:00:00"/>
    <d v="2022-01-17T00:00:00"/>
    <d v="2022-12-30T00:00:00"/>
    <n v="347"/>
    <n v="1"/>
    <n v="14"/>
    <m/>
    <s v=""/>
    <m/>
    <m/>
    <s v="Terminado"/>
    <n v="1"/>
  </r>
  <r>
    <s v="029-2022CPS-P(68439)"/>
    <n v="2022"/>
    <s v="FDLSUBACD-029-2022(68439)"/>
    <s v="https://community.secop.gov.co/Public/Tendering/OpportunityDetail/Index?noticeUID=CO1.NTC.2542419&amp;isFromPublicArea=True&amp;isModal=False"/>
    <s v="Contratos de prestación de servicios profesionales y de apoyo a la gestión"/>
    <s v="Contratación directa"/>
    <m/>
    <s v="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
    <x v="0"/>
    <s v="Un nuevo contrato social y ambiental para la Bogotá del Siglo XXI"/>
    <n v="40"/>
    <x v="5"/>
    <s v="Propósito 3: Inspirar confianza y legitimidad para vivir sin miedo y ser epicentro de cultura ciudadana, paz y reconciliación"/>
    <x v="6"/>
    <m/>
    <n v="1063481921"/>
    <s v="BLANCARLIS GUILLEN VILLALOBOS"/>
    <s v="Persona Natural"/>
    <m/>
    <m/>
    <m/>
    <m/>
    <n v="72050000"/>
    <n v="0"/>
    <n v="1"/>
    <n v="6331667"/>
    <n v="78381667"/>
    <n v="75106667"/>
    <d v="2022-01-13T00:00:00"/>
    <d v="2022-01-17T00:00:00"/>
    <d v="2023-01-15T00:00:00"/>
    <n v="363"/>
    <n v="1"/>
    <n v="30"/>
    <m/>
    <s v=""/>
    <m/>
    <m/>
    <s v="En ejecución"/>
    <n v="0.95821727037267523"/>
  </r>
  <r>
    <s v="030-2022CPS-P(68214)"/>
    <n v="2022"/>
    <s v="FDLSUBACD-030-2022(68214)"/>
    <s v="https://community.secop.gov.co/Public/Tendering/OpportunityDetail/Index?noticeUID=CO1.NTC.2542814&amp;isFromPublicArea=True&amp;isModal=False"/>
    <s v="Contratos de prestación de servicios profesionales y de apoyo a la gestión"/>
    <s v="Contratación directa"/>
    <m/>
    <s v="PRESTAR SERVICIOS PROFESIONALES CON EL FIN DE APOYAR AL PROMOTOR DE LA MEJORA LOCAL EN LOS PROCESOS DE IMPLEMENTACIÓN DE HERRAMIENTAS DE GESTIÓN SIGUIENDO LOSLINEAMIENTOS METODOLÓGICOS ESTABLECIDOS POR LA OFICINA ASESORA DE PLANEACIÓN DE LA SECRETARÍA DISTRITAL DE GOBIERNO"/>
    <x v="0"/>
    <s v="Un nuevo contrato social y ambiental para la Bogotá del Siglo XXI"/>
    <n v="57"/>
    <x v="0"/>
    <s v="Propósito 5: Construir Bogotá - Región con gobierno abierto, transparente y ciudadanía consciente"/>
    <x v="0"/>
    <m/>
    <n v="53119148"/>
    <s v="LEIDY JOHANA RAMIREZ PAEZ"/>
    <s v="Persona Natural"/>
    <m/>
    <m/>
    <m/>
    <m/>
    <n v="50380000"/>
    <n v="0"/>
    <n v="1"/>
    <n v="6564667"/>
    <n v="56944667"/>
    <n v="51601334"/>
    <d v="2022-01-13T00:00:00"/>
    <d v="2022-01-18T00:00:00"/>
    <d v="2023-02-02T00:00:00"/>
    <n v="380"/>
    <n v="1"/>
    <n v="43"/>
    <m/>
    <s v=""/>
    <m/>
    <m/>
    <s v="En ejecución"/>
    <n v="0.90616622624204646"/>
  </r>
  <r>
    <s v="031-2022CPS-P(68213)"/>
    <n v="2022"/>
    <s v="FDLSUBACD-031-2022(68213)"/>
    <s v="https://community.secop.gov.co/Public/Tendering/OpportunityDetail/Index?noticeUID=CO1.NTC.2562559&amp;isFromPublicArea=True&amp;isModal=False"/>
    <s v="Contratos de prestación de servicios profesionales y de apoyo a la gestión"/>
    <s v="Contratación directa"/>
    <m/>
    <s v="PRESTAR SERVICIOS PROFESIONALES EN EL ÁREA DEGESTIÓN DEL DESARROLLO LOCAL DE LA ALCALDÍA LOCAL DE SUBA EN ELPROCESO DE FORMULACIÓN EJECUCIÓN SEGUIMIENTO Y EVALUACIÓN DE LASPOLÍTICAS PLANES PROGRAMAS Y PROYECTOS DE DESARROLLO LOCAL PARALOGRAR EL CUMPLIMIENTO DE LAS METAS DEL PLAN DE DESARROLLO LOCAL DELA VIGENCIA"/>
    <x v="0"/>
    <s v="Un nuevo contrato social y ambiental para la Bogotá del Siglo XXI"/>
    <n v="57"/>
    <x v="0"/>
    <s v="Propósito 5: Construir Bogotá - Región con gobierno abierto, transparente y ciudadanía consciente"/>
    <x v="0"/>
    <m/>
    <n v="52073907"/>
    <s v="LORELY ARIZA NOVOA"/>
    <s v="Persona Natural"/>
    <m/>
    <m/>
    <m/>
    <m/>
    <n v="72050000"/>
    <n v="0"/>
    <n v="1"/>
    <n v="9170000"/>
    <n v="81220000"/>
    <n v="74670000"/>
    <d v="2022-01-14T00:00:00"/>
    <d v="2022-01-19T00:00:00"/>
    <d v="2023-01-30T00:00:00"/>
    <n v="376"/>
    <n v="1"/>
    <n v="42"/>
    <m/>
    <s v=""/>
    <m/>
    <m/>
    <s v="En ejecución"/>
    <n v="0.91935483870967738"/>
  </r>
  <r>
    <s v="032-2022CPS-AG(68216)"/>
    <n v="2022"/>
    <s v="FDLSUBACD-032-2022(68216)"/>
    <s v="https://community.secop.gov.co/Public/Tendering/OpportunityDetail/Index?noticeUID=CO1.NTC.2542908&amp;isFromPublicArea=True&amp;isModal=False"/>
    <s v="Contratos de prestación de servicios profesionales y de apoyo a la gestión"/>
    <s v="Contratación directa"/>
    <m/>
    <s v="PRESTAR SERVICIO DE APOYO EN EL ÁREA DE GESTIÓNDEL DESARROLLO LOCAL PARA LOGRAR EL CUMPLIMIENTO DE LAS METAS DELPLAN DE DESARROLLO LOCAL DE LA VIGENCIA"/>
    <x v="0"/>
    <s v="Un nuevo contrato social y ambiental para la Bogotá del Siglo XXI"/>
    <n v="57"/>
    <x v="0"/>
    <s v="Propósito 5: Construir Bogotá - Región con gobierno abierto, transparente y ciudadanía consciente"/>
    <x v="0"/>
    <m/>
    <n v="1014269767"/>
    <s v="MERCEDES ALEJANDRA MACAY CASTELLANOS"/>
    <s v="Persona Natural"/>
    <m/>
    <m/>
    <m/>
    <m/>
    <n v="40150000"/>
    <n v="0"/>
    <n v="0"/>
    <n v="0"/>
    <n v="40150000"/>
    <n v="25428333"/>
    <d v="2022-01-13T00:00:00"/>
    <d v="2022-01-19T00:00:00"/>
    <d v="2022-12-18T00:00:00"/>
    <n v="333"/>
    <n v="0"/>
    <n v="0"/>
    <m/>
    <s v=""/>
    <m/>
    <m/>
    <s v="Terminado"/>
    <n v="0.63333332503113327"/>
  </r>
  <r>
    <s v="033-2022CPS-P(68430)"/>
    <n v="2022"/>
    <s v="FDLSUBACD-033-2022(68430)"/>
    <s v="https://community.secop.gov.co/Public/Tendering/OpportunityDetail/Index?noticeUID=CO1.NTC.2546239&amp;isFromPublicArea=True&amp;isModal=False"/>
    <s v="Contratos de prestación de servicios profesionales y de apoyo a la gestión"/>
    <s v="Contratación directa"/>
    <m/>
    <s v="PRESTAR SERVICIOS PROFESIONALES AL ÁREA DEGESTIÓN DEL DESARROLLO LOCAL DE LA ALCALDÍA LOCAL DE SUBA PARAAPOYAR LA ESTRUCTURACIÓN FORMULACIÓN EVALUACIÓN Y SEGUIMIENTO ALOS PROYECTOS DE INVERSIÓN ENFOCADOS A LA REALIZACIÓN DE LASACCIONES INTEGRALES HACIA LA COMUNIDAD DANDO CUMPLIMIENTO EFECTIVOA LOS COMPONENTES DEL PROYECTO 1967  SUBA SALUDABLE Y SIN BARRERAS"/>
    <x v="0"/>
    <s v="Un nuevo contrato social y ambiental para la Bogotá del Siglo XXI"/>
    <n v="6"/>
    <x v="6"/>
    <s v="Propósito 1: Hacer un nuevo contrato social para incrementar la inclusión social, productiva y política"/>
    <x v="7"/>
    <m/>
    <n v="52526364"/>
    <s v="JEIMMY SIERRA GODOY"/>
    <s v="Persona Natural"/>
    <m/>
    <m/>
    <m/>
    <m/>
    <n v="50380000"/>
    <n v="0"/>
    <n v="1"/>
    <n v="4427333"/>
    <n v="54807333"/>
    <n v="52517333"/>
    <d v="2022-01-13T00:00:00"/>
    <d v="2022-01-17T00:00:00"/>
    <d v="2023-01-15T00:00:00"/>
    <n v="363"/>
    <n v="1"/>
    <n v="30"/>
    <m/>
    <s v=""/>
    <m/>
    <m/>
    <s v="En ejecución"/>
    <n v="0.9582172699408672"/>
  </r>
  <r>
    <s v="034-2022CPS-P(68430)"/>
    <n v="2022"/>
    <s v="FDLSUBACD-034-2022(68430)"/>
    <s v="https://community.secop.gov.co/Public/Tendering/OpportunityDetail/Index?noticeUID=CO1.NTC.2546239&amp;isFromPublicArea=True&amp;isModal=False"/>
    <s v="Contratos de prestación de servicios profesionales y de apoyo a la gestión"/>
    <s v="Contratación directa"/>
    <m/>
    <s v="PRESTAR SERVICIOS PROFESIONALES AL ÁREA DEGESTIÓN DEL DESARROLLO LOCAL DE LA ALCALDÍA LOCAL DE SUBA PARAAPOYAR LA ESTRUCTURACIÓN FORMULACIÓN EVALUACIÓN Y SEGUIMIENTO ALOS PROYECTOS DE INVERSIÓN ENFOCADOS A LA REALIZACIÓN DE LASACCIONES INTEGRALES HACIA LA COMUNIDAD DANDO CUMPLIMIENTO EFECTIVOA LOS COMPONENTES DEL PROYECTO 1967  SUBA SALUDABLE Y SIN BARRERAS"/>
    <x v="0"/>
    <s v="Un nuevo contrato social y ambiental para la Bogotá del Siglo XXI"/>
    <n v="6"/>
    <x v="6"/>
    <s v="Propósito 1: Hacer un nuevo contrato social para incrementar la inclusión social, productiva y política"/>
    <x v="7"/>
    <m/>
    <n v="52862391"/>
    <s v="LUZ ANGELA BEDOYA BERNAL"/>
    <s v="Persona Natural"/>
    <m/>
    <m/>
    <m/>
    <m/>
    <n v="50380000"/>
    <n v="0"/>
    <n v="0"/>
    <n v="0"/>
    <n v="50380000"/>
    <n v="49158666"/>
    <d v="2022-01-13T00:00:00"/>
    <d v="2022-01-17T00:00:00"/>
    <d v="2022-12-16T00:00:00"/>
    <n v="333"/>
    <n v="0"/>
    <n v="0"/>
    <n v="52484809"/>
    <s v="YEIMI ROBAYO ACERO"/>
    <d v="2022-09-16T00:00:00"/>
    <n v="19236001"/>
    <s v="Terminado"/>
    <n v="0.97575756252481138"/>
  </r>
  <r>
    <s v="035-2022CPS-P(68103)"/>
    <n v="2022"/>
    <s v="FDLSUBACD-035-2022(68103)"/>
    <s v="https://community.secop.gov.co/Public/Tendering/OpportunityDetail/Index?noticeUID=CO1.NTC.2542773&amp;isFromPublicArea=True&amp;isModal=False"/>
    <s v="Contratos de prestación de servicios profesionales y de apoyo a la gestión"/>
    <s v="Contratación directa"/>
    <m/>
    <s v="PRESTAR SERVICIOS PROFESIONALES ESPECIALIZADOS EN EL DESPACHO PARA ACOMPAÑAR LA EJECUCIÓN DE LOS PROYECTOS ESTRATÉGICOS DEL PLAN DE DESARROLLO LOCAL Y TEMAS AFINES DE PRIORIDAD DE LA ALCALDÍA LOCAL DE SUBA"/>
    <x v="0"/>
    <s v="Un nuevo contrato social y ambiental para la Bogotá del Siglo XXI"/>
    <n v="57"/>
    <x v="0"/>
    <s v="Propósito 5: Construir Bogotá - Región con gobierno abierto, transparente y ciudadanía consciente"/>
    <x v="0"/>
    <m/>
    <n v="52444244"/>
    <s v="GLORIA ASTRID RODRIGUEZ BAQUERO"/>
    <s v="Persona Natural"/>
    <m/>
    <m/>
    <m/>
    <m/>
    <n v="84700000"/>
    <n v="0"/>
    <n v="0"/>
    <n v="0"/>
    <n v="84700000"/>
    <n v="52873333"/>
    <d v="2022-01-13T00:00:00"/>
    <d v="2022-01-17T00:00:00"/>
    <d v="2022-12-16T00:00:00"/>
    <n v="333"/>
    <n v="0"/>
    <n v="0"/>
    <m/>
    <s v=""/>
    <m/>
    <m/>
    <s v="Terminado"/>
    <n v="0.62424242030696575"/>
  </r>
  <r>
    <s v="036-2022CPS-P(68467)"/>
    <n v="2022"/>
    <s v="FDLSUBACD-036-2022(68467)"/>
    <s v="https://community.secop.gov.co/Public/Tendering/OpportunityDetail/Index?noticeUID=CO1.NTC.2542786&amp;isFromPublicArea=True&amp;isModal=False"/>
    <s v="Contratos de prestación de servicios profesionales y de apoyo a la gestión"/>
    <s v="Contratación directa"/>
    <m/>
    <s v="PRESTAR SERVICIOS PROFESIONALES AL ÁREA DEGESTIÓN DEL DESARROLLO LOCAL DE LA ALCALDÍA LOCAL DE SUBA PARAAPOYAR LA ESTRUCTURACIÓN FORMULACIÓN EVALUACIÓN Y SEGUIMIENTO ALOS PROYECTOS DE INVERSIÓN ENFOCADOS EN EL FORTALECIMIENTO DELTEJIDO SOCIAL DE LA LOCALIDAD DE SUBA DANDO CUMPLIMIENTO EFECTIVO ALOS COMPONENTES DEL PROYECTO 2034  SUBA ENTORNO PROTECTOR"/>
    <x v="0"/>
    <s v="Un nuevo contrato social y ambiental para la Bogotá del Siglo XXI"/>
    <n v="6"/>
    <x v="6"/>
    <s v="Propósito 1: Hacer un nuevo contrato social para incrementar la inclusión social, productiva y política"/>
    <x v="8"/>
    <m/>
    <n v="1019100002"/>
    <s v="DEISY LORENA ALFONSO RODRIGUEZ"/>
    <s v="Persona Natural"/>
    <m/>
    <m/>
    <m/>
    <m/>
    <n v="50380000"/>
    <n v="0"/>
    <n v="1"/>
    <n v="1221328"/>
    <n v="51601328"/>
    <n v="51601328"/>
    <d v="2022-01-13T00:00:00"/>
    <d v="2022-01-18T00:00:00"/>
    <d v="2022-12-29T00:00:00"/>
    <n v="345"/>
    <n v="1"/>
    <n v="8"/>
    <m/>
    <s v=""/>
    <m/>
    <m/>
    <s v="Terminado"/>
    <n v="1"/>
  </r>
  <r>
    <s v="037-2022CPS-AG(68220)"/>
    <n v="2022"/>
    <s v="FDLSUBACD-037-2022(68220)"/>
    <s v="https://community.secop.gov.co/Public/Tendering/OpportunityDetail/Index?noticeUID=CO1.NTC.2556385&amp;isFromPublicArea=True&amp;isModal=False"/>
    <s v="Contratos de prestación de servicios profesionales y de apoyo a la gestión"/>
    <s v="Contratación directa"/>
    <m/>
    <s v="APOYAR ADMINISTRATIVA Y ASISTENCIALMENTE LAS ACTIVIDADES DE SEGURIDAD Y CONVIVENCIA CIUDADANA EN LA ALCALDÍA LOCAL DE SUBA PARA EL LOGRO DE LAS METAS DE GESTIÓN DE LA VIGENCIA"/>
    <x v="0"/>
    <s v="Un nuevo contrato social y ambiental para la Bogotá del Siglo XXI"/>
    <n v="43"/>
    <x v="7"/>
    <s v="Propósito 3: Inspirar confianza y legitimidad para vivir sin miedo y ser epicentro de cultura ciudadana, paz y reconciliación"/>
    <x v="9"/>
    <m/>
    <n v="24100979"/>
    <s v="LADY JOHANA ANGEL"/>
    <s v="Persona Natural"/>
    <m/>
    <m/>
    <m/>
    <m/>
    <n v="25520000"/>
    <n v="0"/>
    <n v="1"/>
    <n v="3248000"/>
    <n v="28768000"/>
    <n v="26448000"/>
    <d v="2022-01-14T00:00:00"/>
    <d v="2022-01-19T00:00:00"/>
    <d v="2023-01-30T00:00:00"/>
    <n v="376"/>
    <n v="1"/>
    <n v="43"/>
    <m/>
    <s v=""/>
    <m/>
    <m/>
    <s v="En ejecución"/>
    <n v="0.91935483870967738"/>
  </r>
  <r>
    <s v="038-2022CPS-P(68221)"/>
    <n v="2022"/>
    <s v="FDLSUBACD-038-2022(68221)"/>
    <s v="https://community.secop.gov.co/Public/Tendering/OpportunityDetail/Index?noticeUID=CO1.NTC.2557229&amp;isFromPublicArea=True&amp;isModal=False"/>
    <s v="Contratos de prestación de servicios profesionales y de apoyo a la gestión"/>
    <s v="Contratación directa"/>
    <m/>
    <s v="PRESTAR SERVICIOS PROFESIONALES AL ÁREA DE GESTIÓN DEL DESARROLLO LOCAL DE LA ALCALDÍA LOCAL DE SUBA PARA APOYAR LA ESTRUCTURACIÓN FORMULACIÓN EVALUACIÓN Y SEGUIMIENTO A LOS PROYECTOS DE INVERSIÓN ENFOCADOS EN LA PREVENCIÓN Y TRÁMITES DE CONFLICTOS Y PROMOCIÓN DE ESTRATEGIAS DE SEGURIDAD Y CONVIVENCIA EN LA LOCALIDAD DE SUBA DANDO CUMPLIMIENTO EFECTIVO A LOS COMPONENTES DEL PROYECTO 2032  SUBA CONVIVE CON SEGURIDAD Y TRANQUILIDAD"/>
    <x v="0"/>
    <s v="Un nuevo contrato social y ambiental para la Bogotá del Siglo XXI"/>
    <n v="43"/>
    <x v="7"/>
    <s v="Propósito 3: Inspirar confianza y legitimidad para vivir sin miedo y ser epicentro de cultura ciudadana, paz y reconciliación"/>
    <x v="9"/>
    <m/>
    <n v="1018423710"/>
    <s v="JUAN CARLOS BERNAL RIAÑO"/>
    <s v="Persona Natural"/>
    <m/>
    <m/>
    <m/>
    <m/>
    <n v="72050000"/>
    <n v="0"/>
    <n v="1"/>
    <n v="2401667"/>
    <n v="74451667"/>
    <n v="74451667"/>
    <d v="2022-01-14T00:00:00"/>
    <d v="2022-01-20T00:00:00"/>
    <d v="2022-12-19T00:00:00"/>
    <n v="333"/>
    <n v="0"/>
    <n v="0"/>
    <m/>
    <s v=""/>
    <m/>
    <m/>
    <s v="Terminado"/>
    <n v="1"/>
  </r>
  <r>
    <s v="039-2022CPS-P(68451)"/>
    <n v="2022"/>
    <s v="FDLSUBACD-039-2022(68451)"/>
    <s v="https://community.secop.gov.co/Public/Tendering/OpportunityDetail/Index?noticeUID=CO1.NTC.2544744&amp;isFromPublicArea=True&amp;isModal=False"/>
    <s v="Contratos de prestación de servicios profesionales y de apoyo a la gestión"/>
    <s v="Contratación directa"/>
    <m/>
    <s v="PRESTAR SERVICIOS PROFESIONALES AL ÁREA DE GESTIÓN DEL DESARROLLO LOCAL DE LA ALCALDÍA LOCAL DE SUBA PARA APOYAR LA ESTRUCTURACIÓN FORMULACIÓN EVALUACIÓN Y SEGUIMIENTO A LOS PROYECTOS DE INVERSIÓN ENFOCADOS EN LA MEJORAR LAS CONDICIONES DE SEGURIDAD Y CONVIVENCIA EN LA LOCALIDAD A TRAVÉS DE MECANISMOS QUE PERMITAN EL ACCESO A LA JUSTICIA DANDO CUMPLIMIENTO EFECTIVO A LOS COMPONENTES DEL PROYECTO 2015  CONVIVIENDO CON SEGURIDAD Y JUSTICIA"/>
    <x v="0"/>
    <s v="Un nuevo contrato social y ambiental para la Bogotá del Siglo XXI"/>
    <n v="48"/>
    <x v="8"/>
    <s v="Propósito 3: Inspirar confianza y legitimidad para vivir sin miedo y ser epicentro de cultura ciudadana, paz y reconciliación"/>
    <x v="10"/>
    <m/>
    <n v="1020764014"/>
    <s v="IVAN HERNANDO ZABALETA VANEGAS"/>
    <s v="Persona Natural"/>
    <m/>
    <m/>
    <m/>
    <m/>
    <n v="72050000"/>
    <n v="0"/>
    <n v="1"/>
    <n v="5676666"/>
    <n v="77726666"/>
    <n v="74451667"/>
    <d v="2022-01-14T00:00:00"/>
    <d v="2022-01-20T00:00:00"/>
    <d v="2023-01-15T00:00:00"/>
    <n v="360"/>
    <n v="1"/>
    <n v="27"/>
    <m/>
    <s v=""/>
    <m/>
    <m/>
    <s v="En ejecución"/>
    <n v="0.95786518104353013"/>
  </r>
  <r>
    <s v="040-2022CPS-P(68453)"/>
    <n v="2022"/>
    <s v="FDLSUBACD-040-2022(68453)"/>
    <s v="https://community.secop.gov.co/Public/Tendering/OpportunityDetail/Index?noticeUID=CO1.NTC.2557750&amp;isFromPublicArea=True&amp;isModal=False"/>
    <s v="Contratos de prestación de servicios profesionales y de apoyo a la gestión"/>
    <s v="Contratación directa"/>
    <m/>
    <s v="PRESTAR LOS SERVICIOS PROFESIONALES AL DESPACHO DE LA ALCALDÍA LOCAL DE SUBA COMO ENLACE EN LOS TEMAS DE GESTIÓN DEL RIESGO DE CONFORMIDAD CON EL MARCO NORMATIVO APLICABLE PARA LA MATERIA"/>
    <x v="0"/>
    <s v="Un nuevo contrato social y ambiental para la Bogotá del Siglo XXI"/>
    <n v="30"/>
    <x v="9"/>
    <s v="Propósito 2 : Cambiar Nuestros Hábitos de Vida para Reverdecer a Bogotá y Adaptarnos y Mitigar la Crisis Climática"/>
    <x v="11"/>
    <m/>
    <n v="80512697"/>
    <s v="FREDY ARMANDO ORTIZ HERNANDEZ"/>
    <s v="Persona Natural"/>
    <m/>
    <m/>
    <m/>
    <m/>
    <n v="72050000"/>
    <n v="0"/>
    <n v="0"/>
    <n v="0"/>
    <n v="72050000"/>
    <n v="72050000"/>
    <d v="2022-01-14T00:00:00"/>
    <d v="2022-01-21T00:00:00"/>
    <d v="2022-12-20T00:00:00"/>
    <n v="333"/>
    <n v="0"/>
    <n v="0"/>
    <m/>
    <s v=""/>
    <m/>
    <m/>
    <s v="Terminado"/>
    <n v="1"/>
  </r>
  <r>
    <s v="041-2022CPS-P(66489)"/>
    <n v="2022"/>
    <s v="FDLSUBACD-041-2022(66489)"/>
    <s v="https://community.secop.gov.co/Public/Tendering/OpportunityDetail/Index?noticeUID=CO1.NTC.2709141&amp;isFromPublicArea=True&amp;isModal=False"/>
    <s v="Contratos de prestación de servicios profesionales y de apoyo a la gestión"/>
    <s v="Contratación directa"/>
    <m/>
    <s v="PRESTAR SERVICIOS ESPECIALIZADOS PARA APOYAR AL ALCALDE LOCAL EN LA PROMOCIÓN ACOMPAÑAMIENTO COORDINACIÓN Y ATENCIÓN DE LAS INSTANCIAS DE COORDINACIÓN INTERINSTITUCIONALES Y LAS INSTANCIAS DE PARTICIPACIÓN LOCALES ASÍ COMO LOS PROCESOS COMUNITARIOS EN LA LOCALIDAD"/>
    <x v="0"/>
    <s v="Un nuevo contrato social y ambiental para la Bogotá del Siglo XXI"/>
    <n v="57"/>
    <x v="0"/>
    <s v="Propósito 5: Construir Bogotá - Región con gobierno abierto, transparente y ciudadanía consciente"/>
    <x v="0"/>
    <m/>
    <n v="80036683"/>
    <s v="WILLIAM ALFONSO DIAZ SANCHEZ"/>
    <s v="Persona Natural"/>
    <m/>
    <m/>
    <m/>
    <m/>
    <n v="90750000"/>
    <n v="0"/>
    <n v="1"/>
    <n v="4125000"/>
    <n v="94875000"/>
    <n v="90750000"/>
    <d v="2022-01-26T00:00:00"/>
    <d v="2022-02-01T00:00:00"/>
    <d v="2023-01-15T00:00:00"/>
    <n v="348"/>
    <n v="1"/>
    <n v="15"/>
    <m/>
    <s v=""/>
    <m/>
    <m/>
    <s v="En ejecución"/>
    <n v="0.95652173913043481"/>
  </r>
  <r>
    <s v="042-2022CPS-P(68223)"/>
    <n v="2022"/>
    <s v="FDLSUBACD-042-2022(68223)"/>
    <s v="https://community.secop.gov.co/Public/Tendering/OpportunityDetail/Index?noticeUID=CO1.NTC.2558246&amp;isFromPublicArea=True&amp;isModal=False"/>
    <s v="Contratos de prestación de servicios profesionales y de apoyo a la gestión"/>
    <s v="Contratación directa"/>
    <m/>
    <s v="PRESTAR SERVICIOS PROFESIONALES EN TEMAS DE TECNOLOGÍA YO SISTEMAS EN EL LEVANTAMIENTO Y ANÁLISIS DE REQUISITOS DESARROLLO DOCUMENTACIÓN PRUEBAS Y PUESTA EN MARCHA DE LOS SISTEMAS DE INFORMACIÓN Y LA GESTIÓN DE LA INFORMACIÓN DE LA ALCALDÍA LOCAL DE SUBA"/>
    <x v="0"/>
    <s v="Un nuevo contrato social y ambiental para la Bogotá del Siglo XXI"/>
    <n v="57"/>
    <x v="0"/>
    <s v="Propósito 5: Construir Bogotá - Región con gobierno abierto, transparente y ciudadanía consciente"/>
    <x v="0"/>
    <m/>
    <n v="53124454"/>
    <s v="ERIKA SANCHEZ SANDOVAL"/>
    <s v="Persona Natural"/>
    <m/>
    <m/>
    <m/>
    <m/>
    <n v="50380000"/>
    <n v="0"/>
    <n v="0"/>
    <n v="0"/>
    <n v="50380000"/>
    <n v="50380000"/>
    <d v="2022-01-14T00:00:00"/>
    <d v="2022-01-20T00:00:00"/>
    <d v="2022-12-19T00:00:00"/>
    <n v="333"/>
    <n v="0"/>
    <n v="0"/>
    <m/>
    <s v=""/>
    <m/>
    <m/>
    <s v="Terminado"/>
    <n v="1"/>
  </r>
  <r>
    <s v="043-2022CPS-P(68223)"/>
    <n v="2022"/>
    <s v="FDLSUBACD-043-2022(68223)"/>
    <s v="https://community.secop.gov.co/Public/Tendering/OpportunityDetail/Index?noticeUID=CO1.NTC.2543575&amp;isFromPublicArea=True&amp;isModal=False"/>
    <s v="Contratos de prestación de servicios profesionales y de apoyo a la gestión"/>
    <s v="Contratación directa"/>
    <m/>
    <s v="PRESTAR SERVICIOS PROFESIONALES EN TEMAS DE TECNOLOGÍA YO SISTEMAS EN EL LEVANTAMIENTO Y ANÁLISIS DE REQUISITOS DESARROLLO DOCUMENTACIÓN PRUEBAS Y PUESTA EN MARCHA DE LOS SISTEMAS DE INFORMACIÓN Y LA GESTIÓN DE LA INFORMACIÓN DE LA ALCALDÍA LOCAL DE SUBA"/>
    <x v="0"/>
    <s v="Un nuevo contrato social y ambiental para la Bogotá del Siglo XXI"/>
    <n v="57"/>
    <x v="0"/>
    <s v="Propósito 5: Construir Bogotá - Región con gobierno abierto, transparente y ciudadanía consciente"/>
    <x v="0"/>
    <m/>
    <n v="80853316"/>
    <s v="CARLOS ALFONSO ACOSTA GARZON"/>
    <s v="Persona Natural"/>
    <m/>
    <m/>
    <m/>
    <m/>
    <n v="50380000"/>
    <n v="0"/>
    <n v="2"/>
    <n v="4274667"/>
    <n v="54654667"/>
    <n v="52212000"/>
    <d v="2022-01-14T00:00:00"/>
    <d v="2022-01-18T00:00:00"/>
    <d v="2023-01-15T00:00:00"/>
    <n v="362"/>
    <n v="2"/>
    <n v="17"/>
    <m/>
    <s v=""/>
    <m/>
    <m/>
    <s v="En ejecución"/>
    <n v="0.95530725674350925"/>
  </r>
  <r>
    <s v="044-2022CPS-AG(68224)"/>
    <n v="2022"/>
    <s v="FDLSUBACD-044-2022(68224)"/>
    <s v="https://community.secop.gov.co/Public/Tendering/OpportunityDetail/Index?noticeUID=CO1.NTC.2558254&amp;isFromPublicArea=True&amp;isModal=False"/>
    <s v="Contratos de prestación de servicios profesionales y de apoyo a la gestión"/>
    <s v="Contratación directa"/>
    <m/>
    <s v="APOYAR Y DAR SOPORTE TÉCNICO AL ADMINISTRADOR Y USUARIO FINAL DE LA RED DE SISTEMAS Y TECNOLOGÍA E INFORMACIÓN DE LA ALCALDÍA LOCAL"/>
    <x v="0"/>
    <s v="Un nuevo contrato social y ambiental para la Bogotá del Siglo XXI"/>
    <n v="57"/>
    <x v="0"/>
    <s v="Propósito 5: Construir Bogotá - Región con gobierno abierto, transparente y ciudadanía consciente"/>
    <x v="0"/>
    <m/>
    <n v="1022415602"/>
    <s v="OMAR STIVE GONZALEZ RINCON"/>
    <s v="Persona Natural"/>
    <m/>
    <m/>
    <m/>
    <m/>
    <n v="40150000"/>
    <n v="0"/>
    <n v="0"/>
    <n v="0"/>
    <n v="40150000"/>
    <n v="39298333"/>
    <d v="2022-01-14T00:00:00"/>
    <d v="2022-01-24T00:00:00"/>
    <d v="2022-12-23T00:00:00"/>
    <n v="333"/>
    <n v="0"/>
    <n v="0"/>
    <m/>
    <s v=""/>
    <m/>
    <m/>
    <s v="Terminado"/>
    <n v="0.97878787048567872"/>
  </r>
  <r>
    <s v="045-2022CPS-AG(68224)"/>
    <n v="2022"/>
    <s v="FDLSUBACD-045-2022(68224)"/>
    <s v="https://community.secop.gov.co/Public/Tendering/OpportunityDetail/Index?noticeUID=CO1.NTC.2544065&amp;isFromPublicArea=True&amp;isModal=False"/>
    <s v="Contratos de prestación de servicios profesionales y de apoyo a la gestión"/>
    <s v="Contratación directa"/>
    <m/>
    <s v="APOYAR Y DAR SOPORTE TÉCNICO AL ADMINISTRADOR Y USUARIO FINAL DE LA RED DE SISTEMAS Y TECNOLOGÍA E INFORMACIÓN DE LA ALCALDÍA LOCAL"/>
    <x v="0"/>
    <s v="Un nuevo contrato social y ambiental para la Bogotá del Siglo XXI"/>
    <n v="57"/>
    <x v="0"/>
    <s v="Propósito 5: Construir Bogotá - Región con gobierno abierto, transparente y ciudadanía consciente"/>
    <x v="0"/>
    <m/>
    <n v="80818086"/>
    <s v="DARWIN ALBERTO MORENO CASTRO"/>
    <s v="Persona Natural"/>
    <m/>
    <m/>
    <m/>
    <m/>
    <n v="40150000"/>
    <n v="0"/>
    <n v="1"/>
    <n v="3406648"/>
    <n v="43556648"/>
    <n v="41731667"/>
    <d v="2022-01-14T00:00:00"/>
    <d v="2022-01-18T00:00:00"/>
    <d v="2023-01-14T00:00:00"/>
    <n v="361"/>
    <n v="1"/>
    <n v="28"/>
    <m/>
    <s v=""/>
    <m/>
    <m/>
    <s v="En ejecución"/>
    <n v="0.95810097691631368"/>
  </r>
  <r>
    <s v="046-2022CPS-P(66846)"/>
    <n v="2022"/>
    <s v="FDLSUBACD-046-2022(66846)"/>
    <s v="https://community.secop.gov.co/Public/Tendering/OpportunityDetail/Index?noticeUID=CO1.NTC.2545025&amp;isFromPublicArea=True&amp;isModal=False"/>
    <s v="Contratos de prestación de servicios profesionales y de apoyo a la gestión"/>
    <s v="Contratación directa"/>
    <m/>
    <s v="PRESTAR SUS SERVICIOS PROFESIONALES PARA APOYAR EL ÁREA DE GESTIÓN DEL DESARROLLO LOCAL EN LA FORMULACIÓN DE PROYECTOS APOYO A LA SUPERVISIÓN SEGUIMIENTO Y CONTROL DE LA FLOTA VEHICULAR VEHÍCULOS LIVIANOS Y MAQUINARIA AMARILLA DE PROPIEDAD YO TENENCIA DE LA ALCALDÍA LOCAL DE SUBA"/>
    <x v="0"/>
    <s v="Un nuevo contrato social y ambiental para la Bogotá del Siglo XXI"/>
    <n v="49"/>
    <x v="10"/>
    <s v="Propósito 4: Hacer de Bogotá Región un modelo de movilidad multimodal, incluyente y sostenible"/>
    <x v="12"/>
    <m/>
    <n v="1068975560"/>
    <s v="CARLOS FABIAN RODRIGUEZ MORA"/>
    <s v="Persona Natural"/>
    <m/>
    <m/>
    <m/>
    <m/>
    <n v="50380000"/>
    <n v="0"/>
    <n v="1"/>
    <n v="4427333"/>
    <n v="54807333"/>
    <n v="51754000"/>
    <d v="2022-01-13T00:00:00"/>
    <d v="2022-01-17T00:00:00"/>
    <d v="2023-01-20T00:00:00"/>
    <n v="368"/>
    <n v="1"/>
    <n v="30"/>
    <m/>
    <s v=""/>
    <m/>
    <m/>
    <s v="En ejecución"/>
    <n v="0.94428969933640083"/>
  </r>
  <r>
    <s v="047-2022CPS-P(66842)"/>
    <n v="2022"/>
    <s v="FDLSUBACD-047-2022(66842)"/>
    <s v="https://community.secop.gov.co/Public/Tendering/OpportunityDetail/Index?noticeUID=CO1.NTC.2545490&amp;isFromPublicArea=True&amp;isModal=False"/>
    <s v="Contratos de prestación de servicios profesionales y de apoyo a la gestión"/>
    <s v="Contratación directa"/>
    <m/>
    <s v="PRESTAR LOS SERVICIOS PROFESIONALES ESPECIALIZADOS AL ÁREA DE GESTIÓN DEL DESARROLLO LOCAL PARA APOYAR LA COORDINACIÓN DE LOS PROYECTOS RELACIONADOS CON LA INTERVENCIÓN DE LA INFRAESTRUCTURA LOCAL EN EL MARCO DEL CUMPLIMIENTO DE LAS METAS DEL PLAN DE DESARROLLO LOCAL DE SUBA"/>
    <x v="0"/>
    <s v="Un nuevo contrato social y ambiental para la Bogotá del Siglo XXI"/>
    <n v="49"/>
    <x v="10"/>
    <s v="Propósito 4: Hacer de Bogotá Región un modelo de movilidad multimodal, incluyente y sostenible"/>
    <x v="12"/>
    <m/>
    <n v="79796420"/>
    <s v="FRANCISCO JAVIER GRANADOS GUTIERREZ"/>
    <s v="Persona Natural"/>
    <m/>
    <m/>
    <m/>
    <m/>
    <n v="90750000"/>
    <n v="0"/>
    <n v="1"/>
    <n v="7975000"/>
    <n v="98725000"/>
    <n v="94600000"/>
    <d v="2022-01-13T00:00:00"/>
    <d v="2022-01-17T00:00:00"/>
    <d v="2023-01-15T00:00:00"/>
    <n v="363"/>
    <n v="1"/>
    <n v="30"/>
    <m/>
    <s v=""/>
    <m/>
    <m/>
    <s v="En ejecución"/>
    <n v="0.95821727019498604"/>
  </r>
  <r>
    <s v="048-2022CPS-AG(66838)"/>
    <n v="2022"/>
    <s v="FDLSUBACD-048-2022(66838)"/>
    <s v="https://community.secop.gov.co/Public/Tendering/OpportunityDetail/Index?noticeUID=CO1.NTC.2545736&amp;isFromPublicArea=True&amp;isModal=False"/>
    <s v="Contratos de prestación de servicios profesionales y de apoyo a la gestión"/>
    <s v="Contratación directa"/>
    <m/>
    <s v="PRESTAR LOS SERVICIOS ASISTENCIALES COMO AYUDANTES DE OBRA PARA LA ATENCIÓN DE LA MALLA VIAL LOCAL Y ESPACIO PÚBLICO PEATONAL DENTRO DEL MARCO DEL PROGRAMA GESTIÓN COMPARTIDA EN LA LOCALIDAD DE SUBA"/>
    <x v="0"/>
    <s v="Un nuevo contrato social y ambiental para la Bogotá del Siglo XXI"/>
    <n v="49"/>
    <x v="10"/>
    <s v="Propósito 4: Hacer de Bogotá Región un modelo de movilidad multimodal, incluyente y sostenible"/>
    <x v="12"/>
    <m/>
    <n v="52424780"/>
    <s v="BIBIANA JIMENEZ CACERES"/>
    <s v="Persona Natural"/>
    <m/>
    <m/>
    <m/>
    <m/>
    <n v="18150000"/>
    <n v="0"/>
    <n v="0"/>
    <n v="0"/>
    <n v="18150000"/>
    <n v="13970000"/>
    <d v="2022-01-13T00:00:00"/>
    <d v="2022-01-17T00:00:00"/>
    <d v="2022-12-16T00:00:00"/>
    <n v="333"/>
    <n v="0"/>
    <n v="0"/>
    <m/>
    <s v=""/>
    <m/>
    <m/>
    <s v="Terminado"/>
    <n v="0.76969696969696966"/>
  </r>
  <r>
    <s v="049-2022CPS-AG(66838)"/>
    <n v="2022"/>
    <s v="FDLSUBACD-049-2022(66838)"/>
    <s v="https://community.secop.gov.co/Public/Tendering/OpportunityDetail/Index?noticeUID=CO1.NTC.2549973&amp;isFromPublicArea=True&amp;isModal=False"/>
    <s v="Contratos de prestación de servicios profesionales y de apoyo a la gestión"/>
    <s v="Contratación directa"/>
    <m/>
    <s v="PRESTAR LOS SERVICIOS ASISTENCIALES COMO AYUDANTES DE OBRA PARA LA ATENCIÓN DE LA MALLA VIAL LOCAL Y ESPACIO PÚBLICO PEATONAL DENTRO DEL MARCO DEL PROGRAMA GESTIÓN COMPARTIDA EN LA LOCALIDAD DE SUBA"/>
    <x v="0"/>
    <s v="Un nuevo contrato social y ambiental para la Bogotá del Siglo XXI"/>
    <n v="49"/>
    <x v="10"/>
    <s v="Propósito 4: Hacer de Bogotá Región un modelo de movilidad multimodal, incluyente y sostenible"/>
    <x v="12"/>
    <m/>
    <n v="1002326612"/>
    <s v="DANIEL EDUARDO GONZALEZ GUZMAN"/>
    <s v="Persona Natural"/>
    <m/>
    <m/>
    <m/>
    <m/>
    <n v="18150000"/>
    <n v="0"/>
    <n v="0"/>
    <n v="0"/>
    <n v="18150000"/>
    <n v="13970000"/>
    <d v="2022-01-13T00:00:00"/>
    <d v="2022-01-17T00:00:00"/>
    <d v="2022-12-16T00:00:00"/>
    <n v="333"/>
    <n v="0"/>
    <n v="0"/>
    <m/>
    <s v=""/>
    <m/>
    <m/>
    <s v="Terminado"/>
    <n v="0.76969696969696966"/>
  </r>
  <r>
    <s v="050-2022CPS-P(67180)"/>
    <n v="2022"/>
    <s v="FDLSUBACD-050-2022(67180)"/>
    <s v="https://community.secop.gov.co/Public/Tendering/OpportunityDetail/Index?noticeUID=CO1.NTC.2609628&amp;isFromPublicArea=True&amp;isModal=False"/>
    <s v="Contratos de prestación de servicios profesionales y de apoyo a la gestión"/>
    <s v="Contratación directa"/>
    <m/>
    <s v="PRESTAR LOS SERVICIOS PROFESIONALES AL ÁREA DEGESTIÓN DEL DESARROLLO LOCAL EN LA ASISTENCIA TÉCNICA Y EJECUCIÓN DE ACCIONES RELACIONADAS CON LAREACTIVACIÓN Y DESARROLLO ECONÓMICO EN LA LOCALIDAD EN CUMPLIMIENTO DE LAS METAS DEL PLAN DE DESARROLLOLOCAL Y DEMÁS TEMAS AFINES DEL PROYECTO DE INVERSIÓN 1966 FORTALECIENDO EL TEJIDO ECONÓMICO LOCAL"/>
    <x v="0"/>
    <s v="Un nuevo contrato social y ambiental para la Bogotá del Siglo XXI"/>
    <n v="6"/>
    <x v="6"/>
    <s v="Propósito 1: Hacer un nuevo contrato social para incrementar la inclusión social, productiva y política"/>
    <x v="13"/>
    <m/>
    <n v="1013675334"/>
    <s v="SANTIAGO MARTINEZ VALENCIA"/>
    <s v="Persona Natural"/>
    <m/>
    <m/>
    <m/>
    <m/>
    <n v="50380000"/>
    <n v="0"/>
    <n v="1"/>
    <n v="3206000"/>
    <n v="53586000"/>
    <n v="46563333"/>
    <d v="2022-01-20T00:00:00"/>
    <d v="2022-01-26T00:00:00"/>
    <d v="2023-01-15T00:00:00"/>
    <n v="354"/>
    <n v="1"/>
    <n v="21"/>
    <n v="1016033775"/>
    <s v="RAFAEL STEPHEN AHUMADA RUIZ"/>
    <d v="2022-12-01T00:00:00"/>
    <n v="3816667"/>
    <s v="En ejecución"/>
    <n v="0.86894586272533869"/>
  </r>
  <r>
    <s v="FDLSUBACD-051-2022(66838)"/>
    <n v="2022"/>
    <s v="FDLSUBACD-051-2022(66838)"/>
    <s v="https://community.secop.gov.co/Public/Tendering/OpportunityDetail/Index?noticeUID=CO1.NTC.2545946&amp;isFromPublicArea=True&amp;isModal=False"/>
    <s v="Contratos de prestación de servicios profesionales y de apoyo a la gestión"/>
    <s v="Contratación directa"/>
    <m/>
    <s v="PRESTAR LOS SERVICIOS ASISTENCIALES COMO AYUDANTES DE OBRA PARA LA ATENCIÓN DE LA MALLA VIAL LOCAL Y ESPACIO PÚBLICO PEATONAL DENTRO DEL MARCO DEL PROGRAMA GESTIÓN COMPARTIDA EN LA LOCALIDAD DE SUBA"/>
    <x v="0"/>
    <s v="Un nuevo contrato social y ambiental para la Bogotá del Siglo XXI"/>
    <n v="49"/>
    <x v="10"/>
    <s v="Propósito 4: Hacer de Bogotá Región un modelo de movilidad multimodal, incluyente y sostenible"/>
    <x v="12"/>
    <m/>
    <n v="52440208"/>
    <s v="NURY ANGELICA CUESTAS GUARNIZO"/>
    <s v="Persona Natural"/>
    <m/>
    <m/>
    <m/>
    <m/>
    <n v="18150000"/>
    <n v="0"/>
    <n v="1"/>
    <n v="770000"/>
    <n v="18920000"/>
    <n v="18920000"/>
    <d v="2022-01-13T00:00:00"/>
    <d v="2022-01-17T00:00:00"/>
    <d v="2022-12-31T00:00:00"/>
    <n v="348"/>
    <n v="1"/>
    <n v="15"/>
    <m/>
    <s v=""/>
    <m/>
    <m/>
    <s v="Terminado"/>
    <n v="1"/>
  </r>
  <r>
    <s v="052-2022CPS-P(66787)"/>
    <n v="2022"/>
    <s v="FDLSUBACD-052-2022(66787)"/>
    <s v="https://community.secop.gov.co/Public/Tendering/OpportunityDetail/Index?noticeUID=CO1.NTC.2545779&amp;isFromPublicArea=True&amp;isModal=False"/>
    <s v="Contratos de prestación de servicios profesionales y de apoyo a la gestión"/>
    <s v="Contratación directa"/>
    <m/>
    <s v="PRESTAR LOS SERVICIOS PROFESIONALES COMO ABOGADO EN LA ALCALDÍA LOCAL DE SUBA PRINCIPALMENTE EN TODAS LAS GESTIONES JURÍDICAS Y ADMINISTRATIVAS EN MATERIA DE PROPIEDAD HORIZONTAL"/>
    <x v="0"/>
    <s v="Un nuevo contrato social y ambiental para la Bogotá del Siglo XXI"/>
    <n v="57"/>
    <x v="0"/>
    <s v="Propósito 5: Construir Bogotá - Región con gobierno abierto, transparente y ciudadanía consciente"/>
    <x v="1"/>
    <m/>
    <n v="1032376922"/>
    <s v="DANIEL FRANCISCO MATIZ RODRIGUEZ"/>
    <s v="Persona Natural"/>
    <m/>
    <m/>
    <m/>
    <m/>
    <n v="50380000"/>
    <n v="0"/>
    <n v="1"/>
    <n v="2137333"/>
    <n v="52517333"/>
    <n v="52517333"/>
    <d v="2022-01-13T00:00:00"/>
    <d v="2022-01-17T00:00:00"/>
    <d v="2023-01-15T00:00:00"/>
    <n v="363"/>
    <n v="1"/>
    <n v="30"/>
    <m/>
    <s v=""/>
    <m/>
    <m/>
    <s v="En ejecución"/>
    <n v="1"/>
  </r>
  <r>
    <s v="053-2022CPS-P(66787)"/>
    <n v="2022"/>
    <s v="FDLSUBACD-053-2022(66787)"/>
    <s v="https://community.secop.gov.co/Public/Tendering/OpportunityDetail/Index?noticeUID=CO1.NTC.2546205&amp;isFromPublicArea=True&amp;isModal=False"/>
    <s v="Contratos de prestación de servicios profesionales y de apoyo a la gestión"/>
    <s v="Contratación directa"/>
    <m/>
    <s v="PRESTAR LOS SERVICIOS PROFESIONALES COMO ABOGADO EN LA ALCALDÍA LOCAL DE SUBA PRINCIPALMENTE EN TODAS LAS GESTIONES JURÍDICAS Y ADMINISTRATIVAS EN MATERIA DE PROPIEDAD HORIZONTAL"/>
    <x v="0"/>
    <s v="Un nuevo contrato social y ambiental para la Bogotá del Siglo XXI"/>
    <n v="57"/>
    <x v="0"/>
    <s v="Propósito 5: Construir Bogotá - Región con gobierno abierto, transparente y ciudadanía consciente"/>
    <x v="1"/>
    <m/>
    <n v="79365028"/>
    <s v="LUIS ENRIQUE HIDALGO RODRIGUEZ"/>
    <s v="Persona Natural"/>
    <m/>
    <m/>
    <m/>
    <m/>
    <n v="50380000"/>
    <n v="0"/>
    <n v="0"/>
    <n v="0"/>
    <n v="50380000"/>
    <n v="50380000"/>
    <d v="2022-01-13T00:00:00"/>
    <d v="2022-01-17T00:00:00"/>
    <d v="2022-12-16T00:00:00"/>
    <n v="333"/>
    <n v="0"/>
    <n v="0"/>
    <m/>
    <s v=""/>
    <m/>
    <m/>
    <s v="Terminado"/>
    <n v="1"/>
  </r>
  <r>
    <s v="054-2022CPS-P(66787)"/>
    <n v="2022"/>
    <s v="FDLSUBACD-054-2022(66787)"/>
    <s v="https://community.secop.gov.co/Public/Tendering/OpportunityDetail/Index?noticeUID=CO1.NTC.2547038&amp;isFromPublicArea=True&amp;isModal=False"/>
    <s v="Contratos de prestación de servicios profesionales y de apoyo a la gestión"/>
    <s v="Contratación directa"/>
    <m/>
    <s v="PRESTAR LOS SERVICIOS PROFESIONALES COMO ABOGADO EN LA ALCALDÍA LOCAL DE SUBA PRINCIPALMENTE EN TODAS LAS GESTIONES JURÍDICAS Y ADMINISTRATIVAS EN MATERIA DE PROPIEDAD HORIZONTAL"/>
    <x v="0"/>
    <s v="Un nuevo contrato social y ambiental para la Bogotá del Siglo XXI"/>
    <n v="57"/>
    <x v="0"/>
    <s v="Propósito 5: Construir Bogotá - Región con gobierno abierto, transparente y ciudadanía consciente"/>
    <x v="1"/>
    <m/>
    <n v="1010181693"/>
    <s v="MONICA LORENA CRUZ PINTO"/>
    <s v="Persona Natural"/>
    <m/>
    <m/>
    <m/>
    <m/>
    <n v="50380000"/>
    <n v="0"/>
    <n v="0"/>
    <n v="0"/>
    <n v="50380000"/>
    <n v="50380000"/>
    <d v="2022-01-13T00:00:00"/>
    <d v="2022-01-17T00:00:00"/>
    <d v="2022-12-16T00:00:00"/>
    <n v="333"/>
    <n v="0"/>
    <n v="0"/>
    <m/>
    <s v=""/>
    <m/>
    <m/>
    <s v="Terminado"/>
    <n v="1"/>
  </r>
  <r>
    <s v="055-2022CPS-P(66771)"/>
    <n v="2022"/>
    <s v="FDLSUBACD-055-2022(66771)"/>
    <s v="https://community.secop.gov.co/Public/Tendering/OpportunityDetail/Index?noticeUID=CO1.NTC.2546926&amp;isFromPublicArea=True&amp;isModal=False"/>
    <s v="Contratos de prestación de servicios profesionales y de apoyo a la gestión"/>
    <s v="Contratación directa"/>
    <m/>
    <s v="PRESTAR SERVICIOS ESPECIALIZADOS PARA APOYAR AL ALCALDE LOCAL EN LA FORMULACIÓN SEGUIMIENTO E IMPLEMENTACIÓN DE LA ESTRATEGIA LOCAL PARA LA TERMINACIÓN JURÍDICA O INACTIVACIÓN DE LAS ACTUACIONES ADMINISTRATIVAS QUE CURSAN EN LA ALCALDÍA LOCAL"/>
    <x v="0"/>
    <s v="Un nuevo contrato social y ambiental para la Bogotá del Siglo XXI"/>
    <n v="57"/>
    <x v="0"/>
    <s v="Propósito 5: Construir Bogotá - Región con gobierno abierto, transparente y ciudadanía consciente"/>
    <x v="1"/>
    <m/>
    <n v="22658955"/>
    <s v="DIANA MARGARITA MARENCO RODRIGUEZ"/>
    <s v="Persona Natural"/>
    <m/>
    <m/>
    <m/>
    <m/>
    <n v="90750000"/>
    <n v="0"/>
    <n v="1"/>
    <n v="7975000"/>
    <n v="98725000"/>
    <n v="94600000"/>
    <d v="2022-01-13T00:00:00"/>
    <d v="2022-01-17T00:00:00"/>
    <d v="2023-01-15T00:00:00"/>
    <n v="363"/>
    <n v="1"/>
    <n v="30"/>
    <m/>
    <s v=""/>
    <m/>
    <m/>
    <s v="En ejecución"/>
    <n v="0.95821727019498604"/>
  </r>
  <r>
    <s v="056-2022CPS-P(66726)"/>
    <n v="2022"/>
    <s v="FDLSUBACD-056-2022(66726)"/>
    <s v="https://community.secop.gov.co/Public/Tendering/OpportunityDetail/Index?noticeUID=CO1.NTC.2544207&amp;isFromPublicArea=True&amp;isModal=False"/>
    <s v="Contratos de prestación de servicios profesionales y de apoyo a la gestión"/>
    <s v="Contratación directa"/>
    <m/>
    <s v="PRESTAR SERVICIOS PROFESIONALES ESPECIALIZADOS EN LA ESTRUCTURACIÓN FORMULACIÓN EVALUACIÓN Y SEGUIMIENTO A LOS PROYECTOS DE INVERSIÓN Y GASTOS DE FUNCIONAMIENTO DE LA ENTIDAD RELACIONADOS CON EL COMPONENTE DE LAS TECNOLOGÍAS DE LA INFORMACIÓN Y LA COMUNICACIÓN  TIC DE LA ALCALDÍA LOCAL DE SUBA"/>
    <x v="0"/>
    <s v="Un nuevo contrato social y ambiental para la Bogotá del Siglo XXI"/>
    <n v="57"/>
    <x v="0"/>
    <s v="Propósito 5: Construir Bogotá - Región con gobierno abierto, transparente y ciudadanía consciente"/>
    <x v="0"/>
    <m/>
    <n v="1098648859"/>
    <s v="DIANA PATRICIA ARENAS BLANCO"/>
    <s v="Persona Natural"/>
    <m/>
    <m/>
    <m/>
    <m/>
    <n v="90750000"/>
    <n v="0"/>
    <n v="0"/>
    <n v="0"/>
    <n v="90750000"/>
    <n v="90750000"/>
    <d v="2022-01-13T00:00:00"/>
    <d v="2022-01-17T00:00:00"/>
    <d v="2022-12-16T00:00:00"/>
    <n v="333"/>
    <n v="0"/>
    <n v="0"/>
    <m/>
    <s v=""/>
    <m/>
    <m/>
    <s v="Terminado"/>
    <n v="1"/>
  </r>
  <r>
    <s v="FDLSUBACD-057-2022(66707)"/>
    <n v="2022"/>
    <s v="FDLSUBACD-057-2022(66707)"/>
    <s v="https://community.secop.gov.co/Public/Tendering/OpportunityDetail/Index?noticeUID=CO1.NTC.2547455&amp;isFromPublicArea=True&amp;isModal=False"/>
    <s v="Contratos de prestación de servicios profesionales y de apoyo a la gestión"/>
    <s v="Contratación directa"/>
    <m/>
    <s v="PRESTAR SUS SERVICIOS PROFESIONALES PARA APOYAR LOS PROCESOS DE MANEJO DEL PRESUPUESTO DISTRITAL LOCAL DEL FONDO DE DESARROLLO LOCAL DE SUBA"/>
    <x v="0"/>
    <s v="Un nuevo contrato social y ambiental para la Bogotá del Siglo XXI"/>
    <n v="57"/>
    <x v="0"/>
    <s v="Propósito 5: Construir Bogotá - Región con gobierno abierto, transparente y ciudadanía consciente"/>
    <x v="0"/>
    <m/>
    <n v="41637669"/>
    <s v="AMPARO ADIELA CONTRERAS VILLAMIL"/>
    <s v="Persona Natural"/>
    <m/>
    <m/>
    <m/>
    <m/>
    <n v="72050000"/>
    <n v="0"/>
    <n v="1"/>
    <n v="6550000"/>
    <n v="78600000"/>
    <n v="72050000"/>
    <d v="2022-01-13T00:00:00"/>
    <d v="2022-02-01T00:00:00"/>
    <d v="2023-01-30T00:00:00"/>
    <n v="363"/>
    <n v="1"/>
    <n v="30"/>
    <m/>
    <s v=""/>
    <m/>
    <m/>
    <s v="En ejecución"/>
    <n v="0.91666666666666663"/>
  </r>
  <r>
    <s v="058-2022CPS-P(66707)"/>
    <n v="2022"/>
    <s v="FDLSUBACD-058-2022(66707)"/>
    <s v="https://community.secop.gov.co/Public/Tendering/OpportunityDetail/Index?noticeUID=CO1.NTC.2549275&amp;isFromPublicArea=True&amp;isModal=False"/>
    <s v="Contratos de prestación de servicios profesionales y de apoyo a la gestión"/>
    <s v="Contratación directa"/>
    <m/>
    <s v="PRESTAR SUS SERVICIOS PROFESIONALES PARA APOYAR LOS PROCESOS DE MANEJO DEL PRESUPUESTO DISTRITAL LOCAL DEL FONDO DE DESARROLLO LOCAL DE SUBA"/>
    <x v="0"/>
    <s v="Un nuevo contrato social y ambiental para la Bogotá del Siglo XXI"/>
    <n v="57"/>
    <x v="0"/>
    <s v="Propósito 5: Construir Bogotá - Región con gobierno abierto, transparente y ciudadanía consciente"/>
    <x v="0"/>
    <m/>
    <n v="19266126"/>
    <s v="LUIS ALBERTO PULIDO TOCA"/>
    <s v="Persona Natural"/>
    <m/>
    <m/>
    <m/>
    <m/>
    <n v="72050000"/>
    <n v="0"/>
    <n v="1"/>
    <n v="6550000"/>
    <n v="78600000"/>
    <n v="72050000"/>
    <d v="2022-01-14T00:00:00"/>
    <d v="2022-02-01T00:00:00"/>
    <d v="2023-01-30T00:00:00"/>
    <n v="363"/>
    <n v="1"/>
    <n v="30"/>
    <m/>
    <s v=""/>
    <m/>
    <m/>
    <s v="En ejecución"/>
    <n v="0.91666666666666663"/>
  </r>
  <r>
    <s v="059-2022CPS-P(66651)"/>
    <n v="2022"/>
    <s v="FDLSUBACD-059-2022(66651)"/>
    <s v="https://community.secop.gov.co/Public/Tendering/OpportunityDetail/Index?noticeUID=CO1.NTC.2552638&amp;isFromPublicArea=True&amp;isModal=False"/>
    <s v="Contratos de prestación de servicios profesionales y de apoyo a la gestión"/>
    <s v="Contratación directa"/>
    <m/>
    <s v="APOYAR AL EQUIPO DE PRENSA Y COMUNICACIONES DELA ALCALDÍA LOCAL EN LA REALIZACIÓN DE PRODUCTOS Y PIEZAS DIGITALES IMPRESAS Y PUBLICITARIAS DE GRANFORMATO Y DE ANIMACIÓN GRÁFICA ASÍ COMO APOYAR LA PRODUCCIÓN Y MONTAJE DE EVENTOS"/>
    <x v="0"/>
    <s v="Un nuevo contrato social y ambiental para la Bogotá del Siglo XXI"/>
    <n v="57"/>
    <x v="0"/>
    <s v="Propósito 5: Construir Bogotá - Región con gobierno abierto, transparente y ciudadanía consciente"/>
    <x v="0"/>
    <m/>
    <n v="1032456954"/>
    <s v="SAMUEL ERNESTO ECHEVERRY ORTIZ"/>
    <s v="Persona Natural"/>
    <m/>
    <m/>
    <m/>
    <m/>
    <n v="50380000"/>
    <n v="0"/>
    <n v="1"/>
    <n v="1679333"/>
    <n v="52059333"/>
    <n v="52059333"/>
    <d v="2022-01-14T00:00:00"/>
    <d v="2022-01-19T00:00:00"/>
    <d v="2022-12-30T00:00:00"/>
    <n v="345"/>
    <n v="1"/>
    <n v="11"/>
    <n v="1024481111"/>
    <s v="LINA TATIANA CASTRO GUERRERO"/>
    <d v="2022-02-01T00:00:00"/>
    <n v="50380000"/>
    <s v="Terminado"/>
    <n v="1"/>
  </r>
  <r>
    <s v="060-2022CPS-P(66544)"/>
    <n v="2022"/>
    <s v="FDLSUBACD-060-2022(66544)"/>
    <s v="https://community.secop.gov.co/Public/Tendering/OpportunityDetail/Index?noticeUID=CO1.NTC.2552775&amp;isFromPublicArea=True&amp;isModal=true&amp;asPopupView=true"/>
    <s v="Contratos de prestación de servicios profesionales y de apoyo a la gestión"/>
    <s v="Contratación directa"/>
    <m/>
    <s v="APOYAR AL EQUIPO DE PRENSA Y COMUNICACIONES DELA ALCALDÍA LOCAL EN LA REALIZACIÓN DE PRODUCTOS Y PIEZAS DIGITALES IMPRESAS Y PUBLICITARIAS DE GRANFORMATO Y DE ANIMACIÓN GRÁFICA ASÍ COMO APOYAR LA PRODUCCIÓN Y MONTAJE DE EVENTOS"/>
    <x v="0"/>
    <s v="Un nuevo contrato social y ambiental para la Bogotá del Siglo XXI"/>
    <n v="57"/>
    <x v="0"/>
    <s v="Propósito 5: Construir Bogotá - Región con gobierno abierto, transparente y ciudadanía consciente"/>
    <x v="0"/>
    <m/>
    <n v="1016047476"/>
    <s v="DEISY ALEXANDRA SILVA MENDOZA"/>
    <s v="Persona Natural"/>
    <m/>
    <m/>
    <m/>
    <m/>
    <n v="50380000"/>
    <n v="0"/>
    <n v="1"/>
    <n v="1832000"/>
    <n v="52212000"/>
    <n v="52059333"/>
    <d v="2022-01-14T00:00:00"/>
    <d v="2022-01-19T00:00:00"/>
    <d v="2022-12-31T00:00:00"/>
    <n v="346"/>
    <n v="1"/>
    <n v="12"/>
    <n v="1032479551"/>
    <s v="CAMILO EDUARDO FANDIÑO LEON"/>
    <d v="2022-09-30T00:00:00"/>
    <n v="12060667"/>
    <s v="Terminado"/>
    <n v="0.99707601700758441"/>
  </r>
  <r>
    <s v="061-2022CPS-P(66490)"/>
    <n v="2022"/>
    <s v="FDLSUBACD-061-2022(66490)"/>
    <s v="https://community.secop.gov.co/Public/Tendering/OpportunityDetail/Index?noticeUID=CO1.NTC.2549241&amp;isFromPublicArea=True&amp;isModal=False"/>
    <s v="Contratos de prestación de servicios profesionales y de apoyo a la gestión"/>
    <s v="Contratación directa"/>
    <m/>
    <s v="PRESTAR SERVICIOS PROFESIONALES ESPECIALIZADOS EN EL ÁREA DE GESTIÓN DEL DESARROLLO LOCAL DE LA ALCALDÍA LOCAL DE SUBA EN EL PROCESO DE FORMULACIÓN EJECUCIÓN SEGUIMIENTO Y EVALUACIÓN DE LAS POLÍTICAS PLANES PROGRAMAS Y PROYECTOS DE DESARROLLO LOCAL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015447619"/>
    <s v="NATALIA MOSQUERA PEDREROS"/>
    <s v="Persona Natural"/>
    <m/>
    <m/>
    <m/>
    <m/>
    <n v="46200000"/>
    <n v="0"/>
    <n v="0"/>
    <n v="0"/>
    <n v="46200000"/>
    <n v="46200000"/>
    <d v="2022-01-13T00:00:00"/>
    <d v="2022-01-17T00:00:00"/>
    <d v="2022-07-16T00:00:00"/>
    <n v="180"/>
    <n v="0"/>
    <n v="0"/>
    <m/>
    <s v=""/>
    <m/>
    <m/>
    <s v="Terminado"/>
    <n v="1"/>
  </r>
  <r>
    <s v="062-2022CPS-P(68085)"/>
    <n v="2022"/>
    <s v="FDLSUBACD-062-2022(68085)"/>
    <s v="https://community.secop.gov.co/Public/Tendering/OpportunityDetail/Index?noticeUID=CO1.NTC.2554597&amp;isFromPublicArea=True&amp;isModal=False"/>
    <s v="Contratos de prestación de servicios profesionales y de apoyo a la gestión"/>
    <s v="Contratación directa"/>
    <m/>
    <s v="PRESTAR LOS SERVICIOS PROFESIONALES AL ÁREA DEGESTIÓN DEL DESARROLLO LOCAL EN LA FORMULACIÓN SEGUIMIENTO ASISTENCIA TÉCNICA Y EJECUCIÓN DE ACCIONESRELACIONADAS CON LA REACTIVACIÓN Y DESARROLLO ECONÓMICO EN LA LOCALIDAD EN CUMPLIMIENTO DE LAS METAS DELPLAN DE DESARROLLO LOCAL Y DEMÁS TEMAS AFINES DEL PROYECTO DE INVERSIÓN 1966 FORTALECIENDO EL TEJIDOECONÓMICO LOCAL"/>
    <x v="0"/>
    <s v="Un nuevo contrato social y ambiental para la Bogotá del Siglo XXI"/>
    <n v="6"/>
    <x v="6"/>
    <s v="Propósito 1: Hacer un nuevo contrato social para incrementar la inclusión social, productiva y política"/>
    <x v="13"/>
    <m/>
    <n v="1020806611"/>
    <s v="SEBASTIAN RAMIREZ MOSOS"/>
    <s v="Persona Natural"/>
    <m/>
    <m/>
    <m/>
    <m/>
    <n v="72050000"/>
    <n v="0"/>
    <n v="1"/>
    <n v="6113333"/>
    <n v="78163333"/>
    <n v="72486666"/>
    <d v="2022-01-14T00:00:00"/>
    <d v="2022-01-18T00:00:00"/>
    <d v="2023-01-15T00:00:00"/>
    <n v="362"/>
    <n v="1"/>
    <n v="29"/>
    <n v="1019077772"/>
    <s v="ANDRES SANTIAGO LEON PINEDA"/>
    <d v="2022-09-12T00:00:00"/>
    <n v="20960000"/>
    <s v="En ejecución"/>
    <n v="0.92737429710168573"/>
  </r>
  <r>
    <s v="063-2022CPS-P(68103)"/>
    <n v="2022"/>
    <s v=" FDLSUBACD-063-2022(68103)"/>
    <s v="https://community.secop.gov.co/Public/Tendering/OpportunityDetail/Index?noticeUID=CO1.NTC.2542662&amp;isFromPublicArea=True&amp;isModal=False"/>
    <s v="Contratos de prestación de servicios profesionales y de apoyo a la gestión"/>
    <s v="Contratación directa"/>
    <m/>
    <s v="PRESTAR SERVICIOS PROFESIONALES ESPECIALIZADOS EN EL DESPACHO PARA ACOMPAÑAR LA EJECUCIÓN DE LOS PROYECTOS ESTRATÉGICOS DEL PLAN DE DESARROLLO LOCAL Y TEMAS AFINES DE PRIORIDAD DE LA ALCALDÍA LOCAL DE SUBA"/>
    <x v="0"/>
    <s v="Un nuevo contrato social y ambiental para la Bogotá del Siglo XXI"/>
    <n v="57"/>
    <x v="0"/>
    <s v="Propósito 5: Construir Bogotá - Región con gobierno abierto, transparente y ciudadanía consciente"/>
    <x v="0"/>
    <m/>
    <n v="1015439516"/>
    <s v="ANDRES FELIPE ESPINOSA ZULUAGA"/>
    <s v="Persona Natural"/>
    <m/>
    <m/>
    <m/>
    <m/>
    <n v="84700000"/>
    <n v="0"/>
    <n v="0"/>
    <n v="0"/>
    <n v="84700000"/>
    <n v="69556666"/>
    <d v="2022-01-13T00:00:00"/>
    <d v="2022-01-17T00:00:00"/>
    <d v="2022-12-16T00:00:00"/>
    <n v="333"/>
    <n v="0"/>
    <n v="0"/>
    <n v="1020739142"/>
    <s v="ALEJANDRO MENDOZA CELADA"/>
    <d v="2023-09-02T00:00:00"/>
    <n v="30546333"/>
    <s v="Terminado"/>
    <n v="0.82121211334120425"/>
  </r>
  <r>
    <s v="064-2022CPS-AG(68072)"/>
    <n v="2022"/>
    <s v="FDLSUBACD-064-2022(66316)"/>
    <s v="https://community.secop.gov.co/Public/Tendering/OpportunityDetail/Index?noticeUID=CO1.NTC.2545994&amp;isFromPublicArea=True&amp;isModal=False"/>
    <s v="Contratos de prestación de servicios profesionales y de apoyo a la gestión"/>
    <s v="Contratación directa"/>
    <m/>
    <s v="PRESTAR EL SERVICIO COMO CONDUCTOR DE LOS VEHÍCULOS LIVIANOS DEL DESPACHO DE LA ALCALDÍA LOCAL DE SUBA"/>
    <x v="0"/>
    <s v="Un nuevo contrato social y ambiental para la Bogotá del Siglo XXI"/>
    <n v="57"/>
    <x v="0"/>
    <s v="Propósito 5: Construir Bogotá - Región con gobierno abierto, transparente y ciudadanía consciente"/>
    <x v="0"/>
    <m/>
    <n v="1015435607"/>
    <s v="OMAR FELIPE SUAREZ CASAS"/>
    <s v="Persona Natural"/>
    <m/>
    <m/>
    <m/>
    <m/>
    <n v="29700000"/>
    <n v="0"/>
    <n v="1"/>
    <n v="4140000"/>
    <n v="33840000"/>
    <n v="31140000"/>
    <d v="2022-01-14T00:00:00"/>
    <d v="2022-01-15T00:00:00"/>
    <d v="2023-01-30T00:00:00"/>
    <n v="380"/>
    <n v="1"/>
    <n v="47"/>
    <m/>
    <s v=""/>
    <m/>
    <m/>
    <s v="En ejecución"/>
    <n v="0.92021276595744683"/>
  </r>
  <r>
    <s v="065-2022CPS-P(66316)"/>
    <n v="2022"/>
    <s v="FDLSUBACD-065-2022(68072)"/>
    <s v="https://community.secop.gov.co/Public/Tendering/OpportunityDetail/Index?noticeUID=CO1.NTC.2546252&amp;isFromPublicArea=True&amp;isModal=False"/>
    <s v="Contratos de prestación de servicios profesionales y de apoyo a la gestión"/>
    <s v="Contratación directa"/>
    <m/>
    <s v="PRESTAR SERVICIOS PROFESIONALES AL ÁREA DE GESTIÓN DEL DESARROLLO LOCAL PARA APOYAR LA GESTIÓN ADMINISTRATIVA Y FINANCIERA EN LA ALCALDÍA LOCAL DE SUBA"/>
    <x v="0"/>
    <s v="Un nuevo contrato social y ambiental para la Bogotá del Siglo XXI"/>
    <n v="57"/>
    <x v="0"/>
    <s v="Propósito 5: Construir Bogotá - Región con gobierno abierto, transparente y ciudadanía consciente"/>
    <x v="0"/>
    <m/>
    <n v="52336246"/>
    <s v="MARIA ESTELA AMAYA ARAGON"/>
    <s v="Persona Natural"/>
    <m/>
    <m/>
    <m/>
    <m/>
    <n v="50380000"/>
    <n v="0"/>
    <n v="1"/>
    <n v="4427333"/>
    <n v="54807333"/>
    <n v="52517333"/>
    <d v="2022-01-13T00:00:00"/>
    <d v="2022-01-17T00:00:00"/>
    <d v="2023-01-14T00:00:00"/>
    <n v="362"/>
    <n v="1"/>
    <n v="29"/>
    <m/>
    <s v=""/>
    <m/>
    <m/>
    <s v="En ejecución"/>
    <n v="0.9582172699408672"/>
  </r>
  <r>
    <s v="066-2022CPS-AG(66423)"/>
    <n v="2022"/>
    <s v="FDLSUBACD-066-2022(66423)"/>
    <s v="https://community.secop.gov.co/Public/Tendering/OpportunityDetail/Index?noticeUID=CO1.NTC.2546182&amp;isFromPublicArea=True&amp;isModal=False"/>
    <s v="Contratos de prestación de servicios profesionales y de apoyo a la gestión"/>
    <s v="Contratación directa"/>
    <m/>
    <s v="PRESTAR SERVICIOS DE APOYO A LA GESTIÓN MEDIANTE LABORES ADMINISTRATIVAS FINANCIERAS Y CONTABLES EN EL ÁREA GESTIÓN DEL DESARROLLO LOCAL"/>
    <x v="0"/>
    <s v="Un nuevo contrato social y ambiental para la Bogotá del Siglo XXI"/>
    <n v="57"/>
    <x v="0"/>
    <s v="Propósito 5: Construir Bogotá - Región con gobierno abierto, transparente y ciudadanía consciente"/>
    <x v="0"/>
    <m/>
    <n v="1233888595"/>
    <s v="ANGIE NATHALY APRAEZ OLARTE"/>
    <s v="Persona Natural"/>
    <m/>
    <m/>
    <m/>
    <m/>
    <n v="40150000"/>
    <n v="0"/>
    <n v="1"/>
    <n v="5353333"/>
    <n v="45503333"/>
    <n v="41853333"/>
    <d v="2022-01-14T00:00:00"/>
    <d v="2022-01-17T00:00:00"/>
    <d v="2023-01-30T00:00:00"/>
    <n v="378"/>
    <n v="1"/>
    <n v="45"/>
    <m/>
    <s v=""/>
    <m/>
    <m/>
    <s v="En ejecución"/>
    <n v="0.91978609566907987"/>
  </r>
  <r>
    <s v="068-2022CPS-P(66420)"/>
    <n v="2022"/>
    <s v="FDLSUBACD-068-2022(66420)"/>
    <s v="https://community.secop.gov.co/Public/Tendering/OpportunityDetail/Index?noticeUID=CO1.NTC.2546887&amp;isFromPublicArea=True&amp;isModal=False"/>
    <s v="Contratos de prestación de servicios profesionales y de apoyo a la gestión"/>
    <s v="Contratación directa"/>
    <m/>
    <s v="PRESTAR SERVICIOS PROFESIONALES AL ÁREA DE GESTIÓN DEL DESARROLLO LOCAL PARA ADELANTAR LAS ACTIVIDADES QUE DEN CUMPLIMIENTO A PROCEDIMIENTOS ADMINISTRATIVOS Y CONTABLES APLICABLES"/>
    <x v="0"/>
    <s v="Un nuevo contrato social y ambiental para la Bogotá del Siglo XXI"/>
    <n v="57"/>
    <x v="0"/>
    <s v="Propósito 5: Construir Bogotá - Región con gobierno abierto, transparente y ciudadanía consciente"/>
    <x v="0"/>
    <m/>
    <n v="51924201"/>
    <s v="LUZ ANGELA RAMIREZ ORTEGON"/>
    <s v="Persona Natural"/>
    <m/>
    <m/>
    <m/>
    <m/>
    <n v="72050000"/>
    <n v="0"/>
    <n v="1"/>
    <n v="9388333"/>
    <n v="81438333"/>
    <n v="75106667"/>
    <d v="2022-01-13T00:00:00"/>
    <d v="2022-01-17T00:00:00"/>
    <d v="2023-01-29T00:00:00"/>
    <n v="377"/>
    <n v="1"/>
    <n v="44"/>
    <m/>
    <s v=""/>
    <m/>
    <m/>
    <s v="En ejecución"/>
    <n v="0.92225201859178529"/>
  </r>
  <r>
    <s v="069-2022CPS-AG(66412)"/>
    <n v="2022"/>
    <s v="FDLSUBACD-069-2022(66412)"/>
    <s v="https://community.secop.gov.co/Public/Tendering/OpportunityDetail/Index?noticeUID=CO1.NTC.2547258&amp;isFromPublicArea=True&amp;isModal=False"/>
    <s v="Contratos de prestación de servicios profesionales y de apoyo a la gestión"/>
    <s v="Contratación directa"/>
    <m/>
    <s v="PRESTAR LOS SERVICIOS DE APOYO AL ÁREA GESTIÓN DE 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1018431408"/>
    <s v="EDWIN HERNAN YARA CARDOSO"/>
    <s v="Persona Natural"/>
    <m/>
    <m/>
    <m/>
    <m/>
    <n v="25520000"/>
    <n v="0"/>
    <n v="1"/>
    <n v="3402667"/>
    <n v="28922667"/>
    <n v="26602667"/>
    <d v="2022-01-13T00:00:00"/>
    <d v="2022-01-17T00:00:00"/>
    <d v="2023-01-30T00:00:00"/>
    <n v="378"/>
    <n v="1"/>
    <n v="45"/>
    <m/>
    <s v=""/>
    <m/>
    <m/>
    <s v="En ejecución"/>
    <n v="0.91978609718114857"/>
  </r>
  <r>
    <s v="070-2022CPS-AG(66412)"/>
    <n v="2022"/>
    <s v="FDLSUBACD-070-2022(66412)"/>
    <s v="https://community.secop.gov.co/Public/Tendering/OpportunityDetail/Index?noticeUID=CO1.NTC.2547808&amp;isFromPublicArea=True&amp;isModal=False"/>
    <s v="Contratos de prestación de servicios profesionales y de apoyo a la gestión"/>
    <s v="Contratación directa"/>
    <m/>
    <s v="PRESTAR LOS SERVICIOS DE APOYO AL ÁREA GESTIÓN DE 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1026274587"/>
    <s v="LISBETH GONZALEZ ARAGON"/>
    <s v="Persona Natural"/>
    <m/>
    <m/>
    <m/>
    <m/>
    <n v="25520000"/>
    <n v="0"/>
    <n v="1"/>
    <n v="3402667"/>
    <n v="28922667"/>
    <n v="26602667"/>
    <d v="2022-01-13T00:00:00"/>
    <d v="2022-01-17T00:00:00"/>
    <d v="2023-01-30T00:00:00"/>
    <n v="378"/>
    <n v="1"/>
    <n v="45"/>
    <m/>
    <s v=""/>
    <m/>
    <m/>
    <s v="En ejecución"/>
    <n v="0.91978609718114857"/>
  </r>
  <r>
    <s v="071-2022CPS-AG(66412)"/>
    <n v="2022"/>
    <s v="FDLSUBACD-071-2022(66412)"/>
    <s v="https://community.secop.gov.co/Public/Tendering/OpportunityDetail/Index?noticeUID=CO1.NTC.2547594&amp;isFromPublicArea=True&amp;isModal=False"/>
    <s v="Contratos de prestación de servicios profesionales y de apoyo a la gestión"/>
    <s v="Contratación directa"/>
    <m/>
    <s v="PRESTAR LOS SERVICIOS DE APOYO AL ÁREA GESTIÓN DE 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52489642"/>
    <s v="DIANA MILENA MENDIVELSO GARCIA"/>
    <s v="Persona Natural"/>
    <m/>
    <m/>
    <m/>
    <m/>
    <n v="25520000"/>
    <n v="0"/>
    <n v="1"/>
    <n v="3402667"/>
    <n v="28922667"/>
    <n v="26602667"/>
    <d v="2022-01-13T00:00:00"/>
    <d v="2022-01-17T00:00:00"/>
    <d v="2023-01-30T00:00:00"/>
    <n v="378"/>
    <n v="1"/>
    <n v="45"/>
    <m/>
    <s v=""/>
    <m/>
    <m/>
    <s v="En ejecución"/>
    <n v="0.91978609718114857"/>
  </r>
  <r>
    <s v="072-2022CPS-AG(66412)"/>
    <n v="2022"/>
    <s v="FDLSUBACD-072-2022(66412)"/>
    <s v="https://community.secop.gov.co/Public/Tendering/OpportunityDetail/Index?noticeUID=CO1.NTC.2547879&amp;isFromPublicArea=True&amp;isModal=False"/>
    <s v="Contratos de prestación de servicios profesionales y de apoyo a la gestión"/>
    <s v="Contratación directa"/>
    <m/>
    <s v="PRESTAR LOS SERVICIOS DE APOYO AL ÁREA GESTIÓN DE 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79888227"/>
    <s v="WILLIAM OSWALDO RODRIGUEZ MORENO"/>
    <s v="Persona Natural"/>
    <m/>
    <m/>
    <m/>
    <m/>
    <n v="25520000"/>
    <n v="0"/>
    <n v="1"/>
    <n v="3402667"/>
    <n v="28922667"/>
    <n v="26602667"/>
    <d v="2022-01-13T00:00:00"/>
    <d v="2022-01-17T00:00:00"/>
    <d v="2023-01-30T00:00:00"/>
    <n v="378"/>
    <n v="1"/>
    <n v="45"/>
    <m/>
    <s v=""/>
    <m/>
    <m/>
    <s v="En ejecución"/>
    <n v="0.91978609718114857"/>
  </r>
  <r>
    <s v="073-2022CPS-AG(66412)"/>
    <n v="2022"/>
    <s v="FDLSUBACD-73-2022(66412)"/>
    <s v="https://community.secop.gov.co/Public/Tendering/OpportunityDetail/Index?noticeUID=CO1.NTC.2550990&amp;isFromPublicArea=True&amp;isModal=False"/>
    <s v="Contratos de prestación de servicios profesionales y de apoyo a la gestión"/>
    <s v="Contratación directa"/>
    <m/>
    <s v="PRESTAR LOS SERVICIOS DE APOYO AL ÁREA GESTIÓN DE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52345761"/>
    <s v="ANGELA VIVIANA PINEDA LAGOS"/>
    <s v="Persona Natural"/>
    <m/>
    <m/>
    <m/>
    <m/>
    <n v="25520000"/>
    <n v="0"/>
    <n v="1"/>
    <n v="3325333"/>
    <n v="28845333"/>
    <n v="26525333"/>
    <d v="2022-01-14T00:00:00"/>
    <d v="2022-01-18T00:00:00"/>
    <d v="2023-01-29T00:00:00"/>
    <n v="376"/>
    <n v="1"/>
    <n v="43"/>
    <m/>
    <s v=""/>
    <m/>
    <m/>
    <s v="En ejecución"/>
    <n v="0.91957104464697981"/>
  </r>
  <r>
    <s v="074-2022CPS-AG(66412)"/>
    <n v="2022"/>
    <s v="FDLSUBACD-74-2022(66412)"/>
    <s v="https://community.secop.gov.co/Public/Tendering/OpportunityDetail/Index?noticeUID=CO1.NTC.2551730&amp;isFromPublicArea=True&amp;isModal=False"/>
    <s v="Contratos de prestación de servicios profesionales y de apoyo a la gestión"/>
    <s v="Contratación directa"/>
    <m/>
    <s v="PRESTAR LOS SERVICIOS DE APOYO AL ÁREA GESTIÓN DE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1032371422"/>
    <s v="BRAYAN JOSE RODRIGUEZ ROBAYO"/>
    <s v="Persona Natural"/>
    <m/>
    <m/>
    <m/>
    <m/>
    <n v="25520000"/>
    <n v="0"/>
    <n v="2"/>
    <n v="3325333"/>
    <n v="28845333"/>
    <n v="26525333"/>
    <d v="2022-01-14T00:00:00"/>
    <d v="2022-01-18T00:00:00"/>
    <d v="2023-01-29T00:00:00"/>
    <n v="376"/>
    <n v="1"/>
    <n v="44"/>
    <m/>
    <s v=""/>
    <m/>
    <m/>
    <s v="En ejecución"/>
    <n v="0.91957104464697981"/>
  </r>
  <r>
    <s v="075-2022CPS-AG(66412)"/>
    <n v="2022"/>
    <s v="FDLSUBACD-75-2022(66412)"/>
    <s v="https://community.secop.gov.co/Public/Tendering/OpportunityDetail/Index?noticeUID=CO1.NTC.2552059&amp;isFromPublicArea=True&amp;isModal=False"/>
    <s v="Contratos de prestación de servicios profesionales y de apoyo a la gestión"/>
    <s v="Contratación directa"/>
    <m/>
    <s v="PRESTAR LOS SERVICIOS DE APOYO AL ÁREA GESTIÓN DE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1019099233"/>
    <s v="DELLY ALEXANDRA HERNANDEZ HERNANDEZ"/>
    <s v="Persona Natural"/>
    <m/>
    <m/>
    <m/>
    <m/>
    <n v="25520000"/>
    <n v="0"/>
    <n v="1"/>
    <n v="3325333"/>
    <n v="28845333"/>
    <n v="26525333"/>
    <d v="2022-01-17T00:00:00"/>
    <d v="2022-01-18T00:00:00"/>
    <d v="2023-01-29T00:00:00"/>
    <n v="376"/>
    <n v="1"/>
    <n v="44"/>
    <m/>
    <s v=""/>
    <m/>
    <m/>
    <s v="En ejecución"/>
    <n v="0.91957104464697981"/>
  </r>
  <r>
    <s v="076-2022CPS-AG(66412)"/>
    <n v="2022"/>
    <s v="FDLSUBACD-76-2022(66412)"/>
    <s v="https://community.secop.gov.co/Public/Tendering/OpportunityDetail/Index?noticeUID=CO1.NTC.2551734&amp;isFromPublicArea=True&amp;isModal=False"/>
    <s v="Contratos de prestación de servicios profesionales y de apoyo a la gestión"/>
    <s v="Contratación directa"/>
    <m/>
    <s v="PRESTAR LOS SERVICIOS DE APOYO AL ÁREA GESTIÓN DE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39722807"/>
    <s v="GLADYS ESTHER GOMEZ CARO"/>
    <s v="Persona Natural"/>
    <m/>
    <m/>
    <m/>
    <m/>
    <n v="25520000"/>
    <n v="0"/>
    <n v="1"/>
    <n v="3325333"/>
    <n v="28845333"/>
    <n v="26525333"/>
    <d v="2022-01-14T00:00:00"/>
    <d v="2022-01-18T00:00:00"/>
    <d v="2023-01-30T00:00:00"/>
    <n v="377"/>
    <n v="1"/>
    <n v="43"/>
    <m/>
    <s v=""/>
    <m/>
    <m/>
    <s v="En ejecución"/>
    <n v="0.91957104464697981"/>
  </r>
  <r>
    <s v="077-2022CPS-AG(66412)"/>
    <n v="2022"/>
    <s v="FDLSUBACD-77-2022(66412)"/>
    <s v="https://community.secop.gov.co/Public/Tendering/OpportunityDetail/Index?noticeUID=CO1.NTC.2552197&amp;isFromPublicArea=True&amp;isModal=False"/>
    <s v="Contratos de prestación de servicios profesionales y de apoyo a la gestión"/>
    <s v="Contratación directa"/>
    <m/>
    <s v="PRESTAR LOS SERVICIOS DE APOYO AL ÁREA GESTIÓN DE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1233898090"/>
    <s v="ANGEL DAVID HERNANDEZ CASALLAS"/>
    <s v="Persona Natural"/>
    <m/>
    <m/>
    <m/>
    <m/>
    <n v="25520000"/>
    <n v="0"/>
    <n v="1"/>
    <n v="3325333"/>
    <n v="28845333"/>
    <n v="26525333"/>
    <d v="2022-01-14T00:00:00"/>
    <d v="2022-01-18T00:00:00"/>
    <d v="2023-01-29T00:00:00"/>
    <n v="376"/>
    <n v="1"/>
    <n v="43"/>
    <n v="1019104134"/>
    <s v="ANGELICA MARIA CHICA CHARRY"/>
    <d v="2022-08-26T00:00:00"/>
    <n v="16317333"/>
    <s v="En ejecución"/>
    <n v="0.91957104464697981"/>
  </r>
  <r>
    <s v="078-2022CPS-AG(66412)"/>
    <n v="2022"/>
    <s v="FDLSUBACD-78-2022(66412)"/>
    <s v="https://community.secop.gov.co/Public/Tendering/OpportunityDetail/Index?noticeUID=CO1.NTC.2552263&amp;isFromPublicArea=True&amp;isModal=False"/>
    <s v="Contratos de prestación de servicios profesionales y de apoyo a la gestión"/>
    <s v="Contratación directa"/>
    <m/>
    <s v="PRESTAR LOS SERVICIOS DE APOYO AL ÁREA GESTIÓN DE 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1000707129"/>
    <s v="MARIA CAMILA SUAREZ PINEDA"/>
    <s v="Persona Natural"/>
    <m/>
    <m/>
    <m/>
    <m/>
    <n v="25520000"/>
    <n v="0"/>
    <n v="1"/>
    <n v="3170653"/>
    <n v="28690653"/>
    <n v="26370666"/>
    <d v="2022-01-17T00:00:00"/>
    <d v="2022-01-20T00:00:00"/>
    <d v="2023-01-30T00:00:00"/>
    <n v="375"/>
    <n v="1"/>
    <n v="41"/>
    <n v="51910406"/>
    <s v="NUBIA MARGARITA GONZALEZ RODRIGUEZ"/>
    <d v="2022-05-06T00:00:00"/>
    <n v="17322667"/>
    <s v="En ejecución"/>
    <n v="0.9191378808980053"/>
  </r>
  <r>
    <s v="079-2022CPS-AG(66412"/>
    <n v="2022"/>
    <s v="FDLSUBACD-79-2022(66412)"/>
    <s v="https://community.secop.gov.co/Public/Tendering/OpportunityDetail/Index?noticeUID=CO1.NTC.2552396&amp;isFromPublicArea=True&amp;isModal=False"/>
    <s v="Contratos de prestación de servicios profesionales y de apoyo a la gestión"/>
    <s v="Contratación directa"/>
    <m/>
    <s v="PRESTAR LOS SERVICIOS DE APOYO AL ÁREA GESTIÓN DE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80845381"/>
    <s v="JUAN CAMILO RAMIREZ ZAMBRANO"/>
    <s v="Persona Natural"/>
    <m/>
    <m/>
    <m/>
    <m/>
    <n v="25520000"/>
    <n v="0"/>
    <n v="1"/>
    <n v="3325333"/>
    <n v="28845333"/>
    <n v="26525333"/>
    <d v="2022-01-14T00:00:00"/>
    <d v="2022-01-18T00:00:00"/>
    <d v="2023-01-30T00:00:00"/>
    <n v="377"/>
    <n v="1"/>
    <n v="43"/>
    <m/>
    <s v=""/>
    <m/>
    <m/>
    <s v="En ejecución"/>
    <n v="0.91957104464697981"/>
  </r>
  <r>
    <s v="080-2022CPS-AG(66410)"/>
    <n v="2022"/>
    <s v="FDLSUBACD-080-2022(66412)"/>
    <s v="https://community.secop.gov.co/Public/Tendering/OpportunityDetail/Index?noticeUID=CO1.NTC.2553114&amp;isFromPublicArea=True&amp;isModal=False"/>
    <s v="Contratos de prestación de servicios profesionales y de apoyo a la gestión"/>
    <s v="Contratación directa"/>
    <m/>
    <s v="PRESTAR LOS SERVICIOS DE APOYO AL ÁREA GESTIÓN DEDESARROLLO LOCAL POR SUS PROPIOS MEDIOS PARA LA DISTRIBUCIÓN DE LA CORRESPONDENCIA EXTERNA QUE TIENEORIGEN EN LAS DIFERENTES DEPENDENCIAS DE LA ALCALDÍA LOCAL"/>
    <x v="0"/>
    <s v="Un nuevo contrato social y ambiental para la Bogotá del Siglo XXI"/>
    <n v="57"/>
    <x v="0"/>
    <s v="Propósito 5: Construir Bogotá - Región con gobierno abierto, transparente y ciudadanía consciente"/>
    <x v="0"/>
    <m/>
    <n v="79875384"/>
    <s v="VICTOR MANUEL SANCHEZ ZAMUDIO"/>
    <s v="Persona Natural"/>
    <m/>
    <m/>
    <m/>
    <m/>
    <n v="25520000"/>
    <n v="0"/>
    <n v="1"/>
    <n v="3325333"/>
    <n v="28845333"/>
    <n v="26525333"/>
    <d v="2022-01-16T00:00:00"/>
    <d v="2022-01-18T00:00:00"/>
    <d v="2023-01-30T00:00:00"/>
    <n v="377"/>
    <n v="1"/>
    <n v="43"/>
    <m/>
    <s v=""/>
    <m/>
    <m/>
    <s v="En ejecución"/>
    <n v="0.91957104464697981"/>
  </r>
  <r>
    <s v="081-2022CPS-AG(66410)"/>
    <n v="2022"/>
    <s v="FDLSUBACD-081-2022(66410)"/>
    <s v="https://community.secop.gov.co/Public/Tendering/OpportunityDetail/Index?noticeUID=CO1.NTC.2542788&amp;isFromPublicArea=True&amp;isModal=False"/>
    <s v="Contratos de prestación de servicios profesionales y de apoyo a la gestión"/>
    <s v="Contratación directa"/>
    <m/>
    <s v="PRESTAR LOS SERVICIOS DE APOYO AL ÁREA GESTIÓN DE DESARROLLO LOCAL POR SUS PROPIOS MEDIOS PARA LA DISTRIBUCIÓN DE LA CORRESPONDENCIA EXTERNA QUE TIENE ORIGEN EN LAS DIFERENTES DEPENDENCIAS DE LA ALCALDÍA LOCAL"/>
    <x v="0"/>
    <s v="Un nuevo contrato social y ambiental para la Bogotá del Siglo XXI"/>
    <n v="57"/>
    <x v="0"/>
    <s v="Propósito 5: Construir Bogotá - Región con gobierno abierto, transparente y ciudadanía consciente"/>
    <x v="0"/>
    <m/>
    <n v="80757541"/>
    <s v="RODRIGO ALEXANDER QUINTERO CONTRERAS"/>
    <s v="Persona Natural"/>
    <m/>
    <m/>
    <m/>
    <m/>
    <n v="25520000"/>
    <n v="0"/>
    <n v="1"/>
    <n v="3402667"/>
    <n v="28922667"/>
    <n v="26602667"/>
    <d v="2022-01-14T00:00:00"/>
    <d v="2022-01-17T00:00:00"/>
    <d v="2023-01-30T00:00:00"/>
    <n v="378"/>
    <n v="1"/>
    <n v="44"/>
    <m/>
    <s v=""/>
    <m/>
    <m/>
    <s v="En ejecución"/>
    <n v="0.91978609718114857"/>
  </r>
  <r>
    <s v="082-2022CPS-AG(66410)"/>
    <n v="2022"/>
    <s v="FDLSUBACD-082-2022(66410)"/>
    <s v="https://community.secop.gov.co/Public/Tendering/OpportunityDetail/Index?noticeUID=CO1.NTC.2543112&amp;isFromPublicArea=True&amp;isModal=False"/>
    <s v="Contratos de prestación de servicios profesionales y de apoyo a la gestión"/>
    <s v="Contratación directa"/>
    <m/>
    <s v="PRESTAR LOS SERVICIOS DE APOYO AL ÁREA GESTIÓN DE DESARROLLO LOCAL POR SUS PROPIOS MEDIOS PARA LA DISTRIBUCIÓN DE LA CORRESPONDENCIA EXTERNA QUE TIENE ORIGEN EN LAS DIFERENTES DEPENDENCIAS DE LA ALCALDÍA LOCAL"/>
    <x v="0"/>
    <s v="Un nuevo contrato social y ambiental para la Bogotá del Siglo XXI"/>
    <n v="57"/>
    <x v="0"/>
    <s v="Propósito 5: Construir Bogotá - Región con gobierno abierto, transparente y ciudadanía consciente"/>
    <x v="0"/>
    <m/>
    <n v="1030567733"/>
    <s v="CRISTIAN DIOKR CARDERON GARCES"/>
    <s v="Persona Natural"/>
    <m/>
    <m/>
    <m/>
    <m/>
    <n v="25520000"/>
    <n v="0"/>
    <n v="1"/>
    <n v="3402667"/>
    <n v="28922667"/>
    <n v="26602667"/>
    <d v="2022-01-13T00:00:00"/>
    <d v="2022-01-17T00:00:00"/>
    <d v="2023-01-30T00:00:00"/>
    <n v="378"/>
    <n v="1"/>
    <n v="44"/>
    <m/>
    <s v=""/>
    <m/>
    <m/>
    <s v="En ejecución"/>
    <n v="0.91978609718114857"/>
  </r>
  <r>
    <s v="083-2022CPS-AG(66410)"/>
    <n v="2022"/>
    <s v="FDLSUBACD-083-2022(66410)"/>
    <s v="https://community.secop.gov.co/Public/Tendering/OpportunityDetail/Index?noticeUID=CO1.NTC.2543209&amp;isFromPublicArea=True&amp;isModal=False"/>
    <s v="Contratos de prestación de servicios profesionales y de apoyo a la gestión"/>
    <s v="Contratación directa"/>
    <m/>
    <s v="PRESTAR LOS SERVICIOS DE APOYO AL ÁREA GESTIÓN DE DESARROLLO LOCAL POR SUS PROPIOS MEDIOS PARA LA DISTRIBUCIÓN DE LA CORRESPONDENCIA EXTERNA QUE TIENE ORIGEN EN LAS DIFERENTES DEPENDENCIAS DE LA ALCALDÍA LOCAL"/>
    <x v="0"/>
    <s v="Un nuevo contrato social y ambiental para la Bogotá del Siglo XXI"/>
    <n v="57"/>
    <x v="0"/>
    <s v="Propósito 5: Construir Bogotá - Región con gobierno abierto, transparente y ciudadanía consciente"/>
    <x v="0"/>
    <m/>
    <n v="79915114"/>
    <s v="JUAN CARLOS CASTILLO LOPEZ"/>
    <s v="Persona Natural"/>
    <m/>
    <m/>
    <m/>
    <m/>
    <n v="25520000"/>
    <n v="0"/>
    <n v="1"/>
    <n v="3402667"/>
    <n v="28922667"/>
    <n v="26602667"/>
    <d v="2022-01-13T00:00:00"/>
    <d v="2022-01-17T00:00:00"/>
    <d v="2023-01-30T00:00:00"/>
    <n v="378"/>
    <n v="1"/>
    <n v="45"/>
    <m/>
    <s v=""/>
    <m/>
    <m/>
    <s v="En ejecución"/>
    <n v="0.91978609718114857"/>
  </r>
  <r>
    <s v="084-2022CPS-P(66377)"/>
    <n v="2022"/>
    <s v="FDLSUBACD-084-2022(66377)"/>
    <s v="https://community.secop.gov.co/Public/Tendering/OpportunityDetail/Index?noticeUID=CO1.NTC.2542993&amp;isFromPublicArea=True&amp;isModal=False"/>
    <s v="Contratos de prestación de servicios profesionales y de apoyo a la gestión"/>
    <s v="Contratación directa"/>
    <m/>
    <s v="PRESTAR LOS SERVICIOS PROFESIONALES PARA APOYAR LA GESTION ADMINISTRATIVA Y FINANCIERA DEL ÁREA DE GESTIÓN DEL DESARROLLO LOCAL DE LA ALCALDÍA LOCAL DE SUBA"/>
    <x v="0"/>
    <s v="Un nuevo contrato social y ambiental para la Bogotá del Siglo XXI"/>
    <n v="57"/>
    <x v="0"/>
    <s v="Propósito 5: Construir Bogotá - Región con gobierno abierto, transparente y ciudadanía consciente"/>
    <x v="0"/>
    <m/>
    <n v="1030533128"/>
    <s v="ZAIRA LORENA CALDERON GARCES"/>
    <s v="Persona Natural"/>
    <m/>
    <m/>
    <m/>
    <m/>
    <n v="50380000"/>
    <n v="0"/>
    <n v="0"/>
    <n v="0"/>
    <n v="50380000"/>
    <n v="39388000"/>
    <d v="2022-01-13T00:00:00"/>
    <d v="2022-01-17T00:00:00"/>
    <d v="2022-12-16T00:00:00"/>
    <n v="333"/>
    <n v="0"/>
    <n v="0"/>
    <m/>
    <s v=""/>
    <m/>
    <m/>
    <s v="Terminado"/>
    <n v="0.78181818181818186"/>
  </r>
  <r>
    <s v="085-2022CPS-P(67178)"/>
    <n v="2022"/>
    <s v="FDLSUBACD-085-2022(67178)"/>
    <s v="https://community.secop.gov.co/Public/Tendering/OpportunityDetail/Index?noticeUID=CO1.NTC.2543679&amp;isFromPublicArea=True&amp;isModal=False"/>
    <s v="Contratos de prestación de servicios profesionales y de apoyo a la gestión"/>
    <s v="Contratación directa"/>
    <m/>
    <s v="PRESTAR LOS SERVICIOS PROFESIONALES ESPECIALIZADOS AL ÁREA DE GESTIÓN DEL DESARROLLO LOCAL PARA APOYAR LA COORDINACIÓN DE LOS TEMAS RELACIONADOS CON EL FORTALECIMIENTO DEL TEJIDO ECONÓMICO LOCAL PARA EL CUMPLIMIENTO DE LAS METAS DEL PLAN DE DESARROLLO LOCAL DE SUBA"/>
    <x v="0"/>
    <s v="Un nuevo contrato social y ambiental para la Bogotá del Siglo XXI"/>
    <n v="6"/>
    <x v="6"/>
    <s v="Propósito 1: Hacer un nuevo contrato social para incrementar la inclusión social, productiva y política"/>
    <x v="13"/>
    <m/>
    <n v="1020753504"/>
    <s v="CATALINA POSADA ESCOBAR"/>
    <s v="Persona Natural"/>
    <m/>
    <m/>
    <m/>
    <m/>
    <n v="90750000"/>
    <n v="0"/>
    <n v="1"/>
    <n v="7975000"/>
    <n v="98725000"/>
    <n v="93500000"/>
    <d v="2022-01-13T00:00:00"/>
    <d v="2022-01-17T00:00:00"/>
    <d v="2023-01-15T00:00:00"/>
    <n v="363"/>
    <n v="1"/>
    <n v="29"/>
    <n v="80097880"/>
    <s v="MICHAEL LOPEZ GARCIA"/>
    <d v="2022-10-05T00:00:00"/>
    <n v="19800000"/>
    <s v="En ejecución"/>
    <n v="0.94707520891364905"/>
  </r>
  <r>
    <s v="086-2022CPS-P(67180)"/>
    <n v="2022"/>
    <s v="FDLSUBACD-086-2022(67180)"/>
    <s v="https://community.secop.gov.co/Public/Tendering/OpportunityDetail/Index?noticeUID=CO1.NTC.2543588&amp;isFromPublicArea=True&amp;isModal=False"/>
    <s v="Contratos de prestación de servicios profesionales y de apoyo a la gestión"/>
    <s v="Contratación directa"/>
    <m/>
    <s v="PRESTAR LOS SERVICIOS PROFESIONALES AL ÁREA DE GESTIÓN DEL DESARROLLO LOCAL EN LA ASISTENCIA TÉCNICA Y EJECUCIÓN DE ACCIONES RELACIONADAS CON LA REACTIVACIÓN Y DESARROLLO ECONÓMICO EN LA LOCALIDAD EN CUMPLIMIENTO DE LAS METAS DEL PLAN DE DESARROLLO LOCAL Y DEMÁS TEMAS AFINES DEL PROYECTO DE INVERSIÓN 1966 FORTALECIENDO EL TEJIDO ECONÓMICO LOCAL"/>
    <x v="0"/>
    <s v="Un nuevo contrato social y ambiental para la Bogotá del Siglo XXI"/>
    <n v="6"/>
    <x v="6"/>
    <s v="Propósito 1: Hacer un nuevo contrato social para incrementar la inclusión social, productiva y política"/>
    <x v="13"/>
    <m/>
    <n v="1022393019"/>
    <s v="BYRON SEBASTIAN DAVILA FANDIÑO"/>
    <s v="Persona Natural"/>
    <m/>
    <m/>
    <m/>
    <m/>
    <n v="50380000"/>
    <n v="0"/>
    <n v="1"/>
    <n v="4427333"/>
    <n v="54807333"/>
    <n v="52517333"/>
    <d v="2022-01-13T00:00:00"/>
    <d v="2022-01-17T00:00:00"/>
    <d v="2023-01-15T00:00:00"/>
    <n v="363"/>
    <n v="1"/>
    <n v="30"/>
    <m/>
    <s v=""/>
    <m/>
    <m/>
    <s v="En ejecución"/>
    <n v="0.9582172699408672"/>
  </r>
  <r>
    <s v="087-2022CPS-P(67180)"/>
    <n v="2022"/>
    <s v="FDLSUBACD-087-2022(67180)"/>
    <s v="https://community.secop.gov.co/Public/Tendering/OpportunityDetail/Index?noticeUID=CO1.NTC.2544002&amp;isFromPublicArea=True&amp;isModal=False"/>
    <s v="Contratos de prestación de servicios profesionales y de apoyo a la gestión"/>
    <s v="Contratación directa"/>
    <m/>
    <s v="PRESTAR LOS SERVICIOS PROFESIONALES AL ÁREA DE GESTIÓN DEL DESARROLLO LOCAL EN LA ASISTENCIA TÉCNICA Y EJECUCIÓN DE ACCIONES RELACIONADAS CON LA REACTIVACIÓN Y DESARROLLO ECONÓMICO EN LA LOCALIDAD EN CUMPLIMIENTO DE LAS METAS DEL PLAN DE DESARROLLO LOCAL Y DEMÁS TEMAS AFINES DEL PROYECTO DE INVERSIÓN 1966 FORTALECIENDO EL TEJIDO ECONÓMICO LOCAL"/>
    <x v="0"/>
    <s v="Un nuevo contrato social y ambiental para la Bogotá del Siglo XXI"/>
    <n v="6"/>
    <x v="6"/>
    <s v="Propósito 1: Hacer un nuevo contrato social para incrementar la inclusión social, productiva y política"/>
    <x v="13"/>
    <m/>
    <n v="1110457705"/>
    <s v="RODRIGO ANDRES OVIEDO ZEA"/>
    <s v="Persona Natural"/>
    <m/>
    <m/>
    <m/>
    <m/>
    <n v="50380000"/>
    <n v="0"/>
    <n v="1"/>
    <n v="4274667"/>
    <n v="54654667"/>
    <n v="52364667"/>
    <d v="2022-01-14T00:00:00"/>
    <d v="2022-01-18T00:00:00"/>
    <d v="2023-01-15T00:00:00"/>
    <n v="362"/>
    <n v="1"/>
    <n v="29"/>
    <n v="1020806611"/>
    <s v="SEBASTIAN RAMIREZ MOSOS"/>
    <d v="2022-09-12T00:00:00"/>
    <n v="14656000"/>
    <s v="En ejecución"/>
    <n v="0.95810055891475832"/>
  </r>
  <r>
    <s v="088-2022CPS-P(67188)"/>
    <n v="2022"/>
    <s v="FDLSUBACD-088-2022(67188)"/>
    <s v="https://community.secop.gov.co/Public/Tendering/OpportunityDetail/Index?noticeUID=CO1.NTC.2543683&amp;isFromPublicArea=True&amp;isModal=False"/>
    <s v="Contratos de prestación de servicios profesionales y de apoyo a la gestión"/>
    <s v="Contratación directa"/>
    <m/>
    <s v="PRESTAR SERVICIOS PROFESIONALES PARA IMPLEMENTARACCIONES QUE PROMUEVAN LA ASISTENCIA ATENCIÓN Y REPARACIÓN DE LA POBLACIÓN VÍCTIMA DEL CONFLICTO ARMADO RESIDENTE EN LA LOCALIDAD DE SUBA DANDO CUMPLIMIENTO A LAS METAS DEL PLAN DE DESARROLLO LOCAL"/>
    <x v="0"/>
    <s v="Un nuevo contrato social y ambiental para la Bogotá del Siglo XXI"/>
    <n v="39"/>
    <x v="11"/>
    <s v="Propósito 3: Inspirar confianza y legitimidad para vivir sin miedo y ser epicentro de cultura ciudadana, paz y reconciliación"/>
    <x v="14"/>
    <m/>
    <n v="1104709000"/>
    <s v="JEFERSON ALEXANDER GUZMAN NEGRO"/>
    <s v="Persona Natural"/>
    <m/>
    <m/>
    <m/>
    <m/>
    <n v="50380000"/>
    <n v="0"/>
    <n v="1"/>
    <n v="4732667"/>
    <n v="55112667"/>
    <n v="52822667"/>
    <d v="2022-01-13T00:00:00"/>
    <d v="2022-01-15T00:00:00"/>
    <d v="2023-01-15T00:00:00"/>
    <n v="365"/>
    <n v="1"/>
    <n v="31"/>
    <m/>
    <s v=""/>
    <m/>
    <m/>
    <s v="En ejecución"/>
    <n v="0.9584487537139148"/>
  </r>
  <r>
    <s v="089-2022CPS-P (67191)"/>
    <n v="2022"/>
    <s v="FDLSUBACD-089-2022(67191)"/>
    <s v="https://community.secop.gov.co/Public/Tendering/OpportunityDetail/Index?noticeUID=CO1.NTC.2542556&amp;isFromPublicArea=True&amp;isModal=False"/>
    <s v="Contratos de prestación de servicios profesionales y de apoyo a la gestión"/>
    <s v="Contratación directa"/>
    <m/>
    <s v="PRESTAR SERVICIOS PROFESIONALES AL ÁREA DE GESTIÓN DEL DESARROLLO LOCAL DE LA ALCALDÍA LOCAL DE SUBA PARA APOYAR LA PROMOCIÓN DE LAS ACCIONES TENDIENTES AL FORTALECIMIENTO ACCESO Y PERMANENCIA DE LOS JÓVENES DE LA LOCALIDAD EN PROGRAMAS DE EDUCACIÓN TÉCNICA TECNOLÓGICA Y SUPERIOR DANDO CUMPLIMIENTO EFECTIVO A LOS COMPONENTES DEL PROYECTO 1994  JÓVENES FORMADOS PARA EL FUTURO"/>
    <x v="0"/>
    <s v="Un nuevo contrato social y ambiental para la Bogotá del Siglo XXI"/>
    <n v="17"/>
    <x v="12"/>
    <s v="Propósito 1: Hacer un nuevo contrato social para incrementar la inclusión social, productiva y política"/>
    <x v="15"/>
    <m/>
    <n v="1015437186"/>
    <s v="NEDI NATALIA MILLARES ABELLA"/>
    <s v="Persona Natural"/>
    <m/>
    <m/>
    <m/>
    <m/>
    <n v="72050000"/>
    <n v="0"/>
    <n v="1"/>
    <n v="6768333"/>
    <n v="78818333"/>
    <n v="75543333"/>
    <d v="2022-01-13T00:00:00"/>
    <d v="2022-01-15T00:00:00"/>
    <d v="2023-01-15T00:00:00"/>
    <n v="365"/>
    <n v="1"/>
    <n v="32"/>
    <m/>
    <s v=""/>
    <m/>
    <m/>
    <s v="En ejecución"/>
    <n v="0.95844875328687806"/>
  </r>
  <r>
    <s v="090-2022CPS-AG(66974)."/>
    <n v="2022"/>
    <s v="FDLSUBACD-090-2022(66974)."/>
    <s v="https://community.secop.gov.co/Public/Tendering/OpportunityDetail/Index?noticeUID=CO1.NTC.2628062&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DE ACUERDO CON LO CONTEMPLADO EN ELLOS PROYECTOS 2032  SUBA CONVIVE CON SEGURIDAD Y TRANQUILIDAD"/>
    <x v="0"/>
    <s v="Un nuevo contrato social y ambiental para la Bogotá del Siglo XXI"/>
    <n v="43"/>
    <x v="7"/>
    <s v="Propósito 3: Inspirar confianza y legitimidad para vivir sin miedo y ser epicentro de cultura ciudadana, paz y reconciliación"/>
    <x v="9"/>
    <m/>
    <n v="79915133"/>
    <s v="CAMILO REINOSO MARTINEZ"/>
    <s v="Persona Natural"/>
    <m/>
    <m/>
    <m/>
    <m/>
    <n v="25520000"/>
    <n v="0"/>
    <n v="1"/>
    <n v="1546666"/>
    <n v="27066666"/>
    <n v="25906667"/>
    <d v="2022-01-20T00:00:00"/>
    <d v="2022-01-26T00:00:00"/>
    <d v="2023-01-15T00:00:00"/>
    <n v="354"/>
    <n v="1"/>
    <n v="21"/>
    <m/>
    <s v=""/>
    <m/>
    <m/>
    <s v="En ejecución"/>
    <n v="0.9571428930330762"/>
  </r>
  <r>
    <s v="091-2022CPS-AG(66974)"/>
    <n v="2022"/>
    <s v="FDLSUBACD-091-2022(66974)"/>
    <s v="https://community.secop.gov.co/Public/Tendering/OpportunityDetail/Index?noticeUID=CO1.NTC.2546907&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DE ACUERDO CON LO CONTEMPLADO EN ELLOS PROYECTOS 2032  SUBA CONVIVE CON SEGURIDAD Y TRANQUILIDAD"/>
    <x v="0"/>
    <s v="Un nuevo contrato social y ambiental para la Bogotá del Siglo XXI"/>
    <n v="43"/>
    <x v="7"/>
    <s v="Propósito 3: Inspirar confianza y legitimidad para vivir sin miedo y ser epicentro de cultura ciudadana, paz y reconciliación"/>
    <x v="9"/>
    <m/>
    <n v="79602587"/>
    <s v="JOSE RICARDO BECERRA CONDE"/>
    <s v="Persona Natural"/>
    <m/>
    <m/>
    <m/>
    <m/>
    <n v="25520000"/>
    <n v="0"/>
    <n v="1"/>
    <n v="2088000"/>
    <n v="27608000"/>
    <n v="26448000"/>
    <d v="2022-01-13T00:00:00"/>
    <d v="2022-01-19T00:00:00"/>
    <d v="2023-01-15T00:00:00"/>
    <n v="361"/>
    <n v="1"/>
    <n v="27"/>
    <n v="37328580"/>
    <s v="MARITZA PEÑA PACHECO"/>
    <d v="2022-09-02T00:00:00"/>
    <n v="8274667"/>
    <s v="En ejecución"/>
    <n v="0.95798319327731096"/>
  </r>
  <r>
    <s v="092-2022CPS-AG (66974)"/>
    <n v="2022"/>
    <s v="FDLSUBACD-092-2022(66974)"/>
    <s v="https://community.secop.gov.co/Public/Tendering/OpportunityDetail/Index?noticeUID=CO1.NTC.2546787&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DE ACUERDO CON LO CONTEMPLADO EN ELLOS PROYECTOS 2032  SUBA CONVIVE CON SEGURIDAD Y TRANQUILIDAD"/>
    <x v="0"/>
    <s v="Un nuevo contrato social y ambiental para la Bogotá del Siglo XXI"/>
    <n v="43"/>
    <x v="7"/>
    <s v="Propósito 3: Inspirar confianza y legitimidad para vivir sin miedo y ser epicentro de cultura ciudadana, paz y reconciliación"/>
    <x v="9"/>
    <m/>
    <n v="79372309"/>
    <s v="CESAR URIEL PAEZ ORTIZ"/>
    <s v="Persona Natural"/>
    <m/>
    <m/>
    <m/>
    <m/>
    <n v="25520000"/>
    <n v="0"/>
    <n v="1"/>
    <n v="3248000"/>
    <n v="28768000"/>
    <n v="26448000"/>
    <d v="2022-01-13T00:00:00"/>
    <d v="2022-01-19T00:00:00"/>
    <d v="2023-01-30T00:00:00"/>
    <n v="376"/>
    <n v="1"/>
    <n v="42"/>
    <m/>
    <s v=""/>
    <m/>
    <m/>
    <s v="En ejecución"/>
    <n v="0.91935483870967738"/>
  </r>
  <r>
    <s v="093-2022CPS-AG(66974)"/>
    <n v="2022"/>
    <s v="FDLSUBACD-093-2022(66974)"/>
    <s v="https://community.secop.gov.co/Public/Tendering/OpportunityDetail/Index?noticeUID=CO1.NTC.2547359&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DE ACUERDO CON LO CONTEMPLADO EN ELLOS PROYECTOS 2032  SUBA CONVIVE CON SEGURIDAD Y TRANQUILIDAD"/>
    <x v="0"/>
    <s v="Un nuevo contrato social y ambiental para la Bogotá del Siglo XXI"/>
    <n v="43"/>
    <x v="7"/>
    <s v="Propósito 3: Inspirar confianza y legitimidad para vivir sin miedo y ser epicentro de cultura ciudadana, paz y reconciliación"/>
    <x v="9"/>
    <m/>
    <n v="1030556385"/>
    <s v="LUIS ALFREDO QUIÑONES CANO"/>
    <s v="Persona Natural"/>
    <m/>
    <m/>
    <m/>
    <m/>
    <n v="25520000"/>
    <n v="0"/>
    <n v="1"/>
    <n v="928000"/>
    <n v="26448000"/>
    <n v="26448000"/>
    <d v="2022-01-13T00:00:00"/>
    <d v="2022-01-19T00:00:00"/>
    <d v="2022-12-31T00:00:00"/>
    <n v="346"/>
    <n v="1"/>
    <n v="13"/>
    <m/>
    <s v=""/>
    <m/>
    <m/>
    <s v="Terminado"/>
    <n v="1"/>
  </r>
  <r>
    <s v="94-2022CPS-AG(66974)"/>
    <n v="2022"/>
    <s v="FDLSUBACD-094-2022(66974)"/>
    <s v="https://community.secop.gov.co/Public/Tendering/OpportunityDetail/Index?noticeUID=CO1.NTC.2547852&amp;isFromPublicArea=True&amp;isModal=False"/>
    <s v="Contratos de prestación de servicios profesionales y de apoyo a la gestión"/>
    <s v="Contratación directa"/>
    <m/>
    <s v="PRESTAR SERVICIOS DE APOYO EN LAS ACTIVIDADES DE SEGURIDAD, CONVIVENCIA CIUDADANA Y RECUPERACION DEL ESPACIO PUBLICO PARA EL CUMPLIMIENTO EFECTIVO DE LAS METAS DEL PROYECTO DE INVERSION 2032 - SUBA CONVIVE CON SEGURIDAD Y TRANQUILIDAD"/>
    <x v="0"/>
    <s v="Un nuevo contrato social y ambiental para la Bogotá del Siglo XXI"/>
    <n v="43"/>
    <x v="7"/>
    <s v="Propósito 3: Inspirar confianza y legitimidad para vivir sin miedo y ser epicentro de cultura ciudadana, paz y reconciliación"/>
    <x v="9"/>
    <m/>
    <n v="1098668971"/>
    <s v="CARLOS ANDRES RUEDA PEREZ"/>
    <s v="Persona Natural"/>
    <m/>
    <m/>
    <m/>
    <m/>
    <n v="25520000"/>
    <n v="0"/>
    <n v="0"/>
    <n v="0"/>
    <n v="25520000"/>
    <n v="21808000"/>
    <d v="2022-01-13T00:00:00"/>
    <d v="2022-01-19T00:00:00"/>
    <d v="2022-12-18T00:00:00"/>
    <n v="333"/>
    <n v="0"/>
    <n v="0"/>
    <m/>
    <s v=""/>
    <m/>
    <m/>
    <s v="Terminado"/>
    <n v="0.8545454545454545"/>
  </r>
  <r>
    <s v="095-2022CPS-AG(66974)"/>
    <n v="2022"/>
    <s v="FDLSUBACD-095-2022(66974)"/>
    <s v="https://community.secop.gov.co/Public/Tendering/OpportunityDetail/Index?noticeUID=CO1.NTC.2548512&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DE ACUERDO CON LO CONTEMPLADO EN ELLOS PROYECTOS 2032  SUBA CONVIVE CON SEGURIDAD Y TRANQUILIDAD"/>
    <x v="0"/>
    <s v="Un nuevo contrato social y ambiental para la Bogotá del Siglo XXI"/>
    <n v="43"/>
    <x v="7"/>
    <s v="Propósito 3: Inspirar confianza y legitimidad para vivir sin miedo y ser epicentro de cultura ciudadana, paz y reconciliación"/>
    <x v="9"/>
    <m/>
    <n v="1010227991"/>
    <s v="LAURA JIMENA RAMIREZ CABRALES"/>
    <s v="Persona Natural"/>
    <m/>
    <m/>
    <m/>
    <m/>
    <n v="25520000"/>
    <n v="0"/>
    <n v="1"/>
    <n v="2088000"/>
    <n v="27608000"/>
    <n v="26448000"/>
    <d v="2022-01-14T00:00:00"/>
    <d v="2022-01-19T00:00:00"/>
    <d v="2023-01-15T00:00:00"/>
    <n v="361"/>
    <n v="1"/>
    <n v="28"/>
    <n v="1070925618"/>
    <s v="SARA NATALIA MANCHOLA BARACALDO"/>
    <d v="2022-05-10T00:00:00"/>
    <n v="16936000"/>
    <s v="En ejecución"/>
    <n v="0.95798319327731096"/>
  </r>
  <r>
    <s v="096-2022CPS-AG(66974)"/>
    <n v="2022"/>
    <s v="FDLSUBACD-096-2022(66974)"/>
    <s v="https://community.secop.gov.co/Public/Tendering/OpportunityDetail/Index?noticeUID=CO1.NTC.2548493&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DE ACUERDO CON LO CONTEMPLADO EN ELLOS PROYECTOS 2032  SUBA CONVIVE CON SEGURIDAD Y TRANQUILIDAD"/>
    <x v="0"/>
    <s v="Un nuevo contrato social y ambiental para la Bogotá del Siglo XXI"/>
    <n v="43"/>
    <x v="7"/>
    <s v="Propósito 3: Inspirar confianza y legitimidad para vivir sin miedo y ser epicentro de cultura ciudadana, paz y reconciliación"/>
    <x v="9"/>
    <m/>
    <n v="1015441584"/>
    <s v="ALIX ANDREA RUIZ CORTES"/>
    <s v="Persona Natural"/>
    <m/>
    <m/>
    <m/>
    <m/>
    <n v="25520000"/>
    <n v="0"/>
    <n v="1"/>
    <n v="928000"/>
    <n v="26448000"/>
    <n v="26448000"/>
    <d v="2022-01-13T00:00:00"/>
    <d v="2022-01-19T00:00:00"/>
    <d v="2022-12-31T00:00:00"/>
    <n v="346"/>
    <n v="1"/>
    <n v="13"/>
    <m/>
    <s v=""/>
    <m/>
    <m/>
    <s v="Terminado"/>
    <n v="1"/>
  </r>
  <r>
    <s v="097-2022CPS-AG(66974)"/>
    <n v="2022"/>
    <s v="FDLSUBACD-097-2022(66974)"/>
    <s v="https://community.secop.gov.co/Public/Tendering/OpportunityDetail/Index?noticeUID=CO1.NTC.2548686&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DE ACUERDO CON LO CONTEMPLADO EN ELLOS PROYECTOS 2032  SUBA CONVIVE CON SEGURIDAD Y TRANQUILIDAD"/>
    <x v="0"/>
    <s v="Un nuevo contrato social y ambiental para la Bogotá del Siglo XXI"/>
    <n v="43"/>
    <x v="7"/>
    <s v="Propósito 3: Inspirar confianza y legitimidad para vivir sin miedo y ser epicentro de cultura ciudadana, paz y reconciliación"/>
    <x v="9"/>
    <m/>
    <n v="52691154"/>
    <s v="FRANCI LILIANA LIMAS RODRIGUEZ"/>
    <s v="Persona Natural"/>
    <m/>
    <m/>
    <m/>
    <m/>
    <n v="25520000"/>
    <n v="0"/>
    <n v="1"/>
    <n v="2088000"/>
    <n v="27608000"/>
    <n v="26448000"/>
    <d v="2022-01-13T00:00:00"/>
    <d v="2022-01-19T00:00:00"/>
    <d v="2023-01-15T00:00:00"/>
    <n v="361"/>
    <n v="1"/>
    <n v="27"/>
    <m/>
    <s v=""/>
    <m/>
    <m/>
    <s v="En ejecución"/>
    <n v="0.95798319327731096"/>
  </r>
  <r>
    <s v="098-2022CPS-AG(66974)"/>
    <n v="2022"/>
    <s v="FDLSUBACD-098-2022(66974)"/>
    <s v="https://community.secop.gov.co/Public/Tendering/OpportunityDetail/Index?noticeUID=CO1.NTC.2547828&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80472484"/>
    <s v="JUAN CARLOS ARANGO CARDENAS"/>
    <s v="Persona Natural"/>
    <m/>
    <m/>
    <m/>
    <m/>
    <n v="25520000"/>
    <n v="0"/>
    <n v="1"/>
    <n v="3248000"/>
    <n v="28768000"/>
    <n v="26448000"/>
    <d v="2022-01-13T00:00:00"/>
    <d v="2022-01-19T00:00:00"/>
    <d v="2023-01-30T00:00:00"/>
    <n v="376"/>
    <n v="1"/>
    <n v="43"/>
    <m/>
    <s v=""/>
    <m/>
    <m/>
    <s v="En ejecución"/>
    <n v="0.91935483870967738"/>
  </r>
  <r>
    <s v="099-2022CPS-AG(66974)"/>
    <n v="2022"/>
    <s v="FDLSUBACD-099-2022(66974)"/>
    <s v="https://community.secop.gov.co/Public/Tendering/OpportunityDetail/Index?noticeUID=CO1.NTC.2547952&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80822420"/>
    <s v="WILSON CARDENAS CUSBA"/>
    <s v="Persona Natural"/>
    <m/>
    <m/>
    <m/>
    <m/>
    <n v="25520000"/>
    <n v="0"/>
    <n v="1"/>
    <n v="3170666"/>
    <n v="28690666"/>
    <n v="26370667"/>
    <d v="2022-01-13T00:00:00"/>
    <d v="2022-01-20T00:00:00"/>
    <d v="2023-01-30T00:00:00"/>
    <n v="375"/>
    <n v="1"/>
    <n v="42"/>
    <m/>
    <s v=""/>
    <m/>
    <m/>
    <s v="En ejecución"/>
    <n v="0.91913749928286781"/>
  </r>
  <r>
    <s v="100-2022CPS-AG(66974)"/>
    <n v="2022"/>
    <s v="FDLSUBACD-100-2022(66974)"/>
    <s v="https://community.secop.gov.co/Public/Tendering/OpportunityDetail/Index?noticeUID=CO1.NTC.2548273&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1026583168"/>
    <s v="CRISTIAN MATEO MARTINEZ PINILLA"/>
    <s v="Persona Natural"/>
    <m/>
    <m/>
    <m/>
    <m/>
    <n v="25520000"/>
    <n v="0"/>
    <n v="1"/>
    <n v="928000"/>
    <n v="26448000"/>
    <n v="24128000"/>
    <d v="2022-01-13T00:00:00"/>
    <d v="2022-01-19T00:00:00"/>
    <d v="2022-12-31T00:00:00"/>
    <n v="346"/>
    <n v="1"/>
    <n v="12"/>
    <n v="1032452774"/>
    <s v="ANDRES FELIPE RINCON SANCHEZ"/>
    <d v="2022-08-05T00:00:00"/>
    <n v="10362667"/>
    <s v="Terminado"/>
    <n v="0.91228070175438591"/>
  </r>
  <r>
    <s v="101-2022CPS-AG(66974)"/>
    <n v="2022"/>
    <s v="FDLSUBACD-101-2022(66974)"/>
    <s v="https://community.secop.gov.co/Public/Tendering/OpportunityDetail/Index?noticeUID=CO1.NTC.2556950&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1020805780"/>
    <s v="NICOLAS GONZALO JIMENEZ CELIS"/>
    <s v="Persona Natural"/>
    <m/>
    <m/>
    <m/>
    <m/>
    <n v="25520000"/>
    <n v="0"/>
    <n v="1"/>
    <n v="928000"/>
    <n v="26448000"/>
    <n v="26448000"/>
    <d v="2022-01-14T00:00:00"/>
    <d v="2022-01-19T00:00:00"/>
    <d v="2022-12-31T00:00:00"/>
    <n v="346"/>
    <n v="1"/>
    <n v="13"/>
    <m/>
    <s v=""/>
    <m/>
    <m/>
    <s v="Terminado"/>
    <n v="1"/>
  </r>
  <r>
    <s v="102-2022CPS-AG(66974)"/>
    <n v="2022"/>
    <s v="FDLSUBACD-102-2022(66974)"/>
    <s v="https://community.secop.gov.co/Public/Tendering/OpportunityDetail/Index?noticeUID=CO1.NTC.2547759&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1110457705"/>
    <s v="RODRIGO ANDRES OVIEDO ZEA"/>
    <s v="Persona Natural"/>
    <m/>
    <m/>
    <m/>
    <m/>
    <n v="25520000"/>
    <n v="0"/>
    <n v="0"/>
    <n v="0"/>
    <n v="25520000"/>
    <n v="18096000"/>
    <d v="2022-01-13T00:00:00"/>
    <d v="2022-01-19T00:00:00"/>
    <d v="2022-12-18T00:00:00"/>
    <n v="333"/>
    <n v="0"/>
    <n v="0"/>
    <m/>
    <s v=""/>
    <m/>
    <m/>
    <s v="Terminado"/>
    <n v="0.70909090909090911"/>
  </r>
  <r>
    <s v="103-2022CPS-AG(66974)"/>
    <n v="2022"/>
    <s v="FDLSUBACD-103-2022(66974)"/>
    <s v="https://community.secop.gov.co/Public/Tendering/OpportunityDetail/Index?noticeUID=CO1.NTC.2557662&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1060417462"/>
    <s v="FABER ANDRES RENGIFO ARACUT"/>
    <s v="Persona Natural"/>
    <m/>
    <m/>
    <m/>
    <m/>
    <n v="25520000"/>
    <n v="0"/>
    <n v="1"/>
    <n v="928000"/>
    <n v="26448000"/>
    <n v="26448000"/>
    <d v="2022-01-14T00:00:00"/>
    <d v="2022-01-19T00:00:00"/>
    <d v="2022-12-31T00:00:00"/>
    <n v="346"/>
    <n v="1"/>
    <n v="12"/>
    <m/>
    <s v=""/>
    <m/>
    <m/>
    <s v="Terminado"/>
    <n v="1"/>
  </r>
  <r>
    <s v="104-2022CPS-AG(66974)"/>
    <n v="2022"/>
    <s v="FDLSUBACD-104-2022(66974)"/>
    <s v="https://community.secop.gov.co/Public/Tendering/OpportunityDetail/Index?noticeUID=CO1.NTC.2549150&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52188567"/>
    <s v="MIRYAM JANNETH AREVALO MARTINEZ"/>
    <s v="Persona Natural"/>
    <m/>
    <m/>
    <m/>
    <m/>
    <n v="25520000"/>
    <n v="0"/>
    <n v="1"/>
    <n v="2088000"/>
    <n v="27608000"/>
    <n v="26448000"/>
    <d v="2022-01-13T00:00:00"/>
    <d v="2022-01-19T00:00:00"/>
    <d v="2023-01-14T00:00:00"/>
    <n v="360"/>
    <n v="1"/>
    <n v="27"/>
    <m/>
    <s v=""/>
    <m/>
    <m/>
    <s v="En ejecución"/>
    <n v="0.95798319327731096"/>
  </r>
  <r>
    <s v="105-2022CPS-AG(66974)"/>
    <n v="2022"/>
    <s v="FDLSUBACD-105-2022(66974)"/>
    <s v="https://community.secop.gov.co/Public/Tendering/OpportunityDetail/Index?noticeUID=CO1.NTC.2547980&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1032407028"/>
    <s v="YEISON FABIAN SANCHEZ HERNANDEZ"/>
    <s v="Persona Natural"/>
    <m/>
    <m/>
    <m/>
    <m/>
    <n v="25520000"/>
    <n v="0"/>
    <n v="1"/>
    <n v="3248000"/>
    <n v="28768000"/>
    <n v="26448000"/>
    <d v="2022-01-13T00:00:00"/>
    <d v="2022-01-19T00:00:00"/>
    <d v="2023-01-30T00:00:00"/>
    <n v="376"/>
    <n v="1"/>
    <n v="27"/>
    <m/>
    <s v=""/>
    <m/>
    <m/>
    <s v="En ejecución"/>
    <n v="0.91935483870967738"/>
  </r>
  <r>
    <s v="106-2022CPS-AG(66974)"/>
    <n v="2022"/>
    <s v="FDLSUBACD-106-2022(66974)"/>
    <s v="https://community.secop.gov.co/Public/Tendering/OpportunityDetail/Index?noticeUID=CO1.NTC.2548155&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1032378107"/>
    <s v="JUAN DAVID BELLO GRANADOS"/>
    <s v="Persona Natural"/>
    <m/>
    <m/>
    <m/>
    <m/>
    <n v="25520000"/>
    <n v="0"/>
    <n v="1"/>
    <n v="2088000"/>
    <n v="27608000"/>
    <n v="26448000"/>
    <d v="2022-01-13T00:00:00"/>
    <d v="2022-01-19T00:00:00"/>
    <d v="2023-01-15T00:00:00"/>
    <n v="361"/>
    <n v="1"/>
    <n v="28"/>
    <m/>
    <s v=""/>
    <m/>
    <m/>
    <s v="En ejecución"/>
    <n v="0.95798319327731096"/>
  </r>
  <r>
    <s v="107-2022CPS-AG(66974)"/>
    <n v="2022"/>
    <s v="FDLSUBACD-107-2022(66974)"/>
    <s v="https://community.secop.gov.co/Public/Tendering/OpportunityDetail/Index?noticeUID=CO1.NTC.2543514&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1019115847"/>
    <s v="MARIA ALEXANDRA MESA VALDES"/>
    <s v="Persona Natural"/>
    <m/>
    <m/>
    <m/>
    <m/>
    <n v="25520000"/>
    <n v="0"/>
    <n v="1"/>
    <n v="3325333"/>
    <n v="28845333"/>
    <n v="26525333"/>
    <d v="2022-01-13T00:00:00"/>
    <d v="2022-01-18T00:00:00"/>
    <d v="2023-01-29T00:00:00"/>
    <n v="376"/>
    <n v="1"/>
    <n v="43"/>
    <m/>
    <s v=""/>
    <m/>
    <m/>
    <s v="En ejecución"/>
    <n v="0.91957104464697981"/>
  </r>
  <r>
    <s v="108-2022CPS-AG(66974)"/>
    <n v="2022"/>
    <s v="FDLSUBACD-108-2022(66974)"/>
    <s v="https://community.secop.gov.co/Public/Tendering/OpportunityDetail/Index?noticeUID=CO1.NTC.2556597&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1032359488"/>
    <s v="DAMARIS VIVIANA GONZALEZ MERCHAN"/>
    <s v="Persona Natural"/>
    <m/>
    <m/>
    <m/>
    <m/>
    <n v="25520000"/>
    <n v="0"/>
    <n v="1"/>
    <n v="928000"/>
    <n v="26448000"/>
    <n v="26448000"/>
    <d v="2022-01-14T00:00:00"/>
    <d v="2022-01-19T00:00:00"/>
    <d v="2022-12-31T00:00:00"/>
    <n v="346"/>
    <n v="1"/>
    <n v="13"/>
    <m/>
    <s v=""/>
    <m/>
    <m/>
    <s v="Terminado"/>
    <n v="1"/>
  </r>
  <r>
    <s v="109-2022CPS-AG(66974)"/>
    <n v="2022"/>
    <s v="FDLSUBACD-109-2022(66974)"/>
    <s v="https://community.secop.gov.co/Public/Tendering/OpportunityDetail/Index?noticeUID=CO1.NTC.2550165&amp;isFromPublicArea=True&amp;isModal=False"/>
    <s v="Contratos de prestación de servicios profesionales y de apoyo a la gestión"/>
    <s v="Contratación directa"/>
    <m/>
    <s v="PRESTAR SERVICIOS DE APOYO EN LAS ACTIVIDADESDE SEGURIDAD CONVIVENCIA CIUDADANA Y RECUPERACIÓN DEL ESPACIO PÚBLICO PARA EL CUMPLIMIENTO EFECTIVO DE LAS METAS DEL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1014207187"/>
    <s v="SONIA JANETH HERNANDEZ AREVALO"/>
    <s v="Persona Natural"/>
    <m/>
    <m/>
    <m/>
    <m/>
    <n v="25520000"/>
    <n v="0"/>
    <n v="1"/>
    <n v="3325333"/>
    <n v="28845333"/>
    <n v="26525333"/>
    <d v="2022-01-13T00:00:00"/>
    <d v="2022-01-18T00:00:00"/>
    <d v="2023-01-30T00:00:00"/>
    <n v="377"/>
    <n v="1"/>
    <n v="43"/>
    <m/>
    <s v=""/>
    <m/>
    <m/>
    <s v="En ejecución"/>
    <n v="0.91957104464697981"/>
  </r>
  <r>
    <s v="110-2022CPS-P(67168)"/>
    <n v="2022"/>
    <s v="FDLSUBACD-110-2022(67168)"/>
    <s v="https://community.secop.gov.co/Public/Tendering/OpportunityDetail/Index?noticeUID=CO1.NTC.2543939&amp;isFromPublicArea=True&amp;isModal=False"/>
    <s v="Contratos de prestación de servicios profesionales y de apoyo a la gestión"/>
    <s v="Contratación directa"/>
    <m/>
    <s v="PRESTAR LOS SERVICIOS PROFESIONALES PARA LAOPERACIÓN SEGUIMIENTO Y CUMPLIMIENTO DE LOS PROCESOS YPROCEDIMIENTOS DEL SERVICIO APOYO ECONÓMICO TIPO C REQUERIDOS PARAEL OPORTUNO Y ADECUADO REGISTRO CRUCE Y REPORTE DE LOS DATOS EN ELSISTEMA MISIONAL  SIRBE QUE CONTRIBUYAN A LA GARANTÍA DE LOSDERECHOS DE LA POBLACIÓN MAYOR EN EL MARCO DE LA POLÍTICA PÚBLICASOCIAL PARA EL ENVEJECIMIENTO Y LA VEJEZ EN EL DISTRITO CAPITAL A CARGODE LA ALCALDÍA LOCAL"/>
    <x v="0"/>
    <s v="Un nuevo contrato social y ambiental para la Bogotá del Siglo XXI"/>
    <n v="1"/>
    <x v="13"/>
    <s v="Propósito 1: Hacer un nuevo contrato social para incrementar la inclusión social, productiva y política"/>
    <x v="16"/>
    <m/>
    <n v="1071631428"/>
    <s v="ANGIE PAOLA GOMEZ MOLANO"/>
    <s v="Persona Natural"/>
    <m/>
    <m/>
    <m/>
    <m/>
    <n v="50380000"/>
    <n v="0"/>
    <n v="1"/>
    <n v="4274667"/>
    <n v="54654667"/>
    <n v="52364667"/>
    <d v="2022-01-13T00:00:00"/>
    <d v="2022-01-18T00:00:00"/>
    <d v="2023-01-15T00:00:00"/>
    <n v="362"/>
    <n v="1"/>
    <n v="29"/>
    <m/>
    <s v=""/>
    <m/>
    <m/>
    <s v="En ejecución"/>
    <n v="0.95810055891475832"/>
  </r>
  <r>
    <s v="112-2022CPS-P(67168)"/>
    <n v="2022"/>
    <s v="FDLSUBACD-112-2022(67168)"/>
    <s v="https://community.secop.gov.co/Public/Tendering/OpportunityDetail/Index?noticeUID=CO1.NTC.2549939&amp;isFromPublicArea=True&amp;isModal=False"/>
    <s v="Contratos de prestación de servicios profesionales y de apoyo a la gestión"/>
    <s v="Contratación directa"/>
    <m/>
    <s v="PRESTAR LOS SERVICIOS PROFESIONALES PAR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1019009033"/>
    <s v="YANITZA CATHERINE GOMEZ AVILA"/>
    <s v="Persona Natural"/>
    <m/>
    <m/>
    <m/>
    <m/>
    <n v="50380000"/>
    <n v="0"/>
    <n v="1"/>
    <n v="4427333"/>
    <n v="54807333"/>
    <n v="52517333"/>
    <d v="2022-01-13T00:00:00"/>
    <d v="2022-01-17T00:00:00"/>
    <d v="2023-01-16T00:00:00"/>
    <n v="364"/>
    <n v="1"/>
    <n v="31"/>
    <m/>
    <s v=""/>
    <m/>
    <m/>
    <s v="En ejecución"/>
    <n v="0.9582172699408672"/>
  </r>
  <r>
    <s v="113-2022CPS-P(67171)"/>
    <n v="2022"/>
    <s v="FDLSUBACD-113-2022(67171)"/>
    <s v="https://community.secop.gov.co/Public/Tendering/OpportunityDetail/Index?noticeUID=CO1.NTC.2560422&amp;isFromPublicArea=True&amp;isModal=False"/>
    <s v="Contratos de prestación de servicios profesionales y de apoyo a la gestión"/>
    <s v="Contratación directa"/>
    <m/>
    <s v="PRESTAR SERVICIOS PROFESIONALES AL ÁREA DEGESTIÓN DEL DESARROLLO LOCAL DE LA ALCALDÍA LOCAL DE SUBA PARA APOYAR LAS ACCIONES ORIENTADAS A GARANTIZARLA ENTREGA DE TRASFERENCIAS DANDO CUMPLIMIENTO EFECTIVO A LOS COMPONENTES DEL PROYECTO 1953SUBASOLIDARIA Y EQUITATIVA"/>
    <x v="0"/>
    <s v="Un nuevo contrato social y ambiental para la Bogotá del Siglo XXI"/>
    <n v="1"/>
    <x v="13"/>
    <s v="Propósito 1: Hacer un nuevo contrato social para incrementar la inclusión social, productiva y política"/>
    <x v="16"/>
    <m/>
    <n v="19111762"/>
    <s v="JOSE VICENTE VELASQUEZ BELTRAN"/>
    <s v="Persona Natural"/>
    <m/>
    <m/>
    <m/>
    <m/>
    <n v="72050000"/>
    <n v="0"/>
    <n v="1"/>
    <n v="4803333"/>
    <n v="76853333"/>
    <n v="73578333"/>
    <d v="2022-01-16T00:00:00"/>
    <d v="2022-01-24T00:00:00"/>
    <d v="2023-01-15T00:00:00"/>
    <n v="356"/>
    <n v="1"/>
    <n v="23"/>
    <m/>
    <s v=""/>
    <m/>
    <m/>
    <s v="En ejecución"/>
    <n v="0.95738636345153694"/>
  </r>
  <r>
    <s v="114-2022CPS-AG(67170)"/>
    <n v="2022"/>
    <s v="FDLSUBACD-114-2022(67170)"/>
    <s v="https://community.secop.gov.co/Public/Tendering/OpportunityDetail/Index?noticeUID=CO1.NTC.2549024&amp;isFromPublicArea=True&amp;isModal=False"/>
    <s v="Contratos de prestación de servicios profesionales y de apoyo a la gestión"/>
    <s v="Contratación directa"/>
    <m/>
    <s v="PRESTAR LOS SERVICIOS TÉCNICOS PARA LA OPERACIÓN SEGUIMIENTO Y CUMPLIMIENTO DE LOS PROCESOS Y PROCEDIMIENTOS DEL SERVICIO APOYOS ECONÓMICOS TIPO C REQUERIDOS PARA EL OPORTUNO Y ADECUADO REGISTRO CRUCE Y REPORTE DE LOS DATOS EN EL SISTEMA MISIONALSIRBE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1110450731"/>
    <s v="ANA MARIA SARMIENTO LEON"/>
    <s v="Persona Natural"/>
    <m/>
    <m/>
    <m/>
    <m/>
    <n v="21900000"/>
    <n v="0"/>
    <n v="0"/>
    <n v="0"/>
    <n v="21900000"/>
    <n v="21900000"/>
    <d v="2022-01-17T00:00:00"/>
    <d v="2022-01-21T00:00:00"/>
    <d v="2022-07-20T00:00:00"/>
    <n v="180"/>
    <n v="0"/>
    <n v="0"/>
    <m/>
    <s v=""/>
    <m/>
    <m/>
    <s v="Terminado"/>
    <n v="1"/>
  </r>
  <r>
    <s v="115-2022CPS-AG(67170)"/>
    <n v="2022"/>
    <s v="FDLSUBACD-115-2022(67170)"/>
    <s v="https://community.secop.gov.co/Public/Tendering/OpportunityDetail/Index?noticeUID=CO1.NTC.2571356&amp;isFromPublicArea=True&amp;isModal=False"/>
    <s v="Contratos de prestación de servicios profesionales y de apoyo a la gestión"/>
    <s v="Contratación directa"/>
    <m/>
    <s v="PRESTAR LOS SERVICIOS TÉCNICOS PARA LA OPERACIÓNSEGUIMIENTO Y CUMPLIMIENTO DE LOS PROCESOS Y PROCEDIMIENTOS DEL SERVICIO APOYOS ECONÓMICOS TIPO CREQUERIDOS PARA EL OPORTUNO Y ADECUADO REGISTRO CRUCE Y REPORTE DE LOS DATOS EN EL SISTEMAMISIONALSIRBE QUE CONTRIBUYAN A LA GARANTÍA DE LOS DERECHOS DE LA POBLACIÓN MAYOR EN EL MARCO DE LA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1016037910"/>
    <s v="JULY VANESA MEZA SANCHEZ"/>
    <s v="Persona Natural"/>
    <m/>
    <m/>
    <m/>
    <m/>
    <n v="40150000"/>
    <n v="0"/>
    <n v="1"/>
    <n v="3041667"/>
    <n v="43191667"/>
    <n v="41488333"/>
    <d v="2022-01-16T00:00:00"/>
    <d v="2022-01-20T00:00:00"/>
    <d v="2023-01-14T00:00:00"/>
    <n v="359"/>
    <n v="1"/>
    <n v="26"/>
    <m/>
    <s v=""/>
    <m/>
    <m/>
    <s v="En ejecución"/>
    <n v="0.96056336515096763"/>
  </r>
  <r>
    <s v="116-2022CPS-AG(67170)"/>
    <n v="2022"/>
    <s v="FDLSUBACD-116-2022(67170)"/>
    <s v="https://community.secop.gov.co/Public/Tendering/OpportunityDetail/Index?noticeUID=CO1.NTC.2544312&amp;isFromPublicArea=True&amp;isModal=False"/>
    <s v="Contratos de prestación de servicios profesionales y de apoyo a la gestión"/>
    <s v="Contratación directa"/>
    <m/>
    <s v="PRESTAR LOS SERVICIOS TÉCNICOS PARA LA OPERACIÓNSEGUIMIENTO Y CUMPLIMIENTO DE LOS PROCESOS Y PROCEDIMIENTOS DEL SERVICIO APOYOS ECONÓMICOS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1015464163"/>
    <s v="CHRISTIAN DAVID ROMERO BAQUERO"/>
    <s v="Persona Natural"/>
    <m/>
    <m/>
    <m/>
    <m/>
    <n v="40150000"/>
    <n v="0"/>
    <n v="1"/>
    <n v="3528333"/>
    <n v="43678333"/>
    <n v="41853333"/>
    <d v="2022-01-13T00:00:00"/>
    <d v="2022-01-17T00:00:00"/>
    <d v="2023-01-15T00:00:00"/>
    <n v="363"/>
    <n v="1"/>
    <n v="30"/>
    <m/>
    <s v=""/>
    <m/>
    <m/>
    <s v="En ejecución"/>
    <n v="0.9582172698761191"/>
  </r>
  <r>
    <s v="117-2022CPS-P(68079)"/>
    <n v="2022"/>
    <s v="FDLSUBACD-117-2022(68079)"/>
    <s v="https://community.secop.gov.co/Public/Tendering/OpportunityDetail/Index?noticeUID=CO1.NTC.2628912&amp;isFromPublicArea=True&amp;isModal=False"/>
    <s v="Contratos de prestación de servicios profesionales y de apoyo a la gestión"/>
    <s v="Contratación directa"/>
    <m/>
    <s v="PRESTAR SERVICIOS PROFESIONALES AL ÁREA DE GESTIÓN DEL DESARROLLO LOCAL PARA APOYAR LA FORMULACIÓN SEGUIMIENTO Y EJECUCIÓN DE LOS PROYECTOS DE INVERSIÓN YO FUNCIONAMIENTO Y DEMÁS ACCIONES AFINES PARA EL CUMPLIMIENTO DEL PLAN DE GESTIÓN DE LA ALCALDÍA LOCAL DE SUBA"/>
    <x v="0"/>
    <s v="Un nuevo contrato social y ambiental para la Bogotá del Siglo XXI"/>
    <n v="57"/>
    <x v="0"/>
    <s v="Propósito 5: Construir Bogotá - Región con gobierno abierto, transparente y ciudadanía consciente"/>
    <x v="0"/>
    <m/>
    <n v="52110945"/>
    <s v="MAGDA CRISTINA VARGAS DEL VALLE"/>
    <s v="Persona Natural"/>
    <m/>
    <m/>
    <m/>
    <m/>
    <n v="72050000"/>
    <n v="0"/>
    <n v="1"/>
    <n v="7641667"/>
    <n v="79691667"/>
    <n v="73141667"/>
    <d v="2022-01-21T00:00:00"/>
    <d v="2022-01-26T00:00:00"/>
    <d v="2023-01-30T00:00:00"/>
    <n v="369"/>
    <n v="1"/>
    <n v="35"/>
    <m/>
    <s v=""/>
    <m/>
    <m/>
    <s v="En ejecución"/>
    <n v="0.91780821952187297"/>
  </r>
  <r>
    <s v="118-2022CPS-P(67176)"/>
    <n v="2022"/>
    <s v="FDLSUBACD-118-2022(67176)"/>
    <s v="https://community.secop.gov.co/Public/Tendering/OpportunityDetail/Index?noticeUID=CO1.NTC.2642838&amp;isFromPublicArea=True&amp;isModal=False"/>
    <s v="Contratos de prestación de servicios profesionales y de apoyo a la gestión"/>
    <s v="Contratación directa"/>
    <m/>
    <s v="APOYAR JURÍDICAMENTE EN LA SUSTANCIACIÓN Y REVISIÓN DE LAS DISTINTAS ACTUACIONES DEL ÁREA DE GESTIÓN DEL DESARROLLO LOCAL DE LA ALCALDÍA LOCAL DE SUBA PARA LA REALIZACIÓN DE ACCIONES PARA EL DESARROLLO AMBIENTAL SOSTENIBLE DANDO CUMPLIMIENTO A LAS METAS DEL PLAN DE DESARROLLO LOCAL DE LA VIGENCIA"/>
    <x v="0"/>
    <s v="Un nuevo contrato social y ambiental para la Bogotá del Siglo XXI"/>
    <n v="33"/>
    <x v="3"/>
    <s v="Propósito 2 : Cambiar Nuestros Hábitos de Vida para Reverdecer a Bogotá y Adaptarnos y Mitigar la Crisis Climática"/>
    <x v="4"/>
    <m/>
    <n v="5819766"/>
    <s v="JUAN CARLOS VEJARANO ECHEVERRY"/>
    <s v="Persona Natural"/>
    <m/>
    <m/>
    <m/>
    <m/>
    <n v="72050000"/>
    <n v="0"/>
    <n v="1"/>
    <n v="4366666"/>
    <n v="76416666"/>
    <n v="70958334"/>
    <d v="2022-01-21T00:00:00"/>
    <d v="2022-01-26T00:00:00"/>
    <d v="2023-01-15T00:00:00"/>
    <n v="354"/>
    <n v="1"/>
    <n v="21"/>
    <n v="80257057"/>
    <s v="JOHAN JULIAN SALAZAR SALAZAR"/>
    <d v="2022-12-01T00:00:00"/>
    <n v="7641666"/>
    <s v="En ejecución"/>
    <n v="0.9285714453964794"/>
  </r>
  <r>
    <s v="119-2022CPS-P(67193)"/>
    <n v="2022"/>
    <s v="FDLSUBACD-119-2022(67193)"/>
    <s v="https://community.secop.gov.co/Public/Tendering/OpportunityDetail/Index?noticeUID=CO1.NTC.2583430&amp;isFromPublicArea=True&amp;isModal=False"/>
    <s v="Contratos de prestación de servicios profesionales y de apoyo a la gestión"/>
    <s v="Contratación directa"/>
    <m/>
    <s v="PRESTAR LOS SERVICIOS PROFESIONALES EN EL ÁREA DE GESTIÓN DE DESARROLLO LOCAL EN LA ASISTENCIA TÉCNICA Y ESTRUCTURACIÓN DE ACCIONES ENFOCADAS A CONTRIBUIR A UN CAMBIO CULTURAL SOBRE LA RELACIÓN DEL CIUDADANO CON EL ENTORNO Y EL TERRITORIO A PARTIR DE LA PROTECCIÓN Y PRESERVACIÓN DE LOS RECURSOS NATURALES AMBIENTALES DISPONIBLES EN LA LOCALIDAD DE SUBA DANDO CUMPLIMIENTO A LAS METAS DEL PROYECTO DE INVERSIÓN 1997 SUBA REVERDECE"/>
    <x v="0"/>
    <s v="Un nuevo contrato social y ambiental para la Bogotá del Siglo XXI"/>
    <n v="27"/>
    <x v="14"/>
    <s v="Propósito 2 : Cambiar Nuestros Hábitos de Vida para Reverdecer a Bogotá y Adaptarnos y Mitigar la Crisis Climática"/>
    <x v="17"/>
    <m/>
    <n v="1019094992"/>
    <s v="DIANA ZORAIDA ROMERO SALINAS"/>
    <s v="Persona Natural"/>
    <m/>
    <m/>
    <m/>
    <m/>
    <n v="72050000"/>
    <n v="0"/>
    <n v="1"/>
    <n v="5676667"/>
    <n v="77726667"/>
    <n v="74451667"/>
    <d v="2022-01-18T00:00:00"/>
    <d v="2022-01-20T00:00:00"/>
    <d v="2023-01-15T00:00:00"/>
    <n v="360"/>
    <n v="1"/>
    <n v="27"/>
    <m/>
    <s v=""/>
    <m/>
    <m/>
    <s v="En ejecución"/>
    <n v="0.95786516872002248"/>
  </r>
  <r>
    <s v="120-2022CPS-P(67186)"/>
    <n v="2022"/>
    <s v="FDLSUBACD-120-2022(67186)"/>
    <s v="https://community.secop.gov.co/Public/Tendering/OpportunityDetail/Index?noticeUID=CO1.NTC.2572668&amp;isFromPublicArea=True&amp;isModal=False"/>
    <s v="Contratos de prestación de servicios profesionales y de apoyo a la gestión"/>
    <s v="Contratación directa"/>
    <m/>
    <s v="PRESTAR SERVICIOS PROFESIONALES ESPECIALIZADOS EN EL ÁREA DE GESTIÓN DEL DESARROLLO LOCAL DE LA ALCALDÍA LOCAL DE SUBA PARA EL APOYO A LA EJECUCIÓN INTEGRAL DE LOS DIFERENTES PROYECTOS DE INVERSIÓN DESTINADOS A LA INTERVENCIÓN DE LA MALLA VIAL ESPACIO PÚBLICO Y PARQUES DE LA LOCALIDAD DE SUBA"/>
    <x v="0"/>
    <s v="Un nuevo contrato social y ambiental para la Bogotá del Siglo XXI"/>
    <n v="33"/>
    <x v="3"/>
    <s v="Propósito 2 : Cambiar Nuestros Hábitos de Vida para Reverdecer a Bogotá y Adaptarnos y Mitigar la Crisis Climática"/>
    <x v="18"/>
    <m/>
    <n v="1032417924"/>
    <s v="CAMILO ANDRES PRIETO CUARTAS"/>
    <s v="Persona Natural"/>
    <m/>
    <m/>
    <m/>
    <m/>
    <n v="84700000"/>
    <n v="0"/>
    <n v="1"/>
    <n v="6930000"/>
    <n v="91630000"/>
    <n v="87780000"/>
    <d v="2022-01-16T00:00:00"/>
    <d v="2022-01-19T00:00:00"/>
    <d v="2023-01-15T00:00:00"/>
    <n v="361"/>
    <n v="1"/>
    <n v="28"/>
    <m/>
    <s v=""/>
    <m/>
    <m/>
    <s v="En ejecución"/>
    <n v="0.95798319327731096"/>
  </r>
  <r>
    <s v="121-2022CPS-P(67183)"/>
    <n v="2022"/>
    <s v="FDLSUBACD-121-2022(67183)"/>
    <s v="https://community.secop.gov.co/Public/Tendering/OpportunityDetail/Index?noticeUID=CO1.NTC.2570787&amp;isFromPublicArea=True&amp;isModal=False"/>
    <s v="Contratos de prestación de servicios profesionales y de apoyo a la gestión"/>
    <s v="Contratación directa"/>
    <m/>
    <s v="PRESTAR SERVICIOS PROFESIO NALES ESPECIALIZADOS AL ÁREA DE GESTIÓN DEL DESARROLLO LOCAL DE LA ALCALDÍA LOCAL DE SUBA PARA APOYAR LA ES TRUCTURACIÓN FORMULACIÓN EVALUACIÓN Y SEGUIMIENTO A LOS PROYECTOS DE INVERSIÓN ENFOCADAS A LA REALIZACIÓN DE LAS ACCIONES INTEGRALES HACIA LA COMUNIDAD DANDO CUMPLIMIENTO EFECTIVO A LOS COMPONENTES DEL PROYECTO 1967  SUBA SALUDABLE Y SIN BARRERAS"/>
    <x v="0"/>
    <s v="Un nuevo contrato social y ambiental para la Bogotá del Siglo XXI"/>
    <n v="6"/>
    <x v="6"/>
    <s v="Propósito 1: Hacer un nuevo contrato social para incrementar la inclusión social, productiva y política"/>
    <x v="7"/>
    <m/>
    <n v="47436280"/>
    <s v="JENNY CRISTINA SANABRIA MORA"/>
    <s v="Persona Natural"/>
    <m/>
    <m/>
    <m/>
    <m/>
    <n v="84700000"/>
    <n v="0"/>
    <n v="1"/>
    <n v="6930000"/>
    <n v="91630000"/>
    <n v="87780000"/>
    <d v="2022-01-16T00:00:00"/>
    <d v="2022-01-19T00:00:00"/>
    <d v="2023-01-16T00:00:00"/>
    <n v="362"/>
    <n v="1"/>
    <n v="27"/>
    <m/>
    <s v=""/>
    <m/>
    <m/>
    <s v="En ejecución"/>
    <n v="0.95798319327731096"/>
  </r>
  <r>
    <s v="122-2022CPS-AG(66273)"/>
    <n v="2022"/>
    <s v="FDLSUBACD-122-2022(66273)"/>
    <s v="https://community.secop.gov.co/Public/Tendering/OpportunityDetail/Index?noticeUID=CO1.NTC.2572671&amp;isFromPublicArea=True&amp;isModal=False"/>
    <s v="Contratos de prestación de servicios profesionales y de apoyo a la gestión"/>
    <s v="Contratación directa"/>
    <m/>
    <s v="PRESTAR SERVICIOS TÉCNICOS AL ÁREA DE GESTIÓN DEL DESARROLLO LOCAL DE LA ALCALDÍA LOCALDE SUBA COMO APOYO EN EL ALMACÉN DEL FONDO DE DESARROLLO LOCAL"/>
    <x v="0"/>
    <s v="Un nuevo contrato social y ambiental para la Bogotá del Siglo XXI"/>
    <n v="57"/>
    <x v="0"/>
    <s v="Propósito 5: Construir Bogotá - Región con gobierno abierto, transparente y ciudadanía consciente"/>
    <x v="0"/>
    <m/>
    <n v="79244658"/>
    <s v="ANGEL CUSTODIO PEÑA VALERO"/>
    <s v="Persona Natural"/>
    <m/>
    <m/>
    <m/>
    <m/>
    <n v="40150000"/>
    <n v="0"/>
    <n v="1"/>
    <n v="3285000"/>
    <n v="43435000"/>
    <n v="41610000"/>
    <d v="2022-01-16T00:00:00"/>
    <d v="2022-01-19T00:00:00"/>
    <d v="2023-01-14T00:00:00"/>
    <n v="360"/>
    <n v="1"/>
    <n v="27"/>
    <m/>
    <s v=""/>
    <m/>
    <m/>
    <s v="En ejecución"/>
    <n v="0.95798319327731096"/>
  </r>
  <r>
    <s v="123-2022CPS-AG(66273)"/>
    <n v="2022"/>
    <s v="FDLSUBACD-123-2022(66273)"/>
    <s v="https://community.secop.gov.co/Public/Tendering/OpportunityDetail/Index?noticeUID=CO1.NTC.2592861&amp;isFromPublicArea=True&amp;isModal=False"/>
    <s v="Contratos de prestación de servicios profesionales y de apoyo a la gestión"/>
    <s v="Contratación directa"/>
    <m/>
    <s v="PRESTAR SERVICIOS TÉCNICOS AL ÁREA DE GESTIÓNDEL DESARROLLO LOCAL DE LA ALCALDÍA LOCAL DE SUBA COMO APOYO EN ELALMACÉN DEL FONDO DE DESARROLLO LOCAL"/>
    <x v="0"/>
    <s v="Un nuevo contrato social y ambiental para la Bogotá del Siglo XXI"/>
    <n v="57"/>
    <x v="0"/>
    <s v="Propósito 5: Construir Bogotá - Región con gobierno abierto, transparente y ciudadanía consciente"/>
    <x v="0"/>
    <m/>
    <n v="71674865"/>
    <s v="JHON JAIRO TORO RESTREPO"/>
    <s v="Persona Natural"/>
    <m/>
    <m/>
    <m/>
    <m/>
    <n v="40150000"/>
    <n v="0"/>
    <n v="1"/>
    <n v="2676667"/>
    <n v="42826667"/>
    <n v="41001667"/>
    <d v="2022-01-18T00:00:00"/>
    <d v="2022-01-24T00:00:00"/>
    <d v="2023-01-15T00:00:00"/>
    <n v="356"/>
    <n v="1"/>
    <n v="23"/>
    <m/>
    <s v=""/>
    <m/>
    <m/>
    <s v="En ejecución"/>
    <n v="0.95738636396803889"/>
  </r>
  <r>
    <s v="124-2022CPS-AG(69132)"/>
    <n v="2022"/>
    <s v="FDLSUBACD-124-2022(69132)"/>
    <s v="https://community.secop.gov.co/Public/Tendering/OpportunityDetail/Index?noticeUID=CO1.NTC.2579614&amp;isFromPublicArea=True&amp;isModal=False"/>
    <s v="Contratos de prestación de servicios profesionales y de apoyo a la gestión"/>
    <s v="Contratación directa"/>
    <m/>
    <s v="PRESTAR SERVICIOS DE APOYO EN LAS ACCIONES DE PROMOCIÓN DE LA DEFENSA CONVIVENCIA PROTECCIÓN Y BIENESTAR DE LOS ANIMALES DOMÉSTICOS Y SILVESTRES ASÍ COMO EN LA IMPLEMENTACIÓN DE ESTRATEGIAS DE CULTURA Y PARTICIPACIÓN CIUDADANA PARA EL CUMPLIMIENTO DE METAS DEL PLAN DE DESARROLLO LOCAL"/>
    <x v="0"/>
    <s v="Un nuevo contrato social y ambiental para la Bogotá del Siglo XXI"/>
    <n v="34"/>
    <x v="15"/>
    <s v="Propósito 2 : Cambiar Nuestros Hábitos de Vida para Reverdecer a Bogotá y Adaptarnos y Mitigar la Crisis Climática"/>
    <x v="19"/>
    <m/>
    <n v="1022957103"/>
    <s v="CARLOS MANUEL ROZO CRUZ"/>
    <s v="Persona Natural"/>
    <m/>
    <m/>
    <m/>
    <m/>
    <n v="25520000"/>
    <n v="0"/>
    <n v="0"/>
    <n v="0"/>
    <n v="25520000"/>
    <n v="23200000"/>
    <d v="2022-01-26T00:00:00"/>
    <d v="2022-02-01T00:00:00"/>
    <d v="2022-12-31T00:00:00"/>
    <n v="333"/>
    <n v="0"/>
    <n v="0"/>
    <m/>
    <s v=""/>
    <m/>
    <m/>
    <s v="Terminado"/>
    <n v="0.90909090909090906"/>
  </r>
  <r>
    <s v="125-2022CPS-P(68434)"/>
    <n v="2022"/>
    <s v="FDLSUBACD-125-2022(68434)"/>
    <s v="https://community.secop.gov.co/Public/Tendering/OpportunityDetail/Index?noticeUID=CO1.NTC.2566675&amp;isFromPublicArea=True&amp;isModal=False"/>
    <s v="Contratos de prestación de servicios profesionales y de apoyo a la gestión"/>
    <s v="Contratación directa"/>
    <m/>
    <s v="PRESTAR LOS SERVICIOS PROFESIONALES AL ÁREA DE GESTIÓN DEL DESARROLLO LOCAL PARA APOYAR AL ALCALDE LOCAL EN LA PROMOCIÓN ARTICULACIÓN ACOMPAÑAMIENTO Y SEGUIMIENTO PARA LA ATENCIÓN Y PROTECCIÓN DE LOS ANIMALES DOMÉSTICOS Y SILVESTRES DE LA LOCALIDAD Y APOYAR EN LOS PROCESOS DE FORMULACIÓN Y SEGUIMIENTO DE LAS METAS DE BIENESTAR ANIMAL DEL PLAN DE DESARROLLO LOCAL"/>
    <x v="0"/>
    <s v="Un nuevo contrato social y ambiental para la Bogotá del Siglo XXI"/>
    <n v="34"/>
    <x v="15"/>
    <s v="Propósito 2 : Cambiar Nuestros Hábitos de Vida para Reverdecer a Bogotá y Adaptarnos y Mitigar la Crisis Climática"/>
    <x v="19"/>
    <m/>
    <n v="1121874277"/>
    <s v="ANGELICA MARIA DIAZ VILLALOBOS"/>
    <s v="Persona Natural"/>
    <m/>
    <m/>
    <m/>
    <m/>
    <n v="72050000"/>
    <n v="0"/>
    <n v="1"/>
    <n v="1746667"/>
    <n v="73796667"/>
    <n v="57203333"/>
    <d v="2022-01-16T00:00:00"/>
    <d v="2022-01-19T00:00:00"/>
    <d v="2023-01-15T00:00:00"/>
    <n v="361"/>
    <n v="1"/>
    <n v="8"/>
    <m/>
    <s v=""/>
    <m/>
    <m/>
    <s v="En ejecución"/>
    <n v="0.77514792097588903"/>
  </r>
  <r>
    <s v="126-2022CPS-P(69633)"/>
    <n v="2022"/>
    <s v="FDLSUBACD-126-2022(69633)"/>
    <s v="https://community.secop.gov.co/Public/Tendering/OpportunityDetail/Index?noticeUID=CO1.NTC.2579891&amp;isFromPublicArea=True&amp;isModal=False"/>
    <s v="Contratos de prestación de servicios profesionales y de apoyo a la gestión"/>
    <s v="Contratación directa"/>
    <m/>
    <s v="PRESTAR LOS SERVICIOS PROFESIONALES EN EL ÁREA DE GESTIÓN DE DESARROLLO LOCAL EN LA ASISTENCIA TÉCNICA Y ESTRUCTURACIÓN DE ACCIONES ENFOCADAS ALMEJORAMIENTO DE LAS CONDICIONES DE SANEAMIENTO BÁSICO EN LA ZONA RURAL DE LA LOCALIDAD DE SUBA DANDO CUMPLIMIENTO A LAS METAS DEL PROYECTO DE INVERSIÓN 1972  MÁS AGUA POTABLE PARA NUESTRAS VEREDAS"/>
    <x v="0"/>
    <s v="Un nuevo contrato social y ambiental para la Bogotá del Siglo XXI"/>
    <n v="37"/>
    <x v="16"/>
    <s v="Propósito 2 : Cambiar Nuestros Hábitos de Vida para Reverdecer a Bogotá y Adaptarnos y Mitigar la Crisis Climática"/>
    <x v="20"/>
    <m/>
    <n v="52338102"/>
    <s v="SANDRA PATRICIA BOHORQUEZ PIÑA"/>
    <s v="Persona Natural"/>
    <m/>
    <m/>
    <m/>
    <m/>
    <n v="39300000"/>
    <n v="0"/>
    <n v="0"/>
    <n v="0"/>
    <n v="39300000"/>
    <n v="27728333"/>
    <d v="2022-01-20T00:00:00"/>
    <d v="2022-01-24T00:00:00"/>
    <d v="2022-07-23T00:00:00"/>
    <n v="180"/>
    <n v="0"/>
    <n v="0"/>
    <m/>
    <s v=""/>
    <m/>
    <m/>
    <s v="Terminado"/>
    <n v="0.70555554707379131"/>
  </r>
  <r>
    <s v="127-2022CPS-P(66277)"/>
    <n v="2022"/>
    <s v="FDLSUBACD-127-2022(66277)"/>
    <s v="https://community.secop.gov.co/Public/Tendering/OpportunityDetail/Index?noticeUID=CO1.NTC.2589868&amp;isFromPublicArea=True&amp;isModal=False"/>
    <s v="Contratos de prestación de servicios profesionales y de apoyo a la gestión"/>
    <s v="Contratación directa"/>
    <m/>
    <s v="APOYAR LA FORMULACIÓN EJECUCIÓN SEGUIMIENTO Y MEJORA CONTINUA DE LAS HERRAMIENTAS QUE CONFORMAN LA GESTIÓN AMBIENTAL INSTITUCIONAL DE LA ALCALDÍA LOCAL"/>
    <x v="0"/>
    <s v="Un nuevo contrato social y ambiental para la Bogotá del Siglo XXI"/>
    <n v="57"/>
    <x v="0"/>
    <s v="Propósito 5: Construir Bogotá - Región con gobierno abierto, transparente y ciudadanía consciente"/>
    <x v="0"/>
    <m/>
    <n v="1015426758"/>
    <s v="FABIAN RICARDO HERRERA RINCON"/>
    <s v="Persona Natural"/>
    <m/>
    <m/>
    <m/>
    <m/>
    <n v="72050000"/>
    <n v="0"/>
    <n v="1"/>
    <n v="2183333"/>
    <n v="74233333"/>
    <n v="73578334"/>
    <d v="2022-01-18T00:00:00"/>
    <d v="2022-01-21T00:00:00"/>
    <d v="2023-01-10T00:00:00"/>
    <n v="354"/>
    <n v="1"/>
    <n v="21"/>
    <n v="1018472214"/>
    <s v="CESAR EMILIO PEÑA BELTRAN"/>
    <d v="2022-08-11T00:00:00"/>
    <n v="29038334"/>
    <s v="En ejecución"/>
    <n v="0.99117648401965197"/>
  </r>
  <r>
    <s v="128-2022CPS-P(68438)"/>
    <n v="2022"/>
    <s v="FDLSUBACD-128-2022(68438)"/>
    <s v="https://community.secop.gov.co/Public/Tendering/OpportunityDetail/Index?noticeUID=CO1.NTC.2571660&amp;isFromPublicArea=True&amp;isModal=False"/>
    <s v="Contratos de prestación de servicios profesionales y de apoyo a la gestión"/>
    <s v="Contratación directa"/>
    <m/>
    <s v="PRESTAR LOS SERVICIOS PROFESIONALES EN EL ÁREA DE GESTIÓN DE DESARROLLO LOCAL EN LA ASISTENCIA TÉCNICA Y ESTRUCTURACIÓN DE ACCIONES ENFOCADAS A FORTALECER EL TEJIDO SOCIAL APOYANDO EMPRENDIMIENTOS PRODUCTIVOS EN AGRICULTURA URBANA DE LA LOCALIDAD DE SUBADANDO CUMPLIMIENTO A LAS METAS DEL PROYECTO DE INVERSIÓN 1995  SEMBRANDO EMPRENDIMIENTO URBANO"/>
    <x v="0"/>
    <s v="Un nuevo contrato social y ambiental para la Bogotá del Siglo XXI"/>
    <n v="24"/>
    <x v="17"/>
    <s v="Propósito 1: Hacer un nuevo contrato social para incrementar la inclusión social, productiva y política"/>
    <x v="21"/>
    <m/>
    <n v="52697415"/>
    <s v="MAGDA GICELLA MONROY CIFUENTES"/>
    <s v="Persona Natural"/>
    <m/>
    <m/>
    <m/>
    <m/>
    <n v="39300000"/>
    <n v="0"/>
    <n v="0"/>
    <n v="0"/>
    <n v="39300000"/>
    <n v="39300000"/>
    <d v="2022-01-17T00:00:00"/>
    <d v="2022-01-20T00:00:00"/>
    <d v="2022-07-19T00:00:00"/>
    <n v="180"/>
    <n v="0"/>
    <n v="0"/>
    <m/>
    <s v=""/>
    <m/>
    <m/>
    <s v="Terminado"/>
    <n v="1"/>
  </r>
  <r>
    <s v="129-2022CPS-P(68218)"/>
    <n v="2022"/>
    <s v="FDLSUBACD-129-2022(68218)"/>
    <s v="https://community.secop.gov.co/Public/Tendering/OpportunityDetail/Index?noticeUID=CO1.NTC.2566579&amp;isFromPublicArea=True&amp;isModal=False"/>
    <s v="Contratos de prestación de servicios profesionales y de apoyo a la gestión"/>
    <s v="Contratación directa"/>
    <m/>
    <s v="PRESTAR LOS SERVICIOS PROFESIONALES AL ÁREA DE GESTIÓN DE DESARROLLO LOCAL EN LA FORMULACIÓN SEGUIMIENTO ASISTENCIA TÉCNICA Y EJECUCIÓN DE PROYECTOS DE ENERGÍA ALTERNATIVA Y SOSTENIBLE EN CUMPLIMIENTO DE LAS METAS DEL PLAN DE DESARROLLO LOCAL Y DEMÁS TEMAS AFINES DE LA GESTIÓN AMBIENTAL DE LA ALCALDÍA LOCAL DE SUBA"/>
    <x v="0"/>
    <s v="Un nuevo contrato social y ambiental para la Bogotá del Siglo XXI"/>
    <n v="38"/>
    <x v="18"/>
    <s v="Propósito 2 : Cambiar Nuestros Hábitos de Vida para Reverdecer a Bogotá y Adaptarnos y Mitigar la Crisis Climática"/>
    <x v="22"/>
    <m/>
    <n v="1019008344"/>
    <s v="OSCAR JAVIER MEDINA CARTAGENA"/>
    <s v="Persona Natural"/>
    <m/>
    <m/>
    <m/>
    <m/>
    <n v="72050000"/>
    <n v="0"/>
    <n v="1"/>
    <n v="5458333"/>
    <n v="77508333"/>
    <n v="74015000"/>
    <d v="2022-01-16T00:00:00"/>
    <d v="2022-01-19T00:00:00"/>
    <d v="2023-01-17T00:00:00"/>
    <n v="363"/>
    <n v="1"/>
    <n v="31"/>
    <n v="1020757142"/>
    <s v="JAVIER ALFREDO ARENIZ FLECHAS"/>
    <d v="2022-03-01T00:00:00"/>
    <n v="62880000"/>
    <s v="En ejecución"/>
    <n v="0.95492958157157115"/>
  </r>
  <r>
    <s v="130-2022CPS-AG(69171)"/>
    <n v="2022"/>
    <s v="FDLSUBACD-130-2022(69171)"/>
    <s v="https://community.secop.gov.co/Public/Tendering/OpportunityDetail/Index?noticeUID=CO1.NTC.2574653&amp;isFromPublicArea=True&amp;isModal=False"/>
    <s v="Contratos de prestación de servicios profesionales y de apoyo a la gestión"/>
    <s v="Contratación directa"/>
    <m/>
    <s v="PRESTAR LOS SERVICIOS DE APOYO EN EL ÁREA DE GESTIÓN DE DESARROLLO LOCAL EN EL ACOMPAÑAMIENTO DE ACCIONES ENFOCADAS A FORTALECER EL TEJIDO SOCIAL A TRAVÉS DE EMPRENDIMIENTOS PRODUCTIVOS EN AGRICULTURA URBANA DE LA LOCALIDAD DE SUBA DANDO CUMPLIMIENTO A LAS METAS DEL PROYECTO DE INVERSIÓN 1995  SEMBRANDO EMPRENDIMIENTO URBANO"/>
    <x v="0"/>
    <s v="Un nuevo contrato social y ambiental para la Bogotá del Siglo XXI"/>
    <n v="24"/>
    <x v="17"/>
    <s v="Propósito 1: Hacer un nuevo contrato social para incrementar la inclusión social, productiva y política"/>
    <x v="21"/>
    <m/>
    <n v="1038436509"/>
    <s v="ANTONIS JESUS MEJIA MENDOZA"/>
    <s v="Persona Natural"/>
    <m/>
    <m/>
    <m/>
    <m/>
    <n v="40150000"/>
    <n v="0"/>
    <n v="2"/>
    <n v="5110000"/>
    <n v="45260000"/>
    <n v="41610000"/>
    <d v="2022-01-17T00:00:00"/>
    <d v="2022-01-19T00:00:00"/>
    <d v="2023-01-30T00:00:00"/>
    <n v="376"/>
    <n v="2"/>
    <n v="43"/>
    <m/>
    <s v=""/>
    <m/>
    <m/>
    <s v="En ejecución"/>
    <n v="0.91935483870967738"/>
  </r>
  <r>
    <s v="132-2022CPS-AG(66279)"/>
    <n v="2022"/>
    <s v="FDLSUBACD-132-2022(66279)"/>
    <s v="https://community.secop.gov.co/Public/Tendering/OpportunityDetail/Index?noticeUID=CO1.NTC.2629058&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1233910425"/>
    <s v="CRISTIAN FELIPE AFRICANO QUIROGA"/>
    <s v="Persona Natural"/>
    <m/>
    <m/>
    <m/>
    <m/>
    <n v="25520000"/>
    <n v="0"/>
    <n v="1"/>
    <n v="1469333"/>
    <n v="26989333"/>
    <n v="25829333"/>
    <d v="2022-01-20T00:00:00"/>
    <d v="2022-01-27T00:00:00"/>
    <d v="2023-01-14T00:00:00"/>
    <n v="352"/>
    <n v="1"/>
    <n v="19"/>
    <m/>
    <s v=""/>
    <m/>
    <m/>
    <s v="En ejecución"/>
    <n v="0.95702005677576396"/>
  </r>
  <r>
    <s v="133-2022CPS-AG(66279)"/>
    <n v="2022"/>
    <s v="FDLSUBACD-133-2022(66279)"/>
    <s v="https://community.secop.gov.co/Public/Tendering/OpportunityDetail/Index?noticeUID=CO1.NTC.2572063&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1019050045"/>
    <s v="DIEGO ALEJANDRO PATARROYO PINILLA"/>
    <s v="Persona Natural"/>
    <m/>
    <m/>
    <m/>
    <m/>
    <n v="25520000"/>
    <n v="0"/>
    <n v="1"/>
    <n v="2088000"/>
    <n v="27608000"/>
    <n v="26448000"/>
    <d v="2022-01-16T00:00:00"/>
    <d v="2022-01-19T00:00:00"/>
    <d v="2023-01-15T00:00:00"/>
    <n v="361"/>
    <n v="1"/>
    <n v="27"/>
    <m/>
    <s v=""/>
    <m/>
    <m/>
    <s v="En ejecución"/>
    <n v="0.95798319327731096"/>
  </r>
  <r>
    <s v="134-2022CPS-AG(66279)"/>
    <n v="2022"/>
    <s v="FDLSUBACD-134-2022(66279)"/>
    <s v="https://community.secop.gov.co/Public/Tendering/OpportunityDetail/Index?noticeUID=CO1.NTC.2572069&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79967535"/>
    <s v="ANDRES GILBERTO CRISTANCHO"/>
    <s v="Persona Natural"/>
    <m/>
    <m/>
    <m/>
    <m/>
    <n v="25520000"/>
    <n v="0"/>
    <n v="1"/>
    <n v="2088000"/>
    <n v="27608000"/>
    <n v="26448000"/>
    <d v="2022-01-16T00:00:00"/>
    <d v="2022-01-19T00:00:00"/>
    <d v="2023-01-15T00:00:00"/>
    <n v="361"/>
    <n v="1"/>
    <n v="28"/>
    <m/>
    <s v=""/>
    <m/>
    <m/>
    <s v="En ejecución"/>
    <n v="0.95798319327731096"/>
  </r>
  <r>
    <s v="135-2022CPS-AG(66279)"/>
    <n v="2022"/>
    <s v="FDLSUBACD-135-2022(66279)"/>
    <s v="https://community.secop.gov.co/Public/Tendering/OpportunityDetail/Index?noticeUID=CO1.NTC.2572174&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52342891"/>
    <s v="LUZ AMPARO BOHORQUEZ RODRIGUEZ"/>
    <s v="Persona Natural"/>
    <m/>
    <m/>
    <m/>
    <m/>
    <n v="25520000"/>
    <n v="0"/>
    <n v="1"/>
    <n v="2088000"/>
    <n v="27608000"/>
    <n v="26448000"/>
    <d v="2022-01-17T00:00:00"/>
    <d v="2022-01-19T00:00:00"/>
    <d v="2023-01-15T00:00:00"/>
    <n v="361"/>
    <n v="1"/>
    <n v="28"/>
    <n v="52195269"/>
    <s v="FRANCY EVELYN LARA LADINO"/>
    <d v="2022-09-06T00:00:00"/>
    <n v="7965334"/>
    <s v="En ejecución"/>
    <n v="0.95798319327731096"/>
  </r>
  <r>
    <s v="136-2022CPS-AG(66279)"/>
    <n v="2022"/>
    <s v="FDLSUBACD-136-2022(66279)"/>
    <s v="https://community.secop.gov.co/Public/Tendering/OpportunityDetail/Index?noticeUID=CO1.NTC.2594006&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51847460"/>
    <s v="JAKELINE BERMEO OSORIO"/>
    <s v="Persona Natural"/>
    <m/>
    <m/>
    <m/>
    <m/>
    <n v="25520000"/>
    <n v="0"/>
    <n v="1"/>
    <n v="1624000"/>
    <n v="27144000"/>
    <n v="25984000"/>
    <d v="2022-01-18T00:00:00"/>
    <d v="2022-01-25T00:00:00"/>
    <d v="2023-01-15T00:00:00"/>
    <n v="355"/>
    <n v="1"/>
    <n v="22"/>
    <m/>
    <s v=""/>
    <m/>
    <m/>
    <s v="En ejecución"/>
    <n v="0.95726495726495731"/>
  </r>
  <r>
    <s v="137-2022CPS-AG(66279)"/>
    <n v="2022"/>
    <s v="FDLSUBACD-137-2022(66279)"/>
    <s v="https://community.secop.gov.co/Public/Tendering/OpportunityDetail/Index?noticeUID=CO1.NTC.2572175&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1019131782"/>
    <s v="NEIDER FARID CASTILLO BORJA"/>
    <s v="Persona Natural"/>
    <m/>
    <m/>
    <m/>
    <m/>
    <n v="25520000"/>
    <n v="0"/>
    <n v="1"/>
    <n v="2088000"/>
    <n v="27608000"/>
    <n v="26448000"/>
    <d v="2022-01-16T00:00:00"/>
    <d v="2022-01-19T00:00:00"/>
    <d v="2023-01-15T00:00:00"/>
    <n v="361"/>
    <n v="1"/>
    <n v="27"/>
    <m/>
    <s v=""/>
    <m/>
    <m/>
    <s v="En ejecución"/>
    <n v="0.95798319327731096"/>
  </r>
  <r>
    <s v="138-2022CPS-AG(66279)"/>
    <n v="2022"/>
    <s v="FDLSUBACD-138-2022(66279)"/>
    <s v="https://community.secop.gov.co/Public/Tendering/OpportunityDetail/Index?noticeUID=CO1.NTC.2572183&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52585237"/>
    <s v="SANDRA MARIXA BARAJAS GARCIA"/>
    <s v="Persona Natural"/>
    <m/>
    <m/>
    <m/>
    <m/>
    <n v="25520000"/>
    <n v="0"/>
    <n v="1"/>
    <n v="2088000"/>
    <n v="27608000"/>
    <n v="26448000"/>
    <d v="2022-01-16T00:00:00"/>
    <d v="2022-01-19T00:00:00"/>
    <d v="2023-01-15T00:00:00"/>
    <n v="361"/>
    <n v="1"/>
    <n v="28"/>
    <n v="1019025609"/>
    <s v="PAOLA ANDREA BERNAL GALEANO"/>
    <d v="2022-01-18T00:00:00"/>
    <n v="23277333"/>
    <s v="En ejecución"/>
    <n v="0.95798319327731096"/>
  </r>
  <r>
    <s v="139-2022CPS-AG(66279)"/>
    <n v="2022"/>
    <s v="FDLSUBACD-139-2022(66279)"/>
    <s v="https://community.secop.gov.co/Public/Tendering/OpportunityDetail/Index?noticeUID=CO1.NTC.2572099&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1019080267"/>
    <s v="CLINTON FABIAN LEAL"/>
    <s v="Persona Natural"/>
    <m/>
    <m/>
    <m/>
    <m/>
    <n v="25520000"/>
    <n v="0"/>
    <n v="1"/>
    <n v="2088000"/>
    <n v="27608000"/>
    <n v="26448000"/>
    <d v="2022-01-17T00:00:00"/>
    <d v="2022-01-19T00:00:00"/>
    <d v="2023-01-15T00:00:00"/>
    <n v="361"/>
    <n v="1"/>
    <n v="27"/>
    <m/>
    <s v=""/>
    <m/>
    <m/>
    <s v="En ejecución"/>
    <n v="0.95798319327731096"/>
  </r>
  <r>
    <s v="140-2022CPS-AG(66280)"/>
    <n v="2022"/>
    <s v="FDLSUBACD-140-2022(66280)"/>
    <s v="https://community.secop.gov.co/Public/Tendering/OpportunityDetail/Index?noticeUID=CO1.NTC.2572191&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79573265"/>
    <s v="ALEXEI ZAMORA BENITEZ"/>
    <s v="Persona Natural"/>
    <m/>
    <m/>
    <m/>
    <m/>
    <n v="13920000"/>
    <n v="0"/>
    <n v="0"/>
    <n v="0"/>
    <n v="13920000"/>
    <n v="13920000"/>
    <d v="2022-01-17T00:00:00"/>
    <d v="2022-01-19T00:00:00"/>
    <d v="2022-07-18T00:00:00"/>
    <n v="180"/>
    <n v="0"/>
    <n v="0"/>
    <m/>
    <s v=""/>
    <m/>
    <m/>
    <s v="Terminado"/>
    <n v="1"/>
  </r>
  <r>
    <s v="141-2022CPS-AG(66280)"/>
    <n v="2022"/>
    <s v="FDLSUBACD-141-2022(66280)"/>
    <s v="https://community.secop.gov.co/Public/Tendering/OpportunityDetail/Index?noticeUID=CO1.NTC.2591889&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1015401047"/>
    <s v="FERNANDO EDUARDO FRANCO LANCHEROS"/>
    <s v="Persona Natural"/>
    <m/>
    <m/>
    <m/>
    <m/>
    <n v="13920000"/>
    <n v="0"/>
    <n v="0"/>
    <n v="0"/>
    <n v="13920000"/>
    <n v="13920000"/>
    <d v="2022-01-19T00:00:00"/>
    <d v="2022-01-25T00:00:00"/>
    <d v="2022-07-24T00:00:00"/>
    <n v="180"/>
    <n v="0"/>
    <n v="0"/>
    <m/>
    <s v=""/>
    <m/>
    <m/>
    <s v="Terminado"/>
    <n v="1"/>
  </r>
  <r>
    <s v="142-2022CPS-AG(66280)"/>
    <n v="2022"/>
    <s v="FDLSUBACD-142-2022(66280)"/>
    <s v="https://community.secop.gov.co/Public/Tendering/OpportunityDetail/Index?noticeUID=CO1.NTC.2600980&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1233911944"/>
    <s v="ANDRES FELIPE TRIVIÑO CASTILLO"/>
    <s v="Persona Natural"/>
    <m/>
    <m/>
    <m/>
    <m/>
    <n v="13920000"/>
    <n v="0"/>
    <n v="0"/>
    <n v="0"/>
    <n v="13920000"/>
    <n v="13920000"/>
    <d v="2022-01-21T00:00:00"/>
    <d v="2022-01-26T00:00:00"/>
    <d v="2022-07-25T00:00:00"/>
    <n v="180"/>
    <n v="0"/>
    <n v="0"/>
    <m/>
    <s v=""/>
    <m/>
    <m/>
    <s v="Terminado"/>
    <n v="1"/>
  </r>
  <r>
    <s v="143-2022CPS-P(66306)"/>
    <n v="2022"/>
    <s v="FDLSUBACD-143-2022(66306)"/>
    <s v="https://community.secop.gov.co/Public/Tendering/OpportunityDetail/Index?noticeUID=CO1.NTC.2572194&amp;isFromPublicArea=True&amp;isModal=False"/>
    <s v="Contratos de prestación de servicios profesionales y de apoyo a la gestión"/>
    <s v="Contratación directa"/>
    <m/>
    <s v="PRESTAR SUS SERVICIOS PROFESIONALES PARA LA IMPLEMENTACIÓN DE LAS ACCIONES Y LINEAMIENTOS TÉCNICOS SURTIDOS DEL PROGRAMA DE GESTIÓN DOCUMENTAL Y DEMÁS INSTRUMENTOS TÉCNICOS ARCHIVÍSTICOS"/>
    <x v="0"/>
    <s v="Un nuevo contrato social y ambiental para la Bogotá del Siglo XXI"/>
    <n v="57"/>
    <x v="0"/>
    <s v="Propósito 5: Construir Bogotá - Región con gobierno abierto, transparente y ciudadanía consciente"/>
    <x v="0"/>
    <m/>
    <n v="79713488"/>
    <s v="EDGAR MAURICIO GOMEZ MEDINA"/>
    <s v="Persona Natural"/>
    <m/>
    <m/>
    <m/>
    <m/>
    <n v="72050000"/>
    <n v="0"/>
    <n v="1"/>
    <n v="5895000"/>
    <n v="77945000"/>
    <n v="74670000"/>
    <d v="2022-01-16T00:00:00"/>
    <d v="2022-01-19T00:00:00"/>
    <d v="2023-01-15T00:00:00"/>
    <n v="361"/>
    <n v="1"/>
    <n v="28"/>
    <m/>
    <s v=""/>
    <m/>
    <m/>
    <s v="En ejecución"/>
    <n v="0.95798319327731096"/>
  </r>
  <r>
    <s v="144-2022CPS-AG(66309)"/>
    <n v="2022"/>
    <s v="FDLSUBACD-144-2022(66309)"/>
    <s v="https://community.secop.gov.co/Public/Tendering/OpportunityDetail/Index?noticeUID=CO1.NTC.2572701&amp;isFromPublicArea=True&amp;isModal=False"/>
    <s v="Contratos de prestación de servicios profesionales y de apoyo a la gestión"/>
    <s v="Contratación directa"/>
    <m/>
    <s v="APOYAR EN LAS TAREAS OPERATIVAS DE CARÁCTER ARCHIVÍSTICO DESARROLLADAS EN LA ALCALDÍA LOCAL PARA GARANTIZAR LA APLICACIÓN CORRECTA DE LOS PROCEDIMIENTOS TÉCNICOS"/>
    <x v="0"/>
    <s v="Un nuevo contrato social y ambiental para la Bogotá del Siglo XXI"/>
    <n v="57"/>
    <x v="0"/>
    <s v="Propósito 5: Construir Bogotá - Región con gobierno abierto, transparente y ciudadanía consciente"/>
    <x v="0"/>
    <m/>
    <n v="1069739546"/>
    <s v="JEICER DISNEY GUTIERREZ ALVAREZ"/>
    <s v="Persona Natural"/>
    <m/>
    <m/>
    <m/>
    <m/>
    <n v="40150000"/>
    <n v="0"/>
    <n v="1"/>
    <n v="3285000"/>
    <n v="43435000"/>
    <n v="41610000"/>
    <d v="2022-01-16T00:00:00"/>
    <d v="2022-01-19T00:00:00"/>
    <d v="2023-01-15T00:00:00"/>
    <n v="361"/>
    <n v="1"/>
    <n v="28"/>
    <m/>
    <s v=""/>
    <m/>
    <m/>
    <s v="En ejecución"/>
    <n v="0.95798319327731096"/>
  </r>
  <r>
    <s v="145-2022CPS-AG(66309)"/>
    <n v="2022"/>
    <s v="FDLSUBACD-145-2022(66309)"/>
    <s v="https://community.secop.gov.co/Public/Tendering/OpportunityDetail/Index?noticeUID=CO1.NTC.2570700&amp;isFromPublicArea=True&amp;isModal=False"/>
    <s v="Contratos de prestación de servicios profesionales y de apoyo a la gestión"/>
    <s v="Contratación directa"/>
    <m/>
    <s v="APOYAR EN LAS TAREAS OPERATIVAS DE CARÁCTER ARCHIVÍSTICO DESARROLLADAS EN LA ALCALDÍA LOCAL PARA GARANTIZAR LA APLICACIÓN CORRECTA DE LOS PROCEDIMIENTOS TÉCNICOS"/>
    <x v="0"/>
    <s v="Un nuevo contrato social y ambiental para la Bogotá del Siglo XXI"/>
    <n v="57"/>
    <x v="0"/>
    <s v="Propósito 5: Construir Bogotá - Región con gobierno abierto, transparente y ciudadanía consciente"/>
    <x v="0"/>
    <m/>
    <n v="52195269"/>
    <s v="FRANCY EVELYN LARA LADINO"/>
    <s v="Persona Natural"/>
    <m/>
    <m/>
    <m/>
    <m/>
    <n v="40150000"/>
    <n v="0"/>
    <n v="1"/>
    <n v="3285000"/>
    <n v="43435000"/>
    <n v="41610000"/>
    <d v="2022-01-16T00:00:00"/>
    <d v="2022-01-19T00:00:00"/>
    <d v="2023-01-15T00:00:00"/>
    <n v="361"/>
    <n v="1"/>
    <n v="28"/>
    <n v="1032449663"/>
    <s v="JUAN SEBASTIAN MANCERA MANCERA"/>
    <d v="2022-09-06T00:00:00"/>
    <n v="12531666"/>
    <s v="En ejecución"/>
    <n v="0.95798319327731096"/>
  </r>
  <r>
    <s v="146-2022CPS-P(66783)"/>
    <n v="2022"/>
    <s v="FDLSUBACD-146-2022(66783)"/>
    <s v="https://community.secop.gov.co/Public/Tendering/OpportunityDetail/Index?noticeUID=CO1.NTC.2631683&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79576545"/>
    <s v="JUAN CARLOS CARRERO MANCERA"/>
    <s v="Persona Natural"/>
    <m/>
    <m/>
    <m/>
    <m/>
    <n v="50380000"/>
    <n v="0"/>
    <n v="0"/>
    <n v="0"/>
    <n v="50380000"/>
    <n v="50380000"/>
    <d v="2022-01-20T00:00:00"/>
    <d v="2022-01-27T00:00:00"/>
    <d v="2022-12-26T00:00:00"/>
    <n v="333"/>
    <n v="0"/>
    <n v="0"/>
    <m/>
    <s v=""/>
    <m/>
    <m/>
    <s v="Terminado"/>
    <n v="1"/>
  </r>
  <r>
    <s v="147-2022CPS-AG(66338)"/>
    <n v="2022"/>
    <s v="FDLSUBACD-147-2022(66338)"/>
    <s v="https://community.secop.gov.co/Public/Tendering/OpportunityDetail/Index?noticeUID=CO1.NTC.2570992&amp;isFromPublicArea=True&amp;isModal=False"/>
    <s v="Contratos de prestación de servicios profesionales y de apoyo a la gestión"/>
    <s v="Contratación directa"/>
    <m/>
    <s v="PRESTAR EL SERVICIO COMO CONDUCTOR DE LOS VEHÍCULOS LIVIANOS QUE INTEGRAN EL PARQUE AUTOMOTOR DE LA ALCALDÍA LOCAL DE SUBA"/>
    <x v="0"/>
    <s v="Un nuevo contrato social y ambiental para la Bogotá del Siglo XXI"/>
    <n v="57"/>
    <x v="0"/>
    <s v="Propósito 5: Construir Bogotá - Región con gobierno abierto, transparente y ciudadanía consciente"/>
    <x v="0"/>
    <m/>
    <n v="19301839"/>
    <s v="ISIDRO TELLEZ BECERRA"/>
    <s v="Persona Natural"/>
    <m/>
    <m/>
    <m/>
    <m/>
    <n v="25520000"/>
    <n v="0"/>
    <n v="1"/>
    <n v="981953"/>
    <n v="26501953"/>
    <n v="26448000"/>
    <d v="2022-01-16T00:00:00"/>
    <d v="2022-01-19T00:00:00"/>
    <d v="2022-12-31T00:00:00"/>
    <n v="346"/>
    <n v="1"/>
    <n v="13"/>
    <m/>
    <s v=""/>
    <m/>
    <m/>
    <s v="Terminado"/>
    <n v="0.99796418777136919"/>
  </r>
  <r>
    <s v="148-2022CPS-AG(66338)"/>
    <n v="2022"/>
    <s v="FDLSUBACD-148-2022(66338)"/>
    <s v="https://community.secop.gov.co/Public/Tendering/OpportunityDetail/Index?noticeUID=CO1.NTC.2571129&amp;isFromPublicArea=True&amp;isModal=False"/>
    <s v="Contratos de prestación de servicios profesionales y de apoyo a la gestión"/>
    <s v="Contratación directa"/>
    <m/>
    <s v="PRESTAR EL SERVICIO COMO CONDUCTOR DE LOS VEHÍCULOS LIVIANOS QUE INTEGRAN EL PARQUE AUTOMOTOR DE LA ALCALDÍA LOCAL DE SUBA"/>
    <x v="0"/>
    <s v="Un nuevo contrato social y ambiental para la Bogotá del Siglo XXI"/>
    <n v="57"/>
    <x v="0"/>
    <s v="Propósito 5: Construir Bogotá - Región con gobierno abierto, transparente y ciudadanía consciente"/>
    <x v="0"/>
    <m/>
    <n v="9398950"/>
    <s v="WILSON ALEXANDER RINCON NIVIA"/>
    <s v="Persona Natural"/>
    <m/>
    <m/>
    <m/>
    <m/>
    <n v="25520000"/>
    <n v="0"/>
    <n v="1"/>
    <n v="981953"/>
    <n v="26501953"/>
    <n v="26448000"/>
    <d v="2022-01-16T00:00:00"/>
    <d v="2022-01-19T00:00:00"/>
    <d v="2022-12-31T00:00:00"/>
    <n v="346"/>
    <n v="1"/>
    <n v="13"/>
    <m/>
    <s v=""/>
    <m/>
    <m/>
    <s v="Terminado"/>
    <n v="0.99796418777136919"/>
  </r>
  <r>
    <s v="149-2022CPS-P(68103)"/>
    <n v="2022"/>
    <s v="FDLSUBACD-149-2022(68103)"/>
    <s v="https://community.secop.gov.co/Public/Tendering/OpportunityDetail/Index?noticeUID=CO1.NTC.2618234&amp;isFromPublicArea=True&amp;isModal=False"/>
    <s v="Contratos de prestación de servicios profesionales y de apoyo a la gestión"/>
    <s v="Contratación directa"/>
    <m/>
    <s v="PRESTAR SERVICIOS PROFESIONALES ESPECIALIZADOS EN EL DESPACHO PARA ACOMPAÑAR LA EJECUCIÓN DE LOS PROYECTOS ESTRATÉGICOS DEL PLAN DE DESARROLLO LOCAL Y TEMAS AFINES DE PRIORIDAD DE LA ALCALDÍA LOCAL DE SUBA"/>
    <x v="0"/>
    <s v="Un nuevo contrato social y ambiental para la Bogotá del Siglo XXI"/>
    <n v="57"/>
    <x v="0"/>
    <s v="Propósito 5: Construir Bogotá - Región con gobierno abierto, transparente y ciudadanía consciente"/>
    <x v="0"/>
    <m/>
    <n v="1020757142"/>
    <s v="JAVIER ALFREDO ARENIZ FLECHAS"/>
    <s v="Persona Natural"/>
    <m/>
    <m/>
    <m/>
    <m/>
    <n v="84700000"/>
    <n v="0"/>
    <n v="0"/>
    <n v="0"/>
    <n v="84700000"/>
    <n v="70583333"/>
    <d v="2022-01-21T00:00:00"/>
    <d v="2022-01-26T00:00:00"/>
    <d v="2022-12-25T00:00:00"/>
    <n v="333"/>
    <n v="0"/>
    <n v="0"/>
    <n v="1019038278"/>
    <s v="JUAN FELIPE JIMENEZ CASTRO"/>
    <d v="2022-03-01T00:00:00"/>
    <n v="75716667"/>
    <s v="Terminado"/>
    <n v="0.83333332939787486"/>
  </r>
  <r>
    <s v="150-2022CPS-P(68116)"/>
    <n v="2022"/>
    <s v="FDLSUBACD-150-2022(68116)"/>
    <s v="https://community.secop.gov.co/Public/Tendering/OpportunityDetail/Index?noticeUID=CO1.NTC.2693386&amp;isFromPublicArea=True&amp;isModal=False"/>
    <s v="Contratos de prestación de servicios profesionales y de apoyo a la gestión"/>
    <s v="Contratación directa"/>
    <m/>
    <s v="PRESTAR LOS SERVICIOS PROFESIONALES PARA PARA EL APOYO EN EL TRAMITE DE DESPACHOS COMISORIOS DE LA ALCALDIA LOCAL DE SUBA"/>
    <x v="0"/>
    <s v="Un nuevo contrato social y ambiental para la Bogotá del Siglo XXI"/>
    <n v="57"/>
    <x v="0"/>
    <s v="Propósito 5: Construir Bogotá - Región con gobierno abierto, transparente y ciudadanía consciente"/>
    <x v="1"/>
    <m/>
    <n v="52262554"/>
    <s v="YAMIR ELVIRA RINCON SOTAQUIRA"/>
    <s v="Persona Natural"/>
    <m/>
    <m/>
    <m/>
    <m/>
    <n v="50380000"/>
    <n v="0"/>
    <n v="0"/>
    <n v="0"/>
    <n v="50380000"/>
    <n v="14350667"/>
    <d v="2022-01-26T00:00:00"/>
    <d v="2022-01-27T00:00:00"/>
    <d v="2022-12-26T00:00:00"/>
    <n v="333"/>
    <n v="0"/>
    <n v="0"/>
    <m/>
    <s v=""/>
    <m/>
    <m/>
    <s v="Terminado"/>
    <n v="0.28484849146486702"/>
  </r>
  <r>
    <s v="151-2022CPS-AG(66338)"/>
    <n v="2022"/>
    <s v="FDLSUBACD-151-2022(66338)"/>
    <s v="https://community.secop.gov.co/Public/Tendering/OpportunityDetail/Index?noticeUID=CO1.NTC.2571403&amp;isFromPublicArea=True&amp;isModal=False"/>
    <s v="Contratos de prestación de servicios profesionales y de apoyo a la gestión"/>
    <s v="Contratación directa"/>
    <m/>
    <s v="PRESTAR EL SERVICIO COMO CONDUCTOR DE LOS VEHÍCULOS LIVIANOS QUE INTEGRAN EL PARQUE AUTOMOTOR DE LA ALCALDÍA LOCAL DE SUBA"/>
    <x v="0"/>
    <s v="Un nuevo contrato social y ambiental para la Bogotá del Siglo XXI"/>
    <n v="57"/>
    <x v="0"/>
    <s v="Propósito 5: Construir Bogotá - Región con gobierno abierto, transparente y ciudadanía consciente"/>
    <x v="0"/>
    <m/>
    <n v="79049993"/>
    <s v="ALEX ALFONSO QUINTERO PARIAS"/>
    <s v="Persona Natural"/>
    <m/>
    <m/>
    <m/>
    <m/>
    <n v="25520000"/>
    <n v="0"/>
    <n v="1"/>
    <n v="3248000"/>
    <n v="28768000"/>
    <n v="26448000"/>
    <d v="2022-01-16T00:00:00"/>
    <d v="2022-01-19T00:00:00"/>
    <d v="2023-01-30T00:00:00"/>
    <n v="376"/>
    <n v="1"/>
    <n v="43"/>
    <m/>
    <s v=""/>
    <m/>
    <m/>
    <s v="En ejecución"/>
    <n v="0.91935483870967738"/>
  </r>
  <r>
    <s v="152-2022CPS-AG(66338)"/>
    <n v="2022"/>
    <s v="FDLSUBACD-152-2022(66338)"/>
    <s v="https://community.secop.gov.co/Public/Tendering/OpportunityDetail/Index?noticeUID=CO1.NTC.2571190&amp;isFromPublicArea=True&amp;isModal=False"/>
    <s v="Contratos de prestación de servicios profesionales y de apoyo a la gestión"/>
    <s v="Contratación directa"/>
    <m/>
    <s v="PRESTAR EL SERVICIO COMO CONDUCTOR DE LOS VEHÍCULOS LIVIANOS QUEINTEGRAN EL PARQUE AUTOMOTOR DE LA ALCALDÍA LOCAL DE SUBA"/>
    <x v="0"/>
    <s v="Un nuevo contrato social y ambiental para la Bogotá del Siglo XXI"/>
    <n v="57"/>
    <x v="0"/>
    <s v="Propósito 5: Construir Bogotá - Región con gobierno abierto, transparente y ciudadanía consciente"/>
    <x v="0"/>
    <m/>
    <n v="5882595"/>
    <s v="REINALDO RODRIGUEZ MENDEZ"/>
    <s v="Persona Natural"/>
    <m/>
    <m/>
    <m/>
    <m/>
    <n v="25520000"/>
    <n v="0"/>
    <n v="1"/>
    <n v="3248000"/>
    <n v="28768000"/>
    <n v="26448000"/>
    <d v="2022-01-16T00:00:00"/>
    <d v="2022-01-19T00:00:00"/>
    <d v="2023-01-30T00:00:00"/>
    <n v="376"/>
    <n v="1"/>
    <n v="45"/>
    <m/>
    <s v=""/>
    <m/>
    <m/>
    <s v="En ejecución"/>
    <n v="0.91935483870967738"/>
  </r>
  <r>
    <s v="153-2022CPS-AG(66338)"/>
    <n v="2022"/>
    <s v="FDLSUBACD-153-2022(66338)"/>
    <s v="https://community.secop.gov.co/Public/Tendering/OpportunityDetail/Index?noticeUID=CO1.NTC.2571211&amp;isFromPublicArea=True&amp;isModal=False"/>
    <s v="Contratos de prestación de servicios profesionales y de apoyo a la gestión"/>
    <s v="Contratación directa"/>
    <m/>
    <s v="PRESTAR SERVICIOS DE APOYO AL ÁREA DE GESTIÓN DEL DESARROLLO LOCAL EN LAS LABORES ASISTENCIALES QUE REQUIERA LA JUNTA ADMINISTRADORA LOCAL DE SUBA"/>
    <x v="0"/>
    <s v="Un nuevo contrato social y ambiental para la Bogotá del Siglo XXI"/>
    <n v="57"/>
    <x v="0"/>
    <s v="Propósito 5: Construir Bogotá - Región con gobierno abierto, transparente y ciudadanía consciente"/>
    <x v="0"/>
    <m/>
    <n v="52584430"/>
    <s v="YANETH CARDENAS PEREZ"/>
    <s v="Persona Natural"/>
    <m/>
    <m/>
    <m/>
    <m/>
    <n v="25520000"/>
    <n v="0"/>
    <n v="1"/>
    <n v="3248000"/>
    <n v="28768000"/>
    <n v="26448000"/>
    <d v="2022-01-16T00:00:00"/>
    <d v="2022-01-19T00:00:00"/>
    <d v="2023-01-30T00:00:00"/>
    <n v="376"/>
    <n v="1"/>
    <n v="42"/>
    <m/>
    <s v=""/>
    <m/>
    <m/>
    <s v="En ejecución"/>
    <n v="0.91935483870967738"/>
  </r>
  <r>
    <s v="154-2022CPS-AG(66362)"/>
    <n v="2022"/>
    <s v="FDLSUBACD-154-2022(66362)"/>
    <s v="https://community.secop.gov.co/Public/Tendering/OpportunityDetail/Index?noticeUID=CO1.NTC.2571614&amp;isFromPublicArea=True&amp;isModal=False"/>
    <s v="Contratos de prestación de servicios profesionales y de apoyo a la gestión"/>
    <s v="Contratación directa"/>
    <m/>
    <s v="PRESTAR SERVICIOS DE APOYO AL ÁREA DE GESTIÓN DEL DESARROLLOLOCAL EN LAS LABORES ASISTENCIALES QUE REQUIERA LA JUNTA ADMINISTRADORA LOCAL DESUBA"/>
    <x v="0"/>
    <s v="Un nuevo contrato social y ambiental para la Bogotá del Siglo XXI"/>
    <n v="57"/>
    <x v="0"/>
    <s v="Propósito 5: Construir Bogotá - Región con gobierno abierto, transparente y ciudadanía consciente"/>
    <x v="0"/>
    <m/>
    <n v="52394173"/>
    <s v="DIANA MARITZA BARRAGAN RAMIREZ"/>
    <s v="Persona Natural"/>
    <m/>
    <m/>
    <m/>
    <m/>
    <n v="25520000"/>
    <n v="0"/>
    <n v="1"/>
    <n v="3325333"/>
    <n v="28845333"/>
    <n v="26448000"/>
    <d v="2022-01-16T00:00:00"/>
    <d v="2022-01-19T00:00:00"/>
    <d v="2023-01-30T00:00:00"/>
    <n v="376"/>
    <n v="1"/>
    <n v="43"/>
    <m/>
    <s v=""/>
    <m/>
    <m/>
    <s v="En ejecución"/>
    <n v="0.9168900910244302"/>
  </r>
  <r>
    <s v="155-2022CPS-P(66145)"/>
    <n v="2022"/>
    <s v="FDLSUBACD-155-2022(66145)"/>
    <s v="https://community.secop.gov.co/Public/Tendering/OpportunityDetail/Index?noticeUID=CO1.NTC.2571703&amp;isFromPublicArea=True&amp;isModal=False"/>
    <s v="Contratos de prestación de servicios profesionales y de apoyo a la gestión"/>
    <s v="Contratación directa"/>
    <m/>
    <s v="PRESTAR LOS SERVICIOS PROFESIONALES AL ÁREA GESTIÓN DEL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51972599"/>
    <s v="SANDRA YANNETH GORDILLO PEDROZA"/>
    <s v="Persona Natural"/>
    <m/>
    <m/>
    <m/>
    <m/>
    <n v="50380000"/>
    <n v="0"/>
    <n v="1"/>
    <n v="6412000"/>
    <n v="56792000"/>
    <n v="52212000"/>
    <d v="2022-01-16T00:00:00"/>
    <d v="2022-01-19T00:00:00"/>
    <d v="2023-01-30T00:00:00"/>
    <n v="376"/>
    <n v="1"/>
    <n v="43"/>
    <m/>
    <s v=""/>
    <m/>
    <m/>
    <s v="En ejecución"/>
    <n v="0.91935483870967738"/>
  </r>
  <r>
    <s v="156-2022CPS-P(69175)"/>
    <n v="2022"/>
    <s v="FDLSUBACD-156-2022(69175)"/>
    <s v="https://community.secop.gov.co/Public/Tendering/OpportunityDetail/Index?noticeUID=CO1.NTC.2571632&amp;isFromPublicArea=True&amp;isModal=False"/>
    <s v="Contratos de prestación de servicios profesionales y de apoyo a la gestión"/>
    <s v="Contratación directa"/>
    <m/>
    <s v="APOYAR ADMINISTRATIVA Y CONTABLEMENTE EL PROYECTO DEINTERVENCIÓN RECUPERACIÓN Y MODERNIZACIÓN EN LAS ACTIVIDADES DE COBRO PERSUASIVO A FAVOR DEL FONDO DE DESARROLLO LOCAL DE SUBA"/>
    <x v="0"/>
    <s v="Un nuevo contrato social y ambiental para la Bogotá del Siglo XXI"/>
    <n v="57"/>
    <x v="0"/>
    <s v="Propósito 5: Construir Bogotá - Región con gobierno abierto, transparente y ciudadanía consciente"/>
    <x v="0"/>
    <m/>
    <n v="1026260730"/>
    <s v="DIANA LUCIA VASQUEZ VASQUEZ"/>
    <s v="Persona Natural"/>
    <m/>
    <m/>
    <m/>
    <m/>
    <n v="50380000"/>
    <n v="0"/>
    <n v="1"/>
    <n v="6412000"/>
    <n v="56792000"/>
    <n v="52212000"/>
    <d v="2022-01-16T00:00:00"/>
    <d v="2022-01-19T00:00:00"/>
    <d v="2023-01-30T00:00:00"/>
    <n v="376"/>
    <n v="1"/>
    <n v="43"/>
    <m/>
    <s v=""/>
    <m/>
    <m/>
    <s v="En ejecución"/>
    <n v="0.91935483870967738"/>
  </r>
  <r>
    <s v="157-2022-CPS-P(66463)"/>
    <n v="2022"/>
    <s v="FDLSUBACD-157-2022(66463)"/>
    <s v="https://community.secop.gov.co/Public/Tendering/OpportunityDetail/Index?noticeUID=CO1.NTC.2572684&amp;isFromPublicArea=True&amp;isModal=False"/>
    <s v="Contratos de prestación de servicios profesionales y de apoyo a la gestión"/>
    <s v="Contratación directa"/>
    <m/>
    <s v="PRESTAR LOS SERVICIOS PROFESIONALES COMO ABOGADO A PARA APOYAR LA GESTIÓNCONTRACTUAL DEL ÁREA GESTIÓN DEL DESARROLLO LOCAL EN LAS ETAPAS PRECONTRACTUAL Y CONTRACTUAL DE LOS PROCESOS DESELECCIÓN DE BIENES Y SERVICIOS DE LA ALCALDÍA LOCAL DE SUBA"/>
    <x v="0"/>
    <s v="Un nuevo contrato social y ambiental para la Bogotá del Siglo XXI"/>
    <n v="57"/>
    <x v="0"/>
    <s v="Propósito 5: Construir Bogotá - Región con gobierno abierto, transparente y ciudadanía consciente"/>
    <x v="0"/>
    <m/>
    <n v="1033722180"/>
    <s v="SERGIO GARCIA CARTAGENA"/>
    <s v="Persona Natural"/>
    <m/>
    <m/>
    <m/>
    <m/>
    <n v="50380000"/>
    <n v="0"/>
    <n v="0"/>
    <n v="0"/>
    <n v="50380000"/>
    <n v="47632000"/>
    <d v="2022-01-16T00:00:00"/>
    <d v="2022-01-19T00:00:00"/>
    <d v="2022-12-18T00:00:00"/>
    <n v="333"/>
    <n v="0"/>
    <n v="0"/>
    <n v="1121839153"/>
    <s v="YULI NATALY GARCIA MEJIA"/>
    <d v="2022-10-03T00:00:00"/>
    <n v="11602667"/>
    <s v="Terminado"/>
    <n v="0.94545454545454544"/>
  </r>
  <r>
    <s v="158-2022-CPS-P(67166)"/>
    <n v="2022"/>
    <s v="FDLSUBACD-158-2022(67166)"/>
    <s v="https://community.secop.gov.co/Public/Tendering/OpportunityDetail/Index?noticeUID=CO1.NTC.2685782&amp;isFromPublicArea=True&amp;isModal=False"/>
    <s v="Contratos de prestación de servicios profesionales y de apoyo a la gestión"/>
    <s v="Contratación directa"/>
    <m/>
    <s v="PRESTAR LOS SERVICIOS PROFESIONALES PARA LA OPERACIÓN PRESTACIÓN SEGUIMIENTO YCUMPLIMIENTO DE LOS PROCEDIMIENTOS ADMINISTRATIVOS OPERATIVOS Y PROGRAMÁTICOS DEL SERVICIO APOYO ECONÓMICO TIPO CQUE CONTRIBUYAN A LA GARANTÍA DE LOS DERECHOS DE LA POBLACIÓN MAYOR EN EL MARCO DE LA POLÍTICA PÚBLICA SOCIAL PARA EL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1019072918"/>
    <s v="LEYDY CATHERINE VANEGAS ROZO"/>
    <s v="Persona Natural"/>
    <m/>
    <m/>
    <m/>
    <m/>
    <n v="50380000"/>
    <n v="0"/>
    <n v="1"/>
    <n v="2900666"/>
    <n v="53280666"/>
    <n v="51143333"/>
    <d v="2022-01-25T00:00:00"/>
    <d v="2022-01-26T00:00:00"/>
    <d v="2023-01-15T00:00:00"/>
    <n v="354"/>
    <n v="1"/>
    <n v="21"/>
    <m/>
    <s v=""/>
    <m/>
    <m/>
    <s v="En ejecución"/>
    <n v="0.95988539257373395"/>
  </r>
  <r>
    <s v="159-2022-CPS-P(66762)"/>
    <n v="2022"/>
    <s v="FDLSUBACD-159-2022(66762)"/>
    <s v="https://community.secop.gov.co/Public/Tendering/OpportunityDetail/Index?noticeUID=CO1.NTC.2701623&amp;isFromPublicArea=True&amp;isModal=False"/>
    <s v="Contratos de prestación de servicios profesionales y de apoyo a la gestión"/>
    <s v="Contratación directa"/>
    <m/>
    <s v="APOYAR TÉCNICAMENTE LAS DISTINTAS ETAPAS DE LOS PROCESOS DE COMPETENCIA DE LASINSPECCIONES DE POLICÍA DE LA LOCALIDAD"/>
    <x v="0"/>
    <s v="Un nuevo contrato social y ambiental para la Bogotá del Siglo XXI"/>
    <n v="57"/>
    <x v="0"/>
    <s v="Propósito 5: Construir Bogotá - Región con gobierno abierto, transparente y ciudadanía consciente"/>
    <x v="1"/>
    <m/>
    <n v="52842671"/>
    <s v="ADRIANA TANGARIFE CARVAJAL"/>
    <s v="Persona Natural"/>
    <m/>
    <m/>
    <m/>
    <m/>
    <n v="72050000"/>
    <n v="0"/>
    <n v="1"/>
    <n v="6550000"/>
    <n v="78600000"/>
    <n v="72050000"/>
    <d v="2022-01-25T00:00:00"/>
    <d v="2022-02-01T00:00:00"/>
    <d v="2023-01-30T00:00:00"/>
    <n v="363"/>
    <n v="1"/>
    <n v="30"/>
    <m/>
    <s v=""/>
    <m/>
    <m/>
    <s v="En ejecución"/>
    <n v="0.91666666666666663"/>
  </r>
  <r>
    <s v="160-2022-CPS-P(66476)"/>
    <n v="2022"/>
    <s v="FDLSUBACD-160-2022(66476)"/>
    <s v="https://community.secop.gov.co/Public/Tendering/OpportunityDetail/Index?noticeUID=CO1.NTC.2598047&amp;isFromPublicArea=True&amp;isModal=False"/>
    <s v="Contratos de prestación de servicios profesionales y de apoyo a la gestión"/>
    <s v="Contratación directa"/>
    <m/>
    <s v="PRESTAR SERVICIOS PROFESIONALES ESPECIALIZADOS EN EL DESPACHO PARA BRINDARLINEAMIENTOS CON EL FIN DE EVALUAR Y ORIENTAR TEMAS PRIORITARIOS EN LA ALCALDÍA LOCAL DE SUBA"/>
    <x v="0"/>
    <s v="Un nuevo contrato social y ambiental para la Bogotá del Siglo XXI"/>
    <n v="57"/>
    <x v="0"/>
    <s v="Propósito 5: Construir Bogotá - Región con gobierno abierto, transparente y ciudadanía consciente"/>
    <x v="0"/>
    <m/>
    <n v="1020757142"/>
    <s v="JAVIER ALFREDO ARENIZ FLECHAS"/>
    <s v="Persona Natural"/>
    <m/>
    <m/>
    <m/>
    <m/>
    <n v="90750000"/>
    <n v="0"/>
    <n v="1"/>
    <n v="6875000"/>
    <n v="97625000"/>
    <n v="93500000"/>
    <d v="2022-01-19T00:00:00"/>
    <d v="2022-01-21T00:00:00"/>
    <d v="2023-01-15T00:00:00"/>
    <n v="359"/>
    <n v="1"/>
    <n v="26"/>
    <n v="80443810"/>
    <s v="JAVIER FERNANDO MORA ANDRADE"/>
    <d v="2022-10-31T00:00:00"/>
    <n v="13750000"/>
    <s v="En ejecución"/>
    <n v="0.95774647887323938"/>
  </r>
  <r>
    <s v="161-2022-CPS-P(66476)"/>
    <n v="2022"/>
    <s v="FDLSUBACD-161-2022(66476)"/>
    <s v="https://community.secop.gov.co/Public/Tendering/OpportunityDetail/Index?noticeUID=CO1.NTC.2572579&amp;isFromPublicArea=True&amp;isModal=False"/>
    <s v="Contratos de prestación de servicios profesionales y de apoyo a la gestión"/>
    <s v="Contratación directa"/>
    <m/>
    <s v="PRESTAR SERVICIOS PROFESIONALES ESPECIALIZADOS EN EL DESPACHO PARA BRINDARLINEAMIENTOS CON EL FIN DE EVALUAR Y ORIENTAR TEMAS PRIORITARIOS EN LA ALCALDÍA LOCAL DE SUBA"/>
    <x v="0"/>
    <s v="Un nuevo contrato social y ambiental para la Bogotá del Siglo XXI"/>
    <n v="57"/>
    <x v="0"/>
    <s v="Propósito 5: Construir Bogotá - Región con gobierno abierto, transparente y ciudadanía consciente"/>
    <x v="0"/>
    <m/>
    <n v="79694258"/>
    <s v="OMAR ARTURO CALDERON ZAQUE"/>
    <s v="Persona Natural"/>
    <m/>
    <m/>
    <m/>
    <m/>
    <n v="90750000"/>
    <n v="0"/>
    <n v="1"/>
    <n v="11550000"/>
    <n v="102300000"/>
    <n v="94050000"/>
    <d v="2022-01-16T00:00:00"/>
    <d v="2022-01-19T00:00:00"/>
    <d v="2023-01-30T00:00:00"/>
    <n v="376"/>
    <n v="1"/>
    <n v="43"/>
    <m/>
    <s v=""/>
    <m/>
    <m/>
    <s v="En ejecución"/>
    <n v="0.91935483870967738"/>
  </r>
  <r>
    <s v="162-2022-CPS-AG(66480)"/>
    <n v="2022"/>
    <s v="FDLSUBACD-162-2022(66480)"/>
    <s v="https://community.secop.gov.co/Public/Tendering/OpportunityDetail/Index?noticeUID=CO1.NTC.2576694&amp;isFromPublicArea=True&amp;isModal=False"/>
    <s v="Contratos de prestación de servicios profesionales y de apoyo a la gestión"/>
    <s v="Contratación directa"/>
    <m/>
    <s v="PRESTAR LOS SERVICIOS COMO OPERARIO DE VOLQUETA EN EL ÁREA GESTIÓN DEL DESARROLLOLOCAL DE SUBA"/>
    <x v="0"/>
    <s v="Un nuevo contrato social y ambiental para la Bogotá del Siglo XXI"/>
    <n v="57"/>
    <x v="0"/>
    <s v="Propósito 5: Construir Bogotá - Región con gobierno abierto, transparente y ciudadanía consciente"/>
    <x v="0"/>
    <m/>
    <n v="79512321"/>
    <s v="FELIPE ARMANDO OTERO RUEDA"/>
    <s v="Persona Natural"/>
    <m/>
    <m/>
    <m/>
    <m/>
    <n v="25520000"/>
    <n v="0"/>
    <n v="1"/>
    <n v="928000"/>
    <n v="26448000"/>
    <n v="26448000"/>
    <d v="2022-01-17T00:00:00"/>
    <d v="2022-01-19T00:00:00"/>
    <d v="2022-12-30T00:00:00"/>
    <n v="345"/>
    <n v="1"/>
    <n v="12"/>
    <m/>
    <s v=""/>
    <m/>
    <m/>
    <s v="Terminado"/>
    <n v="1"/>
  </r>
  <r>
    <s v="163-2022CPS-AG(66480)"/>
    <n v="2022"/>
    <s v="FDLSUBACD-163-2022(66480)"/>
    <s v="https://community.secop.gov.co/Public/Tendering/OpportunityDetail/Index?noticeUID=CO1.NTC.2573442&amp;isFromPublicArea=True&amp;isModal=False"/>
    <s v="Contratos de prestación de servicios profesionales y de apoyo a la gestión"/>
    <s v="Contratación directa"/>
    <m/>
    <s v="PRESTAR LOS SERVICIOS COMO OPERARIO DE VOLQUETA EN EL ÁREA GESTIÓN DEL DESARROLLOLOCAL DE SUBA"/>
    <x v="0"/>
    <s v="Un nuevo contrato social y ambiental para la Bogotá del Siglo XXI"/>
    <n v="57"/>
    <x v="0"/>
    <s v="Propósito 5: Construir Bogotá - Región con gobierno abierto, transparente y ciudadanía consciente"/>
    <x v="0"/>
    <m/>
    <n v="79870166"/>
    <s v="LEONEL GONZALEZ MORENO"/>
    <s v="Persona Natural"/>
    <m/>
    <m/>
    <m/>
    <m/>
    <n v="25520000"/>
    <n v="0"/>
    <n v="1"/>
    <n v="928000"/>
    <n v="26448000"/>
    <n v="26448000"/>
    <d v="2022-01-16T00:00:00"/>
    <d v="2022-01-19T00:00:00"/>
    <d v="2022-12-30T00:00:00"/>
    <n v="345"/>
    <n v="1"/>
    <n v="12"/>
    <m/>
    <s v=""/>
    <m/>
    <m/>
    <s v="Terminado"/>
    <n v="1"/>
  </r>
  <r>
    <s v="164-2022CPS-AG(66487)"/>
    <n v="2022"/>
    <s v="FDLSUBACD-164-2022(66487)"/>
    <s v="https://community.secop.gov.co/Public/Tendering/OpportunityDetail/Index?noticeUID=CO1.NTC.2572929&amp;isFromPublicArea=True&amp;isModal=False"/>
    <s v="Contratos de prestación de servicios profesionales y de apoyo a la gestión"/>
    <s v="Contratación directa"/>
    <m/>
    <s v="PRESTAR LOS SERVICIOS COMO OPERARIO DE MAQUINARIA AMARILLA DEL ÁREA GESTIÓN DELDESARROLLO DE LA ALCALDÍA LOCAL DE SUBA"/>
    <x v="0"/>
    <s v="Un nuevo contrato social y ambiental para la Bogotá del Siglo XXI"/>
    <n v="57"/>
    <x v="0"/>
    <s v="Propósito 5: Construir Bogotá - Región con gobierno abierto, transparente y ciudadanía consciente"/>
    <x v="0"/>
    <m/>
    <n v="80265981"/>
    <s v="GERMAN SANCHEZ SANCHEZ"/>
    <s v="Persona Natural"/>
    <m/>
    <m/>
    <m/>
    <m/>
    <n v="25520000"/>
    <n v="0"/>
    <n v="1"/>
    <n v="928000"/>
    <n v="26448000"/>
    <n v="26448000"/>
    <d v="2022-01-16T00:00:00"/>
    <d v="2022-01-19T00:00:00"/>
    <d v="2022-12-30T00:00:00"/>
    <n v="345"/>
    <n v="1"/>
    <n v="12"/>
    <m/>
    <s v=""/>
    <m/>
    <m/>
    <s v="Terminado"/>
    <n v="1"/>
  </r>
  <r>
    <s v="165-2022CPS-AG(66487)"/>
    <n v="2022"/>
    <s v="FDLSUBACD-165-2022(66487)"/>
    <s v="https://community.secop.gov.co/Public/Tendering/OpportunityDetail/Index?noticeUID=CO1.NTC.2572835&amp;isFromPublicArea=True&amp;isModal=False"/>
    <s v="Contratos de prestación de servicios profesionales y de apoyo a la gestión"/>
    <s v="Contratación directa"/>
    <m/>
    <s v="PRESTAR LOS SERVICIOS COMO OPERARIO DE MAQUINARIA AMARILLA DEL ÁREA GESTIÓN DELDESARROLLO DE LA ALCALDÍA LOCAL DE SUBA"/>
    <x v="0"/>
    <s v="Un nuevo contrato social y ambiental para la Bogotá del Siglo XXI"/>
    <n v="57"/>
    <x v="0"/>
    <s v="Propósito 5: Construir Bogotá - Región con gobierno abierto, transparente y ciudadanía consciente"/>
    <x v="0"/>
    <m/>
    <n v="4228947"/>
    <s v="LUIS ALBERTO ZAMBRANO CASTELLANOS"/>
    <s v="Persona Natural"/>
    <m/>
    <m/>
    <m/>
    <m/>
    <n v="25520000"/>
    <n v="0"/>
    <n v="1"/>
    <n v="928000"/>
    <n v="26448000"/>
    <n v="26448000"/>
    <d v="2022-01-16T00:00:00"/>
    <d v="2022-01-19T00:00:00"/>
    <d v="2022-12-30T00:00:00"/>
    <n v="345"/>
    <n v="1"/>
    <n v="12"/>
    <m/>
    <s v=""/>
    <m/>
    <m/>
    <s v="Terminado"/>
    <n v="1"/>
  </r>
  <r>
    <s v="166-2022CPS-AG(66487)"/>
    <n v="2022"/>
    <s v="FDLSUBACD-166-2022(66487)"/>
    <s v="https://community.secop.gov.co/Public/Tendering/OpportunityDetail/Index?noticeUID=CO1.NTC.2572664&amp;isFromPublicArea=True&amp;isModal=False"/>
    <s v="Contratos de prestación de servicios profesionales y de apoyo a la gestión"/>
    <s v="Contratación directa"/>
    <m/>
    <s v="PRESTAR LOS SERVICIOS COMO OPERARIO DE MAQUINARIA AMARILLA DEL ÁREA GESTIÓN DELDESARROLLO DE LA ALCALDÍA LOCAL DE SUBA"/>
    <x v="0"/>
    <s v="Un nuevo contrato social y ambiental para la Bogotá del Siglo XXI"/>
    <n v="57"/>
    <x v="0"/>
    <s v="Propósito 5: Construir Bogotá - Región con gobierno abierto, transparente y ciudadanía consciente"/>
    <x v="0"/>
    <m/>
    <n v="80179342"/>
    <s v="EDWIN ANDRES MAYORGA TIBAQUIRA"/>
    <s v="Persona Natural"/>
    <m/>
    <m/>
    <m/>
    <m/>
    <n v="25520000"/>
    <n v="0"/>
    <n v="1"/>
    <n v="928000"/>
    <n v="26448000"/>
    <n v="26448000"/>
    <d v="2022-01-16T00:00:00"/>
    <d v="2022-01-19T00:00:00"/>
    <d v="2022-12-31T00:00:00"/>
    <n v="346"/>
    <n v="1"/>
    <n v="13"/>
    <m/>
    <s v=""/>
    <m/>
    <m/>
    <s v="Terminado"/>
    <n v="1"/>
  </r>
  <r>
    <s v="167-2022CPS-AG(66487)"/>
    <n v="2022"/>
    <s v="FDLSUBACD-167-2022(66487)"/>
    <s v="https://community.secop.gov.co/Public/Tendering/OpportunityDetail/Index?noticeUID=CO1.NTC.2589257&amp;isFromPublicArea=True&amp;isModal=False"/>
    <s v="Contratos de prestación de servicios profesionales y de apoyo a la gestión"/>
    <s v="Contratación directa"/>
    <m/>
    <s v="PRESTAR LOS SERVICIOS COMO OPERARIO DE MAQUINARIA AMARILLA DEL ÁREA GESTIÓN DELDESARROLLO DE LA ALCALDÍA LOCAL DE SUBA"/>
    <x v="0"/>
    <s v="Un nuevo contrato social y ambiental para la Bogotá del Siglo XXI"/>
    <n v="57"/>
    <x v="0"/>
    <s v="Propósito 5: Construir Bogotá - Región con gobierno abierto, transparente y ciudadanía consciente"/>
    <x v="0"/>
    <m/>
    <n v="1033731103"/>
    <s v="CLAUDIA MARCELA ROZO CASAS"/>
    <s v="Persona Natural"/>
    <m/>
    <m/>
    <m/>
    <m/>
    <n v="25520000"/>
    <n v="0"/>
    <n v="0"/>
    <n v="0"/>
    <n v="25520000"/>
    <n v="24050667"/>
    <d v="2022-01-18T00:00:00"/>
    <d v="2022-01-20T00:00:00"/>
    <d v="2022-12-19T00:00:00"/>
    <n v="333"/>
    <n v="0"/>
    <n v="0"/>
    <m/>
    <s v=""/>
    <m/>
    <m/>
    <s v="Terminado"/>
    <n v="0.94242425548589337"/>
  </r>
  <r>
    <s v="168-2022CPS-AG(66488)"/>
    <n v="2022"/>
    <s v="FDDLSUBACD-168-2022(66488)"/>
    <s v="https://community.secop.gov.co/Public/Tendering/OpportunityDetail/Index?noticeUID=CO1.NTC.2576492&amp;isFromPublicArea=True&amp;isModal=False"/>
    <s v="Contratos de prestación de servicios profesionales y de apoyo a la gestión"/>
    <s v="Contratación directa"/>
    <m/>
    <s v="PRESTAR LOS SERVICIOS COMO OPERARIO DE OPERARIO DE TRACTO CAMIÓN CON ADECUACIÓN DESEMI REMOLQUE  CAMA BAJA"/>
    <x v="0"/>
    <s v="Un nuevo contrato social y ambiental para la Bogotá del Siglo XXI"/>
    <n v="57"/>
    <x v="0"/>
    <s v="Propósito 5: Construir Bogotá - Región con gobierno abierto, transparente y ciudadanía consciente"/>
    <x v="0"/>
    <m/>
    <n v="79893410"/>
    <s v="JEFFERSSON ALVAREZ ZAMBRANO"/>
    <s v="Persona Natural"/>
    <m/>
    <m/>
    <m/>
    <m/>
    <n v="25520000"/>
    <n v="0"/>
    <n v="0"/>
    <n v="0"/>
    <n v="25520000"/>
    <n v="19488000"/>
    <d v="2022-01-17T00:00:00"/>
    <d v="2022-01-19T00:00:00"/>
    <d v="2022-12-18T00:00:00"/>
    <n v="333"/>
    <n v="0"/>
    <n v="0"/>
    <m/>
    <s v=""/>
    <m/>
    <m/>
    <s v="Terminado"/>
    <n v="0.76363636363636367"/>
  </r>
  <r>
    <s v="169-2022CPS-P(69364)"/>
    <n v="2022"/>
    <s v="FDLSUBACD-169-2022(69364)"/>
    <s v="https://community.secop.gov.co/Public/Tendering/OpportunityDetail/Index?noticeUID=CO1.NTC.2573178&amp;isFromPublicArea=True&amp;isModal=False"/>
    <s v="Contratos de prestación de servicios profesionales y de apoyo a la gestión"/>
    <s v="Contratación directa"/>
    <m/>
    <s v="PRESTAR SERVICIOS PROFESIONALES ESPECIALIZADOS EN EL ÁREA DE GESTIÓN DEL DESARROLLO LOCAL DE LA ALCALDÍA LOCAL DE SUBA PARA EL APOYO A LA EJECUCIÓN INTEGRAL DE LOS DIFERENTES PROYECTOS DE INVERSIÓN DESTINADOS A LA INTERVENCIÓN DE LA MALLA VIAL ESPACIO PÚBLICO Y PARQUES DE LA LOCALIDAD DE SUBA EN CUMPLIMIENTO DE LAS METAS DEL PLAN DE DESARROLLO LOCAL Y DEMÁS TEMAS AFINES DEL PROYECTO DE INVERSIÓN 1999 MEJOR INFRAESTRUCTURA PARA LA MOVILIDADEN SUBA"/>
    <x v="0"/>
    <s v="Un nuevo contrato social y ambiental para la Bogotá del Siglo XXI"/>
    <n v="49"/>
    <x v="10"/>
    <s v="Propósito 4: Hacer de Bogotá Región un modelo de movilidad multimodal, incluyente y sostenible"/>
    <x v="12"/>
    <m/>
    <n v="79724176"/>
    <s v="EXMELIN HAMID LEMUS FRANCO"/>
    <s v="Persona Natural"/>
    <m/>
    <m/>
    <m/>
    <m/>
    <n v="84700000"/>
    <n v="0"/>
    <n v="1"/>
    <n v="6930000"/>
    <n v="91630000"/>
    <n v="87780000"/>
    <d v="2022-01-16T00:00:00"/>
    <d v="2022-01-19T00:00:00"/>
    <d v="2023-01-14T00:00:00"/>
    <n v="360"/>
    <n v="1"/>
    <n v="27"/>
    <m/>
    <s v=""/>
    <m/>
    <m/>
    <s v="En ejecución"/>
    <n v="0.95798319327731096"/>
  </r>
  <r>
    <s v="170-2022CPS-P(71004)"/>
    <n v="2022"/>
    <s v="FDLSUBACD-170-2022(71004)"/>
    <s v="https://community.secop.gov.co/Public/Tendering/OpportunityDetail/Index?noticeUID=CO1.NTC.2688197&amp;isFromPublicArea=True&amp;isModal=False"/>
    <s v="Contratos de prestación de servicios profesionales y de apoyo a la gestión"/>
    <s v="Contratación directa"/>
    <m/>
    <s v="PRESTAR SERVICIOS PROFESIONALES EN EL ÁREAGESTIÓN DEL DESARROLLO LOCAL DE LA ALCALDÍA LOCAL DE SUBA EN TEMASSOCIALES EN MATERIA DE INFRAESTRUCTURA PARA LOGRAR EL CUMPLIMIENTODE LAS METAS DEL PLAN DEL DESARROLLO LOCAL DE LA VIGENCIA"/>
    <x v="0"/>
    <s v="Un nuevo contrato social y ambiental para la Bogotá del Siglo XXI"/>
    <n v="49"/>
    <x v="10"/>
    <s v="Propósito 4: Hacer de Bogotá Región un modelo de movilidad multimodal, incluyente y sostenible"/>
    <x v="12"/>
    <m/>
    <n v="1018492146"/>
    <s v="ANGY ESTEPHANYA CASTIBLANCO BELTRAN"/>
    <s v="Persona Natural"/>
    <m/>
    <m/>
    <m/>
    <m/>
    <n v="50380000"/>
    <n v="0"/>
    <n v="0"/>
    <n v="0"/>
    <n v="50380000"/>
    <n v="50380000"/>
    <d v="2022-01-25T00:00:00"/>
    <d v="2022-01-27T00:00:00"/>
    <d v="2022-12-26T00:00:00"/>
    <n v="333"/>
    <n v="0"/>
    <n v="0"/>
    <m/>
    <s v=""/>
    <m/>
    <m/>
    <s v="Terminado"/>
    <n v="1"/>
  </r>
  <r>
    <s v="171-2022CPS-P(68136)"/>
    <n v="2022"/>
    <s v="FDLSUBACD-171-2022(68136)"/>
    <s v="https://community.secop.gov.co/Public/Tendering/OpportunityDetail/Index?noticeUID=CO1.NTC.2573184&amp;isFromPublicArea=True&amp;isModal=False"/>
    <s v="Contratos de prestación de servicios profesionales y de apoyo a la gestión"/>
    <s v="Contratación directa"/>
    <m/>
    <s v="PRESTAR LOS SERVICIOS PROFESIONALES EN EL ÁREA GESTIÓN DEL DESARROLLO PARA EL APOYO A LA EJECUCIÓN INTEGRAL DE LOSDIFERENTES PROYECTOS DE INVERSIÓN DESTINADOS A LA INTERVENCIÓN DE LAMALLA VIAL ESPACIO PÚBLICO CICLO INFRAESTRUCTURA INFRAESTRUCTURACULTURAL MEJORAMIENTO DE VIVIENDA RURAL Y PARQUES DE LA LOCALIDADDE SUBA"/>
    <x v="0"/>
    <s v="Un nuevo contrato social y ambiental para la Bogotá del Siglo XXI"/>
    <n v="49"/>
    <x v="10"/>
    <s v="Propósito 4: Hacer de Bogotá Región un modelo de movilidad multimodal, incluyente y sostenible"/>
    <x v="12"/>
    <m/>
    <n v="2968639"/>
    <s v="HUGO RENE LEON CAGUA"/>
    <s v="Persona Natural"/>
    <m/>
    <m/>
    <m/>
    <m/>
    <n v="72050000"/>
    <n v="0"/>
    <n v="1"/>
    <n v="2620000"/>
    <n v="74670000"/>
    <n v="74670000"/>
    <d v="2022-01-16T00:00:00"/>
    <d v="2022-01-19T00:00:00"/>
    <d v="2022-12-31T00:00:00"/>
    <n v="346"/>
    <n v="1"/>
    <n v="13"/>
    <n v="79757415"/>
    <s v="RAUL TOVAR MARTINEZ"/>
    <d v="2022-02-10T00:00:00"/>
    <n v="67465000"/>
    <s v="Terminado"/>
    <n v="1"/>
  </r>
  <r>
    <s v="172-2022CPS-P(68136)"/>
    <n v="2022"/>
    <s v="FDLSUBACD-172-2022(68136)"/>
    <s v="https://community.secop.gov.co/Public/Tendering/OpportunityDetail/Index?noticeUID=CO1.NTC.2573365&amp;isFromPublicArea=True&amp;isModal=False"/>
    <s v="Contratos de prestación de servicios profesionales y de apoyo a la gestión"/>
    <s v="Contratación directa"/>
    <m/>
    <s v="PRESTAR LOS SERVICIOS PROFESIONALES EN EL ÁREAGESTIÓN DEL DESARROLLO PARA EL APOYO A LA EJECUCIÓN INTEGRAL DE LOS DIFERENTES PROYECTOS DE INVERSIÓN DESTINADOS A LA INTERVENCIÓN DE LA MALLA VIAL ESPACIO PÚBLICO CICLO INFRAESTRUCTURA INFRAESTRUCTURACULTURAL MEJORAMIENTO DE VIVIENDA RURAL Y PARQUES DE LA LOCALIDAD DE SUBA"/>
    <x v="0"/>
    <s v="Un nuevo contrato social y ambiental para la Bogotá del Siglo XXI"/>
    <n v="49"/>
    <x v="10"/>
    <s v="Propósito 4: Hacer de Bogotá Región un modelo de movilidad multimodal, incluyente y sostenible"/>
    <x v="12"/>
    <m/>
    <n v="74375345"/>
    <s v="RUBEN DARIO DIAZ ARANGO"/>
    <s v="Persona Natural"/>
    <m/>
    <m/>
    <m/>
    <m/>
    <n v="72050000"/>
    <n v="0"/>
    <n v="1"/>
    <n v="2620000"/>
    <n v="74670000"/>
    <n v="74670000"/>
    <d v="2022-01-16T00:00:00"/>
    <d v="2022-01-19T00:00:00"/>
    <d v="2022-12-31T00:00:00"/>
    <n v="346"/>
    <n v="1"/>
    <n v="13"/>
    <m/>
    <s v=""/>
    <m/>
    <m/>
    <s v="Terminado"/>
    <n v="1"/>
  </r>
  <r>
    <s v="173-2022CPS-P(68136)"/>
    <n v="2022"/>
    <s v="FDLSUBACD-173-2022(68136)"/>
    <s v="https://community.secop.gov.co/Public/Tendering/OpportunityDetail/Index?noticeUID=CO1.NTC.2573199&amp;isFromPublicArea=True&amp;isModal=False"/>
    <s v="Contratos de prestación de servicios profesionales y de apoyo a la gestión"/>
    <s v="Contratación directa"/>
    <m/>
    <s v="PRESTAR LOS SERVICIOS PROFESIONALES EN EL ÁREA GESTIÓN DEL DESARROLLO PARA EL APOYO A LA EJECUCIÓN INTEGRAL DE LOS DIFERENTES PROYECTOS DE INVERSIÓN DESTINADOS A LA INTERVENCIÓN DE LA MALLA VIAL ESPACIO PÚBLICO CICLO INFRAESTRUCTURA INFRAESTRUCTURA CULTURAL MEJORAMIENTO DE VIVIENDA RURAL Y PARQUES DE LA LOCALIDAD DE SUBA"/>
    <x v="0"/>
    <s v="Un nuevo contrato social y ambiental para la Bogotá del Siglo XXI"/>
    <n v="49"/>
    <x v="10"/>
    <s v="Propósito 4: Hacer de Bogotá Región un modelo de movilidad multimodal, incluyente y sostenible"/>
    <x v="12"/>
    <m/>
    <n v="80419122"/>
    <s v="LUIS FERNANDO HIDALGO ORTIZ"/>
    <s v="Persona Natural"/>
    <m/>
    <m/>
    <m/>
    <m/>
    <n v="72050000"/>
    <n v="0"/>
    <n v="1"/>
    <n v="2620000"/>
    <n v="74670000"/>
    <n v="74670000"/>
    <d v="2022-01-16T00:00:00"/>
    <d v="2022-01-19T00:00:00"/>
    <d v="2022-12-31T00:00:00"/>
    <n v="346"/>
    <n v="1"/>
    <n v="13"/>
    <m/>
    <s v=""/>
    <m/>
    <m/>
    <s v="Terminado"/>
    <n v="1"/>
  </r>
  <r>
    <s v="174-2022CPS-P(68136)"/>
    <n v="2022"/>
    <s v="FDLSUBACD-174-2022(68136)"/>
    <s v="https://community.secop.gov.co/Public/Tendering/OpportunityDetail/Index?noticeUID=CO1.NTC.2573508&amp;isFromPublicArea=True&amp;isModal=False"/>
    <s v="Contratos de prestación de servicios profesionales y de apoyo a la gestión"/>
    <s v="Contratación directa"/>
    <m/>
    <s v="PRESTAR LOS SERVICIOS PROFESIONALES EN EL ÁREAGESTIÓN DEL DESARROLLO PARA EL APOYO A LA EJECUCIÓN INTEGRAL DE LOSDIFERENTES PROYECTOS DE INVERSIÓN DESTINADOS A LA INTERVENCIÓN DE LAMALLA VIAL ESPACIO PÚBLICO CICLO INFRAESTRUCTURA INFRAESTRUCTURACULTURAL MEJORAMIENTO DE VIVIENDA RURAL Y PARQUES DE LA LOCALIDADDE SUBA"/>
    <x v="0"/>
    <s v="Un nuevo contrato social y ambiental para la Bogotá del Siglo XXI"/>
    <n v="49"/>
    <x v="10"/>
    <s v="Propósito 4: Hacer de Bogotá Región un modelo de movilidad multimodal, incluyente y sostenible"/>
    <x v="12"/>
    <m/>
    <n v="79169164"/>
    <s v="EDWIN DARIO SANCHEZ GONZALEZ"/>
    <s v="Persona Natural"/>
    <m/>
    <m/>
    <m/>
    <m/>
    <n v="72050000"/>
    <n v="0"/>
    <n v="1"/>
    <n v="5894999"/>
    <n v="77944999"/>
    <n v="74670000"/>
    <d v="2022-01-16T00:00:00"/>
    <d v="2022-01-19T00:00:00"/>
    <d v="2023-01-15T00:00:00"/>
    <n v="361"/>
    <n v="1"/>
    <n v="28"/>
    <m/>
    <s v=""/>
    <m/>
    <m/>
    <s v="En ejecución"/>
    <n v="0.95798320556781325"/>
  </r>
  <r>
    <s v="175-2022CPS-P(68136)"/>
    <n v="2022"/>
    <s v="FDLSUBACD-175-2022(68136)"/>
    <s v="https://community.secop.gov.co/Public/Tendering/OpportunityDetail/Index?noticeUID=CO1.NTC.2574959&amp;isFromPublicArea=True&amp;isModal=False"/>
    <s v="Contratos de prestación de servicios profesionales y de apoyo a la gestión"/>
    <s v="Contratación directa"/>
    <m/>
    <s v="PRESTAR LOS SERVICIOS PROFESIONALES EN EL ÁREAGESTIÓN DEL DESARROLLO PARA EL APOYO A LA EJECUCIÓN INTEGRAL DE LOSDIFERENTES PROYECTOS DE INVERSIÓN DESTINADOS A LA INTERVENCIÓN DE LAMALLA VIAL ESPACIO PÚBLICO CICLO INFRAESTRUCTURA INFRAESTRUCTURACULTURAL MEJORAMIENTO DE VIVIENDA RURAL Y PARQUES DE LA LOCALIDADDE SUBA"/>
    <x v="0"/>
    <s v="Un nuevo contrato social y ambiental para la Bogotá del Siglo XXI"/>
    <n v="49"/>
    <x v="10"/>
    <s v="Propósito 4: Hacer de Bogotá Región un modelo de movilidad multimodal, incluyente y sostenible"/>
    <x v="12"/>
    <m/>
    <n v="1015410893"/>
    <s v="JOHANA ALEXANDRA ECHEVERRI ROJAS"/>
    <s v="Persona Natural"/>
    <m/>
    <m/>
    <m/>
    <m/>
    <n v="72050000"/>
    <n v="0"/>
    <n v="1"/>
    <n v="2620000"/>
    <n v="74670000"/>
    <n v="74670000"/>
    <d v="2022-01-17T00:00:00"/>
    <d v="2022-01-19T00:00:00"/>
    <d v="2022-12-31T00:00:00"/>
    <n v="346"/>
    <n v="1"/>
    <n v="13"/>
    <m/>
    <s v=""/>
    <m/>
    <m/>
    <s v="Terminado"/>
    <n v="1"/>
  </r>
  <r>
    <s v="176-2022CPS-P(69388)"/>
    <n v="2022"/>
    <s v="FDLSUBACD-176-2022(69388)"/>
    <s v="https://community.secop.gov.co/Public/Tendering/OpportunityDetail/Index?noticeUID=CO1.NTC.2575020&amp;isFromPublicArea=True&amp;isModal=False"/>
    <s v="Contratos de prestación de servicios profesionales y de apoyo a la gestión"/>
    <s v="Contratación directa"/>
    <m/>
    <s v="PRESTAR LOS SERVICIOS PROFESIONALES COMOABOGADO A PARA APOYAR LA GESTIÓN CONTRACTUAL DEL ÁREA GESTIÓN DELDESARROLLO LOCAL DE LA ALCALDÍA LOCAL DE SUBA  INFRAESTRUCTURA ENLOS DIFERENTES PROCESOS DE SELECCIÓN EN SUS ETAPAS PRECONTRACTUALCONTRACTUAL Y POSTCONTRACTUAL AL IGUAL REALIZAR TRÁMITE YSEGUIMIENTO A PETICIONES REALIZADAS POR LA CIUDADANÍA ÓRGANOS DECONTROL Y DEMÁS"/>
    <x v="0"/>
    <s v="Un nuevo contrato social y ambiental para la Bogotá del Siglo XXI"/>
    <n v="49"/>
    <x v="10"/>
    <s v="Propósito 4: Hacer de Bogotá Región un modelo de movilidad multimodal, incluyente y sostenible"/>
    <x v="12"/>
    <m/>
    <n v="52351485"/>
    <s v="INGRID MARCELA GOMEZ GOMEZ"/>
    <s v="Persona Natural"/>
    <m/>
    <m/>
    <m/>
    <m/>
    <n v="72050000"/>
    <n v="0"/>
    <n v="1"/>
    <n v="5676666"/>
    <n v="77726666"/>
    <n v="74451667"/>
    <d v="2022-01-18T00:00:00"/>
    <d v="2022-01-20T00:00:00"/>
    <d v="2023-01-14T00:00:00"/>
    <n v="359"/>
    <n v="1"/>
    <n v="26"/>
    <m/>
    <s v=""/>
    <m/>
    <m/>
    <s v="En ejecución"/>
    <n v="0.95786518104353013"/>
  </r>
  <r>
    <s v="177-2022CPS-P(69389)"/>
    <n v="2022"/>
    <s v="FDLSUBACD-177-2022(69389)"/>
    <s v="https://community.secop.gov.co/Public/Tendering/OpportunityDetail/Index?noticeUID=CO1.NTC.2575027&amp;isFromPublicArea=True&amp;isModal=False"/>
    <s v="Contratos de prestación de servicios profesionales y de apoyo a la gestión"/>
    <s v="Contratación directa"/>
    <m/>
    <s v="PRESTAR SERVICIOS PROFESIONALES EN EL ÁREA DEGESTIÓN DEL DESARROLLO LOCAL DE LA ALCALDÍA LOCAL DE SUBA PARA ELAPOYO A LA EJECUCIÓN INTEGRAL DE LAS DIFERENTES ACCIONESENCAMINADAS A FORTALECER EL ESPACIO PÚBLICO RECREACIONAL A TRAVÉSDE LA INTERVENCIÓN Y DOTACIÓN INTEGRAL DE LOS PARQUES DE BOLSILLO YOVECINALES DE LA LOCALIDAD EN CUMPLIMIENTO DE LAS METAS DEL PLAN DEDESARROLLO LOCAL Y DEMÁS TEMAS AFINES DEL PROYECTO DE INVERSIÓN1970 SUBA RECUPERA Y MANTIENE SUS PARQUES"/>
    <x v="0"/>
    <s v="Un nuevo contrato social y ambiental para la Bogotá del Siglo XXI"/>
    <n v="33"/>
    <x v="3"/>
    <s v="Propósito 2 : Cambiar Nuestros Hábitos de Vida para Reverdecer a Bogotá y Adaptarnos y Mitigar la Crisis Climática"/>
    <x v="18"/>
    <m/>
    <n v="80491356"/>
    <s v="DANIEL ENRIQUE DIAZ INFANTE"/>
    <s v="Persona Natural"/>
    <m/>
    <m/>
    <m/>
    <m/>
    <n v="72050000"/>
    <n v="0"/>
    <n v="1"/>
    <n v="2401666"/>
    <n v="74451666"/>
    <n v="74451666"/>
    <d v="2022-01-17T00:00:00"/>
    <d v="2022-01-20T00:00:00"/>
    <d v="2022-12-31T00:00:00"/>
    <n v="345"/>
    <n v="1"/>
    <n v="12"/>
    <m/>
    <s v=""/>
    <m/>
    <m/>
    <s v="Terminado"/>
    <n v="1"/>
  </r>
  <r>
    <s v="178-2022CPS-AG(68144)"/>
    <n v="2022"/>
    <s v="FDLSUBACD-178-2022(68144)"/>
    <s v="https://community.secop.gov.co/Public/Tendering/OpportunityDetail/Index?noticeUID=CO1.NTC.2575021&amp;isFromPublicArea=True&amp;isModal=False"/>
    <s v="Contratos de prestación de servicios profesionales y de apoyo a la gestión"/>
    <s v="Contratación directa"/>
    <m/>
    <s v="PRESTAR SERVICIOS DE APOYO TÉCNICO EN EL ÁREA DE GESTIÓN DEL DESARROLLO LOCAL REALIZANDO LAS LABORESASISTENCIALES PARA LAS ACTIVIDADES DE TEMAS DE INFRAESTRUCTURA LOCAL EN CUMPLIMIENTO DE LAS METAS DEL PLAN DE GESTIÓN DE LA VIGENCIA"/>
    <x v="0"/>
    <s v="Un nuevo contrato social y ambiental para la Bogotá del Siglo XXI"/>
    <n v="49"/>
    <x v="10"/>
    <s v="Propósito 4: Hacer de Bogotá Región un modelo de movilidad multimodal, incluyente y sostenible"/>
    <x v="12"/>
    <m/>
    <n v="52157561"/>
    <s v="SANDRA CRISTANCHO MEJIA"/>
    <s v="Persona Natural"/>
    <m/>
    <m/>
    <m/>
    <m/>
    <n v="40150000"/>
    <n v="0"/>
    <n v="1"/>
    <n v="1454600"/>
    <n v="41604600"/>
    <n v="41604000"/>
    <d v="2022-01-17T00:00:00"/>
    <d v="2022-01-19T00:00:00"/>
    <d v="2022-12-29T00:00:00"/>
    <n v="344"/>
    <n v="1"/>
    <n v="13"/>
    <m/>
    <s v=""/>
    <m/>
    <m/>
    <s v="Terminado"/>
    <n v="0.99998557851776004"/>
  </r>
  <r>
    <s v="179-2022CPS-AG(66740)"/>
    <n v="2022"/>
    <s v="FDLSUBACD-179-2022(66740)"/>
    <s v="https://community.secop.gov.co/Public/Tendering/OpportunityDetail/Index?noticeUID=CO1.NTC.2575043&amp;isFromPublicArea=True&amp;isModal=False"/>
    <s v="Contratos de prestación de servicios profesionales y de apoyo a la gestión"/>
    <s v="Contratación directa"/>
    <m/>
    <s v="APOYAR ADMINISTRATIVA Y ASISTENCIALMENTE A LASINSPECCIONES DE POLICÍA DE LA LOCALIDAD"/>
    <x v="0"/>
    <s v="Un nuevo contrato social y ambiental para la Bogotá del Siglo XXI"/>
    <n v="57"/>
    <x v="0"/>
    <s v="Propósito 5: Construir Bogotá - Región con gobierno abierto, transparente y ciudadanía consciente"/>
    <x v="1"/>
    <m/>
    <n v="79879807"/>
    <s v="CARLOS ARTURO DIAZ RODRIGUEZ"/>
    <s v="Persona Natural"/>
    <m/>
    <m/>
    <m/>
    <m/>
    <n v="25520000"/>
    <n v="0"/>
    <n v="1"/>
    <n v="2320000"/>
    <n v="27840000"/>
    <n v="25442667"/>
    <d v="2022-01-28T00:00:00"/>
    <d v="2022-02-02T00:00:00"/>
    <d v="2023-01-30T00:00:00"/>
    <n v="362"/>
    <n v="1"/>
    <n v="30"/>
    <n v="52813945"/>
    <s v="DIANA MARIA GARZON GALINDO"/>
    <d v="2022-03-28T00:00:00"/>
    <n v="21189333"/>
    <s v="En ejecución"/>
    <n v="0.91388890086206898"/>
  </r>
  <r>
    <s v="180-2022CPS-AG(66740)"/>
    <n v="2022"/>
    <s v="FDLSUBACD-180-2022(66740)"/>
    <s v="https://community.secop.gov.co/Public/Tendering/OpportunityDetail/Index?noticeUID=CO1.NTC.2574972&amp;isFromPublicArea=True&amp;isModal=False"/>
    <s v="Contratos de prestación de servicios profesionales y de apoyo a la gestión"/>
    <s v="Contratación directa"/>
    <m/>
    <s v="APOYAR ADMINISTRATIVA Y ASISTENCIALMENTE A LAS INSPECCIONES DE POLICÍA DE LA LOCALIDAD"/>
    <x v="0"/>
    <s v="Un nuevo contrato social y ambiental para la Bogotá del Siglo XXI"/>
    <n v="57"/>
    <x v="0"/>
    <s v="Propósito 5: Construir Bogotá - Región con gobierno abierto, transparente y ciudadanía consciente"/>
    <x v="1"/>
    <m/>
    <n v="52789519"/>
    <s v="PAOLA ANDREA RIVERA ARROYAVE"/>
    <s v="Persona Natural"/>
    <m/>
    <m/>
    <m/>
    <m/>
    <n v="25520000"/>
    <n v="0"/>
    <n v="1"/>
    <n v="3170667"/>
    <n v="28690667"/>
    <n v="26293333"/>
    <d v="2022-01-17T00:00:00"/>
    <d v="2022-01-19T00:00:00"/>
    <d v="2023-01-31T00:00:00"/>
    <n v="377"/>
    <n v="1"/>
    <n v="24"/>
    <m/>
    <s v=""/>
    <m/>
    <m/>
    <s v="En ejecución"/>
    <n v="0.91644202625195159"/>
  </r>
  <r>
    <s v="181-2022CPS-P(69345)"/>
    <n v="2022"/>
    <s v="FDLSUBACD-181-2022(69345)"/>
    <s v="https://community.secop.gov.co/Public/Tendering/OpportunityDetail/Index?noticeUID=CO1.NTC.2686151&amp;isFromPublicArea=True&amp;isModal=False"/>
    <s v="Contratos de prestación de servicios profesionales y de apoyo a la gestión"/>
    <s v="Contratación directa"/>
    <m/>
    <s v="PRESTAR LOS SERVICIOS PROFESIONALES EN LA ALCALDÍA LOCALDE SUBA PRINCIPALMENTE PARA REALIZAR ACCIONES PEDAGÓGICAS PREVENTIVAS Y DESENSIBILIZACIÓN PARA EL ACATAMIENTO VOLUNTARIO DE LAS NORMAS EN LA LOCALIDAD"/>
    <x v="0"/>
    <s v="Un nuevo contrato social y ambiental para la Bogotá del Siglo XXI"/>
    <n v="57"/>
    <x v="0"/>
    <s v="Propósito 5: Construir Bogotá - Región con gobierno abierto, transparente y ciudadanía consciente"/>
    <x v="1"/>
    <m/>
    <n v="1018461014"/>
    <s v="MAYRA YINETH HENAO CONDE"/>
    <s v="Persona Natural"/>
    <m/>
    <m/>
    <m/>
    <m/>
    <n v="50380000"/>
    <n v="0"/>
    <n v="0"/>
    <n v="0"/>
    <n v="50380000"/>
    <n v="45647333"/>
    <d v="2022-01-26T00:00:00"/>
    <d v="2022-02-02T00:00:00"/>
    <d v="2022-12-31T00:00:00"/>
    <n v="332"/>
    <n v="0"/>
    <n v="0"/>
    <m/>
    <s v=""/>
    <m/>
    <m/>
    <s v="Terminado"/>
    <n v="0.9060605994442239"/>
  </r>
  <r>
    <s v="182-2022CPS-AG(66740)"/>
    <n v="2022"/>
    <s v="FDLSUBACD-182-2022(66740)"/>
    <s v="https://community.secop.gov.co/Public/Tendering/OpportunityDetail/Index?noticeUID=CO1.NTC.2581968&amp;isFromPublicArea=True&amp;isModal=False"/>
    <s v="Contratos de prestación de servicios profesionales y de apoyo a la gestión"/>
    <s v="Contratación directa"/>
    <m/>
    <s v="APOYAR ADMINISTRATIVA Y ASISTENCIALMENTE A LAS INSPECCIONES DE POLICÍA DE LA LOCALIDAD"/>
    <x v="0"/>
    <s v="Un nuevo contrato social y ambiental para la Bogotá del Siglo XXI"/>
    <n v="57"/>
    <x v="0"/>
    <s v="Propósito 5: Construir Bogotá - Región con gobierno abierto, transparente y ciudadanía consciente"/>
    <x v="1"/>
    <m/>
    <n v="1032479767"/>
    <s v="RAFAEL EDUARDO BARRERA PEÑA"/>
    <s v="Persona Natural"/>
    <m/>
    <m/>
    <m/>
    <m/>
    <n v="25520000"/>
    <n v="0"/>
    <n v="1"/>
    <n v="3170667"/>
    <n v="28690667"/>
    <n v="26370667"/>
    <d v="2022-01-18T00:00:00"/>
    <d v="2022-01-20T00:00:00"/>
    <d v="2023-01-30T00:00:00"/>
    <n v="375"/>
    <n v="1"/>
    <n v="42"/>
    <m/>
    <s v=""/>
    <m/>
    <m/>
    <s v="En ejecución"/>
    <n v="0.91913746724675305"/>
  </r>
  <r>
    <s v="183-2022CPS-AG(66740)"/>
    <n v="2022"/>
    <s v="FDLSUBACD-183-2022(66740)"/>
    <s v="https://community.secop.gov.co/Public/Tendering/OpportunityDetail/Index?noticeUID=CO1.NTC.2582540&amp;isFromPublicArea=True&amp;isModal=False"/>
    <s v="Contratos de prestación de servicios profesionales y de apoyo a la gestión"/>
    <s v="Contratación directa"/>
    <m/>
    <s v="APOYAR ADMINISTRATIVA Y ASISTENCIALMENTE A LAS INSPECCIONES DE POLICÍA DE LA LOCALIDAD"/>
    <x v="0"/>
    <s v="Un nuevo contrato social y ambiental para la Bogotá del Siglo XXI"/>
    <n v="57"/>
    <x v="0"/>
    <s v="Propósito 5: Construir Bogotá - Región con gobierno abierto, transparente y ciudadanía consciente"/>
    <x v="1"/>
    <m/>
    <n v="1070613789"/>
    <s v="LAURA TATIANA RINCON ANDRADE"/>
    <s v="Persona Natural"/>
    <m/>
    <m/>
    <m/>
    <m/>
    <n v="25520000"/>
    <n v="0"/>
    <n v="1"/>
    <n v="3093333"/>
    <n v="28613333"/>
    <n v="24205333"/>
    <d v="2022-01-18T00:00:00"/>
    <d v="2022-01-21T00:00:00"/>
    <d v="2023-01-30T00:00:00"/>
    <n v="374"/>
    <n v="1"/>
    <n v="41"/>
    <n v="1012338137"/>
    <s v="DIANA MILENA TIBAQUICHA ZAPATA"/>
    <d v="2022-09-12T00:00:00"/>
    <n v="9564001"/>
    <s v="En ejecución"/>
    <n v="0.84594594415128077"/>
  </r>
  <r>
    <s v="184-2022CPS-AG(66740)"/>
    <n v="2022"/>
    <s v="FDLSUBACD-184-2022(66740)"/>
    <s v="https://community.secop.gov.co/Public/Tendering/OpportunityDetail/Index?noticeUID=CO1.NTC.2583028&amp;isFromPublicArea=True&amp;isModal=False"/>
    <s v="Contratos de prestación de servicios profesionales y de apoyo a la gestión"/>
    <s v="Contratación directa"/>
    <m/>
    <s v="APOYAR ADMINISTRATIVA Y ASISTENCIALMENTE A LAS INSPECCIONES DE POLICÍA DE LA LOCALIDAD"/>
    <x v="0"/>
    <s v="Un nuevo contrato social y ambiental para la Bogotá del Siglo XXI"/>
    <n v="57"/>
    <x v="0"/>
    <s v="Propósito 5: Construir Bogotá - Región con gobierno abierto, transparente y ciudadanía consciente"/>
    <x v="1"/>
    <m/>
    <n v="28124871"/>
    <s v="ELCIDA MARIN TARAZONA"/>
    <s v="Persona Natural"/>
    <m/>
    <m/>
    <m/>
    <m/>
    <n v="25520000"/>
    <n v="0"/>
    <n v="1"/>
    <n v="3170667"/>
    <n v="28690667"/>
    <n v="26370667"/>
    <d v="2022-01-18T00:00:00"/>
    <d v="2022-01-20T00:00:00"/>
    <d v="2023-01-30T00:00:00"/>
    <n v="375"/>
    <n v="1"/>
    <n v="42"/>
    <m/>
    <s v=""/>
    <m/>
    <m/>
    <s v="En ejecución"/>
    <n v="0.91913746724675305"/>
  </r>
  <r>
    <s v="185-2022CPS-AG(66740)"/>
    <n v="2022"/>
    <s v="FDLSUBACD-185-2022(66740)"/>
    <s v="https://community.secop.gov.co/Public/Tendering/OpportunityDetail/Index?noticeUID=CO1.NTC.2583916&amp;isFromPublicArea=True&amp;isModal=False"/>
    <s v="Contratos de prestación de servicios profesionales y de apoyo a la gestión"/>
    <s v="Contratación directa"/>
    <m/>
    <s v="APOYAR ADMINISTRATIVA Y ASISTENCIALMENTE A LAS INSPECCIONES DE POLICÍA DE LA LOCALIDAD"/>
    <x v="0"/>
    <s v="Un nuevo contrato social y ambiental para la Bogotá del Siglo XXI"/>
    <n v="57"/>
    <x v="0"/>
    <s v="Propósito 5: Construir Bogotá - Región con gobierno abierto, transparente y ciudadanía consciente"/>
    <x v="1"/>
    <m/>
    <n v="53129226"/>
    <s v="DANYA LOPEZ BOLAÑOS"/>
    <s v="Persona Natural"/>
    <m/>
    <m/>
    <m/>
    <m/>
    <n v="25520000"/>
    <n v="0"/>
    <n v="1"/>
    <n v="3170667"/>
    <n v="28690667"/>
    <n v="26370667"/>
    <d v="2022-01-18T00:00:00"/>
    <d v="2022-01-20T00:00:00"/>
    <d v="2023-01-30T00:00:00"/>
    <n v="375"/>
    <n v="1"/>
    <n v="42"/>
    <m/>
    <s v=""/>
    <m/>
    <m/>
    <s v="En ejecución"/>
    <n v="0.91913746724675305"/>
  </r>
  <r>
    <s v="186-2022CPS-AG(66740)"/>
    <n v="2022"/>
    <s v="FDLSUBACD-186-2022(66740)"/>
    <s v="https://community.secop.gov.co/Public/Tendering/OpportunityDetail/Index?noticeUID=CO1.NTC.2583872&amp;isFromPublicArea=True&amp;isModal=False"/>
    <s v="Contratos de prestación de servicios profesionales y de apoyo a la gestión"/>
    <s v="Contratación directa"/>
    <m/>
    <s v="APOYAR ADMINISTRATIVA Y ASISTENCIALMENTE A LAS INSPECCIONES DE POLICÍA DE LA LOCALIDAD"/>
    <x v="0"/>
    <s v="Un nuevo contrato social y ambiental para la Bogotá del Siglo XXI"/>
    <n v="57"/>
    <x v="0"/>
    <s v="Propósito 5: Construir Bogotá - Región con gobierno abierto, transparente y ciudadanía consciente"/>
    <x v="1"/>
    <m/>
    <n v="53115883"/>
    <s v="PAULA MARITZA VARELA SALINAS"/>
    <s v="Persona Natural"/>
    <m/>
    <m/>
    <m/>
    <m/>
    <n v="25520000"/>
    <n v="0"/>
    <n v="1"/>
    <n v="3170667"/>
    <n v="28690667"/>
    <n v="26370667"/>
    <d v="2022-01-18T00:00:00"/>
    <d v="2022-01-20T00:00:00"/>
    <d v="2023-01-30T00:00:00"/>
    <n v="375"/>
    <n v="1"/>
    <n v="42"/>
    <m/>
    <s v=""/>
    <m/>
    <m/>
    <s v="En ejecución"/>
    <n v="0.91913746724675305"/>
  </r>
  <r>
    <s v="187-2022CPS-AG (66740)"/>
    <n v="2022"/>
    <s v="FDLSUBACD-187-2022(66740)"/>
    <s v="https://community.secop.gov.co/Public/Tendering/OpportunityDetail/Index?noticeUID=CO1.NTC.2637064&amp;isFromPublicArea=True&amp;isModal=False"/>
    <s v="Contratos de prestación de servicios profesionales y de apoyo a la gestión"/>
    <s v="Contratación directa"/>
    <m/>
    <s v="APOYAR ADMINISTRATIVA Y ASISTENCIALMENTE A LAS INSPECCIONES DE POLICÍA DE LA LOCALIDAD"/>
    <x v="0"/>
    <s v="Un nuevo contrato social y ambiental para la Bogotá del Siglo XXI"/>
    <n v="57"/>
    <x v="0"/>
    <s v="Propósito 5: Construir Bogotá - Región con gobierno abierto, transparente y ciudadanía consciente"/>
    <x v="1"/>
    <m/>
    <n v="1019152225"/>
    <s v="LUISA VALISHA CASTILLO BARAJAS"/>
    <s v="Persona Natural"/>
    <m/>
    <m/>
    <m/>
    <m/>
    <n v="25520000"/>
    <n v="0"/>
    <n v="1"/>
    <n v="2706667"/>
    <n v="28226667"/>
    <n v="25906667"/>
    <d v="2022-01-22T00:00:00"/>
    <d v="2022-01-26T00:00:00"/>
    <d v="2023-01-30T00:00:00"/>
    <n v="369"/>
    <n v="1"/>
    <n v="36"/>
    <m/>
    <s v=""/>
    <m/>
    <m/>
    <s v="En ejecución"/>
    <n v="0.91780822014869834"/>
  </r>
  <r>
    <s v="188-2022CPS-AG(66740)"/>
    <n v="2022"/>
    <s v="FDLSUBACD-188-2022(66740)"/>
    <s v="https://community.secop.gov.co/Public/Tendering/OpportunityDetail/Index?noticeUID=CO1.NTC.2584526&amp;isFromPublicArea=True&amp;isModal=False"/>
    <s v="Contratos de prestación de servicios profesionales y de apoyo a la gestión"/>
    <s v="Contratación directa"/>
    <m/>
    <s v="APOYAR ADMINISTRATIVA Y ASISTENCIALMENTE A LAS INSPECCIONES DE POLICÍA DE LA LOCALIDAD"/>
    <x v="0"/>
    <s v="Un nuevo contrato social y ambiental para la Bogotá del Siglo XXI"/>
    <n v="57"/>
    <x v="0"/>
    <s v="Propósito 5: Construir Bogotá - Región con gobierno abierto, transparente y ciudadanía consciente"/>
    <x v="1"/>
    <m/>
    <n v="52934211"/>
    <s v="YINA PAOLA SIERRA BAUTISTA"/>
    <s v="Persona Natural"/>
    <m/>
    <m/>
    <m/>
    <m/>
    <n v="25520000"/>
    <n v="0"/>
    <n v="1"/>
    <n v="3170667"/>
    <n v="28690667"/>
    <n v="26370667"/>
    <d v="2022-01-18T00:00:00"/>
    <d v="2022-01-20T00:00:00"/>
    <d v="2023-01-30T00:00:00"/>
    <n v="375"/>
    <n v="1"/>
    <n v="42"/>
    <m/>
    <s v=""/>
    <m/>
    <m/>
    <s v="En ejecución"/>
    <n v="0.91913746724675305"/>
  </r>
  <r>
    <s v="189-2022CPS-P(66754)"/>
    <n v="2022"/>
    <s v="FDLSUBACD-189-2022(66740)"/>
    <s v="https://community.secop.gov.co/Public/Tendering/OpportunityDetail/Index?noticeUID=CO1.NTC.2584830&amp;isFromPublicArea=True&amp;isModal=False"/>
    <s v="Contratos de prestación de servicios profesionales y de apoyo a la gestión"/>
    <s v="Contratación directa"/>
    <m/>
    <s v="APOYAR JURÍDICAMENTE LA EJECUCIÓN DE LAS ACCIONES REQUERIDAS PARA EL TRÁMITE E IMPULSO PROCESAL DE LAS ACTUACIONES CONTRAVENCIONALES YO QUERELLAS QUE CURSEN EN LAS INSPECCIONES DE POLICÍA DE LA LOCALIDAD"/>
    <x v="0"/>
    <s v="Un nuevo contrato social y ambiental para la Bogotá del Siglo XXI"/>
    <n v="57"/>
    <x v="0"/>
    <s v="Propósito 5: Construir Bogotá - Región con gobierno abierto, transparente y ciudadanía consciente"/>
    <x v="1"/>
    <m/>
    <n v="1110060560"/>
    <s v="LINA PAOLA LOZADA RAMIREZ"/>
    <s v="Persona Natural"/>
    <m/>
    <m/>
    <m/>
    <m/>
    <n v="50380000"/>
    <n v="0"/>
    <n v="1"/>
    <n v="5343333"/>
    <n v="55723333"/>
    <n v="50380000"/>
    <d v="2022-01-19T00:00:00"/>
    <d v="2022-01-26T00:00:00"/>
    <d v="2023-01-30T00:00:00"/>
    <n v="369"/>
    <n v="1"/>
    <n v="35"/>
    <n v="79454562"/>
    <s v="ANTONIO MARIA CLARETH ESCOBAR PACHECO"/>
    <d v="2022-07-07T00:00:00"/>
    <n v="25800667"/>
    <s v="En ejecución"/>
    <n v="0.9041095944494203"/>
  </r>
  <r>
    <s v="190-2022CPS-P(66754)"/>
    <n v="2022"/>
    <s v="FDLSUBACD-190-2022(66740)"/>
    <s v="https://community.secop.gov.co/Public/Tendering/OpportunityDetail/Index?noticeUID=CO1.NTC.2585032&amp;isFromPublicArea=True&amp;isModal=False"/>
    <s v="Contratos de prestación de servicios profesionales y de apoyo a la gestión"/>
    <s v="Contratación directa"/>
    <m/>
    <s v="APOYAR JURÍDICAMENTE LA EJECUCIÓN DE LAS ACCIONES REQUERIDAS PARA EL TRÁMITE E IMPULSO PROCESAL DE LAS ACTUACIONES CONTRAVENCIONALES YO QUERELLAS QUE CURSEN EN LAS INSPECCIONES DE POLICÍA DE LA LOCALIDAD"/>
    <x v="0"/>
    <s v="Un nuevo contrato social y ambiental para la Bogotá del Siglo XXI"/>
    <n v="57"/>
    <x v="0"/>
    <s v="Propósito 5: Construir Bogotá - Región con gobierno abierto, transparente y ciudadanía consciente"/>
    <x v="1"/>
    <m/>
    <n v="51875873"/>
    <s v="NOHORA RESTREPO AGUDELO"/>
    <s v="Persona Natural"/>
    <m/>
    <m/>
    <m/>
    <m/>
    <n v="50380000"/>
    <n v="0"/>
    <n v="1"/>
    <n v="5343333"/>
    <n v="55723333"/>
    <n v="51143333"/>
    <d v="2022-01-22T00:00:00"/>
    <d v="2022-01-26T00:00:00"/>
    <d v="2023-01-31T00:00:00"/>
    <n v="370"/>
    <n v="1"/>
    <n v="37"/>
    <m/>
    <s v=""/>
    <m/>
    <m/>
    <s v="En ejecución"/>
    <n v="0.91780821868641638"/>
  </r>
  <r>
    <s v="191-2022CPS-P(66754)"/>
    <n v="2022"/>
    <s v="FDLSUBACD-191-2022(66740)"/>
    <s v="https://community.secop.gov.co/Public/Tendering/OpportunityDetail/Index?noticeUID=CO1.NTC.2585074&amp;isFromPublicArea=True&amp;isModal=False"/>
    <s v="Contratos de prestación de servicios profesionales y de apoyo a la gestión"/>
    <s v="Contratación directa"/>
    <m/>
    <s v="APOYAR JURÍDICAMENTE LA EJECUCIÓN DE LAS ACCIONES REQUERIDAS PARA EL TRÁMITE E IMPULSO PROCESAL DE LAS ACTUACIONES CONTRAVENCIONALES YO QUERELLAS QUE CURSEN EN LAS INSPECCIONES DE POLICÍA DE LA LOCALIDAD"/>
    <x v="0"/>
    <s v="Un nuevo contrato social y ambiental para la Bogotá del Siglo XXI"/>
    <n v="57"/>
    <x v="0"/>
    <s v="Propósito 5: Construir Bogotá - Región con gobierno abierto, transparente y ciudadanía consciente"/>
    <x v="1"/>
    <m/>
    <n v="79298352"/>
    <s v="PEDRO FERNANDO NEIRA VARGAS"/>
    <s v="Persona Natural"/>
    <m/>
    <m/>
    <m/>
    <m/>
    <n v="50380000"/>
    <n v="0"/>
    <n v="0"/>
    <n v="0"/>
    <n v="50380000"/>
    <n v="41983333"/>
    <d v="2022-01-19T00:00:00"/>
    <d v="2022-01-26T00:00:00"/>
    <d v="2022-12-25T00:00:00"/>
    <n v="333"/>
    <n v="0"/>
    <n v="0"/>
    <m/>
    <s v=""/>
    <m/>
    <m/>
    <s v="Terminado"/>
    <n v="0.83333332671695115"/>
  </r>
  <r>
    <s v="192-2022CPS-P(66754)"/>
    <n v="2022"/>
    <s v="FDLSUBACD-192-2022(66740)"/>
    <s v="https://community.secop.gov.co/Public/Tendering/OpportunityDetail/Index?noticeUID=CO1.NTC.2585261&amp;isFromPublicArea=True&amp;isModal=Fals"/>
    <s v="Contratos de prestación de servicios profesionales y de apoyo a la gestión"/>
    <s v="Contratación directa"/>
    <m/>
    <s v="APOYAR JURÍDICAMENTE LA EJECUCIÓN DE LAS ACCIONES REQUERIDAS PARA EL TRÁMITE E IMPULSO PROCESAL DE LAS ACTUACIONES CONTRAVENCIONALES YO QUERELLAS QUE CURSEN EN LAS INSPECCIONES DE POLICÍA DE LA LOCALIDAD"/>
    <x v="0"/>
    <s v="Un nuevo contrato social y ambiental para la Bogotá del Siglo XXI"/>
    <n v="57"/>
    <x v="0"/>
    <s v="Propósito 5: Construir Bogotá - Región con gobierno abierto, transparente y ciudadanía consciente"/>
    <x v="1"/>
    <m/>
    <n v="1016098685"/>
    <s v="ANDREA CAROLINA PATERNINA FERIA"/>
    <s v="Persona Natural"/>
    <m/>
    <m/>
    <m/>
    <m/>
    <n v="50380000"/>
    <n v="0"/>
    <n v="1"/>
    <n v="5343333"/>
    <n v="55723333"/>
    <n v="51143333"/>
    <d v="2022-01-19T00:00:00"/>
    <d v="2022-01-26T00:00:00"/>
    <d v="2023-01-30T00:00:00"/>
    <n v="369"/>
    <n v="1"/>
    <n v="36"/>
    <m/>
    <s v=""/>
    <m/>
    <m/>
    <s v="En ejecución"/>
    <n v="0.91780821868641638"/>
  </r>
  <r>
    <s v="193-2022CPS-P(66754)"/>
    <n v="2022"/>
    <s v="FDLSUBACD-193-2022(66754)"/>
    <s v="https://community.secop.gov.co/Public/Tendering/OpportunityDetail/Index?noticeUID=CO1.NTC.2572707&amp;isFromPublicArea=True&amp;isModal=False"/>
    <s v="Contratos de prestación de servicios profesionales y de apoyo a la gestión"/>
    <s v="Contratación directa"/>
    <m/>
    <s v="APOYAR JURÍDICAMENTE LA EJECUCIÓN DE LAS ACCIONES REQUERIDAS PARA EL TRÁMITE E IMPULSO PROCESAL DE LAS ACTUACIONES CONTRAVENCIONALES YO QUERELLAS QUE CURSEN EN LAS INSPECCIONES DE POLICÍA DE LA LOCALIDAD"/>
    <x v="0"/>
    <s v="Un nuevo contrato social y ambiental para la Bogotá del Siglo XXI"/>
    <n v="57"/>
    <x v="0"/>
    <s v="Propósito 5: Construir Bogotá - Región con gobierno abierto, transparente y ciudadanía consciente"/>
    <x v="1"/>
    <m/>
    <n v="1074132196"/>
    <s v="JORGE ANDRES TORRES GUATAVITA"/>
    <s v="Persona Natural"/>
    <m/>
    <m/>
    <m/>
    <m/>
    <n v="50380000"/>
    <n v="0"/>
    <n v="1"/>
    <n v="6412000"/>
    <n v="56792000"/>
    <n v="52212000"/>
    <d v="2022-01-16T00:00:00"/>
    <d v="2022-01-19T00:00:00"/>
    <d v="2023-01-30T00:00:00"/>
    <n v="376"/>
    <n v="1"/>
    <n v="43"/>
    <n v="1019079645"/>
    <s v="NICOLAS CAMILO RICAURTE MALDONADO"/>
    <d v="2022-07-16T00:00:00"/>
    <n v="23358000"/>
    <s v="En ejecución"/>
    <n v="0.91935483870967738"/>
  </r>
  <r>
    <s v="194-2022CPS-P(66754)"/>
    <n v="2022"/>
    <s v="FDLSUBACD-194-2022(66754)"/>
    <s v="https://community.secop.gov.co/Public/Tendering/OpportunityDetail/Index?noticeUID=CO1.NTC.2572712&amp;isFromPublicArea=True&amp;isModal=False"/>
    <s v="Contratos de prestación de servicios profesionales y de apoyo a la gestión"/>
    <s v="Contratación directa"/>
    <m/>
    <s v="APOYAR JURÍDICAMENTE LA EJECUCIÓN DE LAS ACCIONES REQUERIDAS PARA EL TRÁMITE E IMPULSO PROCESAL DE LAS ACTUACIONES CONTRAVENCIONALES YO QUERELLAS QUE CURSEN EN LAS INSPECCIONES DE POLICÍA DE LA LOCALIDAD"/>
    <x v="0"/>
    <s v="Un nuevo contrato social y ambiental para la Bogotá del Siglo XXI"/>
    <n v="57"/>
    <x v="0"/>
    <s v="Propósito 5: Construir Bogotá - Región con gobierno abierto, transparente y ciudadanía consciente"/>
    <x v="1"/>
    <m/>
    <n v="1020754961"/>
    <s v="CARLOS FELIPE LOZANO RIVERA"/>
    <s v="Persona Natural"/>
    <m/>
    <m/>
    <m/>
    <m/>
    <n v="50380000"/>
    <n v="0"/>
    <n v="1"/>
    <n v="6412000"/>
    <n v="56792000"/>
    <n v="52212000"/>
    <d v="2022-01-16T00:00:00"/>
    <d v="2022-01-19T00:00:00"/>
    <d v="2023-01-30T00:00:00"/>
    <n v="376"/>
    <n v="0"/>
    <n v="0"/>
    <m/>
    <s v=""/>
    <m/>
    <m/>
    <s v="En ejecución"/>
    <n v="0.91935483870967738"/>
  </r>
  <r>
    <s v="195-2022CPSP(70994)"/>
    <n v="2022"/>
    <s v="FDLSUBACD195-2022(70994)"/>
    <s v="https://community.secop.gov.co/Public/Tendering/OpportunityDetail/Index?noticeUID=CO1.NTC.2702021&amp;isFromPublicArea=True&amp;isModal=False"/>
    <s v="Contratos de prestación de servicios profesionales y de apoyo a la gestión"/>
    <s v="Contratación directa"/>
    <m/>
    <s v="PRESTAR SERVICIOS PROFESIONALES PARA APOYAR AL ALCALDE LOCAL EN EL SEGUIMIENTO A PROGRAMAS Y PROYECTOS ENFOCADOS EN LA PROMOCIÓN ACOMPAÑAMIENTO Y ATENCIÓN DE LAS INSTANCIAS DE PARTICIPACIÓN LOCALES ASÍ COMO LOS PROCESOS COMUNITARIOS EN LA LOCALIDAD"/>
    <x v="0"/>
    <s v="Un nuevo contrato social y ambiental para la Bogotá del Siglo XXI"/>
    <n v="55"/>
    <x v="1"/>
    <s v="Propósito 5: Construir Bogotá - Región con gobierno abierto, transparente y ciudadanía consciente"/>
    <x v="2"/>
    <m/>
    <n v="63542794"/>
    <s v="MARIA CRISTINA PACHECO PEREZ"/>
    <s v="Persona Natural"/>
    <m/>
    <m/>
    <m/>
    <m/>
    <n v="72050000"/>
    <n v="0"/>
    <n v="0"/>
    <n v="0"/>
    <n v="72050000"/>
    <n v="72050000"/>
    <d v="2022-01-26T00:00:00"/>
    <d v="2022-01-27T00:00:00"/>
    <d v="2022-12-26T00:00:00"/>
    <n v="333"/>
    <n v="0"/>
    <n v="0"/>
    <n v="1030553619"/>
    <s v="LUIS FERNANDO MOSCOSO GAVIRIA"/>
    <d v="2022-06-13T00:00:00"/>
    <n v="42138334"/>
    <s v="Terminado"/>
    <n v="1"/>
  </r>
  <r>
    <s v="196-2022CPS-P(66762)"/>
    <n v="2022"/>
    <s v="FDLSUBACD-196-2022(66762)"/>
    <s v="https://community.secop.gov.co/Public/Tendering/OpportunityDetail/Index?noticeUID=CO1.NTC.2602596&amp;isFromPublicArea=True&amp;isModal=False"/>
    <s v="Contratos de prestación de servicios profesionales y de apoyo a la gestión"/>
    <s v="Contratación directa"/>
    <m/>
    <s v="APOYAR TÉCNICAMENTE LAS DISTINTAS ETAPAS DELOS PROCESOS DE COMPETENCIA DE LAS INSPECCIONES DE POLICÍA DE LALOCALIDAD"/>
    <x v="0"/>
    <s v="Un nuevo contrato social y ambiental para la Bogotá del Siglo XXI"/>
    <n v="57"/>
    <x v="0"/>
    <s v="Propósito 5: Construir Bogotá - Región con gobierno abierto, transparente y ciudadanía consciente"/>
    <x v="1"/>
    <m/>
    <n v="1018422753"/>
    <s v="SANDRA VIVIANA ACOSTA RODRIGUEZ"/>
    <s v="Persona Natural"/>
    <m/>
    <m/>
    <m/>
    <m/>
    <n v="72050000"/>
    <n v="0"/>
    <n v="1"/>
    <n v="7860000"/>
    <n v="79910000"/>
    <n v="73360000"/>
    <d v="2022-01-19T00:00:00"/>
    <d v="2022-01-25T00:00:00"/>
    <d v="2023-01-30T00:00:00"/>
    <n v="370"/>
    <n v="0"/>
    <n v="0"/>
    <m/>
    <s v=""/>
    <m/>
    <m/>
    <s v="En ejecución"/>
    <n v="0.91803278688524592"/>
  </r>
  <r>
    <s v="197-2022CPS-P(66762)"/>
    <n v="2022"/>
    <s v="FDLSUBACD-197-2022(66762)"/>
    <s v="https://community.secop.gov.co/Public/Tendering/OpportunityDetail/Index?noticeUID=CO1.NTC.2601974&amp;isFromPublicArea=True&amp;isModal=False"/>
    <s v="Contratos de prestación de servicios profesionales y de apoyo a la gestión"/>
    <s v="Contratación directa"/>
    <m/>
    <s v="APOYAR TÉCNICAMENTE LAS DISTINTAS ETAPAS DE LOSPROCESOS DE COMPETENCIA DE LAS INSPECCIONES DE POLICÍA DE LA LOCALIDAD"/>
    <x v="0"/>
    <s v="Un nuevo contrato social y ambiental para la Bogotá del Siglo XXI"/>
    <n v="57"/>
    <x v="0"/>
    <s v="Propósito 5: Construir Bogotá - Región con gobierno abierto, transparente y ciudadanía consciente"/>
    <x v="1"/>
    <m/>
    <n v="79803637"/>
    <s v="CARLOS ERNESTO RIVERA RAMOS"/>
    <s v="Persona Natural"/>
    <m/>
    <m/>
    <m/>
    <m/>
    <n v="72050000"/>
    <n v="0"/>
    <n v="0"/>
    <n v="0"/>
    <n v="72050000"/>
    <n v="60478333"/>
    <d v="2022-01-20T00:00:00"/>
    <d v="2022-01-24T00:00:00"/>
    <d v="2022-12-23T00:00:00"/>
    <n v="333"/>
    <n v="0"/>
    <n v="0"/>
    <n v="79636340"/>
    <s v="REINALDO PUENTES VASQUEZ"/>
    <d v="2022-08-19T00:00:00"/>
    <n v="27291668"/>
    <s v="Terminado"/>
    <n v="0.83939393476752255"/>
  </r>
  <r>
    <s v="198-2022-CPS-P(69651)"/>
    <n v="2022"/>
    <s v="FDLSUBACD-198-2022(69651)"/>
    <s v="https://community.secop.gov.co/Public/Tendering/OpportunityDetail/Index?noticeUID=CO1.NTC.2641684&amp;isFromPublicArea=True&amp;isModal=False"/>
    <s v="Contratos de prestación de servicios profesionales y de apoyo a la gestión"/>
    <s v="Contratación directa"/>
    <m/>
    <s v="PRESTAR LOS SERVICIOS PROFESIONALES AL ÁREA DE GESTIÓN DEL DESARROLLO LOCAL EN LAASISTENCIA TÉCNICA Y EJECUCIÓN DE ACCIONES RELACIONADAS CON GARANTIZAR INTEGRALMENTE EL DERECHO AL USO DEL ESPACIOPÚBLICO CON FINES SOCIALES DEPORTIVOS CULTURALES Y EL APROVECHAMIENTO ECONÓMICO COMO PARTE DEL DERECHO A LA CIUDADEN CUMPLIMIENTO DE LAS METAS DEL PLAN DE DESARROLLO LOCAL Y DEMÁS TEMAS AFINES DEL PROYECTO DE INVERSIÓN 1998  ESPACIOPÚBLICO UN LUGAR DE ENCUENTRO LIBRE Y DEMOCRÁTICO"/>
    <x v="0"/>
    <s v="Un nuevo contrato social y ambiental para la Bogotá del Siglo XXI"/>
    <n v="45"/>
    <x v="19"/>
    <s v="Propósito 3: Inspirar confianza y legitimidad para vivir sin miedo y ser epicentro de cultura ciudadana, paz y reconciliación"/>
    <x v="23"/>
    <m/>
    <n v="1032466423"/>
    <s v="MARIA CAMILA MUÑOZ REYES"/>
    <s v="Persona Natural"/>
    <m/>
    <m/>
    <m/>
    <m/>
    <n v="50380000"/>
    <n v="0"/>
    <n v="1"/>
    <n v="2290000"/>
    <n v="52670000"/>
    <n v="50380000"/>
    <d v="2022-01-23T00:00:00"/>
    <d v="2022-02-01T00:00:00"/>
    <d v="2023-01-15T00:00:00"/>
    <n v="348"/>
    <n v="1"/>
    <n v="15"/>
    <n v="1020770664"/>
    <s v="JULIANA PINTO OMAÑA"/>
    <d v="2021-06-11T00:00:00"/>
    <n v="45800000"/>
    <s v="En ejecución"/>
    <n v="0.95652173913043481"/>
  </r>
  <r>
    <s v="199-2022CPS-P(66762)"/>
    <n v="2022"/>
    <s v="FDLSUBACD-199-2022(66762)"/>
    <s v="https://community.secop.gov.co/Public/Tendering/OpportunityDetail/Index?noticeUID=CO1.NTC.2572215&amp;isFromPublicArea=True&amp;isModal=False"/>
    <s v="Contratos de prestación de servicios profesionales y de apoyo a la gestión"/>
    <s v="Contratación directa"/>
    <m/>
    <s v="APOYAR TÉCNICAMENTE LAS DISTINTAS ETAPAS DE LOS PROCESOS DE COMPETENCIA DE LAS INSPECCIONES DE POLICÍA DE LA LOCALIDAD"/>
    <x v="0"/>
    <s v="Un nuevo contrato social y ambiental para la Bogotá del Siglo XXI"/>
    <n v="57"/>
    <x v="0"/>
    <s v="Propósito 5: Construir Bogotá - Región con gobierno abierto, transparente y ciudadanía consciente"/>
    <x v="1"/>
    <m/>
    <n v="1013647157"/>
    <s v="LILIANA ROCIO FORERO RAMIREZ"/>
    <s v="Persona Natural"/>
    <m/>
    <m/>
    <m/>
    <m/>
    <n v="72050000"/>
    <n v="0"/>
    <n v="1"/>
    <n v="8951667"/>
    <n v="81001667"/>
    <n v="74451667"/>
    <d v="2022-01-17T00:00:00"/>
    <d v="2022-01-20T00:00:00"/>
    <d v="2023-01-29T00:00:00"/>
    <n v="374"/>
    <n v="1"/>
    <n v="41"/>
    <n v="13255143"/>
    <s v="GERMAN ISIDRO QUINTANA RODRIGUEZ"/>
    <d v="2022-11-09T00:00:00"/>
    <n v="8951666"/>
    <s v="En ejecución"/>
    <n v="0.91913746664003837"/>
  </r>
  <r>
    <s v="200-2022CPS-P(66762)"/>
    <n v="2022"/>
    <s v="FDLSUBACD-200-2022(66762)"/>
    <s v="https://community.secop.gov.co/Public/Tendering/OpportunityDetail/Index?noticeUID=CO1.NTC.2566925&amp;isFromPublicArea=True&amp;isModal=False"/>
    <s v="Contratos de prestación de servicios profesionales y de apoyo a la gestión"/>
    <s v="Contratación directa"/>
    <m/>
    <s v="APOYAR TÉCNICAMENTE LAS DISTINTAS ETAPAS DE LOS PROCESOS DE COMPETENCIA DE LAS INSPECCIONES DE POLICÍA DE LA LOCALIDAD"/>
    <x v="0"/>
    <s v="Un nuevo contrato social y ambiental para la Bogotá del Siglo XXI"/>
    <n v="57"/>
    <x v="0"/>
    <s v="Propósito 5: Construir Bogotá - Región con gobierno abierto, transparente y ciudadanía consciente"/>
    <x v="1"/>
    <m/>
    <n v="7304906"/>
    <s v="JULIO HERNAN GONZALEZ GONZALEZ"/>
    <s v="Persona Natural"/>
    <m/>
    <m/>
    <m/>
    <m/>
    <n v="72050000"/>
    <n v="0"/>
    <n v="1"/>
    <n v="9170000"/>
    <n v="81220000"/>
    <n v="74670000"/>
    <d v="2022-01-16T00:00:00"/>
    <d v="2022-01-19T00:00:00"/>
    <d v="2023-01-30T00:00:00"/>
    <n v="376"/>
    <n v="1"/>
    <n v="42"/>
    <m/>
    <s v=""/>
    <m/>
    <m/>
    <s v="En ejecución"/>
    <n v="0.91935483870967738"/>
  </r>
  <r>
    <s v="201-2022CPS-P(66762)"/>
    <n v="2022"/>
    <s v="FDLSUBACD-201-2022 (66762)"/>
    <s v="https://community.secop.gov.co/Public/Tendering/OpportunityDetail/Index?noticeUID=CO1.NTC.2574538&amp;isFromPublicArea=True&amp;isModal=False"/>
    <s v="Contratos de prestación de servicios profesionales y de apoyo a la gestión"/>
    <s v="Contratación directa"/>
    <m/>
    <s v="APOYAR TÉCNICAMENTE LAS DISTINTAS ETAPAS DE LOS PROCESOS DE COMPETENCIA DE LAS INSPECCIONES DE POLICÍA DE LA LOCALIDAD"/>
    <x v="0"/>
    <s v="Un nuevo contrato social y ambiental para la Bogotá del Siglo XXI"/>
    <n v="57"/>
    <x v="0"/>
    <s v="Propósito 5: Construir Bogotá - Región con gobierno abierto, transparente y ciudadanía consciente"/>
    <x v="1"/>
    <m/>
    <n v="35512483"/>
    <s v="SANDRA CASTRO TORRES"/>
    <s v="Persona Natural"/>
    <m/>
    <m/>
    <m/>
    <m/>
    <n v="72050000"/>
    <n v="0"/>
    <n v="1"/>
    <n v="9388333"/>
    <n v="81438333"/>
    <n v="74670000"/>
    <d v="2022-01-17T00:00:00"/>
    <d v="2022-01-19T00:00:00"/>
    <d v="2023-01-30T00:00:00"/>
    <n v="376"/>
    <n v="1"/>
    <n v="43"/>
    <m/>
    <s v=""/>
    <m/>
    <m/>
    <s v="En ejecución"/>
    <n v="0.91689008418185569"/>
  </r>
  <r>
    <s v="202-2022CPS-P(66762)"/>
    <n v="2022"/>
    <s v="FDLSUBACD-202-2022(66762)"/>
    <s v="https://community.secop.gov.co/Public/Tendering/OpportunityDetail/Index?noticeUID=CO1.NTC.2583326&amp;isFromPublicArea=True&amp;isModal=False"/>
    <s v="Contratos de prestación de servicios profesionales y de apoyo a la gestión"/>
    <s v="Contratación directa"/>
    <m/>
    <s v="APOYAR TÉCNICAMENTE LAS DISTINTAS ETAPAS DE LOS PROCESOS DE COMPETENCIA DE LAS INSPECCIONES DE POLICÍA DE LA LOCALIDAD"/>
    <x v="0"/>
    <s v="Un nuevo contrato social y ambiental para la Bogotá del Siglo XXI"/>
    <n v="57"/>
    <x v="0"/>
    <s v="Propósito 5: Construir Bogotá - Región con gobierno abierto, transparente y ciudadanía consciente"/>
    <x v="1"/>
    <m/>
    <n v="64589205"/>
    <s v="TULLY MILENA GONZALEZ TORRES"/>
    <s v="Persona Natural"/>
    <m/>
    <m/>
    <m/>
    <m/>
    <n v="72050000"/>
    <n v="0"/>
    <n v="1"/>
    <n v="5676666"/>
    <n v="77726666"/>
    <n v="74451667"/>
    <d v="2022-01-17T00:00:00"/>
    <d v="2022-01-20T00:00:00"/>
    <d v="2023-01-15T00:00:00"/>
    <n v="360"/>
    <n v="1"/>
    <n v="27"/>
    <m/>
    <s v=""/>
    <m/>
    <m/>
    <s v="En ejecución"/>
    <n v="0.95786518104353013"/>
  </r>
  <r>
    <s v="203-2022CPS-AG(69267)"/>
    <n v="2022"/>
    <s v="FDLSUBACD-203-2022(69267)"/>
    <s v="https://community.secop.gov.co/Public/Tendering/OpportunityDetail/Index?noticeUID=CO1.NTC.2598150&amp;isFromPublicArea=True&amp;isModal=False"/>
    <s v="Contratos de prestación de servicios profesionales y de apoyo a la gestión"/>
    <s v="Contratación directa"/>
    <m/>
    <s v="APOYAR LAS TAREAS OPERATIVAS DE CARÁCTER ARCHIVÍSTICO PARA GARANTIZAR LA CORRECTA APLICACIÓN DE LOS PROCEDIMIENTOS TÉCNICOS EN EL MARCO DEL PROCESO DE DEPURACIÓN E IMPULSO DE LAS ACTUACIONES ADMINISTRATIVAS EXISTENTES QUE CURSAN EN LA ALCALDÍA LOCAL"/>
    <x v="0"/>
    <s v="Un nuevo contrato social y ambiental para la Bogotá del Siglo XXI"/>
    <n v="57"/>
    <x v="0"/>
    <s v="Propósito 5: Construir Bogotá - Región con gobierno abierto, transparente y ciudadanía consciente"/>
    <x v="1"/>
    <m/>
    <n v="1070921121"/>
    <s v="ANDRES FELIPE MANCHOLA BARACALDO"/>
    <s v="Persona Natural"/>
    <m/>
    <m/>
    <m/>
    <m/>
    <n v="40150000"/>
    <n v="0"/>
    <n v="1"/>
    <n v="2676666"/>
    <n v="42826666"/>
    <n v="41001666"/>
    <d v="2022-01-18T00:00:00"/>
    <d v="2022-01-24T00:00:00"/>
    <d v="2023-01-15T00:00:00"/>
    <n v="356"/>
    <n v="1"/>
    <n v="23"/>
    <n v="1072713174"/>
    <s v="LAURA CAROLINA ORTIZ TORRES"/>
    <d v="2022-05-02T00:00:00"/>
    <n v="28226667"/>
    <s v="En ejecución"/>
    <n v="0.95738636297301316"/>
  </r>
  <r>
    <s v="204-2022CPS-AG(692679)"/>
    <n v="2022"/>
    <s v="FDLSUBACD-204-2022(69267)"/>
    <s v="https://community.secop.gov.co/Public/Tendering/OpportunityDetail/Index?noticeUID=CO1.NTC.2571538&amp;isFromPublicArea=True&amp;isModal=False"/>
    <s v="Contratos de prestación de servicios profesionales y de apoyo a la gestión"/>
    <s v="Contratación directa"/>
    <m/>
    <s v="APOYAR LAS TAREAS OPERATIVAS DE CARÁCTER ARCHIVÍSTICO PARAGARANTIZAR LA CORRECTA APLICACIÓN DE LOS PROCEDIMIENTOS TÉCNICOS EN EL MARCO DELPROCESO DE DEPURACIÓN E IMPULSO DE LAS ACTUACIONES ADMINISTRATIVAS EXISTENTES QUECURSAN EN LA ALCALDÍA LOCAL"/>
    <x v="0"/>
    <s v="Un nuevo contrato social y ambiental para la Bogotá del Siglo XXI"/>
    <n v="57"/>
    <x v="0"/>
    <s v="Propósito 5: Construir Bogotá - Región con gobierno abierto, transparente y ciudadanía consciente"/>
    <x v="1"/>
    <m/>
    <n v="80222951"/>
    <s v="DIEGO FERNANDO OCHOA MONTERO"/>
    <s v="Persona Natural"/>
    <m/>
    <m/>
    <m/>
    <m/>
    <n v="40150000"/>
    <n v="0"/>
    <n v="1"/>
    <n v="1338333"/>
    <n v="41488333"/>
    <n v="41336667"/>
    <d v="2022-01-16T00:00:00"/>
    <d v="2022-01-19T00:00:00"/>
    <d v="2022-12-31T00:00:00"/>
    <n v="346"/>
    <n v="1"/>
    <n v="13"/>
    <m/>
    <s v=""/>
    <m/>
    <m/>
    <s v="Terminado"/>
    <n v="0.99634436987381492"/>
  </r>
  <r>
    <s v="205-2022CPS-AG(69274)"/>
    <n v="2022"/>
    <s v="FDLSUBACD-205-2022(69275)"/>
    <s v="https://community.secop.gov.co/Public/Tendering/OpportunityDetail/Index?noticeUID=CO1.NTC.2577756&amp;isFromPublicArea=True&amp;isModal=Fals"/>
    <s v="Contratos de prestación de servicios profesionales y de apoyo a la gestión"/>
    <s v="Contratación directa"/>
    <m/>
    <s v="PRESTAR SERVICIOS DE APOYO EN EL PROCESO DE COBROPERSUASIVO Y REMISIÓN DE COBRO COACTIVO QUE COMPETA AL ALCALDE LOCAL ASÍ COMO LAS GESTIONES PARAMANTENER ACTUALIZADA LA INFORMACIÓN CORRESPONDIENTE A MULTAS"/>
    <x v="0"/>
    <s v="Un nuevo contrato social y ambiental para la Bogotá del Siglo XXI"/>
    <n v="57"/>
    <x v="0"/>
    <s v="Propósito 5: Construir Bogotá - Región con gobierno abierto, transparente y ciudadanía consciente"/>
    <x v="1"/>
    <m/>
    <n v="1015441924"/>
    <s v="DAVID HUMBERTO MARTIN SUAREZ"/>
    <s v="Persona Natural"/>
    <m/>
    <m/>
    <m/>
    <m/>
    <n v="25520000"/>
    <n v="0"/>
    <n v="1"/>
    <n v="541333"/>
    <n v="26061333"/>
    <n v="26061332"/>
    <d v="2022-01-17T00:00:00"/>
    <d v="2022-01-24T00:00:00"/>
    <d v="2022-12-31T00:00:00"/>
    <n v="341"/>
    <n v="1"/>
    <n v="8"/>
    <n v="53069160"/>
    <s v="YINETH ALDANA BUSTOS"/>
    <d v="2022-03-29T00:00:00"/>
    <n v="20493333"/>
    <s v="Terminado"/>
    <n v="0.99999996162897731"/>
  </r>
  <r>
    <s v="206-2022CPS-AG(69275)"/>
    <n v="2022"/>
    <s v="FDLSUBACD-206-2022(69275)"/>
    <s v="https://community.secop.gov.co/Public/Tendering/OpportunityDetail/Index?noticeUID=CO1.NTC.2579649&amp;isFromPublicArea=True&amp;isModal=False"/>
    <s v="Contratos de prestación de servicios profesionales y de apoyo a la gestión"/>
    <s v="Contratación directa"/>
    <m/>
    <s v="APOYAR LA GESTIÓN DOCUMENTAL DE LA ALCALDÍA LOCALACOMPAÑANDO AL EQUIPO JURÍDICO DE DEPURACIÓN EN LAS LABORES OPERATIVAS QUE GENERA EL PROCESO DEIMPULSO DE LAS ACTUACIONES ADMINISTRATIVAS EXISTENTES EN LAS DIFERENTES ALCALDÍAS LOCALES"/>
    <x v="0"/>
    <s v="Un nuevo contrato social y ambiental para la Bogotá del Siglo XXI"/>
    <n v="57"/>
    <x v="0"/>
    <s v="Propósito 5: Construir Bogotá - Región con gobierno abierto, transparente y ciudadanía consciente"/>
    <x v="1"/>
    <m/>
    <n v="1019119765"/>
    <s v="LUIS DANIEL VALBUENA BLANCO"/>
    <s v="Persona Natural"/>
    <m/>
    <m/>
    <m/>
    <m/>
    <n v="25520000"/>
    <n v="0"/>
    <n v="1"/>
    <n v="1701333"/>
    <n v="27221333"/>
    <n v="26061333"/>
    <d v="2022-01-18T00:00:00"/>
    <d v="2022-01-24T00:00:00"/>
    <d v="2023-01-14T00:00:00"/>
    <n v="355"/>
    <n v="1"/>
    <n v="22"/>
    <m/>
    <s v=""/>
    <m/>
    <m/>
    <s v="En ejecución"/>
    <n v="0.95738636311454695"/>
  </r>
  <r>
    <s v="207-2022CPS-AG(69275)"/>
    <n v="2022"/>
    <s v="FDLSUBACD-207-2022(69275)"/>
    <s v="https://community.secop.gov.co/Public/Tendering/OpportunityDetail/Index?noticeUID=CO1.NTC.2587811&amp;isFromPublicArea=True&amp;isModal=False"/>
    <s v="Contratos de prestación de servicios profesionales y de apoyo a la gestión"/>
    <s v="Contratación directa"/>
    <m/>
    <s v="APOYAR LA GESTIÓN DOCUMENTAL DE LA ALCALDÍA LOCALACOMPAÑANDO AL EQUIPO JURÍDICO DE DEPURACIÓN EN LAS LABORES OPERATIVAS QUE GENERA EL PROCESO DEIMPULSO DE LAS ACTUACIONES ADMINISTRATIVAS EXISTENTES EN LAS DIFERENTES ALCALDÍAS LOCALES"/>
    <x v="0"/>
    <s v="Un nuevo contrato social y ambiental para la Bogotá del Siglo XXI"/>
    <n v="57"/>
    <x v="0"/>
    <s v="Propósito 5: Construir Bogotá - Región con gobierno abierto, transparente y ciudadanía consciente"/>
    <x v="1"/>
    <m/>
    <n v="52447526"/>
    <s v="NORMA CONSTANZA BAUTISTA BERNAL"/>
    <s v="Persona Natural"/>
    <m/>
    <m/>
    <m/>
    <m/>
    <n v="25520000"/>
    <n v="0"/>
    <n v="1"/>
    <n v="541333"/>
    <n v="26061333"/>
    <n v="26061333"/>
    <d v="2022-01-18T00:00:00"/>
    <d v="2022-01-24T00:00:00"/>
    <d v="2022-12-31T00:00:00"/>
    <n v="341"/>
    <n v="1"/>
    <n v="8"/>
    <m/>
    <s v=""/>
    <m/>
    <m/>
    <s v="Terminado"/>
    <n v="1"/>
  </r>
  <r>
    <s v="208-2022CPS-AG(69275)"/>
    <n v="2022"/>
    <s v="FDLSUBACD-208-2022(69275)"/>
    <s v="https://community.secop.gov.co/Public/Tendering/OpportunityDetail/Index?noticeUID=CO1.NTC.2582732&amp;isFromPublicArea=True&amp;isModal=False"/>
    <s v="Contratos de prestación de servicios profesionales y de apoyo a la gestión"/>
    <s v="Contratación directa"/>
    <m/>
    <s v="APOYAR LA GESTIÓN DOCUMENTAL DE LA ALCALDÍA LOCALACOMPAÑANDO AL EQUIPO JURÍDICO DE DEPURACIÓN EN LAS LABORES OPERATIVAS QUE GENERA EL PROCESO DEIMPULSO DE LAS ACTUACIONES ADMINISTRATIVAS EXISTENTES EN LAS DIFERENTES ALCALDÍAS LOCALES"/>
    <x v="0"/>
    <s v="Un nuevo contrato social y ambiental para la Bogotá del Siglo XXI"/>
    <n v="57"/>
    <x v="0"/>
    <s v="Propósito 5: Construir Bogotá - Región con gobierno abierto, transparente y ciudadanía consciente"/>
    <x v="1"/>
    <m/>
    <n v="1020781915"/>
    <s v="ANGGIE ROXANA ESCOBAR GARCIA"/>
    <s v="Persona Natural"/>
    <m/>
    <m/>
    <m/>
    <m/>
    <n v="25520000"/>
    <n v="0"/>
    <n v="0"/>
    <n v="0"/>
    <n v="25520000"/>
    <n v="21421333"/>
    <d v="2022-01-18T00:00:00"/>
    <d v="2022-01-24T00:00:00"/>
    <d v="2022-12-23T00:00:00"/>
    <n v="333"/>
    <n v="0"/>
    <n v="0"/>
    <m/>
    <s v=""/>
    <m/>
    <m/>
    <s v="Terminado"/>
    <n v="0.83939392633228838"/>
  </r>
  <r>
    <s v="209-2022CPS-AG(69275)"/>
    <n v="2022"/>
    <s v="FDLSUBACD-209-2022(69275)"/>
    <s v="https://community.secop.gov.co/Public/Tendering/OpportunityDetail/Index?noticeUID=CO1.NTC.2583399&amp;isFromPublicArea=True&amp;isModal=False"/>
    <s v="Contratos de prestación de servicios profesionales y de apoyo a la gestión"/>
    <s v="Contratación directa"/>
    <m/>
    <s v="APOYAR LA GESTIÓN DOCUMENTAL DE LA ALCALDÍA LOCALACOMPAÑANDO AL EQUIPO JURÍDICO DE DEPURACIÓN EN LAS LABORES OPERATIVAS QUE GENERA EL PROCESO DEIMPULSO DE LAS ACTUACIONES ADMINISTRATIVAS EXISTENTES EN LAS DIFERENTES ALCALDÍAS LOCALES"/>
    <x v="0"/>
    <s v="Un nuevo contrato social y ambiental para la Bogotá del Siglo XXI"/>
    <n v="57"/>
    <x v="0"/>
    <s v="Propósito 5: Construir Bogotá - Región con gobierno abierto, transparente y ciudadanía consciente"/>
    <x v="1"/>
    <m/>
    <n v="52076673"/>
    <s v="NUBIA YANETH SANCHEZ SANABRIA"/>
    <s v="Persona Natural"/>
    <m/>
    <m/>
    <m/>
    <m/>
    <n v="25520000"/>
    <n v="0"/>
    <n v="1"/>
    <n v="541333"/>
    <n v="26061333"/>
    <n v="26061333"/>
    <d v="2022-01-18T00:00:00"/>
    <d v="2022-01-24T00:00:00"/>
    <d v="2022-12-30T00:00:00"/>
    <n v="340"/>
    <n v="1"/>
    <n v="7"/>
    <m/>
    <s v=""/>
    <m/>
    <m/>
    <s v="Terminado"/>
    <n v="1"/>
  </r>
  <r>
    <s v="210-2022CPS-AG(69275)"/>
    <n v="2022"/>
    <s v="FDLSUBACD-210-2022(69275)"/>
    <s v="https://community.secop.gov.co/Public/Tendering/OpportunityDetail/Index?noticeUID=CO1.NTC.2577334&amp;isFromPublicArea=True&amp;isModal=False"/>
    <s v="Contratos de prestación de servicios profesionales y de apoyo a la gestión"/>
    <s v="Contratación directa"/>
    <m/>
    <s v="APOYAR LA GESTIÓN DOCUMENTAL DE LA ALCALDÍA LOCAL ACOMPAÑANDO AL EQUIPO JURÍDICO DE DEPURACIÓN EN LAS LABORES OPERATIVAS QUE GENERA EL PROCESO DE IMPULSO DE LAS ACTUACIONES ADMINISTRATIVAS EXISTENTES EN LAS DIFERENTES ALCALDÍAS LOCALES"/>
    <x v="0"/>
    <s v="Un nuevo contrato social y ambiental para la Bogotá del Siglo XXI"/>
    <n v="57"/>
    <x v="0"/>
    <s v="Propósito 5: Construir Bogotá - Región con gobierno abierto, transparente y ciudadanía consciente"/>
    <x v="1"/>
    <m/>
    <n v="79402044"/>
    <s v="GERMAN JESUS AMAYA FERNANDEZ"/>
    <s v="Persona Natural"/>
    <m/>
    <m/>
    <m/>
    <m/>
    <n v="25520000"/>
    <n v="0"/>
    <n v="1"/>
    <n v="1701326"/>
    <n v="27221326"/>
    <n v="26061333"/>
    <d v="2022-01-18T00:00:00"/>
    <d v="2022-01-24T00:00:00"/>
    <d v="2023-01-14T00:00:00"/>
    <n v="355"/>
    <n v="1"/>
    <s v="22 "/>
    <m/>
    <s v=""/>
    <m/>
    <m/>
    <s v="En ejecución"/>
    <n v="0.95738660930771702"/>
  </r>
  <r>
    <s v="211-2022CPS-AG(66838)"/>
    <n v="2022"/>
    <s v="FDLSUBACD-211-2022(66838)"/>
    <s v="https://community.secop.gov.co/Public/Tendering/OpportunityDetail/Index?noticeUID=CO1.NTC.2723157&amp;isFromPublicArea=True&amp;isModal=False"/>
    <s v="Contratos de prestación de servicios profesionales y de apoyo a la gestión"/>
    <s v="Contratación directa"/>
    <m/>
    <s v="O PRESTAR LOS SERVICIOS ASISTENCIALES COMOAYUDANTES DE OBRA PARA LA ATENCIÓN DE LA MALLA VIAL LOCAL Y ESPACIO PÚBLICO PEATONAL DENTRO DEL MARCO DELPROGRAMA GESTIÓN COMPARTIDA EN LA LOCALIDAD DE SUBA"/>
    <x v="0"/>
    <s v="Un nuevo contrato social y ambiental para la Bogotá del Siglo XXI"/>
    <n v="49"/>
    <x v="10"/>
    <s v="Propósito 4: Hacer de Bogotá Región un modelo de movilidad multimodal, incluyente y sostenible"/>
    <x v="12"/>
    <m/>
    <n v="79621795"/>
    <s v="FRANK GIOSEPPE ESTRADA AYALA"/>
    <s v="Persona Natural"/>
    <m/>
    <m/>
    <m/>
    <m/>
    <n v="18150000"/>
    <n v="0"/>
    <n v="0"/>
    <n v="0"/>
    <n v="18150000"/>
    <n v="18150000"/>
    <d v="2022-01-27T00:00:00"/>
    <d v="2022-02-01T00:00:00"/>
    <d v="2022-12-31T00:00:00"/>
    <n v="333"/>
    <n v="0"/>
    <n v="0"/>
    <m/>
    <s v=""/>
    <m/>
    <m/>
    <s v="Terminado"/>
    <n v="1"/>
  </r>
  <r>
    <s v="212-2022CPS-P(66783)"/>
    <n v="2022"/>
    <s v="FDLSUBACD-212-2022(66783)"/>
    <s v="https://community.secop.gov.co/Public/Tendering/OpportunityDetail/Index?noticeUID=CO1.NTC.2613003&amp;isFromPublicArea=True&amp;isModal=False"/>
    <s v="Contratos de prestación de servicios profesionales y de apoyo a la gestión"/>
    <s v="Contratación directa"/>
    <m/>
    <s v="APOYAR JURÍDICAMENTE LA EJECUCIÓN DE LAS ACCIONES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4137688"/>
    <s v="OSCAR IVAN GOMEZ SANCHEZ"/>
    <s v="Persona Natural"/>
    <m/>
    <m/>
    <m/>
    <m/>
    <n v="50380000"/>
    <n v="0"/>
    <n v="0"/>
    <n v="0"/>
    <n v="50380000"/>
    <n v="49006000"/>
    <d v="2022-01-20T00:00:00"/>
    <d v="2022-02-01T00:00:00"/>
    <d v="2022-12-31T00:00:00"/>
    <n v="333"/>
    <n v="0"/>
    <n v="0"/>
    <n v="80740127"/>
    <s v="EDWIN JAVIER CIFUENTES VILLAMIZAR"/>
    <d v="2022-02-10T00:00:00"/>
    <n v="50380000"/>
    <s v="Terminado"/>
    <n v="0.97272727272727277"/>
  </r>
  <r>
    <s v="213-2022CPS-AG(70961)"/>
    <n v="2022"/>
    <s v="FDLSUBACD-213-2022(70961)"/>
    <s v="https://community.secop.gov.co/Public/Tendering/OpportunityDetail/Index?noticeUID=CO1.NTC.2682334&amp;isFromPublicArea=True&amp;isModal=False"/>
    <s v="Contratos de prestación de servicios profesionales y de apoyo a la gestión"/>
    <s v="Contratación directa"/>
    <m/>
    <s v="PRESTAR LOS SERVICIOS DE APOYO EN EL ÁREA DE GESTIÓN DEL DESARROLLO LOCAL REALIZANDO ACTIVIDADES ADMINISTRATIVAS QUE CONTRIBUYAN AL CUMPLIMIENTO DE LAS METAS DEL PLAN DE DESARROLLO LOCAL DEL COMPONENTE AMBIENTAL"/>
    <x v="0"/>
    <s v="Un nuevo contrato social y ambiental para la Bogotá del Siglo XXI"/>
    <n v="24"/>
    <x v="17"/>
    <s v="Propósito 1: Hacer un nuevo contrato social para incrementar la inclusión social, productiva y política"/>
    <x v="21"/>
    <m/>
    <n v="1014191541"/>
    <s v="LUZ ANGELA CADENA FERNANDEZ"/>
    <s v="Persona Natural"/>
    <m/>
    <m/>
    <m/>
    <m/>
    <n v="16680000"/>
    <n v="0"/>
    <n v="0"/>
    <n v="0"/>
    <n v="16680000"/>
    <n v="16680000"/>
    <d v="2022-01-27T00:00:00"/>
    <d v="2022-02-01T00:00:00"/>
    <d v="2022-07-31T00:00:00"/>
    <n v="180"/>
    <n v="0"/>
    <n v="0"/>
    <n v="1015425526"/>
    <s v="KATIA JOHANA BARBOSA LOPEZ"/>
    <d v="2022-03-24T00:00:00"/>
    <n v="11768667"/>
    <s v="Terminado"/>
    <n v="1"/>
  </r>
  <r>
    <s v="214-2022CPS-P(66783)"/>
    <n v="2022"/>
    <s v="FDLSUBACD-214-2022(66783)"/>
    <s v="https://community.secop.gov.co/Public/Tendering/OpportunityDetail/Index?noticeUID=CO1.NTC.2682036&amp;isFromPublicArea=True&amp;isModal=False"/>
    <s v="Contratos de prestación de servicios profesionales y de apoyo a la gestión"/>
    <s v="Contratación directa"/>
    <m/>
    <s v="APOYAR JURÍDICAMENTE LA EJECUCIÓN DE LAS ACCIONES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53074920"/>
    <s v="LUZ AMPARO SIERRA ROJAS"/>
    <s v="Persona Natural"/>
    <m/>
    <m/>
    <m/>
    <m/>
    <n v="50380000"/>
    <n v="0"/>
    <n v="0"/>
    <n v="0"/>
    <n v="50380000"/>
    <n v="45800000"/>
    <d v="2022-01-27T00:00:00"/>
    <d v="2022-02-01T00:00:00"/>
    <d v="2022-12-31T00:00:00"/>
    <n v="333"/>
    <n v="0"/>
    <n v="0"/>
    <m/>
    <s v=""/>
    <m/>
    <m/>
    <s v="Terminado"/>
    <n v="0.90909090909090906"/>
  </r>
  <r>
    <s v="215-2022CPS-P(69238)"/>
    <n v="2022"/>
    <s v="FDLSUBACD-215-2022(69238)"/>
    <s v="https://community.secop.gov.co/Public/Tendering/OpportunityDetail/Index?noticeUID=CO1.NTC.2669407&amp;isFromPublicArea=True&amp;isModal=False"/>
    <s v="Contratos de prestación de servicios profesionales y de apoyo a la gestión"/>
    <s v="Contratación directa"/>
    <m/>
    <s v="PRESTAR LOS SERVICIOS PROFESIONALES ADMINISTRATIVOSCONTABLES Y FINANCIEROS PARA DEPURAR LAS OBLIGACIONES POR PAGAR A CARGO DEL FONDO DE DESARROLLO LOCAL DESUBA"/>
    <x v="0"/>
    <s v="Un nuevo contrato social y ambiental para la Bogotá del Siglo XXI"/>
    <n v="57"/>
    <x v="0"/>
    <s v="Propósito 5: Construir Bogotá - Región con gobierno abierto, transparente y ciudadanía consciente"/>
    <x v="0"/>
    <m/>
    <n v="1019042486"/>
    <s v="WENDY JHOLANY QUEVEDO RODRIGUEZ"/>
    <s v="Persona Natural"/>
    <m/>
    <m/>
    <m/>
    <m/>
    <n v="72050000"/>
    <n v="0"/>
    <n v="1"/>
    <n v="7641667"/>
    <n v="79691667"/>
    <n v="73141667"/>
    <d v="2022-01-25T00:00:00"/>
    <d v="2022-01-26T00:00:00"/>
    <d v="2023-01-30T00:00:00"/>
    <n v="369"/>
    <n v="1"/>
    <n v="36"/>
    <m/>
    <s v=""/>
    <m/>
    <m/>
    <s v="En ejecución"/>
    <n v="0.91780821952187297"/>
  </r>
  <r>
    <s v="216-2022CPS-P(69239)"/>
    <n v="2022"/>
    <s v="FDLSUBACD-216-2022(69239)"/>
    <s v="https://community.secop.gov.co/Public/Tendering/OpportunityDetail/Index?noticeUID=CO1.NTC.2682093&amp;isFromPublicArea=True&amp;isModal=False"/>
    <s v="Contratos de prestación de servicios profesionales y de apoyo a la gestión"/>
    <s v="Contratación directa"/>
    <m/>
    <s v="PRESTAR LOS SERVICIOS PROFESIONALES COMO ABOGADOPARA DEPURAR LAS OBLIGACIONES POR PAGAR A CARGO DEL FONDO DE DESARROLLO LOCAL DE SUBA"/>
    <x v="0"/>
    <s v="Un nuevo contrato social y ambiental para la Bogotá del Siglo XXI"/>
    <n v="57"/>
    <x v="0"/>
    <s v="Propósito 5: Construir Bogotá - Región con gobierno abierto, transparente y ciudadanía consciente"/>
    <x v="0"/>
    <m/>
    <n v="19467899"/>
    <s v="OSCAR MAURICIO JIMENEZ LEON"/>
    <s v="Persona Natural"/>
    <m/>
    <m/>
    <m/>
    <m/>
    <n v="72050000"/>
    <n v="0"/>
    <n v="0"/>
    <n v="0"/>
    <n v="72050000"/>
    <n v="72050000"/>
    <d v="2022-01-26T00:00:00"/>
    <d v="2022-02-01T00:00:00"/>
    <d v="2022-12-31T00:00:00"/>
    <n v="333"/>
    <n v="0"/>
    <n v="0"/>
    <m/>
    <s v=""/>
    <m/>
    <m/>
    <s v="Terminado"/>
    <n v="1"/>
  </r>
  <r>
    <s v="217-2022CPS-P(66783)"/>
    <n v="2022"/>
    <s v="FDLSUBACD-217-2022(66783)"/>
    <s v="https://community.secop.gov.co/Public/Tendering/OpportunityDetail/Index?noticeUID=CO1.NTC.2580481&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91242443"/>
    <s v="CARLOS ARTURO SEPULVEDA SANCHEZ"/>
    <s v="Persona Natural"/>
    <m/>
    <m/>
    <m/>
    <m/>
    <n v="50380000"/>
    <n v="0"/>
    <n v="1"/>
    <n v="1374000"/>
    <n v="51754000"/>
    <n v="51754000"/>
    <d v="2022-01-19T00:00:00"/>
    <d v="2022-01-21T00:00:00"/>
    <d v="2022-12-29T00:00:00"/>
    <n v="342"/>
    <n v="1"/>
    <n v="9"/>
    <m/>
    <s v=""/>
    <m/>
    <m/>
    <s v="Terminado"/>
    <n v="1"/>
  </r>
  <r>
    <s v="218-2022CPS-P(66783)"/>
    <n v="2022"/>
    <s v="FDLSUBACD-218-2022(66783)"/>
    <s v="https://community.secop.gov.co/Public/Tendering/OpportunityDetail/Index?noticeUID=CO1.NTC.2580665&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18468804"/>
    <s v="MARIA ALEJANDRA BUITRAGO CORTES"/>
    <s v="Persona Natural"/>
    <m/>
    <m/>
    <m/>
    <m/>
    <n v="50380000"/>
    <n v="0"/>
    <n v="1"/>
    <n v="1526667"/>
    <n v="51906667"/>
    <n v="51906667"/>
    <d v="2022-01-18T00:00:00"/>
    <d v="2022-01-21T00:00:00"/>
    <d v="2022-12-31T00:00:00"/>
    <n v="344"/>
    <n v="1"/>
    <n v="11"/>
    <m/>
    <s v=""/>
    <m/>
    <m/>
    <s v="Terminado"/>
    <n v="1"/>
  </r>
  <r>
    <s v="219-2022CPS-P(66783)"/>
    <n v="2022"/>
    <s v="FDLSUBACD-219-2022(66783)"/>
    <s v="https://community.secop.gov.co/Public/Tendering/OpportunityDetail/Index?noticeUID=CO1.NTC.2580949&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33769482"/>
    <s v="EDUAR JAMIR LOZANO VERA"/>
    <s v="Persona Natural"/>
    <m/>
    <m/>
    <m/>
    <m/>
    <n v="50380000"/>
    <n v="0"/>
    <n v="1"/>
    <n v="3816666"/>
    <n v="54196666"/>
    <n v="51906667"/>
    <d v="2022-01-18T00:00:00"/>
    <d v="2022-01-21T00:00:00"/>
    <d v="2023-01-15T00:00:00"/>
    <n v="359"/>
    <n v="1"/>
    <n v="26"/>
    <m/>
    <s v=""/>
    <m/>
    <m/>
    <s v="En ejecución"/>
    <n v="0.9577464968048035"/>
  </r>
  <r>
    <s v="220-2022CPS-P(66783)"/>
    <n v="2022"/>
    <s v="FDLSUBACD-220-2022(66783)"/>
    <s v="https://community.secop.gov.co/Public/Tendering/OpportunityDetail/Index?noticeUID=CO1.NTC.2581110&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72713174"/>
    <s v="LAURA CAROLINA ORTIZ TORRES."/>
    <s v="Persona Natural"/>
    <m/>
    <m/>
    <m/>
    <m/>
    <n v="50380000"/>
    <n v="0"/>
    <n v="1"/>
    <n v="3816666"/>
    <n v="54196666"/>
    <n v="51906666"/>
    <d v="2022-01-18T00:00:00"/>
    <d v="2022-01-21T00:00:00"/>
    <d v="2023-01-15T00:00:00"/>
    <n v="359"/>
    <n v="1"/>
    <n v="26"/>
    <n v="79947466"/>
    <s v="JOAQUIN GUILLERMO DOMINGUEZ CASTILLO"/>
    <d v="2654-11-24T00:00:00"/>
    <n v="34960667"/>
    <s v="En ejecución"/>
    <n v="0.95774647835348392"/>
  </r>
  <r>
    <s v="221-2022CPS-P(66783)"/>
    <n v="2022"/>
    <s v="FDLSUBACD-221-2022(66783)"/>
    <s v="https://community.secop.gov.co/Public/Tendering/OpportunityDetail/Index?noticeUID=CO1.NTC.2581048&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10188901"/>
    <s v="LESLY MELISSA PEÑALOZA PEÑA"/>
    <s v="Persona Natural"/>
    <m/>
    <m/>
    <m/>
    <m/>
    <n v="50380000"/>
    <n v="0"/>
    <n v="1"/>
    <n v="1526667"/>
    <n v="51906667"/>
    <n v="51906667"/>
    <d v="2022-01-18T00:00:00"/>
    <d v="2022-01-21T00:00:00"/>
    <d v="2022-12-31T00:00:00"/>
    <n v="344"/>
    <n v="1"/>
    <n v="11"/>
    <m/>
    <s v=""/>
    <m/>
    <m/>
    <s v="Terminado"/>
    <n v="1"/>
  </r>
  <r>
    <s v="222-2022CPS-P(66783)"/>
    <n v="2022"/>
    <s v="FDLSUBACD-222-2022(66783)"/>
    <s v="https://community.secop.gov.co/Public/Tendering/OpportunityDetail/Index?noticeUID=CO1.NTC.2581077&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83234831"/>
    <s v="JOSE AUGUSTO PASTRANA TRUJILLO"/>
    <s v="Persona Natural"/>
    <m/>
    <m/>
    <m/>
    <m/>
    <n v="50380000"/>
    <n v="0"/>
    <n v="1"/>
    <n v="3816666"/>
    <n v="54196666"/>
    <n v="51906667"/>
    <d v="2022-01-18T00:00:00"/>
    <d v="2022-01-21T00:00:00"/>
    <d v="2023-01-15T00:00:00"/>
    <n v="359"/>
    <n v="1"/>
    <n v="26"/>
    <m/>
    <s v=""/>
    <m/>
    <m/>
    <s v="En ejecución"/>
    <n v="0.9577464968048035"/>
  </r>
  <r>
    <s v="223-2022CPS-P(66783)"/>
    <n v="2022"/>
    <s v="FDLSUBACD-223-2022(66783)"/>
    <s v="https://community.secop.gov.co/Public/Tendering/OpportunityDetail/Index?noticeUID=CO1.NTC.2685891&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37708201"/>
    <s v="MARIBEL CONSUELO DURAN CASTRO"/>
    <s v="Persona Natural"/>
    <m/>
    <m/>
    <m/>
    <m/>
    <n v="50380000"/>
    <n v="0"/>
    <n v="0"/>
    <n v="0"/>
    <n v="50380000"/>
    <n v="45800000"/>
    <d v="2022-01-26T00:00:00"/>
    <d v="2022-02-01T00:00:00"/>
    <d v="2022-12-31T00:00:00"/>
    <n v="333"/>
    <n v="0"/>
    <n v="0"/>
    <n v="19237487"/>
    <s v="FELIX ORTIZ VELASQUEZ "/>
    <d v="2022-03-01T00:00:00"/>
    <n v="45800000"/>
    <s v="Terminado"/>
    <n v="0.90909090909090906"/>
  </r>
  <r>
    <s v="224-2022CPS-P(66783)"/>
    <n v="2022"/>
    <s v="FDLSUBACD-224-2022(66783)"/>
    <s v="https://community.secop.gov.co/Public/Tendering/OpportunityDetail/Index?noticeUID=CO1.NTC.2581180&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52063333"/>
    <s v="LOLA ELVIRA FRANCO SAAVEDRA"/>
    <s v="Persona Natural"/>
    <m/>
    <m/>
    <m/>
    <m/>
    <n v="50380000"/>
    <n v="0"/>
    <n v="1"/>
    <n v="1679333"/>
    <n v="52059333"/>
    <n v="52059333"/>
    <d v="2022-01-18T00:00:00"/>
    <d v="2022-01-20T00:00:00"/>
    <d v="2022-12-31T00:00:00"/>
    <n v="345"/>
    <n v="1"/>
    <n v="11"/>
    <m/>
    <s v=""/>
    <m/>
    <m/>
    <s v="Terminado"/>
    <n v="1"/>
  </r>
  <r>
    <s v="225-2022CPS-P(66783)"/>
    <n v="2022"/>
    <s v="FDLSUBACD-225-2022(66783)"/>
    <s v="https://community.secop.gov.co/Public/Tendering/OpportunityDetail/Index?noticeUID=CO1.NTC.2587336&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15443153"/>
    <s v="NORBERTO DIAZ TOBAR"/>
    <s v="Persona Natural"/>
    <m/>
    <m/>
    <m/>
    <m/>
    <n v="50380000"/>
    <n v="0"/>
    <n v="1"/>
    <n v="1679333"/>
    <n v="52059333"/>
    <n v="52059333"/>
    <d v="2022-01-18T00:00:00"/>
    <d v="2022-01-20T00:00:00"/>
    <d v="2022-12-31T00:00:00"/>
    <n v="345"/>
    <n v="1"/>
    <s v="12 "/>
    <m/>
    <s v=""/>
    <m/>
    <m/>
    <s v="Terminado"/>
    <n v="1"/>
  </r>
  <r>
    <s v="FDLSUBACD-226-2022(66783)"/>
    <n v="2022"/>
    <s v="FDLSUBACD-226-2022(66783)"/>
    <s v="https://community.secop.gov.co/Public/Tendering/OpportunityDetail/Index?noticeUID=CO1.NTC.2587392&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53121197"/>
    <s v="VIVIANA FERNANDA ALFARO MESA"/>
    <s v="Persona Natural"/>
    <m/>
    <m/>
    <m/>
    <m/>
    <n v="50380000"/>
    <n v="0"/>
    <n v="1"/>
    <n v="1679333"/>
    <n v="52059333"/>
    <n v="51906667"/>
    <d v="2022-01-18T00:00:00"/>
    <d v="2022-01-20T00:00:00"/>
    <d v="2022-12-31T00:00:00"/>
    <n v="345"/>
    <n v="1"/>
    <s v="12 "/>
    <m/>
    <s v=""/>
    <m/>
    <m/>
    <s v="Terminado"/>
    <n v="0.99706746146747594"/>
  </r>
  <r>
    <s v="227-2022CPS-P(68219)."/>
    <n v="2022"/>
    <s v="FDLSUBACD-227-2022(68219)."/>
    <s v="https://community.secop.gov.co/Public/Tendering/OpportunityDetail/Index?noticeUID=CO1.NTC.2712904&amp;isFromPublicArea=True&amp;isModal=False"/>
    <s v="Contratos de prestación de servicios profesionales y de apoyo a la gestión"/>
    <s v="Contratación directa"/>
    <m/>
    <s v="PRESTAR SERVICIOS PROFESIONALES EN EL ÁREA DE GESTIÓN DEL DESARROLLO LOCAL DE LA ALCALDÍA LOCAL DE SUBA PARA APOYAR EN EL PROCESO DE FORMULACIÓN EJECUCIÓN SEGUIMIENTO Y EVALUACIÓN DE LAS ACCIONES ENCAMINADAS A PROMOVER Y GARANTIZAR OPORTUNIDADES DE EDUCACIÓN SUPERIOR PARA LA CIUDADANÍA DE LA LOCALIDAD DE SUBA EN EL MARCO DEL CUMPLIMIENTO DEL PROYECTO DE INVERSIÓN 1994  JÓVENES FORMADOS PARA EL FUTURO"/>
    <x v="0"/>
    <s v="Un nuevo contrato social y ambiental para la Bogotá del Siglo XXI"/>
    <n v="17"/>
    <x v="12"/>
    <s v="Propósito 1: Hacer un nuevo contrato social para incrementar la inclusión social, productiva y política"/>
    <x v="15"/>
    <m/>
    <n v="1014187715"/>
    <s v="DIANA KATHERINE CANCINO NIÑO"/>
    <s v="Persona Natural"/>
    <m/>
    <m/>
    <m/>
    <m/>
    <n v="27480000"/>
    <n v="0"/>
    <n v="0"/>
    <n v="0"/>
    <n v="27480000"/>
    <n v="27480000"/>
    <d v="2022-01-26T00:00:00"/>
    <d v="2022-02-01T00:00:00"/>
    <d v="2022-07-31T00:00:00"/>
    <n v="180"/>
    <n v="0"/>
    <n v="0"/>
    <m/>
    <s v=""/>
    <m/>
    <m/>
    <s v="Terminado"/>
    <n v="1"/>
  </r>
  <r>
    <s v="228-2022CPS-P(66783)"/>
    <n v="2022"/>
    <s v="FDLSUBACD-228-2022(66783)"/>
    <s v="https://community.secop.gov.co/Public/Tendering/OpportunityDetail/Index?noticeUID=CO1.NTC.2587734&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9475827"/>
    <s v="JOHN HANS VALENZUELA TORRES"/>
    <s v="Persona Natural"/>
    <m/>
    <m/>
    <m/>
    <m/>
    <n v="50380000"/>
    <n v="0"/>
    <n v="1"/>
    <n v="1679333"/>
    <n v="52059333"/>
    <n v="52059333"/>
    <d v="2022-01-18T00:00:00"/>
    <d v="2022-01-20T00:00:00"/>
    <d v="2022-12-30T00:00:00"/>
    <n v="344"/>
    <n v="1"/>
    <n v="11"/>
    <m/>
    <s v=""/>
    <m/>
    <m/>
    <s v="Terminado"/>
    <n v="1"/>
  </r>
  <r>
    <s v="229-2022CPS-P(66783)"/>
    <n v="2022"/>
    <s v="FDLSUBACD-229-2022(66783)"/>
    <s v="https://community.secop.gov.co/Public/Tendering/OpportunityDetail/Index?noticeUID=CO1.NTC.2572121&amp;isFromPublicArea=True&amp;isModal=False"/>
    <s v="Contratos de prestación de servicios profesionales y de apoyo a la gestión"/>
    <s v="Contratación directa"/>
    <m/>
    <s v="OBJETO APOYAR JURÍDICAMENTE LA EJECUCIÓN DE LAS ACCIONES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45501344"/>
    <s v="ALEXANDRA PABA HERNANDEZ"/>
    <s v="Persona Natural"/>
    <m/>
    <m/>
    <m/>
    <m/>
    <n v="50380000"/>
    <n v="0"/>
    <n v="1"/>
    <n v="3816666"/>
    <n v="54196666"/>
    <n v="51906667"/>
    <d v="2022-01-19T00:00:00"/>
    <d v="2022-01-21T00:00:00"/>
    <d v="2023-01-14T00:00:00"/>
    <n v="358"/>
    <n v="1"/>
    <s v="25 "/>
    <m/>
    <s v=""/>
    <m/>
    <m/>
    <s v="En ejecución"/>
    <n v="0.9577464968048035"/>
  </r>
  <r>
    <s v="230-2022CPS-P(66783)"/>
    <n v="2022"/>
    <s v="FDLSUBACD-230-2022(66783)"/>
    <s v="https://community.secop.gov.co/Public/Tendering/OpportunityDetail/Index?noticeUID=CO1.NTC.2572067&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19018994"/>
    <s v="IVONNE ADRIANA LOZANO AFRICANO"/>
    <s v="Persona Natural"/>
    <m/>
    <m/>
    <m/>
    <m/>
    <n v="50380000"/>
    <n v="0"/>
    <n v="1"/>
    <n v="3816666"/>
    <n v="54196666"/>
    <n v="51906667"/>
    <d v="2022-01-17T00:00:00"/>
    <d v="2022-01-21T00:00:00"/>
    <d v="2023-01-14T00:00:00"/>
    <n v="358"/>
    <n v="1"/>
    <s v="25 "/>
    <m/>
    <s v=""/>
    <m/>
    <m/>
    <s v="En ejecución"/>
    <n v="0.9577464968048035"/>
  </r>
  <r>
    <s v="231-2022CPS-P(66783)"/>
    <n v="2022"/>
    <s v="FDLSUBACD-231-2022(66783)"/>
    <s v="https://community.secop.gov.co/Public/Tendering/OpportunityDetail/Index?noticeUID=CO1.NTC.2638394&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19122768"/>
    <s v="JASBLEYDI TATIANA CORTES AVILA"/>
    <s v="Persona Natural"/>
    <m/>
    <m/>
    <m/>
    <m/>
    <n v="50380000"/>
    <n v="0"/>
    <n v="1"/>
    <n v="2900667"/>
    <n v="53280667"/>
    <n v="50990667"/>
    <d v="2022-01-23T00:00:00"/>
    <d v="2022-01-27T00:00:00"/>
    <d v="2023-01-14T00:00:00"/>
    <n v="352"/>
    <n v="1"/>
    <n v="19"/>
    <m/>
    <s v=""/>
    <m/>
    <m/>
    <s v="En ejecución"/>
    <n v="0.95702005757548048"/>
  </r>
  <r>
    <s v="232-2022CPS-P(66783)"/>
    <n v="2022"/>
    <s v="FDLSUBACD-232-2022(66783)"/>
    <s v="https://community.secop.gov.co/Public/Tendering/OpportunityDetail/Index?noticeUID=CO1.NTC.2572506&amp;isFromPublicArea=True&amp;isModal=False"/>
    <s v="Contratos de prestación de servicios profesionales y de apoyo a la gestión"/>
    <s v="Contratación directa"/>
    <m/>
    <s v="APOYAR JURÍDICAMENTE LA EJECUCIÓN DE LAS ACCIONES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91161674"/>
    <s v="MIGUEL ANGEL RUIZ BENITEZ"/>
    <s v="Persona Natural"/>
    <m/>
    <m/>
    <m/>
    <m/>
    <n v="50380000"/>
    <n v="0"/>
    <n v="1"/>
    <n v="3816667"/>
    <n v="54196667"/>
    <n v="51906667"/>
    <d v="2022-01-17T00:00:00"/>
    <d v="2022-01-21T00:00:00"/>
    <d v="2023-01-15T00:00:00"/>
    <n v="359"/>
    <n v="1"/>
    <n v="26"/>
    <m/>
    <s v=""/>
    <m/>
    <m/>
    <s v="En ejecución"/>
    <n v="0.95774647913311717"/>
  </r>
  <r>
    <s v="233-2022CPS-P(66783)"/>
    <n v="2022"/>
    <s v="FDLSUBA-CD-233-2022(66783)"/>
    <s v="https://community.secop.gov.co/Public/Tendering/OpportunityDetail/Index?noticeUID=CO1.NTC.2572616&amp;isFromPublicArea=True&amp;isModal=False"/>
    <s v="Contratos de prestación de servicios profesionales y de apoyo a la gestión"/>
    <s v="Contratación directa"/>
    <m/>
    <s v="APOYAR JURÍDICAMENTE LA EJECUCIÓN DE LAS ACCIONES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75038784"/>
    <s v="HENRY DE JESUS BERMUDEZ CARDENAS"/>
    <s v="Persona Natural"/>
    <m/>
    <m/>
    <m/>
    <m/>
    <n v="50380000"/>
    <n v="0"/>
    <n v="1"/>
    <n v="3816666"/>
    <n v="54196666"/>
    <n v="51906667"/>
    <d v="2022-01-17T00:00:00"/>
    <d v="2022-01-21T00:00:00"/>
    <d v="2023-01-14T00:00:00"/>
    <n v="358"/>
    <n v="1"/>
    <s v="25 "/>
    <n v="80897346"/>
    <s v="JUAN CARLOS ALVARADO BARACALDO"/>
    <d v="2022-02-09T00:00:00"/>
    <n v="47326667"/>
    <s v="En ejecución"/>
    <n v="0.9577464968048035"/>
  </r>
  <r>
    <s v="234-2022CPS-P(69629)"/>
    <n v="2022"/>
    <s v="FDLSUBACD-234-2022(69629)"/>
    <s v="https://community.secop.gov.co/Public/Tendering/OpportunityDetail/Index?noticeUID=CO1.NTC.2642337&amp;isFromPublicArea=True&amp;isModal=False"/>
    <s v="Contratos de prestación de servicios profesionales y de apoyo a la gestión"/>
    <s v="Contratación directa"/>
    <m/>
    <s v="PRESTAR SUS SERVICIOS PROFESIONALES PARA APOYAR LAS DINÁMICAS DE CREACIÓN ACCESO Y CONSUMO DE BIENES Y SERVICIOS CULTURALES Y CREATIVOS EN LA LOCALIDAD Y PROMOVER LOS PROCESOS DE PARTICIPACIÓN INFORMACIÓN Y ORGANIZACIÓN TERRITORIAL ENFOCADAS EN LAS PRÁCTICAS ARTÍSTICAS CULTURALES Y PATRIMONIALES EN LA LOCALIDAD DE SUBA PARA DAR CUMPLIMIENTO A LAS METAS DEL PROYECTO DE INVERSIÓN 1965  SUBA TERRITORIO CULTURAL"/>
    <x v="0"/>
    <s v="Un nuevo contrato social y ambiental para la Bogotá del Siglo XXI"/>
    <n v="24"/>
    <x v="17"/>
    <s v="Propósito 1: Hacer un nuevo contrato social para incrementar la inclusión social, productiva y política"/>
    <x v="24"/>
    <m/>
    <n v="1032393608"/>
    <s v="LAURA CAROLINA ALVAREZ GOMEZ"/>
    <s v="Persona Natural"/>
    <m/>
    <m/>
    <m/>
    <m/>
    <n v="27480000"/>
    <n v="0"/>
    <n v="0"/>
    <n v="0"/>
    <n v="27480000"/>
    <n v="27480000"/>
    <d v="2022-01-23T00:00:00"/>
    <d v="2022-02-01T00:00:00"/>
    <d v="2022-07-31T00:00:00"/>
    <n v="180"/>
    <n v="0"/>
    <n v="0"/>
    <m/>
    <s v=""/>
    <m/>
    <m/>
    <s v="Terminado"/>
    <n v="1"/>
  </r>
  <r>
    <s v="235-2022CPS-P(66783)"/>
    <n v="2022"/>
    <s v="FDLSUBA-CD-235-2022(66783)"/>
    <s v="https://community.secop.gov.co/Public/Tendering/OpportunityDetail/Index?noticeUID=CO1.NTC.2572550&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22941624"/>
    <s v="ANDY FABIAN HERRERA PINTO"/>
    <s v="Persona Natural"/>
    <m/>
    <m/>
    <m/>
    <m/>
    <n v="50380000"/>
    <n v="0"/>
    <n v="1"/>
    <n v="1679333"/>
    <n v="52059333"/>
    <n v="51906667"/>
    <d v="2022-01-20T00:00:00"/>
    <d v="2022-01-21T00:00:00"/>
    <d v="2022-12-31T00:00:00"/>
    <n v="344"/>
    <n v="1"/>
    <n v="11"/>
    <m/>
    <s v=""/>
    <m/>
    <m/>
    <s v="Terminado"/>
    <n v="0.99706746146747594"/>
  </r>
  <r>
    <s v="236-2022CPS-P(69341)"/>
    <n v="2022"/>
    <s v="FDLSUBACD-236-2022(69341)"/>
    <s v="https://community.secop.gov.co/Public/Tendering/OpportunityDetail/Index?noticeUID=CO1.NTC.2572574&amp;isFromPublicArea=True&amp;isModal=False"/>
    <s v="Contratos de prestación de servicios profesionales y de apoyo a la gestión"/>
    <s v="Contratación directa"/>
    <m/>
    <s v="PRESTAR SERVICIOS PROFESIONALES PARA APOYAR AL GRUPO DE TRABAJO DE APOYO A LA RED NACIONAL DE PROTECCIÓN AL CONSUMIDOR EN TODAS LAS ACTUACIONES TÉCNICAS Y ADMINISTRATIVAS ADELANTADAS EN LAS VISITAS ACOMPAÑAMIENTO CAPACITACIÓN SOCIALIZACIÓN YOSENSIBILIZACIÓN PARA EL CONTROL Y VERIFICACIÓN DE REGLAMENTOS TÉCNICOS Y METROLOGÍA LEGAL"/>
    <x v="0"/>
    <s v="Un nuevo contrato social y ambiental para la Bogotá del Siglo XXI"/>
    <n v="57"/>
    <x v="0"/>
    <s v="Propósito 5: Construir Bogotá - Región con gobierno abierto, transparente y ciudadanía consciente"/>
    <x v="1"/>
    <m/>
    <n v="1049637907"/>
    <s v="NASLY KATTERINE CUSPOCA ORDUZ"/>
    <s v="Persona Natural"/>
    <m/>
    <m/>
    <m/>
    <m/>
    <n v="50380000"/>
    <n v="0"/>
    <n v="1"/>
    <n v="1832000"/>
    <n v="52212000"/>
    <n v="52059333"/>
    <d v="2022-01-17T00:00:00"/>
    <d v="2022-01-20T00:00:00"/>
    <d v="2022-12-31T00:00:00"/>
    <n v="345"/>
    <n v="1"/>
    <s v="12 "/>
    <m/>
    <s v=""/>
    <m/>
    <m/>
    <s v="Terminado"/>
    <n v="0.99707601700758441"/>
  </r>
  <r>
    <s v="237-2022CPS-P(69238)"/>
    <n v="2022"/>
    <s v="FDLSUBACD-237-2022(69238)"/>
    <s v="https://community.secop.gov.co/Public/Tendering/OpportunityDetail/Index?noticeUID=CO1.NTC.2648394&amp;isFromPublicArea=True&amp;isModal=False"/>
    <s v="Contratos de prestación de servicios profesionales y de apoyo a la gestión"/>
    <s v="Contratación directa"/>
    <m/>
    <s v="PRESTAR LOS SERVICIOS PROFESIONALES ADMINISTRATIVOS CONTABLES Y FINANCIEROS PARA DEPURAR LAS OBLIGACIONES POR PAGAR A CARGO DEL FONDO DE DESARROLLO LOCAL DE SUBA"/>
    <x v="0"/>
    <s v="Un nuevo contrato social y ambiental para la Bogotá del Siglo XXI"/>
    <n v="57"/>
    <x v="0"/>
    <s v="Propósito 5: Construir Bogotá - Región con gobierno abierto, transparente y ciudadanía consciente"/>
    <x v="0"/>
    <m/>
    <n v="79874218"/>
    <s v="MIGUEL ANGEL GRANADOS GUTIERREZ"/>
    <s v="Persona Natural"/>
    <m/>
    <m/>
    <m/>
    <m/>
    <n v="72050000"/>
    <n v="0"/>
    <n v="1"/>
    <n v="7641667"/>
    <n v="79691667"/>
    <n v="73141667"/>
    <d v="2022-01-24T00:00:00"/>
    <d v="2022-01-26T00:00:00"/>
    <d v="2023-01-30T00:00:00"/>
    <n v="369"/>
    <n v="1"/>
    <n v="36"/>
    <m/>
    <s v=""/>
    <m/>
    <m/>
    <s v="En ejecución"/>
    <n v="0.91780821952187297"/>
  </r>
  <r>
    <s v="238-2022CPS-P(69345)"/>
    <n v="2022"/>
    <s v="FDLSUBACS-238-2022(69345)"/>
    <s v="https://community.secop.gov.co/Public/Tendering/OpportunityDetail/Index?noticeUID=CO1.NTC.2572980&amp;isFromPublicArea=True&amp;isModal=False"/>
    <s v="Contratos de prestación de servicios profesionales y de apoyo a la gestión"/>
    <s v="Contratación directa"/>
    <m/>
    <s v="PRESTAR LOS SERVICIOS PROFESIONALES EN LA ALCALDÍA LOCAL DE SUBA PRINCIPALMENTE PARA REALIZAR ACCIONES PEDAGÓGICAS PREVENTIVAS Y DE SENSIBILIZACIÓN PARA EL ACATAMIENTO VOLUNTARIO DE LAS NORMAS EN LA LOCALIDAD"/>
    <x v="0"/>
    <s v="Un nuevo contrato social y ambiental para la Bogotá del Siglo XXI"/>
    <n v="57"/>
    <x v="0"/>
    <s v="Propósito 5: Construir Bogotá - Región con gobierno abierto, transparente y ciudadanía consciente"/>
    <x v="1"/>
    <m/>
    <n v="51685704"/>
    <s v="ANA CELIA DIAZ DIAZ"/>
    <s v="Persona Natural"/>
    <m/>
    <m/>
    <m/>
    <m/>
    <n v="50380000"/>
    <n v="0"/>
    <n v="1"/>
    <n v="1679333"/>
    <n v="52059333"/>
    <n v="52059333"/>
    <d v="2022-01-17T00:00:00"/>
    <d v="2022-01-20T00:00:00"/>
    <d v="2022-12-30T00:00:00"/>
    <n v="344"/>
    <n v="1"/>
    <n v="11"/>
    <m/>
    <s v=""/>
    <m/>
    <m/>
    <s v="Terminado"/>
    <n v="1"/>
  </r>
  <r>
    <s v="239-2022CPS-P(69233)"/>
    <n v="2022"/>
    <s v="FLDSUBACD-239-2022(69233)"/>
    <s v="https://community.secop.gov.co/Public/Tendering/OpportunityDetail/Index?noticeUID=CO1.NTC.2622496&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1"/>
    <m/>
    <n v="52787345"/>
    <s v="YUDY MILENA PATARROYO BAEZ"/>
    <s v="Persona Natural"/>
    <m/>
    <m/>
    <m/>
    <m/>
    <n v="72050000"/>
    <n v="0"/>
    <n v="0"/>
    <n v="0"/>
    <n v="72050000"/>
    <n v="72050000"/>
    <d v="2022-01-22T00:00:00"/>
    <d v="2022-01-27T00:00:00"/>
    <d v="2022-12-26T00:00:00"/>
    <n v="333"/>
    <n v="0"/>
    <n v="0"/>
    <m/>
    <s v=""/>
    <m/>
    <m/>
    <s v="Terminado"/>
    <n v="1"/>
  </r>
  <r>
    <s v="240-2022CPS-P(69233)"/>
    <n v="2022"/>
    <s v="FDLSUBACD-240-2022(69233)"/>
    <s v="https://community.secop.gov.co/Public/Tendering/OpportunityDetail/Index?noticeUID=CO1.NTC.2649635&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1"/>
    <m/>
    <n v="1032447173"/>
    <s v="MAYRA ALEJANDRA ARTUNDUAGA MORENO"/>
    <s v="Persona Natural"/>
    <m/>
    <m/>
    <m/>
    <m/>
    <n v="72050000"/>
    <n v="0"/>
    <n v="0"/>
    <n v="0"/>
    <n v="72050000"/>
    <n v="72050000"/>
    <d v="2022-01-23T00:00:00"/>
    <d v="2022-01-27T00:00:00"/>
    <d v="2022-12-26T00:00:00"/>
    <n v="333"/>
    <n v="0"/>
    <n v="0"/>
    <n v="79531247"/>
    <s v="RICARDO ALBERTO CORNEJO GONZALEZ"/>
    <d v="2022-11-08T00:00:00"/>
    <n v="10480000"/>
    <s v="Terminado"/>
    <n v="1"/>
  </r>
  <r>
    <s v="241-2022CPS-P(69233)"/>
    <n v="2022"/>
    <s v="FDLSUBACD-241-2022(69233)"/>
    <s v="https://community.secop.gov.co/Public/Tendering/OpportunityDetail/Index?noticeUID=CO1.NTC.2566708&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1"/>
    <m/>
    <n v="1015415438"/>
    <s v="WARSBERG YUSSIF LEMUS FRANCO"/>
    <s v="Persona Natural"/>
    <m/>
    <m/>
    <m/>
    <m/>
    <n v="72050000"/>
    <n v="0"/>
    <n v="1"/>
    <n v="2620000"/>
    <n v="74670000"/>
    <n v="74670000"/>
    <d v="2022-01-16T00:00:00"/>
    <d v="2022-01-19T00:00:00"/>
    <d v="2022-12-30T00:00:00"/>
    <n v="345"/>
    <n v="1"/>
    <s v="12 "/>
    <m/>
    <s v=""/>
    <m/>
    <m/>
    <s v="Terminado"/>
    <n v="1"/>
  </r>
  <r>
    <s v="242-2022CPS-P(69233)"/>
    <n v="2022"/>
    <s v="FDLSUBACD-242-2022(69233)"/>
    <s v="https://community.secop.gov.co/Public/Tendering/OpportunityDetail/Index?noticeUID=CO1.NTC.2566580&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1"/>
    <m/>
    <n v="40395737"/>
    <s v="MARTHA STELLA SANTIAGO ROMERO"/>
    <s v="Persona Natural"/>
    <m/>
    <m/>
    <m/>
    <m/>
    <n v="72050000"/>
    <n v="0"/>
    <n v="1"/>
    <n v="2620000"/>
    <n v="74670000"/>
    <n v="74670000"/>
    <d v="2022-01-16T00:00:00"/>
    <d v="2022-01-19T00:00:00"/>
    <d v="2022-12-31T00:00:00"/>
    <n v="346"/>
    <n v="1"/>
    <s v="12 "/>
    <m/>
    <s v=""/>
    <m/>
    <m/>
    <s v="Terminado"/>
    <n v="1"/>
  </r>
  <r>
    <s v="243-2022CPS-P(69233)"/>
    <n v="2022"/>
    <s v="FDLSUBACD-243-2022(69233)"/>
    <s v="https://community.secop.gov.co/Public/Tendering/OpportunityDetail/Index?noticeUID=CO1.NTC.2566584&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1"/>
    <m/>
    <n v="24332666"/>
    <s v="DIANA MARCELA HOYOS RUIZ"/>
    <s v="Persona Natural"/>
    <m/>
    <m/>
    <m/>
    <m/>
    <n v="72050000"/>
    <n v="0"/>
    <n v="1"/>
    <n v="2620000"/>
    <n v="74670000"/>
    <n v="74670000"/>
    <d v="2022-01-16T00:00:00"/>
    <d v="2022-01-19T00:00:00"/>
    <d v="2022-12-31T00:00:00"/>
    <n v="346"/>
    <n v="1"/>
    <s v="12 "/>
    <m/>
    <s v=""/>
    <m/>
    <m/>
    <s v="Terminado"/>
    <n v="1"/>
  </r>
  <r>
    <s v="244-2022CPS-P(69233)"/>
    <n v="2022"/>
    <s v="FDLSUBACD-244-2022(69233)"/>
    <s v="https://community.secop.gov.co/Public/Tendering/OpportunityDetail/Index?noticeUID=CO1.NTC.2566656&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1"/>
    <m/>
    <n v="1018407205"/>
    <s v="ESTIBALIZ BAQUERO BORDA"/>
    <s v="Persona Natural"/>
    <m/>
    <m/>
    <m/>
    <m/>
    <n v="72050000"/>
    <n v="0"/>
    <n v="1"/>
    <n v="5894999"/>
    <n v="77944999"/>
    <n v="74670000"/>
    <d v="2022-01-16T00:00:00"/>
    <d v="2022-01-19T00:00:00"/>
    <d v="2023-01-15T00:00:00"/>
    <n v="361"/>
    <n v="1"/>
    <n v="27"/>
    <m/>
    <s v=""/>
    <m/>
    <m/>
    <s v="En ejecución"/>
    <n v="0.95798320556781325"/>
  </r>
  <r>
    <s v="245-2022CPS-AG(66974)"/>
    <n v="2022"/>
    <s v="FDLSUBACD-245-2022(66974)"/>
    <s v="https://community.secop.gov.co/Public/Tendering/OpportunityDetail/Index?noticeUID=CO1.NTC.2601980&amp;isFromPublicArea=True&amp;isModal=False"/>
    <s v="Contratos de prestación de servicios profesionales y de apoyo a la gestión"/>
    <s v="Contratación directa"/>
    <m/>
    <s v="PRESTAR SERVICIOS DE APOYO EN LAS ACTIVIDADES DE SEGURIDAD CONVIVENCIA CIUDADANA Y RECUPERACIÓN DEL ESPACIO PÚBLICO PARA EL CUMPLIMIENTO EFECTIVO DE LAS METAS DEL PROYECTO DE INVERSIÓN 2032  SUBA CONVIVE CON SEGURIDAD Y TRANQUILIDAD"/>
    <x v="0"/>
    <s v="Un nuevo contrato social y ambiental para la Bogotá del Siglo XXI"/>
    <n v="43"/>
    <x v="7"/>
    <s v="Propósito 3: Inspirar confianza y legitimidad para vivir sin miedo y ser epicentro de cultura ciudadana, paz y reconciliación"/>
    <x v="9"/>
    <m/>
    <n v="35197187"/>
    <s v="CONSTANZA MARCELA TORRES"/>
    <s v="Persona Natural"/>
    <m/>
    <m/>
    <m/>
    <m/>
    <n v="25520000"/>
    <n v="0"/>
    <n v="1"/>
    <n v="1624000"/>
    <n v="27144000"/>
    <n v="25984000"/>
    <d v="2022-01-20T00:00:00"/>
    <d v="2022-01-25T00:00:00"/>
    <d v="2023-01-15T00:00:00"/>
    <n v="355"/>
    <n v="1"/>
    <n v="22"/>
    <m/>
    <s v=""/>
    <m/>
    <m/>
    <s v="En ejecución"/>
    <n v="0.95726495726495731"/>
  </r>
  <r>
    <s v="246-2022CPS-P(69233)"/>
    <n v="2022"/>
    <s v="FDLSUBACD-246-2022(69233)"/>
    <s v="https://community.secop.gov.co/Public/Tendering/OpportunityDetail/Index?noticeUID=CO1.NTC.2566589&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1"/>
    <m/>
    <n v="1013637730"/>
    <s v="ERICK LEANDRO VALBUENA CARDENAS"/>
    <s v="Persona Natural"/>
    <m/>
    <m/>
    <m/>
    <m/>
    <n v="72050000"/>
    <n v="0"/>
    <n v="1"/>
    <n v="5894999"/>
    <n v="77944999"/>
    <n v="74670000"/>
    <d v="2022-01-16T00:00:00"/>
    <d v="2022-01-19T00:00:00"/>
    <d v="2023-01-15T00:00:00"/>
    <n v="361"/>
    <n v="1"/>
    <n v="28"/>
    <m/>
    <s v=""/>
    <m/>
    <m/>
    <s v="En ejecución"/>
    <n v="0.95798320556781325"/>
  </r>
  <r>
    <s v="247-2022CPS-P(69233)"/>
    <n v="2022"/>
    <s v="FDLSUBACD-247-2022(69233)"/>
    <s v="https://community.secop.gov.co/Public/Tendering/OpportunityDetail/Index?noticeUID=CO1.NTC.2566661&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1"/>
    <m/>
    <n v="1077425387"/>
    <s v="MELIZA JANEZ GOMEZ PALACIOS"/>
    <s v="Persona Natural"/>
    <m/>
    <m/>
    <m/>
    <m/>
    <n v="72050000"/>
    <n v="0"/>
    <n v="1"/>
    <n v="2620000"/>
    <n v="74670000"/>
    <n v="74670000"/>
    <d v="2022-01-16T00:00:00"/>
    <d v="2022-01-19T00:00:00"/>
    <d v="2022-12-31T00:00:00"/>
    <n v="346"/>
    <n v="1"/>
    <s v="13 "/>
    <m/>
    <s v=""/>
    <m/>
    <m/>
    <s v="Terminado"/>
    <n v="1"/>
  </r>
  <r>
    <s v="248-2022CPS-P(69233)"/>
    <n v="2022"/>
    <s v="FDLSUBACD-248-2022(69233)"/>
    <s v="https://community.secop.gov.co/Public/Tendering/OpportunityDetail/Index?noticeUID=CO1.NTC.2566594&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1"/>
    <m/>
    <n v="80470339"/>
    <s v="ANDRES LOPEZ GARCIA"/>
    <s v="Persona Natural"/>
    <m/>
    <m/>
    <m/>
    <m/>
    <n v="72050000"/>
    <n v="0"/>
    <n v="1"/>
    <n v="2620000"/>
    <n v="74670000"/>
    <n v="74670000"/>
    <d v="2022-01-17T00:00:00"/>
    <d v="2022-01-19T00:00:00"/>
    <d v="2022-12-31T00:00:00"/>
    <n v="346"/>
    <n v="1"/>
    <s v="13 "/>
    <m/>
    <s v=""/>
    <m/>
    <m/>
    <s v="Terminado"/>
    <n v="1"/>
  </r>
  <r>
    <s v="249-2022CPS-P(69233)"/>
    <n v="2022"/>
    <s v="FDLSUBACD-249-2022(69233)"/>
    <s v="https://community.secop.gov.co/Public/Tendering/OpportunityDetail/Index?noticeUID=CO1.NTC.2566681&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1"/>
    <m/>
    <n v="1032389159"/>
    <s v="YULIETH MARISA GOMEZ ALDANA"/>
    <s v="Persona Natural"/>
    <m/>
    <m/>
    <m/>
    <m/>
    <n v="72050000"/>
    <n v="0"/>
    <n v="0"/>
    <n v="0"/>
    <n v="72050000"/>
    <n v="72050000"/>
    <d v="2022-01-25T00:00:00"/>
    <d v="2022-02-01T00:00:00"/>
    <d v="2022-12-31T00:00:00"/>
    <n v="333"/>
    <n v="0"/>
    <n v="0"/>
    <m/>
    <s v=""/>
    <m/>
    <m/>
    <s v="Terminado"/>
    <n v="1"/>
  </r>
  <r>
    <s v="250-2022CPS-P(69254)"/>
    <n v="2022"/>
    <s v="FDLSUBACD-250-2022(69233)"/>
    <s v="https://community.secop.gov.co/Public/Tendering/OpportunityDetail/Index?noticeUID=CO1.NTC.2566917&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27788048"/>
    <s v="MIRIAM LIZARAZO AROCHA"/>
    <s v="Persona Natural"/>
    <m/>
    <m/>
    <m/>
    <m/>
    <n v="72050000"/>
    <n v="0"/>
    <n v="1"/>
    <n v="2620000"/>
    <n v="74670000"/>
    <n v="74670000"/>
    <d v="2022-01-16T00:00:00"/>
    <d v="2022-01-19T00:00:00"/>
    <d v="2022-12-31T00:00:00"/>
    <n v="346"/>
    <n v="1"/>
    <s v="13 "/>
    <m/>
    <s v=""/>
    <m/>
    <m/>
    <s v="Terminado"/>
    <n v="1"/>
  </r>
  <r>
    <s v="251-2022CPS-P(69254)"/>
    <n v="2022"/>
    <s v="FDLSUBACD-251-2022(69254)"/>
    <s v="https://community.secop.gov.co/Public/Tendering/OpportunityDetail/Index?noticeUID=CO1.NTC.2566918&amp;isFromPublicArea=True&amp;isModal=true&amp;asPopupView=tru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26279183"/>
    <s v="JORGE ENRIQUE VARGAS CASTILLO"/>
    <s v="Persona Natural"/>
    <m/>
    <m/>
    <m/>
    <m/>
    <n v="72050000"/>
    <n v="0"/>
    <n v="1"/>
    <n v="5894999"/>
    <n v="77944999"/>
    <n v="74670000"/>
    <d v="2022-01-16T00:00:00"/>
    <d v="2022-01-19T00:00:00"/>
    <d v="2023-01-15T00:00:00"/>
    <n v="361"/>
    <n v="1"/>
    <n v="27"/>
    <n v="80741873"/>
    <s v="WILLIAM FERNEY MARTINEZ VASQUEZ"/>
    <d v="2022-11-01T00:00:00"/>
    <n v="10480000"/>
    <s v="En ejecución"/>
    <n v="0.95798320556781325"/>
  </r>
  <r>
    <s v="252-2022CPS-P(69254)"/>
    <n v="2022"/>
    <s v="FDLSUBACD-252-2022(69233)"/>
    <s v="https://community.secop.gov.co/Public/Tendering/OpportunityDetail/Index?noticeUID=CO1.NTC.2566920&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22375414"/>
    <s v="IVONNE ALEXANDRA LOPEZ GUEVARA"/>
    <s v="Persona Natural"/>
    <m/>
    <m/>
    <m/>
    <m/>
    <n v="72050000"/>
    <n v="0"/>
    <n v="1"/>
    <n v="2620000"/>
    <n v="74670000"/>
    <n v="74670000"/>
    <d v="2022-01-16T00:00:00"/>
    <d v="2022-01-19T00:00:00"/>
    <d v="2022-12-31T00:00:00"/>
    <n v="346"/>
    <n v="1"/>
    <n v="12"/>
    <m/>
    <s v=""/>
    <m/>
    <m/>
    <s v="Terminado"/>
    <n v="1"/>
  </r>
  <r>
    <s v="253-2022CPS-P(69356)"/>
    <n v="2022"/>
    <s v="FDLSUBACD-253-2022(69356)"/>
    <s v="https://community.secop.gov.co/Public/Tendering/OpportunityDetail/Index?noticeUID=CO1.NTC.2573581&amp;isFromPublicArea=True&amp;isModal=False"/>
    <s v="Contratos de prestación de servicios profesionales y de apoyo a la gestión"/>
    <s v="Contratación directa"/>
    <m/>
    <s v="PRESTAR LOS SERVICIOS PROFESIONALES COMO ABOGADO EN LA ALCALDÍA LOCAL DE SUBA PRINCIPALMENTE EN TODAS LAS GESTIONES JURÍDICAS Y ADMINISTRATIVAS EN MATERIA DE PROPIEDAD HORIZONTAL"/>
    <x v="0"/>
    <s v="Un nuevo contrato social y ambiental para la Bogotá del Siglo XXI"/>
    <n v="57"/>
    <x v="0"/>
    <s v="Propósito 5: Construir Bogotá - Región con gobierno abierto, transparente y ciudadanía consciente"/>
    <x v="1"/>
    <m/>
    <n v="52990899"/>
    <s v="CLAUDIA PATRICIA URREGO MORENO"/>
    <s v="Persona Natural"/>
    <m/>
    <m/>
    <m/>
    <m/>
    <n v="72050000"/>
    <n v="0"/>
    <n v="1"/>
    <n v="5676666"/>
    <n v="77726666"/>
    <n v="74451667"/>
    <d v="2022-01-17T00:00:00"/>
    <d v="2022-01-20T00:00:00"/>
    <d v="2023-01-15T00:00:00"/>
    <n v="360"/>
    <n v="1"/>
    <n v="26"/>
    <m/>
    <s v=""/>
    <m/>
    <m/>
    <s v="En ejecución"/>
    <n v="0.95786518104353013"/>
  </r>
  <r>
    <s v="254-2022CPS-AG(69445)"/>
    <n v="2022"/>
    <s v="FDLSUBACD-254-2022(69445)"/>
    <s v="https://community.secop.gov.co/Public/Tendering/OpportunityDetail/Index?noticeUID=CO1.NTC.2574327&amp;isFromPublicArea=True&amp;isModal=False"/>
    <s v="Contratos de prestación de servicios profesionales y de apoyo a la gestión"/>
    <s v="Contratación directa"/>
    <m/>
    <s v="PRESTAR SERVICIOS DE APOYO EN EL ÁREA DE GESTIÓN DESARROLLO LOCAL ESPECIALMENTE EN LA ATENCIÓN DE ACTIVIDADES RELACIONADAS CON LA PARTICIPACIÓN CIUDADANA DE LA ALCALDÍA LOCAL DE SUBA PARA LOGRAR CON EL CUMPLIMIENTO DE LAS METAS DEL PLAN DE DESARROLLO LOCAL DE LA VIGENCIA"/>
    <x v="0"/>
    <s v="Un nuevo contrato social y ambiental para la Bogotá del Siglo XXI"/>
    <n v="55"/>
    <x v="1"/>
    <s v="Propósito 5: Construir Bogotá - Región con gobierno abierto, transparente y ciudadanía consciente"/>
    <x v="2"/>
    <m/>
    <n v="19196188"/>
    <s v="SIGIFREDO DIAZ FERNANDEZ"/>
    <s v="Persona Natural"/>
    <m/>
    <m/>
    <m/>
    <m/>
    <n v="25520000"/>
    <n v="0"/>
    <n v="1"/>
    <n v="850667"/>
    <n v="26370667"/>
    <n v="26370667"/>
    <d v="2022-01-18T00:00:00"/>
    <d v="2022-01-20T00:00:00"/>
    <d v="2022-12-31T00:00:00"/>
    <n v="345"/>
    <n v="1"/>
    <n v="11"/>
    <m/>
    <s v=""/>
    <m/>
    <m/>
    <s v="Terminado"/>
    <n v="1"/>
  </r>
  <r>
    <s v="255-2022CPS-P(69460)"/>
    <n v="2022"/>
    <s v="FDLSUBACD-255-2022(69460)"/>
    <s v="https://community.secop.gov.co/Public/Tendering/OpportunityDetail/Index?noticeUID=CO1.NTC.2574263&amp;isFromPublicArea=True&amp;isModal=False"/>
    <s v="Contratos de prestación de servicios profesionales y de apoyo a la gestión"/>
    <s v="Contratación directa"/>
    <m/>
    <s v="PRESTAR LOS SERVICIOS PROFESIONALES AL ÁREA DE GESTIÓN DEL DESARROLLO LOCAL PARA APOYAR AL ALCALDE LOCAL EN LA PROMOCIÓN ARTICULACIÓN ACOMPAÑAMIENTO Y SEGUIMIENTO EN MATERIA SOCIAL PARA IMPULSAR EL DESARROLLO DE LAS ACTIVIDADES RELACIONADAS CON LA POBLACIÓN LGBTI EN EL MARCO DEL CUMPLIMIENTO DE LAS METAS ESTABLECIDAS EN EL PROYECTO DE INVERSIÓN 1977  SUBA PARTICIPA INCIDE Y RECONSTRUYE LA CONFIANZA CIUDADANA"/>
    <x v="0"/>
    <s v="Un nuevo contrato social y ambiental para la Bogotá del Siglo XXI"/>
    <n v="55"/>
    <x v="1"/>
    <s v="Propósito 5: Construir Bogotá - Región con gobierno abierto, transparente y ciudadanía consciente"/>
    <x v="2"/>
    <m/>
    <n v="1026579378"/>
    <s v="ANDRES FELIPE SALAZAR CHARRY"/>
    <s v="Persona Natural"/>
    <m/>
    <m/>
    <m/>
    <m/>
    <n v="27480000"/>
    <n v="0"/>
    <n v="0"/>
    <n v="0"/>
    <n v="27480000"/>
    <n v="27480000"/>
    <d v="2022-01-17T00:00:00"/>
    <d v="2022-01-19T00:00:00"/>
    <d v="2022-07-18T00:00:00"/>
    <n v="180"/>
    <n v="0"/>
    <n v="0"/>
    <n v="1032436084"/>
    <s v="DIEGO NICOLAS GUTIERREZ GONZALEZ"/>
    <d v="2022-04-05T00:00:00"/>
    <n v="15877333"/>
    <s v="Terminado"/>
    <n v="1"/>
  </r>
  <r>
    <s v="256-2022CPS-P(69442)"/>
    <n v="2022"/>
    <s v="FDLSUBACD-256-2022(69442)"/>
    <s v="https://community.secop.gov.co/Public/Tendering/OpportunityDetail/Index?noticeUID=CO1.NTC.2609234&amp;isFromPublicArea=True&amp;isModal=False"/>
    <s v="Contratos de prestación de servicios profesionales y de apoyo a la gestión"/>
    <s v="Contratación directa"/>
    <m/>
    <s v="APOYAR AL A ALCALDE SA LOCAL EN EL FORTALECIMIENTO E INCLUSIÓN DE LAS COMUNIDADES NEGRAS AFROCOLOMBIANAS Y PALENQUERAS EN EL MARCO DE LAPOLÍTICA PÚBLICA DISTRITAL AFRODESCENDIENTES Y LOS ESPACIOS DE PARTICIPACIÓN"/>
    <x v="0"/>
    <s v="Un nuevo contrato social y ambiental para la Bogotá del Siglo XXI"/>
    <n v="55"/>
    <x v="1"/>
    <s v="Propósito 5: Construir Bogotá - Región con gobierno abierto, transparente y ciudadanía consciente"/>
    <x v="2"/>
    <m/>
    <n v="66827428"/>
    <s v="MARIA ESTHER SINISTERRA QUIÑONES"/>
    <s v="Persona Natural"/>
    <m/>
    <m/>
    <m/>
    <m/>
    <n v="50380000"/>
    <n v="0"/>
    <n v="0"/>
    <n v="0"/>
    <n v="50380000"/>
    <n v="50380000"/>
    <d v="2022-01-20T00:00:00"/>
    <d v="2022-01-26T00:00:00"/>
    <d v="2022-12-25T00:00:00"/>
    <n v="333"/>
    <n v="0"/>
    <n v="0"/>
    <m/>
    <s v=""/>
    <m/>
    <m/>
    <s v="Terminado"/>
    <n v="1"/>
  </r>
  <r>
    <s v="257-2022CPS-P(69470)"/>
    <n v="2022"/>
    <s v="FDLSUBACD-257-2022(69470)"/>
    <s v="https://community.secop.gov.co/Public/Tendering/OpportunityDetail/Index?noticeUID=CO1.NTC.2574059&amp;isFromPublicArea=True&amp;isModal=False"/>
    <s v="Contratos de prestación de servicios profesionales y de apoyo a la gestión"/>
    <s v="Contratación directa"/>
    <m/>
    <s v="PRESTAR LOS SERVICIOS PROFESIONALES AL ÁREA DE GESTIÓN DEL DESARROLLO LOCAL PARA APOYAR AL ALCALDE LOCAL EN LA COORDINACIÓN DE ACTIVIDADES EN EL MARCO DE LA PROMOCIÓN ARTICULACIÓN ACOMPAÑAMIENTO YSEGUIMIENTO EN MATERIA SOCIAL DE LAS ORGANIZACIONES SOCIALES Y LA FORMACIÓN DE PERSONAS EN TEMAS RELACIONADOS CON PARTICIPACIÓN CIUDADANA Y PRESUPUESTOS PARTICIPATIVOS EN CUMPLIMIENTO DE LAS METAS ESTABLECIDAS EN EL PROYECTO DE INVERSIÓN 1977  SUBA PARTICIPA INCIDE Y RECONSTRUYE LA CONFIANZA CIUDA"/>
    <x v="0"/>
    <s v="Un nuevo contrato social y ambiental para la Bogotá del Siglo XXI"/>
    <n v="55"/>
    <x v="1"/>
    <s v="Propósito 5: Construir Bogotá - Región con gobierno abierto, transparente y ciudadanía consciente"/>
    <x v="2"/>
    <m/>
    <n v="1010193889"/>
    <s v="CATALINA FONSECA VELANDIA"/>
    <s v="Persona Natural"/>
    <m/>
    <m/>
    <m/>
    <m/>
    <n v="72050000"/>
    <n v="0"/>
    <n v="1"/>
    <n v="6550000"/>
    <n v="78600000"/>
    <n v="73578333"/>
    <d v="2022-01-17T00:00:00"/>
    <d v="2022-01-19T00:00:00"/>
    <d v="2023-01-22T00:00:00"/>
    <n v="368"/>
    <n v="1"/>
    <n v="35"/>
    <m/>
    <s v=""/>
    <m/>
    <m/>
    <s v="En ejecución"/>
    <n v="0.93611110687022903"/>
  </r>
  <r>
    <s v="258-2022CPS-AG(69649)"/>
    <n v="2022"/>
    <s v="FDLSUBACD-258-2022(69649)"/>
    <s v="https://community.secop.gov.co/Public/Tendering/OpportunityDetail/Index?noticeUID=CO1.NTC.2573266&amp;isFromPublicArea=True&amp;isModal=False"/>
    <s v="Contratos de prestación de servicios profesionales y de apoyo a la gestión"/>
    <s v="Contratación directa"/>
    <m/>
    <s v="PRESTAR SERVICIOS TÉCNICOS EN EL ÁREA DE GESTIÓN DESARROLLO LOCAL EN LA PROMOCIÓN ACOMPAÑAMIENTO Y ATENCIÓN DE LAS INSTANCIAS DE COORDINACIÓN INTERINSTITUCIONALES Y LAS INSTANCIAS DE PARTICIPACIÓN LOCALES ASÍ COMO LOS PROCESOS COMUNITARIOS EN LA LOCALIDAD DE SUBA PROMOVIENDO EL EJERCICIO DE DERECHOS FORTALECIENDO COMPETENCIAS HABILIDADES Y CONOCIMIENTOS DE LAS MUJERES EN LA LOCALIDAD DE SUBA PARA DAR CUMPLIMIENTO A LAS METAS DEL PLAN DE DESARROLLO LOCAL"/>
    <x v="0"/>
    <s v="Un nuevo contrato social y ambiental para la Bogotá del Siglo XXI"/>
    <n v="6"/>
    <x v="6"/>
    <s v="Propósito 1: Hacer un nuevo contrato social para incrementar la inclusión social, productiva y política"/>
    <x v="25"/>
    <m/>
    <n v="41578687"/>
    <s v="ROSALBA CASTIBLANCO DE FLOREZ"/>
    <s v="Persona Natural"/>
    <m/>
    <m/>
    <m/>
    <m/>
    <n v="40150000"/>
    <n v="0"/>
    <n v="1"/>
    <n v="1460000"/>
    <n v="41610000"/>
    <n v="41610000"/>
    <d v="2022-01-17T00:00:00"/>
    <d v="2022-01-19T00:00:00"/>
    <d v="2022-12-31T00:00:00"/>
    <n v="346"/>
    <n v="1"/>
    <n v="13"/>
    <m/>
    <s v=""/>
    <m/>
    <m/>
    <s v="Terminado"/>
    <n v="1"/>
  </r>
  <r>
    <s v="259-2022CPS-P(69641"/>
    <n v="2022"/>
    <s v="FDLSUBACD-259-2022(69641)"/>
    <s v="https://community.secop.gov.co/Public/Tendering/OpportunityDetail/Index?noticeUID=CO1.NTC.2573166&amp;isFromPublicArea=True&amp;isModal=False"/>
    <s v="Contratos de prestación de servicios profesionales y de apoyo a la gestión"/>
    <s v="Contratación directa"/>
    <m/>
    <s v="PRESTAR SERVICIOS PROFESIONALES ESPECIALIZADOS EN EL ÁREA DE GESTIÓN DEL DESARROLLO LOCAL DE LA ALCALDÍA LOCAL DE SUBA EN TEMAS DE PLANEACIÓN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015439516"/>
    <s v="ANDRES FELIPE ESPINOSA ZULUAGA"/>
    <s v="Persona Natural"/>
    <m/>
    <m/>
    <m/>
    <m/>
    <n v="84700000"/>
    <n v="0"/>
    <n v="0"/>
    <n v="0"/>
    <n v="84700000"/>
    <n v="57236667"/>
    <d v="2022-01-16T00:00:00"/>
    <d v="2022-01-19T00:00:00"/>
    <d v="2022-12-18T00:00:00"/>
    <n v="333"/>
    <n v="0"/>
    <n v="0"/>
    <m/>
    <s v=""/>
    <m/>
    <m/>
    <s v="Terminado"/>
    <n v="0.67575757969303429"/>
  </r>
  <r>
    <s v="260-2022CPS-P(69644)"/>
    <n v="2022"/>
    <s v="FDLSUBACD-260-2022(69644)"/>
    <s v="https://community.secop.gov.co/Public/Tendering/OpportunityDetail/Index?noticeUID=CO1.NTC.2573401&amp;isFromPublicArea=True&amp;isModal=False"/>
    <s v="Contratos de prestación de servicios profesionales y de apoyo a la gestión"/>
    <s v="Contratación directa"/>
    <m/>
    <s v="PRESTAR SERVICIOS PROFESIONALES ESPECIALIZADOS EN EL ÁREA DE GESTIÓN DEL DESARROLLO LOCAL DE LA ALCALDÍA LOCAL DE SUBA EN TEMAS DE PLANEACIÓN DE LOS PROYECTOS DE INVERSIÓN Y RUBROS DE FUNCIONAMIENTO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80257080"/>
    <s v="YURY ANDRES SANTOS PETREL"/>
    <s v="Persona Natural"/>
    <m/>
    <m/>
    <m/>
    <m/>
    <n v="90750000"/>
    <n v="0"/>
    <n v="1"/>
    <n v="11550000"/>
    <n v="102300000"/>
    <n v="94050000"/>
    <d v="2022-01-18T00:00:00"/>
    <d v="2022-01-19T00:00:00"/>
    <d v="2023-01-30T00:00:00"/>
    <n v="376"/>
    <n v="1"/>
    <n v="43"/>
    <m/>
    <s v=""/>
    <m/>
    <m/>
    <s v="En ejecución"/>
    <n v="0.91935483870967738"/>
  </r>
  <r>
    <s v="261-2022CPS-P(66491)"/>
    <n v="2022"/>
    <s v="FDLSUBACD-261-2022(66491)"/>
    <s v="https://community.secop.gov.co/Public/Tendering/OpportunityDetail/Index?noticeUID=CO1.NTC.2572137&amp;isFromPublicArea=True&amp;isModal=False"/>
    <s v="Contratos de prestación de servicios profesionales y de apoyo a la gestión"/>
    <s v="Contratación directa"/>
    <m/>
    <s v="PRESTAR SERVICIOS PROFESIONALES EN EL ÁREA DE GESTIÓN DEL DESARROLLO LOCAL DE LA ALCALDÍA LOCAL DE SUBA EN EL PROCESO DE FORMULACIÓN EJECUCIÓN SEGUIMIENTO Y EVALUACIÓN DE LAS POLÍTICAS PLANES PROGRAMAS Y PROYECTOS DE DESARROLLO LOCAL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019028211"/>
    <s v="LAURA CATALINA MARTINEZ CASTILLO"/>
    <s v="Persona Natural"/>
    <m/>
    <m/>
    <m/>
    <m/>
    <n v="72050000"/>
    <n v="0"/>
    <n v="1"/>
    <n v="9170000"/>
    <n v="81220000"/>
    <n v="73578333"/>
    <d v="2022-01-17T00:00:00"/>
    <d v="2022-01-19T00:00:00"/>
    <d v="2023-01-31T00:00:00"/>
    <n v="377"/>
    <n v="1"/>
    <n v="44"/>
    <m/>
    <s v=""/>
    <m/>
    <m/>
    <s v="En ejecución"/>
    <n v="0.90591397439054422"/>
  </r>
  <r>
    <s v="262-2022CPS-P(66491)"/>
    <n v="2022"/>
    <s v="FDLSUBACD-262-2022(66491)"/>
    <s v="https://community.secop.gov.co/Public/Tendering/OpportunityDetail/Index?noticeUID=CO1.NTC.2572649&amp;isFromPublicArea=True&amp;isModal=False"/>
    <s v="Contratos de prestación de servicios profesionales y de apoyo a la gestión"/>
    <s v="Contratación directa"/>
    <m/>
    <s v="PRESTAR SERVICIOS PROFESIONALES EN EL ÁREA DE GESTIÓN DEL DESARROLLO LOCAL DE LA ALCALDÍA LOCAL DE SUBA EN EL PROCESO DE FORMULACIÓN EJECUCIÓN SEGUIMIENTO Y EVALUACIÓN DE LAS POLÍTICAS PLANES PROGRAMAS Y PROYECTOS DE DESARROLLO LOCAL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79828542"/>
    <s v="JUAN CARLOS TORRES ORTIZ"/>
    <s v="Persona Natural"/>
    <m/>
    <m/>
    <m/>
    <m/>
    <n v="72050000"/>
    <n v="0"/>
    <n v="1"/>
    <n v="9170000"/>
    <n v="81220000"/>
    <n v="74670000"/>
    <d v="2022-01-17T00:00:00"/>
    <d v="2022-01-19T00:00:00"/>
    <d v="2023-01-30T00:00:00"/>
    <n v="376"/>
    <n v="1"/>
    <n v="43"/>
    <m/>
    <s v=""/>
    <m/>
    <m/>
    <s v="En ejecución"/>
    <n v="0.91935483870967738"/>
  </r>
  <r>
    <s v="263-2022CPS-P(66491)"/>
    <n v="2022"/>
    <s v="FDLSUBACD-263-2022(66491)"/>
    <s v="https://community.secop.gov.co/Public/Tendering/OpportunityDetail/Index?noticeUID=CO1.NTC.2572949&amp;isFromPublicArea=True&amp;isModal=False"/>
    <s v="Contratos de prestación de servicios profesionales y de apoyo a la gestión"/>
    <s v="Contratación directa"/>
    <m/>
    <s v="PRESTAR SERVICIOS PROFESIONALES EN EL ÁREA DE GESTIÓN DEL DESARROLLO LOCAL DE LA ALCALDÍA LOCAL DE SUBA EN EL PROCESO DE FORMULACIÓN EJECUCIÓN SEGUIMIENTO Y EVALUACIÓN DE LAS POLÍTICAS PLANES PROGRAMAS Y PROYECTOS DE DESARROLLO LOCAL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052312430"/>
    <s v="SONIA DEL PILAR PEREZ CRISTANCHO"/>
    <s v="Persona Natural"/>
    <m/>
    <m/>
    <m/>
    <m/>
    <n v="72050000"/>
    <n v="0"/>
    <n v="0"/>
    <n v="0"/>
    <n v="72050000"/>
    <n v="41920000"/>
    <d v="2022-01-17T00:00:00"/>
    <d v="2022-01-19T00:00:00"/>
    <d v="2022-12-18T00:00:00"/>
    <n v="333"/>
    <n v="0"/>
    <n v="0"/>
    <m/>
    <s v=""/>
    <m/>
    <m/>
    <s v="Terminado"/>
    <n v="0.58181818181818179"/>
  </r>
  <r>
    <s v="264-2022CPS-P(66491)"/>
    <n v="2022"/>
    <s v="FDLSUBACD-264-2022(66491)"/>
    <s v="https://community.secop.gov.co/Public/Tendering/OpportunityDetail/Index?noticeUID=CO1.NTC.2572884&amp;isFromPublicArea=True&amp;isModal=False"/>
    <s v="Contratos de prestación de servicios profesionales y de apoyo a la gestión"/>
    <s v="Contratación directa"/>
    <m/>
    <s v="PRESTAR SERVICIOS PROFESIONALES EN EL ÁREA DE GESTIÓN DEL DESARROLLO LOCAL DE LA ALCALDÍA LOCAL DE SUBA EN EL PROCESO DE FORMULACIÓN EJECUCIÓN SEGUIMIENTO Y EVALUACIÓN DE LAS POLÍTICAS PLANES PROGRAMAS Y PROYECTOS DE DESARROLLO LOCAL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110456122"/>
    <s v="DIANA MARCELA AGUILAR TOVAR"/>
    <s v="Persona Natural"/>
    <m/>
    <m/>
    <m/>
    <m/>
    <n v="72050000"/>
    <n v="0"/>
    <n v="1"/>
    <n v="9170000"/>
    <n v="81220000"/>
    <n v="74670000"/>
    <d v="2022-01-17T00:00:00"/>
    <d v="2022-01-19T00:00:00"/>
    <d v="2023-01-30T00:00:00"/>
    <n v="376"/>
    <n v="1"/>
    <n v="43"/>
    <n v="79576434"/>
    <s v="NELSON ACOSTA LINARES"/>
    <d v="2022-04-01T00:00:00"/>
    <n v="56330000"/>
    <s v="En ejecución"/>
    <n v="0.91935483870967738"/>
  </r>
  <r>
    <s v="265-2022CPS-P(68215)"/>
    <n v="2022"/>
    <s v="FDLSUBACD-265-2022(68215)"/>
    <s v="https://community.secop.gov.co/Public/Tendering/OpportunityDetail/Index?noticeUID=CO1.NTC.2582919&amp;isFromPublicArea=True&amp;isModal=False"/>
    <s v="Contratos de prestación de servicios profesionales y de apoyo a la gestión"/>
    <s v="Contratación directa"/>
    <m/>
    <s v="APOYAR TÉCNICAMENTE A LOS RESPONSABLES E INTEGRANTES DE LOS PROCESOS EN LA IMPLEMENTACIÓN DE HERRAMIENTAS DE GESTIÓN SIGUIENDO LOS LINEAMIENTOS METODOLÓGICOS ESTABLECIDOS POR LA OFICINA ASESORA DE PLANEACIÓN DE LA SECRETARÍA DISTRITAL DE GOBIERNO"/>
    <x v="0"/>
    <s v="Un nuevo contrato social y ambiental para la Bogotá del Siglo XXI"/>
    <n v="57"/>
    <x v="0"/>
    <s v="Propósito 5: Construir Bogotá - Región con gobierno abierto, transparente y ciudadanía consciente"/>
    <x v="0"/>
    <m/>
    <n v="52048570"/>
    <s v="DEISY RUTH CONTRERAS RAMOS"/>
    <s v="Persona Natural"/>
    <m/>
    <m/>
    <m/>
    <m/>
    <n v="72050000"/>
    <n v="0"/>
    <n v="0"/>
    <n v="0"/>
    <n v="72050000"/>
    <n v="54801667"/>
    <d v="2022-01-17T00:00:00"/>
    <d v="2022-01-20T00:00:00"/>
    <d v="2022-12-19T00:00:00"/>
    <n v="333"/>
    <n v="0"/>
    <n v="0"/>
    <m/>
    <s v=""/>
    <m/>
    <m/>
    <s v="Terminado"/>
    <n v="0.76060606523247742"/>
  </r>
  <r>
    <s v="266-2022CPS-P(69645)"/>
    <n v="2022"/>
    <s v="FDLSUBACD-266-2022(69645)"/>
    <s v="https://community.secop.gov.co/Public/Tendering/OpportunityDetail/Index?noticeUID=CO1.NTC.2574086&amp;isFromPublicArea=True&amp;isModal=False"/>
    <s v="Contratos de prestación de servicios profesionales y de apoyo a la gestión"/>
    <s v="Contratación directa"/>
    <m/>
    <s v="PRESTAR SERVICIOS PROFESIONALES EN EL ÁREA DE GESTIÓN DEL DESARROLLO LOCAL DE LA ALCALDÍA LOCAL DE SUBA EN EL PROCESO DE FORMULACIÓN EJECUCIÓN SEGUIMIENTO Y EVALUACIÓN DE LAS POLÍTICAS PLANES PROGRAMAS Y PROYECTOS DE DESARROLLO LOCAL GARANTIZANDO EL MANEJO VALIDACIÓN Y ACTUALIZACIÓN DE LA INFORMACIÓN EN APLICATIVO SIPSE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026555099"/>
    <s v="MANUEL GUILLERMO FRANCISCO AMOROCHO BARRERA"/>
    <s v="Persona Natural"/>
    <m/>
    <m/>
    <m/>
    <m/>
    <n v="72050000"/>
    <n v="0"/>
    <n v="1"/>
    <n v="6986666"/>
    <n v="79036666"/>
    <n v="72486667"/>
    <d v="2022-01-16T00:00:00"/>
    <d v="2022-01-29T00:00:00"/>
    <d v="2023-01-30T00:00:00"/>
    <n v="366"/>
    <n v="1"/>
    <n v="33"/>
    <m/>
    <s v=""/>
    <m/>
    <m/>
    <s v="En ejecución"/>
    <n v="0.91712708377653485"/>
  </r>
  <r>
    <s v="267-2022CPS-P(66537)"/>
    <n v="2022"/>
    <s v="FDLSUBACD-267-2022(66537)"/>
    <s v="https://community.secop.gov.co/Public/Tendering/OpportunityDetail/Index?noticeUID=CO1.NTC.2587856&amp;isFromPublicArea=True&amp;isModal=False"/>
    <s v="Contratos de prestación de servicios profesionales y de apoyo a la gestión"/>
    <s v="Contratación directa"/>
    <m/>
    <s v="PRESTAR SERVICIOS PROFESIONALES ESPECIALIZADOS AL ÁREA DE GESTIÓN DEL DESARROLLO LOCAL PARA APOYAR LA COORDINACIÓN DE LAS ACCIONES INTEGRALES EN PROGRAMAS SOCIALES DE LA ALCALDÍA LOCAL DE SUBA"/>
    <x v="0"/>
    <s v="Un nuevo contrato social y ambiental para la Bogotá del Siglo XXI"/>
    <n v="57"/>
    <x v="0"/>
    <s v="Propósito 5: Construir Bogotá - Región con gobierno abierto, transparente y ciudadanía consciente"/>
    <x v="0"/>
    <m/>
    <n v="1110530826"/>
    <s v="CAMILA ANDREA BARRIOS OVALLE"/>
    <s v="Persona Natural"/>
    <m/>
    <m/>
    <m/>
    <m/>
    <n v="84700000"/>
    <n v="0"/>
    <n v="1"/>
    <n v="6673334"/>
    <n v="91373334"/>
    <n v="87523333"/>
    <d v="2022-01-18T00:00:00"/>
    <d v="2022-01-20T00:00:00"/>
    <d v="2023-01-15T00:00:00"/>
    <n v="360"/>
    <n v="1"/>
    <n v="42"/>
    <m/>
    <s v=""/>
    <m/>
    <m/>
    <s v="En ejecución"/>
    <n v="0.95786515790263271"/>
  </r>
  <r>
    <s v="268-2022CPS-AG(68429)"/>
    <n v="2022"/>
    <s v="FDLSUBACD-268-2022(68429)"/>
    <s v="https://community.secop.gov.co/Public/Tendering/OpportunityDetail/Index?noticeUID=CO1.NTC.2578849&amp;isFromPublicArea=True&amp;isModal=False"/>
    <s v="Contratos de prestación de servicios profesionales y de apoyo a la gestión"/>
    <s v="Contratación directa"/>
    <m/>
    <s v="PRESTAR APOYO TÉCNICO AL ÁREA DE GESTIÓN DEL DESARROLLO LOCAL DE LA ALCALDÍA LOCAL DE SUBA PARA APOYAR LOS PROYECTOS DE INVERSIÓN ENFOCADOS EN EL FORTALECIMIENTO DEL ACCESO PERMANENCIA Y GARANTÍA DE DERECHOS Y CONDICIONES EN LA EDUCACIÓN INICIAL DE NIÑOS Y NIÑAS DE LA LOCALIDAD DANDO CUMPLIMIENTO EFECTIVO A LOS COMPONENTES DEL PROYECTO 1957 CONSTRUYENDO NUESTRA INFANCIA LOCAL"/>
    <x v="0"/>
    <s v="Un nuevo contrato social y ambiental para la Bogotá del Siglo XXI"/>
    <n v="12"/>
    <x v="20"/>
    <s v="Propósito 1: Hacer un nuevo contrato social para incrementar la inclusión social, productiva y política"/>
    <x v="26"/>
    <m/>
    <n v="1014236662"/>
    <s v="ANGIEE NATHALIA TORRES TRIANA"/>
    <s v="Persona Natural"/>
    <m/>
    <m/>
    <m/>
    <m/>
    <n v="40150000"/>
    <n v="0"/>
    <n v="1"/>
    <n v="1338333"/>
    <n v="41488333"/>
    <n v="40150000"/>
    <d v="2022-01-17T00:00:00"/>
    <d v="2022-01-20T00:00:00"/>
    <d v="2022-12-31T00:00:00"/>
    <n v="345"/>
    <n v="1"/>
    <n v="42"/>
    <m/>
    <s v=""/>
    <m/>
    <m/>
    <s v="Terminado"/>
    <n v="0.96774194325908447"/>
  </r>
  <r>
    <s v="269-2022CPS-P(66542)"/>
    <n v="2022"/>
    <s v="FDLSUBACD-269-2022(66542)"/>
    <s v="https://community.secop.gov.co/Public/Tendering/OpportunityDetail/Index?noticeUID=CO1.NTC.2594583&amp;isFromPublicArea=True&amp;isModal=False"/>
    <s v="Contratos de prestación de servicios profesionales y de apoyo a la gestión"/>
    <s v="Contratación directa"/>
    <m/>
    <s v="COORDINA LIDERA Y ASESORA LOS PLANES Y ESTRATEGIAS DE COMUNICACIÓN INTERNA Y EXTERNA PARA LA DIVULGACIÓN DE LOS PROGRAMAS PROYECTOS Y ACTIVIDADES DE LA ALCALDÍA LOCAL"/>
    <x v="0"/>
    <s v="Un nuevo contrato social y ambiental para la Bogotá del Siglo XXI"/>
    <n v="57"/>
    <x v="0"/>
    <s v="Propósito 5: Construir Bogotá - Región con gobierno abierto, transparente y ciudadanía consciente"/>
    <x v="0"/>
    <m/>
    <n v="1016043902"/>
    <s v="DANIEL ARIAS BONFANTE"/>
    <s v="Persona Natural"/>
    <m/>
    <m/>
    <m/>
    <m/>
    <n v="90750000"/>
    <n v="0"/>
    <n v="1"/>
    <n v="6050000"/>
    <n v="96800000"/>
    <n v="92675000"/>
    <d v="2022-01-18T00:00:00"/>
    <d v="2022-01-24T00:00:00"/>
    <d v="2023-01-15T00:00:00"/>
    <n v="356"/>
    <n v="1"/>
    <n v="23"/>
    <n v="52814325"/>
    <s v="ANDREA DEL PILAR GUERRERO RODRIGUEZ"/>
    <d v="2022-09-19T00:00:00"/>
    <n v="26125000"/>
    <s v="En ejecución"/>
    <n v="0.95738636363636365"/>
  </r>
  <r>
    <s v="270-2022CPS-P(66655)"/>
    <n v="2022"/>
    <s v="FDLSUBACD-270-2022(66655)"/>
    <s v="https://community.secop.gov.co/Public/Tendering/OpportunityDetail/Index?noticeUID=CO1.NTC.2574352&amp;isFromPublicArea=True&amp;isModal=False"/>
    <s v="Contratos de prestación de servicios profesionales y de apoyo a la gestión"/>
    <s v="Contratación directa"/>
    <m/>
    <s v="APOYAR AL EQUIPO DE PRENSA Y COMUNICACIONES DE LA ALCALDÍA LOCAL EN LA REALIZACIÓN Y PUBLICACIÓN DE CONTENIDOS DE REDES SOCIALES Y CANALES DE DIVULGACIÓN DIGITAL SITIO WEB DE LA ALCALDÍA LOCAL"/>
    <x v="0"/>
    <s v="Un nuevo contrato social y ambiental para la Bogotá del Siglo XXI"/>
    <n v="57"/>
    <x v="0"/>
    <s v="Propósito 5: Construir Bogotá - Región con gobierno abierto, transparente y ciudadanía consciente"/>
    <x v="0"/>
    <m/>
    <n v="1091675669"/>
    <s v="MILEIDIS KARINA QUINTERO FRANCO"/>
    <s v="Persona Natural"/>
    <m/>
    <m/>
    <m/>
    <m/>
    <n v="72050000"/>
    <n v="0"/>
    <n v="1"/>
    <n v="873333"/>
    <n v="72923333"/>
    <n v="72705001"/>
    <d v="2022-01-17T00:00:00"/>
    <d v="2022-01-20T00:00:00"/>
    <d v="2022-12-29T00:00:00"/>
    <n v="343"/>
    <n v="1"/>
    <n v="10"/>
    <n v="1016043902"/>
    <s v="DANIEL ARIAS BONFANTE"/>
    <d v="2022-09-26T00:00:00"/>
    <n v="19868333"/>
    <s v="Terminado"/>
    <n v="0.99700600629430913"/>
  </r>
  <r>
    <s v="271-2022CPS-P(66667)"/>
    <n v="2022"/>
    <s v="FDLSUBACD-271-2022(66667)"/>
    <s v="https://community.secop.gov.co/Public/Tendering/OpportunityDetail/Index?noticeUID=CO1.NTC.2574369&amp;isFromPublicArea=True&amp;isModal=False"/>
    <s v="Contratos de prestación de servicios profesionales y de apoyo a la gestión"/>
    <s v="Contratación directa"/>
    <m/>
    <s v="APOYAR AL EQUIPO DE PRENSA Y COMUNICACIONES DE LA ALCALDÍA LOCAL EN LA CREACIÓN REALIZACIÓN PRODUCCIÓN Y EDICIÓN DE VÍDEOS ASÍ COMO EL REGISTRO EDICIÓN Y LA PRESENTACIÓN DE FOTOGRAFÍAS DE LOS ACONTECIMIENTOS HECHOS Y EVENTOS EXTERNOS E INTERNOS DE LA ALCALDÍA LOCAL PARA SER UTILIZADOS COMO INSUMOS DE COMUNICACIÓN EN LOS MEDIOS ESPECIALMENTE ESCRITOS DIGITALES Y AUDIOVISUALES"/>
    <x v="0"/>
    <s v="Un nuevo contrato social y ambiental para la Bogotá del Siglo XXI"/>
    <n v="57"/>
    <x v="0"/>
    <s v="Propósito 5: Construir Bogotá - Región con gobierno abierto, transparente y ciudadanía consciente"/>
    <x v="0"/>
    <m/>
    <n v="1015443211"/>
    <s v="KAREM ANGELICA HERRERA SANCHEZ"/>
    <s v="Persona Natural"/>
    <m/>
    <m/>
    <m/>
    <m/>
    <n v="72050000"/>
    <n v="0"/>
    <n v="1"/>
    <n v="5676667"/>
    <n v="77726667"/>
    <n v="74451667"/>
    <d v="2022-01-17T00:00:00"/>
    <d v="2022-01-20T00:00:00"/>
    <d v="2023-01-14T00:00:00"/>
    <n v="359"/>
    <n v="1"/>
    <n v="26"/>
    <m/>
    <s v=""/>
    <m/>
    <m/>
    <s v="En ejecución"/>
    <n v="0.95786516872002248"/>
  </r>
  <r>
    <s v="272-2022CPS-P(68430)"/>
    <n v="2022"/>
    <s v="FDLSUBACD-272-2022(68430)"/>
    <s v="https://community.secop.gov.co/Public/Tendering/OpportunityDetail/Index?noticeUID=CO1.NTC.2647109&amp;isFromPublicArea=True&amp;isModal=False"/>
    <s v="Contratos de prestación de servicios profesionales y de apoyo a la gestión"/>
    <s v="Contratación directa"/>
    <m/>
    <s v="PRESTAR SERVICIOS PROFESIONALES AL ÁREA DE GESTIÓN DEL DESARROLLO LOCAL DE LA ALCALDÍA LOCAL DE SUBA PARA APOYAR LA ESTRUCTURACIÓN FORMULACIÓN EVALUACIÓN Y SEGUIMIENTO A LOS PROYECTOS DE INVERSIÓN ENFOCADOS A LA REALIZACIÓN DE LAS ACCIONES INTEGRALES HACIA LA COMUNIDAD DANDO CUMPLIMIENTO EFECTIVO A LOS COMPONENTES DEL PROYECTO 1967  SUBA SALUDABLE Y SIN BARRERAS"/>
    <x v="0"/>
    <s v="Un nuevo contrato social y ambiental para la Bogotá del Siglo XXI"/>
    <n v="6"/>
    <x v="6"/>
    <s v="Propósito 1: Hacer un nuevo contrato social para incrementar la inclusión social, productiva y política"/>
    <x v="7"/>
    <m/>
    <n v="52505917"/>
    <s v="MAGALY NUÑEZ MENDEZ"/>
    <s v="Persona Natural"/>
    <m/>
    <m/>
    <m/>
    <m/>
    <n v="50380000"/>
    <n v="0"/>
    <n v="0"/>
    <n v="0"/>
    <n v="50380000"/>
    <n v="50380000"/>
    <d v="2022-01-22T00:00:00"/>
    <d v="2022-01-26T00:00:00"/>
    <d v="2022-12-25T00:00:00"/>
    <n v="333"/>
    <n v="0"/>
    <n v="0"/>
    <n v="80158243"/>
    <s v="FELIPE ANDRES TOVAR GUTIERREZ"/>
    <d v="2022-11-16T00:00:00"/>
    <n v="6106667"/>
    <s v="Terminado"/>
    <n v="1"/>
  </r>
  <r>
    <s v="273-2022CPS-P(66696)"/>
    <n v="2022"/>
    <s v="FDLSUBACD-273-2022(66696)"/>
    <s v="https://community.secop.gov.co/Public/Tendering/OpportunityDetail/Index?noticeUID=CO1.NTC.2573946&amp;isFromPublicArea=True&amp;isModal=False"/>
    <s v="Contratos de prestación de servicios profesionales y de apoyo a la gestión"/>
    <s v="Contratación directa"/>
    <m/>
    <s v="PRESTAR SERVICIOS PROFESIONALES COMO APOYO AL ÁREA GESTIÓN DEL DESARROLLO LOCAL EN PROCESOS Y PROCEDIMIENTOS DE PRESUPUESTO DE LA ALCALDÍA LOCAL DE SUBA"/>
    <x v="0"/>
    <s v="Un nuevo contrato social y ambiental para la Bogotá del Siglo XXI"/>
    <n v="57"/>
    <x v="0"/>
    <s v="Propósito 5: Construir Bogotá - Región con gobierno abierto, transparente y ciudadanía consciente"/>
    <x v="0"/>
    <m/>
    <n v="1032374068"/>
    <s v="CAMILO ANDRES PINZON VELASCO"/>
    <s v="Persona Natural"/>
    <m/>
    <m/>
    <m/>
    <m/>
    <n v="27480000"/>
    <n v="0"/>
    <n v="0"/>
    <n v="0"/>
    <n v="27480000"/>
    <n v="27480000"/>
    <d v="2022-01-17T00:00:00"/>
    <d v="2022-01-20T00:00:00"/>
    <d v="2022-07-19T00:00:00"/>
    <n v="180"/>
    <n v="0"/>
    <n v="0"/>
    <m/>
    <s v=""/>
    <m/>
    <m/>
    <s v="Terminado"/>
    <n v="1"/>
  </r>
  <r>
    <s v="274-2022CPS-AG(66720)"/>
    <n v="2022"/>
    <s v="FDLSUBACD-274-2022(66720)"/>
    <s v="https://community.secop.gov.co/Public/Tendering/OpportunityDetail/Index?noticeUID=CO1.NTC.2597282&amp;isFromPublicArea=True&amp;isModal=False"/>
    <s v="Contratos de prestación de servicios profesionales y de apoyo a la gestión"/>
    <s v="Contratación directa"/>
    <m/>
    <s v="PRESTAR SERVICIOS TÉCNICOS COMO APOYO AL ÁREA GESTIÓN DEL DESARROLLO LOCAL EN PROCESOS Y PROCEDIMIENTOS DE PRESUPUESTO DE LA ALCALDÍA LOCAL DE SUBA"/>
    <x v="0"/>
    <s v="Un nuevo contrato social y ambiental para la Bogotá del Siglo XXI"/>
    <n v="57"/>
    <x v="0"/>
    <s v="Propósito 5: Construir Bogotá - Región con gobierno abierto, transparente y ciudadanía consciente"/>
    <x v="0"/>
    <m/>
    <n v="1018415363"/>
    <s v="LEIDY MIREYA PACHON BAQUERO"/>
    <s v="Persona Natural"/>
    <m/>
    <m/>
    <m/>
    <m/>
    <n v="40150000"/>
    <n v="0"/>
    <n v="1"/>
    <n v="4501667"/>
    <n v="44651667"/>
    <n v="41001667"/>
    <d v="2022-01-18T00:00:00"/>
    <d v="2022-01-24T00:00:00"/>
    <d v="2023-01-30T00:00:00"/>
    <n v="371"/>
    <n v="1"/>
    <n v="38"/>
    <m/>
    <s v=""/>
    <m/>
    <m/>
    <s v="En ejecución"/>
    <n v="0.9182561314004245"/>
  </r>
  <r>
    <s v="275-2022CPS-P(66979)"/>
    <n v="2022"/>
    <s v="FDLSUBACD-275-2022(66979)"/>
    <s v="https://community.secop.gov.co/Public/Tendering/OpportunityDetail/Index?noticeUID=CO1.NTC.2575028&amp;isFromPublicArea=True&amp;isModal=False"/>
    <s v="Contratos de prestación de servicios profesionales y de apoyo a la gestión"/>
    <s v="Contratación directa"/>
    <m/>
    <s v="APOYAR EL LA ALCALDE SA LOCAL EN LA GESTIÓN DE LOS ASUNTOS RELACIONADOS CON SEGURIDAD CIUDADANA CONVIVENCIA Y PREVENCIÓN DE CONFLICTIVIDADES VIOLENCIAS Y DELITOS EN LA LOCALIDAD DE CONFORMIDAD CON EL MARCO NORMATIVO APLICABLE EN LA MATERIA"/>
    <x v="0"/>
    <s v="Un nuevo contrato social y ambiental para la Bogotá del Siglo XXI"/>
    <n v="43"/>
    <x v="7"/>
    <s v="Propósito 3: Inspirar confianza y legitimidad para vivir sin miedo y ser epicentro de cultura ciudadana, paz y reconciliación"/>
    <x v="9"/>
    <m/>
    <n v="14296118"/>
    <s v="JORGE ANDRES VARGAS LOPEZ"/>
    <s v="Persona Natural"/>
    <m/>
    <m/>
    <m/>
    <m/>
    <n v="84700000"/>
    <n v="0"/>
    <n v="1"/>
    <n v="10523333"/>
    <n v="95223333"/>
    <n v="87523333"/>
    <d v="2022-01-17T00:00:00"/>
    <d v="2022-01-20T00:00:00"/>
    <d v="2023-01-30T00:00:00"/>
    <n v="375"/>
    <n v="1"/>
    <n v="42"/>
    <m/>
    <s v=""/>
    <m/>
    <m/>
    <s v="En ejecución"/>
    <n v="0.91913746602421487"/>
  </r>
  <r>
    <s v="276-2022CPS-AG(69648)"/>
    <n v="2022"/>
    <s v="FDLSUBACD-276-2022(69648)"/>
    <s v="https://community.secop.gov.co/Public/Tendering/OpportunityDetail/Index?noticeUID=CO1.NTC.2609437&amp;isFromPublicArea=True&amp;isModal=False"/>
    <s v="Contratos de prestación de servicios profesionales y de apoyo a la gestión"/>
    <s v="Contratación directa"/>
    <m/>
    <s v="PRESTAR SERVICIOS DE APOYO PARA LA ADMINISTRACIÓN DEL PROGRAMA SUBATIC DE LA LOCALIDAD DE SUBA Y BRINDAR APOYO TIC EN TEMAS RELACIONADOS CON LOS RECURSOS TECNOLÓGICOS LA ALCALDÍA LOCAL DE SUBA"/>
    <x v="0"/>
    <s v="Un nuevo contrato social y ambiental para la Bogotá del Siglo XXI"/>
    <n v="57"/>
    <x v="0"/>
    <s v="Propósito 5: Construir Bogotá - Región con gobierno abierto, transparente y ciudadanía consciente"/>
    <x v="0"/>
    <m/>
    <n v="79710852"/>
    <s v="EDWIN MORENO FUENTES"/>
    <s v="Persona Natural"/>
    <m/>
    <m/>
    <m/>
    <m/>
    <n v="21900000"/>
    <n v="0"/>
    <n v="0"/>
    <n v="0"/>
    <n v="21900000"/>
    <n v="21900000"/>
    <d v="2022-01-19T00:00:00"/>
    <d v="2022-01-24T00:00:00"/>
    <d v="2022-07-23T00:00:00"/>
    <n v="180"/>
    <n v="0"/>
    <n v="0"/>
    <m/>
    <s v=""/>
    <m/>
    <m/>
    <s v="Terminado"/>
    <n v="1"/>
  </r>
  <r>
    <s v="277-2022CPS-P(69500)"/>
    <n v="2022"/>
    <s v="FDLSUBACD-277-2022(69500)"/>
    <s v="https://community.secop.gov.co/Public/Tendering/OpportunityDetail/Index?noticeUID=CO1.NTC.2627085&amp;isFromPublicArea=True&amp;isModal=False"/>
    <s v="Contratos de prestación de servicios profesionales y de apoyo a la gestión"/>
    <s v="Contratación directa"/>
    <m/>
    <s v="PRESTAR SERVICIOS PROFESIONALES PARA DESARROLLAR LOS PROCESOS DE FORMACIÓN Y MESAS DE COCREACIÓN QUE CONTRIBUYAN AL FORTALECIMIENTO DE LAS COMPETENCIAS CIUDADANAS DE LA LOCALIDAD DE SUBA ASÍ COMO LA CONSOLIDACIÓN DE UN CLUSTER DE GRUPOS DE INTERÉS SUBALAB EN EL MARCO DEL USO Y APROPIACIÓN TIC PARA LA REACTIVACIÓN ECONÓMICA Y SOCIAL"/>
    <x v="0"/>
    <s v="Un nuevo contrato social y ambiental para la Bogotá del Siglo XXI"/>
    <n v="55"/>
    <x v="1"/>
    <s v="Propósito 5: Construir Bogotá - Región con gobierno abierto, transparente y ciudadanía consciente"/>
    <x v="2"/>
    <m/>
    <n v="79945167"/>
    <s v="SANTIAGO GARCIA DEVIS"/>
    <s v="Persona Natural"/>
    <m/>
    <m/>
    <m/>
    <m/>
    <n v="50380000"/>
    <n v="0"/>
    <n v="0"/>
    <n v="0"/>
    <n v="50380000"/>
    <n v="50380000"/>
    <d v="2022-01-21T00:00:00"/>
    <d v="2022-01-26T00:00:00"/>
    <d v="2022-12-25T00:00:00"/>
    <n v="333"/>
    <n v="0"/>
    <n v="0"/>
    <m/>
    <s v=""/>
    <m/>
    <m/>
    <s v="Terminado"/>
    <n v="1"/>
  </r>
  <r>
    <s v="278-2022CPS-P(66783)"/>
    <n v="2022"/>
    <s v="FDLSUBACD-278-2022(66783)"/>
    <s v="https://community.secop.gov.co/Public/Tendering/OpportunityDetail/Index?noticeUID=CO1.NTC.2745044&amp;isFromPublicArea=True&amp;isModal=False"/>
    <s v="Contratos de prestación de servicios profesionales y de apoyo a la gestión"/>
    <s v="Contratación directa"/>
    <m/>
    <s v="APOYAR JURIDICAMENTE LA EJECUCION DE LAS ACCIONESREQUERIDAS PARA LA DEPURACION DE LAS ACTUACIONES ADMINISTRATIVAS QUE CURSAN EN LA ALCALDIA LOCAL"/>
    <x v="0"/>
    <s v="Un nuevo contrato social y ambiental para la Bogotá del Siglo XXI"/>
    <n v="57"/>
    <x v="0"/>
    <s v="Propósito 5: Construir Bogotá - Región con gobierno abierto, transparente y ciudadanía consciente"/>
    <x v="1"/>
    <m/>
    <n v="52790989"/>
    <s v="SANDRA MILENA MURCIA"/>
    <s v="Persona Natural"/>
    <m/>
    <m/>
    <m/>
    <m/>
    <n v="50380000"/>
    <n v="0"/>
    <n v="0"/>
    <n v="0"/>
    <n v="50380000"/>
    <n v="50380000"/>
    <d v="2022-01-27T00:00:00"/>
    <d v="2022-02-01T00:00:00"/>
    <d v="2022-12-31T00:00:00"/>
    <n v="333"/>
    <n v="0"/>
    <n v="0"/>
    <m/>
    <s v=""/>
    <m/>
    <m/>
    <s v="Terminado"/>
    <n v="1"/>
  </r>
  <r>
    <s v="279-2022CPS-P(69504)"/>
    <n v="2022"/>
    <s v="FDLSUBACD-279-2022(69504)"/>
    <s v="https://community.secop.gov.co/Public/Tendering/OpportunityDetail/Index?noticeUID=CO1.NTC.2745044&amp;isFromPublicArea=True&amp;isModal=False"/>
    <s v="Contratos de prestación de servicios profesionales y de apoyo a la gestión"/>
    <s v="Contratación directa"/>
    <m/>
    <s v="PRESTAR DE SERVICIOS PROFESIONALES PARA PROMOVER LA INVESTIGACIÓN Y GESTIONAR EL OBSERVATORIO DE OPORTUNIDADES DEL LABORATORIO DE INNOVACIÓN DIGITAL DE SUBA Y REALIZAR EL ACOMPAÑAMIENTO PEDAGÓGICO PARA DESARROLLAR LOS PROCESOS DE FORMACIÓN Y DISEÑO DE PROTOTIPOS QUE CONTRIBUYAN AL FORTALECIMIENTO DE LAS COMPETENCIAS CIUDADANAS DE LA LOCALIDAD DE SUBA SUBALAB EN EL MARCO DEL USO Y APROPIACIÓN TIC"/>
    <x v="0"/>
    <s v="Un nuevo contrato social y ambiental para la Bogotá del Siglo XXI"/>
    <n v="55"/>
    <x v="1"/>
    <s v="Propósito 5: Construir Bogotá - Región con gobierno abierto, transparente y ciudadanía consciente"/>
    <x v="2"/>
    <m/>
    <n v="11449155"/>
    <s v="JUAN NICOLAS RODRIGUEZ DUERO"/>
    <s v="Persona Natural"/>
    <m/>
    <m/>
    <m/>
    <m/>
    <n v="50380000"/>
    <n v="0"/>
    <n v="0"/>
    <n v="0"/>
    <n v="50380000"/>
    <n v="50380000"/>
    <d v="2022-01-20T00:00:00"/>
    <d v="2022-01-26T00:00:00"/>
    <d v="2022-12-25T00:00:00"/>
    <n v="333"/>
    <n v="0"/>
    <n v="0"/>
    <m/>
    <s v=""/>
    <m/>
    <m/>
    <s v="Terminado"/>
    <n v="1"/>
  </r>
  <r>
    <s v="280-2022CPS-P(69505)"/>
    <n v="2022"/>
    <s v="FDLSUBACD-280-2022(69505)"/>
    <s v="https://community.secop.gov.co/Public/Tendering/OpportunityDetail/Index?noticeUID=CO1.NTC.2632185&amp;isFromPublicArea=True&amp;isModal=False"/>
    <s v="Contratos de prestación de servicios profesionales y de apoyo a la gestión"/>
    <s v="Contratación directa"/>
    <m/>
    <s v="PRESTAR SERVICIOS PROFESIONALES PARA PROMOVER LA EXPERIMENTACIÓN Y ACOMPAÑAMIENTO DEL LABORATORIO DE INNOVACIÓN DIGITAL DE SUBA Y REALIZAR EL ACOMPAÑAMIENTO PEDAGÓGICO PARA DESARROLLAR LOS PROCESOS DE FORMACIÓN Y DISEÑO DE PROTOTIPOS QUE CONTRIBUYAN AL FORTALECIMIENTO DE LAS COMPETENCIAS CIUDADANAS DE LA LOCALIDAD DE SUBA SUBALAB EN EL MARCO DEL USO Y APROPIACIÓN TIC"/>
    <x v="0"/>
    <s v="Un nuevo contrato social y ambiental para la Bogotá del Siglo XXI"/>
    <m/>
    <x v="1"/>
    <s v="Propósito 5: Construir Bogotá - Región con gobierno abierto, transparente y ciudadanía consciente"/>
    <x v="2"/>
    <m/>
    <n v="52354964"/>
    <s v="LUZ MARITZA ACERO FORERO"/>
    <s v="Persona Natural"/>
    <m/>
    <m/>
    <m/>
    <m/>
    <n v="50380000"/>
    <n v="0"/>
    <n v="0"/>
    <n v="0"/>
    <n v="50380000"/>
    <n v="31907334"/>
    <d v="2022-01-21T00:00:00"/>
    <d v="2022-01-27T00:00:00"/>
    <d v="2022-12-26T00:00:00"/>
    <n v="333"/>
    <n v="0"/>
    <n v="0"/>
    <m/>
    <s v=""/>
    <m/>
    <m/>
    <s v="Terminado"/>
    <n v="0.63333334656609763"/>
  </r>
  <r>
    <s v="281-2022CPS-P(69639)"/>
    <n v="2022"/>
    <s v="FDLSUBACD-281-2022(69639)"/>
    <s v="https://community.secop.gov.co/Public/Tendering/OpportunityDetail/Index?noticeUID=CO1.NTC.2628160&amp;isFromPublicArea=True&amp;isModal=False"/>
    <s v="Contratos de prestación de servicios profesionales y de apoyo a la gestión"/>
    <s v="Contratación directa"/>
    <m/>
    <s v="PRESTAR SERVICIOS PROFESIONALES PARA APOYAR AL ALCALDE LOCAL Y AL REFERENTE DE PARTICIPACIÓN EN LA PROMOCIÓN ACOMPAÑAMIENTO Y ATENCIÓN DE LAS INSTANCIAS DE COORDINACIÓN INTERINSTITUCIONALES Y LAS INSTANCIAS DE PARTICIPACIÓN LOCALES ASÍ COMO LOS PROCESOS COMUNITARIOS EN LA LOCALIDAD"/>
    <x v="0"/>
    <s v="Un nuevo contrato social y ambiental para la Bogotá del Siglo XXI"/>
    <n v="57"/>
    <x v="0"/>
    <s v="Propósito 5: Construir Bogotá - Región con gobierno abierto, transparente y ciudadanía consciente"/>
    <x v="0"/>
    <m/>
    <n v="1110474945"/>
    <s v="JAIME ALBERTO ROJAS PATERNINA"/>
    <s v="Persona Natural"/>
    <m/>
    <m/>
    <m/>
    <m/>
    <n v="50380000"/>
    <n v="0"/>
    <n v="0"/>
    <n v="0"/>
    <n v="50380000"/>
    <n v="50380000"/>
    <d v="2022-01-21T00:00:00"/>
    <d v="2022-01-26T00:00:00"/>
    <d v="2022-12-25T00:00:00"/>
    <n v="333"/>
    <n v="0"/>
    <n v="0"/>
    <m/>
    <s v=""/>
    <m/>
    <m/>
    <s v="Terminado"/>
    <n v="1"/>
  </r>
  <r>
    <s v="282-2022CPS-P(67166)"/>
    <n v="2022"/>
    <s v="FDLSUBACD-282-2022(67166)"/>
    <s v="https://community.secop.gov.co/Public/Tendering/OpportunityDetail/Index?noticeUID=CO1.NTC.2626901&amp;isFromPublicArea=True&amp;isModal=False"/>
    <s v="Contratos de prestación de servicios profesionales y de apoyo a la gestión"/>
    <s v="Contratación directa"/>
    <m/>
    <s v="PRESTAR LOS SERVICIOS PROFESIONALES PARA LAOPERACIÓN PRESTACIÓN SEGUIMIENTO Y CUMPLIMIENTO DE LOS PROCEDIMIENTOS ADMINISTRATIVOS OPERATIVOS YPROGRAMÁTICOS DEL SERVICIO APOYO ECONÓMICO TIPO C QUE CONTRIBUYAN A LA GARANTÍA DE LOS DERECHOS DE LAPOBLACIÓN MAYOR EN EL MARCO DE LA POLÍTICA PÚBLICA SOCIAL PARA EL ENVEJECIMIENTO Y LA VEJEZ EN EL DISTRITOCAPITAL A CARGO DE LA ALCALDÍA LOCAL"/>
    <x v="0"/>
    <s v="Un nuevo contrato social y ambiental para la Bogotá del Siglo XXI"/>
    <n v="1"/>
    <x v="13"/>
    <s v="Propósito 1: Hacer un nuevo contrato social para incrementar la inclusión social, productiva y política"/>
    <x v="16"/>
    <m/>
    <n v="52956793"/>
    <s v="KAREN TATIANA MARTINEZ ARRIETA"/>
    <s v="Persona Natural"/>
    <m/>
    <m/>
    <m/>
    <m/>
    <n v="50380000"/>
    <n v="0"/>
    <n v="1"/>
    <n v="2900666"/>
    <n v="53280666"/>
    <n v="50990667"/>
    <d v="2022-01-20T00:00:00"/>
    <d v="2022-01-27T00:00:00"/>
    <d v="2023-01-15T00:00:00"/>
    <n v="353"/>
    <n v="1"/>
    <n v="20"/>
    <n v="1019017860"/>
    <s v="DIANA CAROLINA VARGAS CAÑON"/>
    <d v="2022-09-30T00:00:00"/>
    <n v="13282000"/>
    <s v="En ejecución"/>
    <n v="0.95702007553734403"/>
  </r>
  <r>
    <s v="283-2022CPS-P(67166)"/>
    <n v="2022"/>
    <s v="FDLSUBACD-283-2022(67166)"/>
    <s v="https://community.secop.gov.co/Public/Tendering/OpportunityDetail/Index?noticeUID=CO1.NTC.2626776&amp;isFromPublicArea=True&amp;isModal=False"/>
    <s v="Contratos de prestación de servicios profesionales y de apoyo a la gestión"/>
    <s v="Contratación directa"/>
    <m/>
    <s v="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52413751"/>
    <s v="ANETH LUCERO SANCHEZ"/>
    <s v="Persona Natural"/>
    <m/>
    <m/>
    <m/>
    <m/>
    <n v="50380000"/>
    <n v="0"/>
    <n v="1"/>
    <n v="2900667"/>
    <n v="53280667"/>
    <n v="50990667"/>
    <d v="2022-01-20T00:00:00"/>
    <d v="2022-01-27T00:00:00"/>
    <d v="2023-01-15T00:00:00"/>
    <n v="353"/>
    <n v="1"/>
    <n v="20"/>
    <m/>
    <s v=""/>
    <m/>
    <m/>
    <s v="En ejecución"/>
    <n v="0.95702005757548048"/>
  </r>
  <r>
    <s v="284-2022CPS-P(67166)"/>
    <n v="2022"/>
    <s v="FDLSUBACD-284-2022(67166)"/>
    <s v="https://community.secop.gov.co/Public/Tendering/OpportunityDetail/Index?noticeUID=CO1.NTC.2627349&amp;isFromPublicArea=True&amp;isModal=False"/>
    <s v="Contratos de prestación de servicios profesionales y de apoyo a la gestión"/>
    <s v="Contratación directa"/>
    <m/>
    <s v="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1012338137"/>
    <s v="DIANA MILENA TABAQUICA ZAPATA"/>
    <s v="Persona Natural"/>
    <m/>
    <m/>
    <m/>
    <m/>
    <n v="50380000"/>
    <n v="0"/>
    <n v="1"/>
    <n v="3206000"/>
    <n v="53586000"/>
    <n v="51143333"/>
    <d v="2022-01-20T00:00:00"/>
    <d v="2022-01-26T00:00:00"/>
    <d v="2023-01-15T00:00:00"/>
    <n v="354"/>
    <n v="1"/>
    <n v="21"/>
    <n v="52351352"/>
    <s v="YOLANDA OSPINA RODRIGUEZ"/>
    <d v="2022-09-12T00:00:00"/>
    <n v="15877334"/>
    <s v="En ejecución"/>
    <n v="0.95441594819542419"/>
  </r>
  <r>
    <s v="285-2022CPS-P(67166)"/>
    <n v="2022"/>
    <s v="FDLSUBACD-285-2022(67166)"/>
    <s v="https://community.secop.gov.co/Public/Tendering/OpportunityDetail/Index?noticeUID=CO1.NTC.2626180&amp;isFromPublicArea=True&amp;isModal=False"/>
    <s v="Contratos de prestación de servicios profesionales y de apoyo a la gestión"/>
    <s v="Contratación directa"/>
    <m/>
    <s v="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1019003873"/>
    <s v="SANDRA LILIANA CASTILLO BARRERO"/>
    <s v="Persona Natural"/>
    <m/>
    <m/>
    <m/>
    <m/>
    <n v="50380000"/>
    <n v="0"/>
    <n v="1"/>
    <n v="3053333"/>
    <n v="53433333"/>
    <n v="51143333"/>
    <d v="2022-01-21T00:00:00"/>
    <d v="2022-01-26T00:00:00"/>
    <d v="2023-01-15T00:00:00"/>
    <n v="354"/>
    <n v="1"/>
    <n v="21"/>
    <m/>
    <s v=""/>
    <m/>
    <m/>
    <s v="En ejecución"/>
    <n v="0.95714285687550127"/>
  </r>
  <r>
    <s v="286-2022CPS-P(67166)"/>
    <n v="2022"/>
    <s v="FDLSUBACD-286-2022(67166)"/>
    <s v="https://community.secop.gov.co/Public/Tendering/OpportunityDetail/Index?noticeUID=CO1.NTC.2626953&amp;isFromPublicArea=True&amp;isModal=False"/>
    <s v="Contratos de prestación de servicios profesionales y de apoyo a la gestión"/>
    <s v="Contratación directa"/>
    <m/>
    <s v="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52397949"/>
    <s v="SANDRA EDITH GALLEGOS GARCIA"/>
    <s v="Persona Natural"/>
    <m/>
    <m/>
    <m/>
    <m/>
    <n v="50380000"/>
    <n v="0"/>
    <n v="1"/>
    <n v="3053333"/>
    <n v="53433333"/>
    <n v="51143333"/>
    <d v="2022-01-20T00:00:00"/>
    <d v="2022-01-26T00:00:00"/>
    <d v="2023-01-15T00:00:00"/>
    <n v="354"/>
    <n v="1"/>
    <n v="21"/>
    <m/>
    <s v=""/>
    <m/>
    <m/>
    <s v="En ejecución"/>
    <n v="0.95714285687550127"/>
  </r>
  <r>
    <s v="287-2022CPS-P(67166)"/>
    <n v="2022"/>
    <s v="FDLSUBACD-287-2022(67166)"/>
    <s v="https://community.secop.gov.co/Public/Tendering/OpportunityDetail/Index?noticeUID=CO1.NTC.2629526&amp;isFromPublicArea=True&amp;isModal=False"/>
    <s v="Contratos de prestación de servicios profesionales y de apoyo a la gestión"/>
    <s v="Contratación directa"/>
    <m/>
    <s v="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1019077954"/>
    <s v="HENRY LEONARDO DUEÑAS RODRIGUEZ"/>
    <s v="Persona Natural"/>
    <m/>
    <m/>
    <m/>
    <m/>
    <n v="50380000"/>
    <n v="0"/>
    <n v="1"/>
    <n v="3053333"/>
    <n v="53433333"/>
    <n v="51143333"/>
    <d v="2022-01-21T00:00:00"/>
    <d v="2022-01-26T00:00:00"/>
    <d v="2023-01-15T00:00:00"/>
    <n v="354"/>
    <n v="1"/>
    <n v="21"/>
    <m/>
    <s v=""/>
    <m/>
    <m/>
    <s v="En ejecución"/>
    <n v="0.95714285687550127"/>
  </r>
  <r>
    <s v="288-2022CPS-P(67166)"/>
    <n v="2022"/>
    <s v="FDLSUBACD-288-2022(67166)"/>
    <s v="https://community.secop.gov.co/Public/Tendering/OpportunityDetail/Index?noticeUID=CO1.NTC.2630422&amp;isFromPublicArea=True&amp;isModal=False"/>
    <s v="Contratos de prestación de servicios profesionales y de apoyo a la gestión"/>
    <s v="Contratación directa"/>
    <m/>
    <s v="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28721924"/>
    <s v="ANA DARLEY RETALLACK DE GIRALDO"/>
    <s v="Persona Natural"/>
    <m/>
    <m/>
    <m/>
    <m/>
    <n v="50380000"/>
    <n v="0"/>
    <n v="1"/>
    <n v="3053333"/>
    <n v="53433333"/>
    <n v="51143333"/>
    <d v="2022-01-22T00:00:00"/>
    <d v="2022-01-26T00:00:00"/>
    <d v="2023-01-15T00:00:00"/>
    <n v="354"/>
    <n v="1"/>
    <n v="21"/>
    <m/>
    <s v=""/>
    <m/>
    <m/>
    <s v="En ejecución"/>
    <n v="0.95714285687550127"/>
  </r>
  <r>
    <s v="289-2022CPS-P(67166)"/>
    <n v="2022"/>
    <s v="FDLSUBACD-289-2022(67166)"/>
    <s v="https://community.secop.gov.co/Public/Tendering/OpportunityDetail/Index?noticeUID=CO1.NTC.2572830&amp;isFromPublicArea=True&amp;isModal=False"/>
    <s v="Contratos de prestación de servicios profesionales y de apoyo a la gestión"/>
    <s v="Contratación directa"/>
    <m/>
    <s v="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80205159"/>
    <s v="TOMAS MIGUEL ROJAS MORENO"/>
    <s v="Persona Natural"/>
    <m/>
    <m/>
    <m/>
    <m/>
    <n v="50380000"/>
    <n v="0"/>
    <n v="1"/>
    <n v="4122000"/>
    <n v="54502000"/>
    <n v="52059333"/>
    <d v="2022-01-17T00:00:00"/>
    <d v="2022-01-19T00:00:00"/>
    <d v="2023-01-15T00:00:00"/>
    <n v="361"/>
    <n v="1"/>
    <n v="28"/>
    <n v="80205159"/>
    <s v="TOMAS MIGUEL ROJAS MORENO"/>
    <d v="2022-11-30T00:00:00"/>
    <n v="2900667"/>
    <s v="En ejecución"/>
    <n v="0.95518206671314809"/>
  </r>
  <r>
    <s v="290-2022CPS-P-(67166)"/>
    <n v="2022"/>
    <s v="FDLSUBACD-290-2022(67166)"/>
    <s v="https://community.secop.gov.co/Public/Tendering/OpportunityDetail/Index?noticeUID=CO1.NTC.2571554&amp;isFromPublicArea=True&amp;isModal=False"/>
    <s v="Contratos de prestación de servicios profesionales y de apoyo a la gestión"/>
    <s v="Contratación directa"/>
    <m/>
    <s v="PRESTAR LOS SERVICIOS PROFESIONALES PARA LA OPERACIÓNPRESTACIÓN SEGUIMIENTO Y CUMPLIMIENTO DE LOS PROCEDIMIENTOS ADMINISTRATIVOSOPERATIVOS Y PROGRAMÁTICOS DEL SERVICIO APOYO ECONÓMICO TIPO C QUE CONTRIBUYAN ALA GARANTÍA DE LOS DERECHOS DE LA POBLACIÓN MAYOR EN EL MARCO DE LA POLÍTICA PÚBLICA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1019084310"/>
    <s v="GILMA VIVIANA MEJIA PRADA"/>
    <s v="Persona Natural"/>
    <m/>
    <m/>
    <m/>
    <m/>
    <n v="50380000"/>
    <n v="0"/>
    <n v="1"/>
    <n v="3969333"/>
    <n v="54349333"/>
    <n v="52212000"/>
    <d v="2022-01-16T00:00:00"/>
    <d v="2022-01-19T00:00:00"/>
    <d v="2023-01-14T00:00:00"/>
    <n v="360"/>
    <n v="1"/>
    <n v="27"/>
    <m/>
    <s v=""/>
    <m/>
    <m/>
    <s v="En ejecución"/>
    <n v="0.96067416319534227"/>
  </r>
  <r>
    <s v="291-2022CPS-P-(69658)"/>
    <n v="2022"/>
    <s v="FDLSUBACD-291-2022(69658)"/>
    <s v="https://community.secop.gov.co/Public/Tendering/OpportunityDetail/Index?noticeUID=CO1.NTC.2701615&amp;isFromPublicArea=True&amp;isModal=False"/>
    <s v="Contratos de prestación de servicios profesionales y de apoyo a la gestión"/>
    <s v="Contratación directa"/>
    <m/>
    <s v="PRESTAR SUS SERVICIOS PROFESIONALES EN EL ÁREA DE GESTIÓN DE DESARROLLO LOCAL DE LAALCALDÍA LOCAL DE SUBA PARA IMPULSAR PROCESO DE FORMACIÓN CON LAS BIBLIOTECAS COMUNITARIAS Y EL SECTOR DE LITERATURAFORTALECIENDO LA INFRAESTRUCTURA CULTURAL LOS PROCESOS DE MEMORIA LA ACTUALIZACIÓN DE LA INFORMACIÓN DEORGANIZACIONES Y GESTORES CULTURALES"/>
    <x v="0"/>
    <s v="Un nuevo contrato social y ambiental para la Bogotá del Siglo XXI"/>
    <n v="21"/>
    <x v="2"/>
    <s v="Propósito 1: Hacer un nuevo contrato social para incrementar la inclusión social, productiva y política"/>
    <x v="3"/>
    <m/>
    <n v="79278162"/>
    <s v="ALONSO SAENZ MONTAÑO"/>
    <s v="Persona Natural"/>
    <m/>
    <m/>
    <m/>
    <m/>
    <n v="50380000"/>
    <n v="0"/>
    <n v="0"/>
    <n v="0"/>
    <n v="50380000"/>
    <n v="50380000"/>
    <d v="2022-01-25T00:00:00"/>
    <d v="2022-02-01T00:00:00"/>
    <d v="2022-12-31T00:00:00"/>
    <n v="333"/>
    <n v="0"/>
    <n v="0"/>
    <m/>
    <s v=""/>
    <m/>
    <m/>
    <s v="Terminado"/>
    <n v="1"/>
  </r>
  <r>
    <s v="292-2022CPS-P(69383)"/>
    <n v="2022"/>
    <s v="FDLSUBACD-292-2022(69383)"/>
    <s v="https://community.secop.gov.co/Public/Tendering/OpportunityDetail/Index?noticeUID=CO1.NTC.2594050&amp;isFromPublicArea=True&amp;isModal=False"/>
    <s v="Contratos de prestación de servicios profesionales y de apoyo a la gestión"/>
    <s v="Contratación directa"/>
    <m/>
    <s v="PRESTAR LOS SERVICIOS PROFESIONALES PARA REALIZAR LA ASISTENCIA TÉCNICA SOBRE LA INFRAESTRUCTURA DE LOS PREDIOS DEL CENTRO POBLADO DE CHORRILLOS EN LA LOCALIDAD DE SUBA OBJETO DE LEGALIZACIÓN DENTRO DEL MARCO DE LA NORMATIVA VIGENTE"/>
    <x v="0"/>
    <s v="Un nuevo contrato social y ambiental para la Bogotá del Siglo XXI"/>
    <n v="49"/>
    <x v="10"/>
    <s v="Propósito 4: Hacer de Bogotá Región un modelo de movilidad multimodal, incluyente y sostenible"/>
    <x v="12"/>
    <m/>
    <n v="79454156"/>
    <s v="HERNAN ISAIAS JIMENEZ MONTAÑO"/>
    <s v="Persona Natural"/>
    <m/>
    <m/>
    <m/>
    <m/>
    <n v="33000000"/>
    <n v="0"/>
    <n v="0"/>
    <n v="0"/>
    <n v="33000000"/>
    <n v="33000000"/>
    <d v="2022-01-18T00:00:00"/>
    <d v="2022-02-01T00:00:00"/>
    <d v="2022-07-31T00:00:00"/>
    <n v="180"/>
    <n v="0"/>
    <n v="0"/>
    <m/>
    <s v=""/>
    <m/>
    <m/>
    <s v="Terminado"/>
    <n v="1"/>
  </r>
  <r>
    <s v="293-2022CPS-P(66783)"/>
    <n v="2022"/>
    <s v="FDLSUBACD-293-2022(66783)"/>
    <s v="https://community.secop.gov.co/Public/Tendering/OpportunityDetail/Index?noticeUID=CO1.NTC.2684866&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19063529"/>
    <s v="JUAN DAVID DIAZ DIAZ"/>
    <s v="Persona Natural"/>
    <m/>
    <m/>
    <m/>
    <m/>
    <n v="50380000"/>
    <n v="0"/>
    <n v="0"/>
    <n v="0"/>
    <n v="50380000"/>
    <n v="50380000"/>
    <d v="2022-01-24T00:00:00"/>
    <d v="2022-02-01T00:00:00"/>
    <d v="2022-12-31T00:00:00"/>
    <n v="333"/>
    <n v="0"/>
    <n v="0"/>
    <m/>
    <s v=""/>
    <m/>
    <m/>
    <s v="Terminado"/>
    <n v="1"/>
  </r>
  <r>
    <s v="294-2022CPS-P(69384)"/>
    <n v="2022"/>
    <s v="FDLSUBACD-294-2022(69384)"/>
    <s v="https://community.secop.gov.co/Public/Tendering/OpportunityDetail/Index?noticeUID=CO1.NTC.2642510&amp;isFromPublicArea=True&amp;isModal=False"/>
    <s v="Contratos de prestación de servicios profesionales y de apoyo a la gestión"/>
    <s v="Contratación directa"/>
    <m/>
    <s v="PRESTAR LOS SERVICIOS PROFESIONALES COMO ABOGADOA PARA APOYAR EL ESTUDIO DE TITULACIÓN ANÁLISIS EVALUACIÓN DEL PROCESO DE RECONOCIMIENTO Y LEGALIZACIÓN DE PREDIOS DEL CENTRO POBLADO DE CHORRILLOS DE LA LOCALIDAD DE SUBA EN EL MARCO DE LA NORMATIVA VIGENTE"/>
    <x v="0"/>
    <s v="Un nuevo contrato social y ambiental para la Bogotá del Siglo XXI"/>
    <n v="38"/>
    <x v="18"/>
    <s v="Propósito 2 : Cambiar Nuestros Hábitos de Vida para Reverdecer a Bogotá y Adaptarnos y Mitigar la Crisis Climática"/>
    <x v="22"/>
    <m/>
    <n v="1019039121"/>
    <s v="JOSE DUVAN NUÑEZ MUÑOZ"/>
    <s v="Persona Natural"/>
    <m/>
    <m/>
    <m/>
    <m/>
    <n v="33000000"/>
    <n v="0"/>
    <n v="0"/>
    <n v="0"/>
    <n v="33000000"/>
    <n v="32816667"/>
    <d v="2022-01-24T00:00:00"/>
    <d v="2022-02-02T00:00:00"/>
    <d v="2022-08-01T00:00:00"/>
    <n v="180"/>
    <n v="0"/>
    <n v="0"/>
    <m/>
    <s v=""/>
    <m/>
    <m/>
    <s v="Terminado"/>
    <n v="0.99444445454545449"/>
  </r>
  <r>
    <s v="295-2022CPS-P(69242)"/>
    <n v="2022"/>
    <s v="FDLSUBACD-295-2022(69242)"/>
    <s v="https://community.secop.gov.co/Public/Tendering/OpportunityDetail/Index?noticeUID=CO1.NTC.2618385&amp;isFromPublicArea=True&amp;isModal=False"/>
    <s v="Contratos de prestación de servicios profesionales y de apoyo a la gestión"/>
    <s v="Contratación directa"/>
    <m/>
    <s v="PRESTAR LOS SERVICIOS PROFESIONALES PARA REALIZAR ELAPOYO CONTROL Y SEGUIMIENTO AL TRÁMITE DE DESPACHOS COMISORIOS DE LA ALCALDÍA LOCAL DE SUBA"/>
    <x v="0"/>
    <s v="Un nuevo contrato social y ambiental para la Bogotá del Siglo XXI"/>
    <n v="57"/>
    <x v="0"/>
    <s v="Propósito 5: Construir Bogotá - Región con gobierno abierto, transparente y ciudadanía consciente"/>
    <x v="1"/>
    <m/>
    <n v="79918125"/>
    <s v="LUIS GUILLERMO ORTEGATE PAEZ"/>
    <s v="Persona Natural"/>
    <m/>
    <m/>
    <m/>
    <m/>
    <n v="39300000"/>
    <n v="0"/>
    <n v="0"/>
    <n v="0"/>
    <n v="39300000"/>
    <n v="39081667"/>
    <d v="2022-01-21T00:00:00"/>
    <d v="2022-01-27T00:00:00"/>
    <d v="2022-07-23T00:00:00"/>
    <n v="177"/>
    <n v="0"/>
    <n v="0"/>
    <n v="1013626675"/>
    <s v="DAYANA LAGO VANEGAS"/>
    <d v="2022-02-18T00:00:00"/>
    <n v="39300000"/>
    <s v="Terminado"/>
    <n v="0.99444445292620864"/>
  </r>
  <r>
    <s v="296-2022CARRENDAMIENTO (71137)"/>
    <n v="2022"/>
    <s v="FDLSUBACD-296-2022 (71137) "/>
    <s v="https://community.secop.gov.co/Public/Tendering/OpportunityDetail/Index?noticeUID=CO1.NTC.2615931&amp;isFromPublicArea=True&amp;isModal=true&amp;asPopupView=true"/>
    <s v="Arrendamiento de bienes inmuebles"/>
    <s v="Contratación directa"/>
    <m/>
    <s v="ARRENDAMIENTO DE UN BIEN INMUEBLE CON DESTINO AL ALMACENAMIENTO DE MATERIAL DOCUMENTAL DEL FONDO BODEGAJE DE MATERIAL FRESADO ALMACENAMIENTO DE MATERIAL INCAUTADO EN EL DESARROLLO DE OPERATIVOS DE INSPECCIÓN VIGILANCIA Y CONTROL PARQUEO DE MAQUINARIA AMARILLA VEHICULOS PESADOS YO LIVIANOS Y DEMÁS ELEMENTOS PROPIEDAD DEL FONDO DE DESARROLLO LOCAL DE SUBA"/>
    <x v="1"/>
    <s v="Un nuevo contrato social y ambiental para la Bogotá del Siglo XXI"/>
    <s v="No aplica"/>
    <x v="21"/>
    <m/>
    <x v="27"/>
    <m/>
    <n v="860353174"/>
    <s v="INVERSIONES RODRIGUEZ REYES Y CIA SAS"/>
    <s v="Persona Jurídica"/>
    <m/>
    <m/>
    <m/>
    <m/>
    <n v="200000000"/>
    <n v="0"/>
    <n v="0"/>
    <n v="0"/>
    <n v="200000000"/>
    <n v="200000000"/>
    <d v="2022-01-19T00:00:00"/>
    <d v="2022-01-20T00:00:00"/>
    <d v="2022-09-19T00:00:00"/>
    <n v="242"/>
    <n v="0"/>
    <n v="0"/>
    <m/>
    <m/>
    <m/>
    <m/>
    <s v="Terminado"/>
    <n v="1"/>
  </r>
  <r>
    <s v="297-2022CPS-AG (69655)"/>
    <n v="2022"/>
    <s v="FDLSUBACD-297-2022(69655)"/>
    <s v="https://community.secop.gov.co/Public/Tendering/OpportunityDetail/Index?noticeUID=CO1.NTC.2684962&amp;isFromPublicArea=True&amp;isModal=False"/>
    <s v="Contratos de prestación de servicios profesionales y de apoyo a la gestión"/>
    <s v="Contratación directa"/>
    <m/>
    <s v="PRESTAR SUS SERVICIOS DE APOYO LOGÍSTICO ASISTENCIAL PARA EL DESARROLLO DE ACTIVIDADES Y EVENTOS LOCALES EN ATENCIÓN DEL PROYECTO SUBA CULTURAL Y CREATIVA"/>
    <x v="0"/>
    <s v="Un nuevo contrato social y ambiental para la Bogotá del Siglo XXI"/>
    <n v="21"/>
    <x v="2"/>
    <s v="Propósito 1: Hacer un nuevo contrato social para incrementar la inclusión social, productiva y política"/>
    <x v="3"/>
    <m/>
    <n v="80818424"/>
    <s v="MICHAEL ALFONSO GARZON CIFUENTES"/>
    <s v="Persona Natural"/>
    <m/>
    <m/>
    <m/>
    <m/>
    <n v="25520000"/>
    <n v="0"/>
    <n v="0"/>
    <n v="0"/>
    <n v="25520000"/>
    <n v="25520000"/>
    <d v="2022-01-25T00:00:00"/>
    <d v="2022-01-27T00:00:00"/>
    <d v="2022-12-26T00:00:00"/>
    <n v="333"/>
    <n v="0"/>
    <n v="0"/>
    <m/>
    <s v=""/>
    <m/>
    <m/>
    <s v="Terminado"/>
    <n v="1"/>
  </r>
  <r>
    <s v="298-2022CPS-AG(69655)"/>
    <n v="2022"/>
    <s v="FDLSUBACD-298-2022(69655)"/>
    <s v="https://community.secop.gov.co/Public/Tendering/OpportunityDetail/Index?noticeUID=CO1.NTC.2704042&amp;isFromPublicArea=True&amp;isModal=False"/>
    <s v="Contratos de prestación de servicios profesionales y de apoyo a la gestión"/>
    <s v="Contratación directa"/>
    <m/>
    <s v="PRESTAR SUS SERVICIOS DE APOYO LOGÍSTICO ASISTENCIAL PARA EL DESARROLLO DE ACTIVIDADES Y EVENTOS LOCALES EN ATENCIÓN DEL PROYECTO SUBA CULTURAL Y CREATIVA"/>
    <x v="0"/>
    <s v="Un nuevo contrato social y ambiental para la Bogotá del Siglo XXI"/>
    <n v="21"/>
    <x v="2"/>
    <s v="Propósito 1: Hacer un nuevo contrato social para incrementar la inclusión social, productiva y política"/>
    <x v="3"/>
    <m/>
    <n v="1010244911"/>
    <s v="DIRONN MAURICIO TRINIDAD AMADO"/>
    <s v="Persona Natural"/>
    <m/>
    <m/>
    <m/>
    <m/>
    <n v="25520000"/>
    <n v="0"/>
    <n v="0"/>
    <n v="0"/>
    <n v="25520000"/>
    <n v="25520000"/>
    <d v="2022-01-27T00:00:00"/>
    <d v="2022-02-01T00:00:00"/>
    <d v="2022-12-31T00:00:00"/>
    <n v="333"/>
    <n v="0"/>
    <n v="0"/>
    <m/>
    <s v=""/>
    <m/>
    <m/>
    <s v="Terminado"/>
    <n v="1"/>
  </r>
  <r>
    <s v="299-2022CPS-P(69786)"/>
    <n v="2022"/>
    <s v="FDLSUBACD-299-2022(69786)"/>
    <s v="https://community.secop.gov.co/Public/Tendering/OpportunityDetail/Index?noticeUID=CO1.NTC.2713908&amp;isFromPublicArea=True&amp;isModal=False"/>
    <s v="Contratos de prestación de servicios profesionales y de apoyo a la gestión"/>
    <s v="Contratación directa"/>
    <m/>
    <s v="PRESTAR LOS SERVICIOS PROFESIONALES AL DESPACHO DEL FONDO DE DESARROLLO LOCAL DE SUBA PARA LA CREACIÓN GESTIÓN Y DIVULGACIÓN ESTRATÉGICA DE CONTENIDOS COMUNICACIONALES INTERNOS Y EXTERNOS DE LA GESTIÓN DEL DESARROLLO DE LA ALCALDÍA LOCAL DE SUBA ENCUMPLIMIENTO DE LAS METAS DEL PLAN DE DESARROLLO LOCAL Y DEMÁS TEMAS AFINES DE LA GESTIÓN LOCAL"/>
    <x v="0"/>
    <s v="Un nuevo contrato social y ambiental para la Bogotá del Siglo XXI"/>
    <n v="57"/>
    <x v="0"/>
    <s v="Propósito 5: Construir Bogotá - Región con gobierno abierto, transparente y ciudadanía consciente"/>
    <x v="0"/>
    <m/>
    <n v="98389414"/>
    <s v="MANUEL ALFONSO RUIZ PARRA"/>
    <s v="Persona Natural"/>
    <m/>
    <m/>
    <m/>
    <m/>
    <n v="50380000"/>
    <n v="0"/>
    <n v="0"/>
    <n v="0"/>
    <n v="50380000"/>
    <n v="36640000"/>
    <d v="2022-01-28T00:00:00"/>
    <d v="2022-02-01T00:00:00"/>
    <d v="2022-12-31T00:00:00"/>
    <n v="333"/>
    <n v="0"/>
    <n v="0"/>
    <n v="1038112877"/>
    <s v="FRANKLIN AIMER TORRES MENDOZA"/>
    <d v="2022-08-01T00:00:00"/>
    <n v="22900000"/>
    <s v="Terminado"/>
    <n v="0.72727272727272729"/>
  </r>
  <r>
    <s v="300-2022CPS-AG(69653)"/>
    <n v="2022"/>
    <s v="FDLSUBACD-300-2022(69653)"/>
    <s v="https://community.secop.gov.co/Public/Tendering/OpportunityDetail/Index?noticeUID=CO1.NTC.2739502&amp;isFromPublicArea=True&amp;isModal=False"/>
    <s v="Contratos de prestación de servicios profesionales y de apoyo a la gestión"/>
    <s v="Contratación directa"/>
    <m/>
    <s v="PRESTAR SERVICIOS DE APOYO EN LAS ACTIVIDADES DECUIDADO DEL ESPACIO PUBLICO PARA EL LOGRO DE LAS METAS DE GESTION DE LA VIGENCIA"/>
    <x v="0"/>
    <s v="Un nuevo contrato social y ambiental para la Bogotá del Siglo XXI"/>
    <n v="45"/>
    <x v="19"/>
    <s v="Propósito 3: Inspirar confianza y legitimidad para vivir sin miedo y ser epicentro de cultura ciudadana, paz y reconciliación"/>
    <x v="23"/>
    <m/>
    <n v="80220338"/>
    <s v="FRANCISCO ALBERTO ROZO TORRES"/>
    <s v="Persona Natural"/>
    <m/>
    <m/>
    <m/>
    <m/>
    <n v="25520000"/>
    <n v="0"/>
    <n v="0"/>
    <n v="0"/>
    <n v="25520000"/>
    <n v="24901333"/>
    <d v="2022-01-27T00:00:00"/>
    <d v="2022-02-09T00:00:00"/>
    <d v="2022-12-31T00:00:00"/>
    <n v="325"/>
    <n v="0"/>
    <n v="0"/>
    <n v="1018466986"/>
    <s v="FRANCY TATIANA FERNANDEZ GAMEZ"/>
    <d v="2022-02-09T00:00:00"/>
    <n v="25520000"/>
    <s v="Terminado"/>
    <n v="0.97575756269592473"/>
  </r>
  <r>
    <s v="301-2022CPS-P(69359)"/>
    <n v="2022"/>
    <s v="FDLSUBACD-301-2022(69359)"/>
    <s v="https://community.secop.gov.co/Public/Tendering/OpportunityDetail/Index?noticeUID=CO1.NTC.2685131&amp;isFromPublicArea=True&amp;isModal=False"/>
    <s v="Contratos de prestación de servicios profesionales y de apoyo a la gestión"/>
    <s v="Contratación directa"/>
    <m/>
    <s v="PRESTAR LOS SERVICIOS PROFESIONALES A LA ALCALDÍA LOCAL DE SUBA LIDERANDO LAS ACCIONES PEDAGÓGICAS PREVENTIVAS Y DE SENSIBILIZACIÓN PARA EL ACATAMIENTO VOLUNTARIO DE LA NORMATIVA EN MATERIA DEL RÉGIMEN URBANÍSTICO LEGAL FUNCIONAMIENTO DE LOS ESTABLECIMIENTOS COMERCIALES USO DEL ESPACIO PÚBLICO Y MEDIO AMBIENTE EN LA ALCALDÍA LOCAL DE SUBA"/>
    <x v="0"/>
    <s v="Un nuevo contrato social y ambiental para la Bogotá del Siglo XXI"/>
    <n v="57"/>
    <x v="0"/>
    <s v="Propósito 5: Construir Bogotá - Región con gobierno abierto, transparente y ciudadanía consciente"/>
    <x v="1"/>
    <m/>
    <n v="79290366"/>
    <s v="JOSE OSCAR BAQUERO GONZALEZ"/>
    <s v="Persona Natural"/>
    <m/>
    <m/>
    <m/>
    <m/>
    <n v="72050000"/>
    <n v="0"/>
    <n v="1"/>
    <n v="4148333"/>
    <n v="76198333"/>
    <n v="72923333"/>
    <d v="2022-01-24T00:00:00"/>
    <d v="2022-01-27T00:00:00"/>
    <d v="2023-01-14T00:00:00"/>
    <n v="352"/>
    <n v="1"/>
    <n v="19"/>
    <m/>
    <s v=""/>
    <m/>
    <m/>
    <s v="En ejecución"/>
    <n v="0.95702005711857241"/>
  </r>
  <r>
    <s v="302-2022CPS-P(68464)"/>
    <n v="2022"/>
    <s v="FDLSUBACD-302-2022(68464)"/>
    <s v="https://community.secop.gov.co/Public/Tendering/OpportunityDetail/Index?noticeUID=CO1.NTC.2727890&amp;isFromPublicArea=True&amp;isModal=False"/>
    <s v="Contratos de prestación de servicios profesionales y de apoyo a la gestión"/>
    <s v="Contratación directa"/>
    <m/>
    <s v="PRESTAR SERVICIOS TÉCNICOS COMO APOYO DEL SECTORDEPORTIVO CON EL PROPÓSITO DE DINAMIZAR Y PROMOVER LOS PROCESOS DE PARTICIPACIÓN INFORMACIÓN YORGANIZACIÓN CIUDADANA DE LA LOCALIDAD DE SUBA ENFOCADOS EN FORTALECER LA ACTIVIDAD FÍSICA DEPORTIVA YRECREATIVA PARA LOGRAR EL CUMPLIMIENTO DE LAS METAS DEL PLAN DE DESARROLLO"/>
    <x v="0"/>
    <s v="Un nuevo contrato social y ambiental para la Bogotá del Siglo XXI"/>
    <n v="20"/>
    <x v="4"/>
    <s v="Propósito 1: Hacer un nuevo contrato social para incrementar la inclusión social, productiva y política"/>
    <x v="5"/>
    <m/>
    <n v="1019015826"/>
    <s v="GUSTAVO ADOLFO MARTINEZ CASTRILLON"/>
    <s v="Persona Natural"/>
    <m/>
    <m/>
    <m/>
    <m/>
    <n v="18250000"/>
    <n v="0"/>
    <n v="0"/>
    <n v="0"/>
    <n v="18250000"/>
    <n v="18250000"/>
    <d v="2022-01-27T00:00:00"/>
    <d v="2022-02-01T00:00:00"/>
    <d v="2022-12-31T00:00:00"/>
    <n v="333"/>
    <n v="0"/>
    <n v="0"/>
    <m/>
    <s v=""/>
    <m/>
    <m/>
    <s v="Terminado"/>
    <n v="1"/>
  </r>
  <r>
    <s v="303-2022CPSP(68211)"/>
    <n v="2022"/>
    <s v="FDLSUBACD-303-2022(68211)"/>
    <s v="https://community.secop.gov.co/Public/Tendering/OpportunityDetail/Index?noticeUID=CO1.NTC.2686240&amp;isFromPublicArea=True&amp;isModal=False"/>
    <s v="Contratos de prestación de servicios profesionales y de apoyo a la gestión"/>
    <s v="Contratación directa"/>
    <m/>
    <s v="APOYAR JURÍDICAMENTE A LA ALCALDÍA LOCAL DE SUBA EN EL PROCESO DE COBRO PERSUASIVO YREMISIÓN DE COBRO COACTIVO QUE COMPETA AL ALCALDE LOCAL ASÍ COMO LAS GESTIONES JURÍDICAS PARA MANTENER ACTUALIZADA LAINFORMACIÓN CORRESPONDIENTE A MULTAS"/>
    <x v="0"/>
    <s v="Un nuevo contrato social y ambiental para la Bogotá del Siglo XXI"/>
    <n v="57"/>
    <x v="0"/>
    <s v="Propósito 5: Construir Bogotá - Región con gobierno abierto, transparente y ciudadanía consciente"/>
    <x v="1"/>
    <m/>
    <n v="1024470158"/>
    <s v="ANGELA JOHANA PATIÑO QUIROGA"/>
    <s v="Persona Natural"/>
    <m/>
    <m/>
    <m/>
    <m/>
    <n v="50380000"/>
    <n v="0"/>
    <n v="0"/>
    <n v="0"/>
    <n v="50380000"/>
    <n v="50380000"/>
    <d v="2022-01-24T00:00:00"/>
    <d v="2022-01-26T00:00:00"/>
    <d v="2022-12-25T00:00:00"/>
    <n v="333"/>
    <n v="0"/>
    <n v="0"/>
    <m/>
    <s v=""/>
    <m/>
    <m/>
    <s v="Terminado"/>
    <n v="1"/>
  </r>
  <r>
    <s v="304-2022CPS-P(68211)"/>
    <n v="2022"/>
    <s v="FDLSUBACD-304-2022(68211)"/>
    <s v="https://community.secop.gov.co/Public/Tendering/OpportunityDetail/Index?noticeUID=CO1.NTC.2647090&amp;isFromPublicArea=True&amp;isModal=False"/>
    <s v="Contratos de prestación de servicios profesionales y de apoyo a la gestión"/>
    <s v="Contratación directa"/>
    <m/>
    <s v="APOYAR JURÍDICAMENTE A LA ALCALDÍA LOCAL DE SUBA EN EL PROCESO DE COBRO PERSUASIVO Y REMISIÓN DE COBRO COACTIVO QUE COMPETA AL ALCALDE LOCAL ASÍ COMO LAS GESTIONES JURÍDICAS PARA MANTENER ACTUALIZADA LA INFORMACIÓN CORRESPONDIENTE A MULTAS"/>
    <x v="0"/>
    <s v="Un nuevo contrato social y ambiental para la Bogotá del Siglo XXI"/>
    <n v="57"/>
    <x v="0"/>
    <s v="Propósito 5: Construir Bogotá - Región con gobierno abierto, transparente y ciudadanía consciente"/>
    <x v="1"/>
    <m/>
    <n v="1023917414"/>
    <s v="ANGELA MARIA BARRERA BOTERO"/>
    <s v="Persona Natural"/>
    <m/>
    <m/>
    <m/>
    <m/>
    <n v="50380000"/>
    <n v="0"/>
    <n v="0"/>
    <n v="0"/>
    <n v="50380000"/>
    <n v="46563333"/>
    <d v="2022-01-24T00:00:00"/>
    <d v="2022-01-26T00:00:00"/>
    <d v="2022-12-25T00:00:00"/>
    <n v="333"/>
    <n v="0"/>
    <n v="0"/>
    <m/>
    <s v=""/>
    <m/>
    <m/>
    <s v="Terminado"/>
    <n v="0.92424241762604209"/>
  </r>
  <r>
    <s v="305-2022CPS-P(68120)"/>
    <n v="2022"/>
    <s v="FDLSUBACD-305-2022(68120)"/>
    <s v="https://community.secop.gov.co/Public/Tendering/OpportunityDetail/Index?noticeUID=CO1.NTC.2693395&amp;isFromPublicArea=True&amp;isModal=False"/>
    <s v="Contratos de prestación de servicios profesionales y de apoyo a la gestión"/>
    <s v="Contratación directa"/>
    <m/>
    <s v="PRESTAR LOS SERVICIOS PROFESIONALES PARA APOYAR EN LA COORDINACION Y TRAMITE DE DESPACHOS COMISORIOS DE LA ALCALDIA LOCAL DE SUBA"/>
    <x v="0"/>
    <s v="Un nuevo contrato social y ambiental para la Bogotá del Siglo XXI"/>
    <n v="57"/>
    <x v="0"/>
    <s v="Propósito 5: Construir Bogotá - Región con gobierno abierto, transparente y ciudadanía consciente"/>
    <x v="1"/>
    <m/>
    <n v="11413462"/>
    <s v="JORGE LUIS NOVOA RODRIGUEZ"/>
    <s v="Persona Natural"/>
    <m/>
    <m/>
    <m/>
    <m/>
    <n v="72050000"/>
    <n v="0"/>
    <n v="0"/>
    <n v="0"/>
    <n v="72050000"/>
    <n v="66373333"/>
    <d v="2022-01-25T00:00:00"/>
    <d v="2022-01-27T00:00:00"/>
    <d v="2022-12-26T00:00:00"/>
    <n v="333"/>
    <n v="0"/>
    <n v="0"/>
    <m/>
    <s v=""/>
    <m/>
    <m/>
    <s v="Terminado"/>
    <n v="0.92121211658570434"/>
  </r>
  <r>
    <s v="306-2022CPS-P(70962)"/>
    <n v="2022"/>
    <s v="FDLSUBACD-306-2022(70962)"/>
    <s v="https://community.secop.gov.co/Public/Tendering/OpportunityDetail/Index?noticeUID=CO1.NTC.2646337&amp;isFromPublicArea=True&amp;isModal=False"/>
    <s v="Contratos de prestación de servicios profesionales y de apoyo a la gestión"/>
    <s v="Contratación directa"/>
    <m/>
    <s v="PRESTAR LOS SERVICIOS PROFESIONALES PARA APOYAR LA ARTICULACIÓN ASISTENCIA Y ACOMPAÑAMIENTO DE PROCESOS QUE CONTRIBUYAN A UN CAMBIO CULTURAL Y AMBIENTAL QUE PROMUEVA EL SENTIDO DE PERTENENCIA Y APROPIACIÓN DEL TERRITORIO POR PARTE DE LA COMUNIDAD DE LA LOCALIDAD DE SUBA"/>
    <x v="0"/>
    <s v="Un nuevo contrato social y ambiental para la Bogotá del Siglo XXI"/>
    <n v="38"/>
    <x v="18"/>
    <s v="Propósito 2 : Cambiar Nuestros Hábitos de Vida para Reverdecer a Bogotá y Adaptarnos y Mitigar la Crisis Climática"/>
    <x v="22"/>
    <m/>
    <n v="52973494"/>
    <s v="YINETH MARCELA GARCIA BUITRAGO"/>
    <s v="Persona Natural"/>
    <m/>
    <m/>
    <m/>
    <m/>
    <n v="72050000"/>
    <n v="0"/>
    <n v="0"/>
    <n v="0"/>
    <n v="72050000"/>
    <n v="72050000"/>
    <d v="2022-01-22T00:00:00"/>
    <d v="2022-01-28T00:00:00"/>
    <d v="2022-12-27T00:00:00"/>
    <n v="333"/>
    <n v="0"/>
    <n v="0"/>
    <n v="10300499"/>
    <s v="HERNAN DARIO CRIOLLO ESPINOZA"/>
    <d v="2022-01-21T00:00:00"/>
    <n v="72050000"/>
    <s v="Terminado"/>
    <n v="1"/>
  </r>
  <r>
    <s v="307-2022CPS-AG(71044)"/>
    <n v="2022"/>
    <s v="FDLSUBACD-307-2022(71044)"/>
    <s v="https://community.secop.gov.co/Public/Tendering/OpportunityDetail/Index?noticeUID=CO1.NTC.2743608&amp;isFromPublicArea=True&amp;isModal=False"/>
    <s v="Contratos de prestación de servicios profesionales y de apoyo a la gestión"/>
    <s v="Contratación directa"/>
    <m/>
    <s v="PRESTAR LOS SERVICIOS ASISTENCIALES PARA APOYAR AL ÁREA GESTIÓN DEL DESARROLLO LOCAL REALIZANDO ACTIVIDADES OPERATIVAS Y ADMINISTRATIVAS DE LA GESTIÓN LOCAL"/>
    <x v="0"/>
    <s v="Un nuevo contrato social y ambiental para la Bogotá del Siglo XXI"/>
    <n v="57"/>
    <x v="0"/>
    <s v="Propósito 5: Construir Bogotá - Región con gobierno abierto, transparente y ciudadanía consciente"/>
    <x v="0"/>
    <m/>
    <n v="1014305782"/>
    <s v="GIOVANNI FRANCISCO JIMENEZ GONZALEZ"/>
    <s v="Persona Natural"/>
    <m/>
    <m/>
    <m/>
    <m/>
    <n v="25520000"/>
    <n v="0"/>
    <n v="1"/>
    <n v="1856000"/>
    <n v="27376000"/>
    <n v="25056000"/>
    <d v="2022-01-27T00:00:00"/>
    <d v="2022-02-07T00:00:00"/>
    <d v="2023-01-30T00:00:00"/>
    <n v="357"/>
    <n v="1"/>
    <n v="30"/>
    <m/>
    <s v=""/>
    <m/>
    <m/>
    <s v="En ejecución"/>
    <n v="0.9152542372881356"/>
  </r>
  <r>
    <s v="308-2022CPS-P(71080)"/>
    <n v="2022"/>
    <s v="FDLSUBACD-308-2022(71080)"/>
    <s v="https://community.secop.gov.co/Public/Tendering/OpportunityDetail/Index?noticeUID=CO1.NTC.2690798&amp;isFromPublicArea=True&amp;isModal=False"/>
    <s v="Contratos de prestación de servicios profesionales y de apoyo a la gestión"/>
    <s v="Contratación directa"/>
    <m/>
    <s v="PRESTAR LOS SERVICIOS PROFESIONALES EN ELÁREA GESTIÓN DEL DESARROLLO PARA EL APOYO A LA EJECUCIÓN INTEGRALDE LOS DIFERENTES PROYECTOS DE INVERSIÓN DESTINADOS A LAINTERVENCIÓN DE LA MALLA VIAL ESPACIO PÚBLICO INFRAESTRUCTURACULTURAL E INTERVENCIÓN DE INFRAESTRUCTURA DE SALONES COMUNALESY SEDES ADMINISTRATIVAS DE LA LOCALIDAD DE SUBA"/>
    <x v="0"/>
    <s v="Un nuevo contrato social y ambiental para la Bogotá del Siglo XXI"/>
    <n v="49"/>
    <x v="10"/>
    <s v="Propósito 4: Hacer de Bogotá Región un modelo de movilidad multimodal, incluyente y sostenible"/>
    <x v="12"/>
    <m/>
    <n v="51755187"/>
    <s v="CLAUDIA STELLA CELIS VASQUEZ"/>
    <s v="Persona Natural"/>
    <m/>
    <m/>
    <m/>
    <m/>
    <n v="72050000"/>
    <n v="0"/>
    <n v="0"/>
    <n v="0"/>
    <n v="72050000"/>
    <n v="72050000"/>
    <d v="2022-01-25T00:00:00"/>
    <d v="2022-01-27T00:00:00"/>
    <d v="2022-12-26T00:00:00"/>
    <n v="333"/>
    <n v="0"/>
    <n v="0"/>
    <m/>
    <s v=""/>
    <m/>
    <m/>
    <s v="Terminado"/>
    <n v="1"/>
  </r>
  <r>
    <s v="309-2022CPS-P(71120)"/>
    <n v="2022"/>
    <s v="FDLSUBACD-309-2022 (71120)"/>
    <s v="https://community.secop.gov.co/Public/Tendering/OpportunityDetail/Index?noticeUID=CO1.NTC.2737987&amp;isFromPublicArea=True&amp;isModal=False"/>
    <s v="Contratos de prestación de servicios profesionales y de apoyo a la gestión"/>
    <s v="Contratación directa"/>
    <m/>
    <s v="PRESTAR LOS SERVICIOS PROFESIONALES ESPECIALIZADOS AL ÁREA DE GESTIÓN DEL DESARROLLO LOCAL PARA APOYAR LA COORDINACIÓN DE LAS COMPETENCIAS AMBIENTALES DEL FONDO DE DESARROLLO LOCAL DE SUBA"/>
    <x v="0"/>
    <s v="Un nuevo contrato social y ambiental para la Bogotá del Siglo XXI"/>
    <n v="38"/>
    <x v="18"/>
    <s v="Propósito 2 : Cambiar Nuestros Hábitos de Vida para Reverdecer a Bogotá y Adaptarnos y Mitigar la Crisis Climática"/>
    <x v="4"/>
    <m/>
    <n v="10300499"/>
    <s v="HERNAN DARIO CRIOLLO ESPINOZA"/>
    <s v="Persona Natural"/>
    <m/>
    <m/>
    <m/>
    <m/>
    <n v="46200000"/>
    <n v="0"/>
    <n v="0"/>
    <n v="0"/>
    <n v="46200000"/>
    <n v="46200000"/>
    <d v="2022-01-27T00:00:00"/>
    <d v="2022-01-28T00:00:00"/>
    <d v="2022-07-27T00:00:00"/>
    <n v="180"/>
    <n v="0"/>
    <n v="0"/>
    <m/>
    <s v=""/>
    <m/>
    <m/>
    <s v="Terminado"/>
    <n v="1"/>
  </r>
  <r>
    <s v="310-2022CPS-P(68110)"/>
    <n v="2022"/>
    <s v="FDLSUBACD-310-2022(68110)"/>
    <s v="https://community.secop.gov.co/Public/Tendering/OpportunityDetail/Index?noticeUID=CO1.NTC.2693529&amp;isFromPublicArea=True&amp;isModal=False"/>
    <s v="Contratos de prestación de servicios profesionales y de apoyo a la gestión"/>
    <s v="Contratación directa"/>
    <m/>
    <s v="PRESTAR SERVICIOS PROFESIONALES EN EL DESPACHO PARA APOYAR LA GESTIÓN ADMINISTRATIVA Y JURÍDICA EN LA ALCALDIA LOCAL DE SUBA"/>
    <x v="0"/>
    <s v="Un nuevo contrato social y ambiental para la Bogotá del Siglo XXI"/>
    <n v="57"/>
    <x v="0"/>
    <s v="Propósito 5: Construir Bogotá - Región con gobierno abierto, transparente y ciudadanía consciente"/>
    <x v="0"/>
    <m/>
    <n v="51967807"/>
    <s v="IBETH DEL CARMEN PALACIOS AGUDELO"/>
    <s v="Persona Natural"/>
    <m/>
    <m/>
    <m/>
    <m/>
    <n v="50380000"/>
    <n v="0"/>
    <n v="0"/>
    <n v="0"/>
    <n v="50380000"/>
    <n v="50380000"/>
    <d v="2022-01-26T00:00:00"/>
    <d v="2022-01-27T00:00:00"/>
    <d v="2022-12-26T00:00:00"/>
    <n v="333"/>
    <n v="0"/>
    <n v="0"/>
    <n v="1152444282"/>
    <s v="ESTEBAN RESTREPO ARENAS"/>
    <d v="2022-10-03T00:00:00"/>
    <n v="12824000"/>
    <s v="Terminado"/>
    <n v="1"/>
  </r>
  <r>
    <s v="311-2022CPS-P(68113)"/>
    <n v="2022"/>
    <s v="FDLSUBACD-311-2022(68113)"/>
    <s v="https://community.secop.gov.co/Public/Tendering/OpportunityDetail/Index?noticeUID=CO1.NTC.2685233&amp;isFromPublicArea=True&amp;isModal=False"/>
    <s v="Contratos de prestación de servicios profesionales y de apoyo a la gestión"/>
    <s v="Contratación directa"/>
    <m/>
    <s v="PRESTAR SERVICIOS PROFESIONALES EN EL DESPACHO PARA ATENDER TRAMITAR Y REALIZAR EL SEGUIMIENTO A TUTELAS ACCIONES POPULARES INCIDENTES DE DESACATO PROPOSICIONES REQUERIMIENTO DE ENTES DE CONTROL Y DEMÁS ASUNTOS DE ÍNDOLE JURÍDICO FINANCIERO Y ADMINISTRATIVO QUE SEAN DESIGNADOS POR EL ALCALDE LOCAL"/>
    <x v="0"/>
    <s v="Un nuevo contrato social y ambiental para la Bogotá del Siglo XXI"/>
    <n v="57"/>
    <x v="0"/>
    <s v="Propósito 5: Construir Bogotá - Región con gobierno abierto, transparente y ciudadanía consciente"/>
    <x v="0"/>
    <m/>
    <n v="80136968"/>
    <s v="JUAN CARLOS BETANCOURT CARVAJAL"/>
    <s v="Persona Natural"/>
    <m/>
    <m/>
    <m/>
    <m/>
    <n v="72050000"/>
    <n v="0"/>
    <n v="0"/>
    <n v="0"/>
    <n v="72050000"/>
    <n v="72050000"/>
    <d v="2022-01-24T00:00:00"/>
    <d v="2022-01-27T00:00:00"/>
    <d v="2022-12-26T00:00:00"/>
    <n v="333"/>
    <n v="0"/>
    <n v="0"/>
    <m/>
    <s v=""/>
    <m/>
    <m/>
    <s v="Terminado"/>
    <n v="1"/>
  </r>
  <r>
    <s v="312-2022CPS-P(68113)"/>
    <n v="2022"/>
    <s v="FDLSUBACD-312-2022(68113)"/>
    <s v="https://community.secop.gov.co/Public/Tendering/OpportunityDetail/Index?noticeUID=CO1.NTC.2691325&amp;isFromPublicArea=True&amp;isModal=False"/>
    <s v="Contratos de prestación de servicios profesionales y de apoyo a la gestión"/>
    <s v="Contratación directa"/>
    <m/>
    <s v="PRESTAR SERVICIOS PROFESIONALES EN ELDESPACHO PARA ATENDER TRAMITAR Y REALIZAR EL SEGUIMIENTO ATUTELAS ACCIONES POPULARES INCIDENTES DE DESACATOPROPOSICIONES REQUERIMIENTO DE ENTES DE CONTROL Y DEMÁS ASUNTOSDE ÍNDOLE JURÍDICO FINANCIERO Y ADMINISTRATIVO QUE SEAN DESIGNADOSPOR EL ALCALDE LOCAL"/>
    <x v="0"/>
    <s v="Un nuevo contrato social y ambiental para la Bogotá del Siglo XXI"/>
    <n v="57"/>
    <x v="0"/>
    <s v="Propósito 5: Construir Bogotá - Región con gobierno abierto, transparente y ciudadanía consciente"/>
    <x v="0"/>
    <m/>
    <n v="1014193169"/>
    <s v="LUIS HERNANDO NIVIA PINZON"/>
    <s v="Persona Natural"/>
    <m/>
    <m/>
    <m/>
    <m/>
    <n v="72050000"/>
    <n v="0"/>
    <n v="1"/>
    <n v="1091666"/>
    <n v="73141666"/>
    <n v="72923333"/>
    <d v="2022-01-25T00:00:00"/>
    <d v="2022-01-27T00:00:00"/>
    <d v="2022-12-31T00:00:00"/>
    <n v="338"/>
    <n v="1"/>
    <n v="5"/>
    <m/>
    <s v=""/>
    <m/>
    <m/>
    <s v="Terminado"/>
    <n v="0.9970149299032921"/>
  </r>
  <r>
    <s v="313-2022CPS-AG(68128"/>
    <n v="2022"/>
    <s v="FDLSUBACD-313-2022(68128)"/>
    <s v="https://community.secop.gov.co/Public/Tendering/OpportunityDetail/Index?noticeUID=CO1.NTC.2705279&amp;isFromPublicArea=True&amp;isModal=False"/>
    <s v="Contratos de prestación de servicios profesionales y de apoyo a la gestión"/>
    <s v="Contratación directa"/>
    <m/>
    <s v="PRESTAR SERVICIOS DE APOYO EN EL TRÁMITE DE DESPACHOS COMISORIOS DE LA ALCALDÍA LOCAL DE SUBA"/>
    <x v="0"/>
    <s v="Un nuevo contrato social y ambiental para la Bogotá del Siglo XXI"/>
    <n v="57"/>
    <x v="0"/>
    <s v="Propósito 5: Construir Bogotá - Región con gobierno abierto, transparente y ciudadanía consciente"/>
    <x v="1"/>
    <m/>
    <n v="1022927669"/>
    <s v="ALBERSI YOLIMA AREVALO MARTINEZ"/>
    <s v="Persona Natural"/>
    <m/>
    <m/>
    <m/>
    <m/>
    <n v="40150000"/>
    <n v="0"/>
    <n v="0"/>
    <n v="0"/>
    <n v="40150000"/>
    <n v="40150000"/>
    <d v="2022-01-25T00:00:00"/>
    <d v="2022-01-27T00:00:00"/>
    <d v="2022-12-26T00:00:00"/>
    <n v="333"/>
    <n v="0"/>
    <n v="0"/>
    <m/>
    <s v=""/>
    <m/>
    <m/>
    <s v="Terminado"/>
    <n v="1"/>
  </r>
  <r>
    <s v="314-2022CPS-P(68046)"/>
    <n v="2022"/>
    <s v="FDLSUBACD-314-2022(68046)"/>
    <s v="https://community.secop.gov.co/Public/Tendering/OpportunityDetail/Index?noticeUID=CO1.NTC.2726660&amp;isFromPublicArea=True&amp;isModal=False"/>
    <s v="Contratos de prestación de servicios profesionales y de apoyo a la gestión"/>
    <s v="Contratación directa"/>
    <m/>
    <s v="PRESTAR LOS SERVICIOS PROFESIONALES PARA APOYAR EL ÁREA DE GESTIÓN DEL DESARROLLO LOCAL EN EL CONTROL SEGUIMIENTO LEGALIZACIÓN DE INGRESO PERMANENCIA Y EGRESO DE ELEMENTOS DE CONSUMO BIENES DE PROPIEDAD PLANTA Y EQUIPO DEL FONDO DE DESARROLLO LOCAL"/>
    <x v="0"/>
    <s v="Un nuevo contrato social y ambiental para la Bogotá del Siglo XXI"/>
    <n v="57"/>
    <x v="0"/>
    <s v="Propósito 5: Construir Bogotá - Región con gobierno abierto, transparente y ciudadanía consciente"/>
    <x v="0"/>
    <m/>
    <n v="79053216"/>
    <s v="JOSE JESUS AGUDELO MELO"/>
    <s v="Persona Natural"/>
    <m/>
    <m/>
    <m/>
    <m/>
    <n v="50380000"/>
    <n v="0"/>
    <n v="1"/>
    <n v="2290000"/>
    <n v="52670000"/>
    <n v="50380000"/>
    <d v="2022-01-26T00:00:00"/>
    <d v="2022-02-01T00:00:00"/>
    <d v="2023-01-15T00:00:00"/>
    <n v="348"/>
    <n v="1"/>
    <n v="11"/>
    <m/>
    <s v=""/>
    <m/>
    <m/>
    <s v="En ejecución"/>
    <n v="0.95652173913043481"/>
  </r>
  <r>
    <s v="315-2022CPS-P(68046)"/>
    <n v="2022"/>
    <s v="FDLSUBACD-315-2022(68046"/>
    <s v="https://community.secop.gov.co/Public/Tendering/OpportunityDetail/Index?noticeUID=CO1.NTC.2740678&amp;isFromPublicArea=True&amp;isModal=False"/>
    <s v="Contratos de prestación de servicios profesionales y de apoyo a la gestión"/>
    <s v="Contratación directa"/>
    <m/>
    <s v="PRESTAR LOS SERVICIOS PROFESIONALES PARAAPOYAR EL ÁREA DE GESTIÓN DEL DESARROLLO LOCAL EN EL CONTROLSEGUIMIENTO LEGALIZACIÓN DE INGRESO PERMANENCIA Y EGRESO DEELEMENTOS DE CONSUMO BIENES DE PROPIEDAD PLANTA Y EQUIPO DELFONDO DE DESARROLLO LOCAL"/>
    <x v="0"/>
    <s v="Un nuevo contrato social y ambiental para la Bogotá del Siglo XXI"/>
    <n v="57"/>
    <x v="0"/>
    <s v="Propósito 5: Construir Bogotá - Región con gobierno abierto, transparente y ciudadanía consciente"/>
    <x v="0"/>
    <m/>
    <n v="1014193885"/>
    <s v="JONATAN OVALLE DIAZ"/>
    <s v="Persona Natural"/>
    <m/>
    <m/>
    <m/>
    <m/>
    <n v="50380000"/>
    <n v="0"/>
    <n v="1"/>
    <n v="2290000"/>
    <n v="52670000"/>
    <n v="50380000"/>
    <d v="2022-01-27T00:00:00"/>
    <d v="2022-02-01T00:00:00"/>
    <d v="2023-01-15T00:00:00"/>
    <n v="348"/>
    <n v="1"/>
    <n v="15"/>
    <m/>
    <s v=""/>
    <m/>
    <m/>
    <s v="En ejecución"/>
    <n v="0.95652173913043481"/>
  </r>
  <r>
    <s v="316-2022CPS-P(66395)"/>
    <n v="2022"/>
    <s v="FDLSUBACD-316-2022(66395)"/>
    <s v="https://community.secop.gov.co/Public/Tendering/OpportunityDetail/Index?noticeUID=CO1.NTC.2647177&amp;isFromPublicArea=True&amp;isModal=False"/>
    <s v="Contratos de prestación de servicios profesionales y de apoyo a la gestión"/>
    <s v="Contratación directa"/>
    <m/>
    <s v="APOYAR JURDICAMENTE EN LA SUSTANCIACIN Y REVISIN DE LAS DISTINTAS ACTUACIONES QUE REQUIERA EL REA DE GESTIN DEL DESARROLLO LOCAL PARA EL CUMPLIMIENTO DE LAS METAS DEL PLAN DE DESARROLLO LOCAL DE LA VIGENCIA Y CONTRATOS DE FUNCIONAMIENTO"/>
    <x v="0"/>
    <s v="Un nuevo contrato social y ambiental para la Bogotá del Siglo XXI"/>
    <n v="57"/>
    <x v="0"/>
    <s v="Propósito 5: Construir Bogotá - Región con gobierno abierto, transparente y ciudadanía consciente"/>
    <x v="0"/>
    <m/>
    <n v="1136888172"/>
    <s v="MARIA FERNANDA CABRERA LAVAO"/>
    <s v="Persona Natural"/>
    <m/>
    <m/>
    <m/>
    <m/>
    <n v="39300000"/>
    <n v="0"/>
    <n v="0"/>
    <n v="0"/>
    <n v="39300000"/>
    <n v="39300000"/>
    <d v="2022-01-21T00:00:00"/>
    <d v="2022-01-26T00:00:00"/>
    <d v="2022-07-25T00:00:00"/>
    <n v="180"/>
    <n v="0"/>
    <n v="0"/>
    <m/>
    <s v=""/>
    <m/>
    <m/>
    <s v="Terminado"/>
    <n v="1"/>
  </r>
  <r>
    <s v="317-2022CPS-P(67168)"/>
    <n v="2022"/>
    <s v="FDLSUBACD-317-2022(67168)"/>
    <s v="https://community.secop.gov.co/Public/Tendering/OpportunityDetail/Index?noticeUID=CO1.NTC.2712390&amp;isFromPublicArea=True&amp;isModal=False"/>
    <s v="Contratos de prestación de servicios profesionales y de apoyo a la gestión"/>
    <s v="Contratación directa"/>
    <m/>
    <s v="PRESTAR LOS SERVICIOS PROFESIONALES PAR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52785500"/>
    <s v="LUZ ADRIANA VARGAS RENDON"/>
    <s v="Persona Natural"/>
    <m/>
    <m/>
    <m/>
    <m/>
    <n v="50380000"/>
    <n v="0"/>
    <n v="1"/>
    <n v="2290000"/>
    <n v="52670000"/>
    <n v="50380000"/>
    <d v="2022-01-26T00:00:00"/>
    <d v="2022-02-01T00:00:00"/>
    <d v="2023-01-15T00:00:00"/>
    <n v="348"/>
    <n v="1"/>
    <n v="15"/>
    <m/>
    <s v=""/>
    <m/>
    <m/>
    <s v="En ejecución"/>
    <n v="0.95652173913043481"/>
  </r>
  <r>
    <s v="318-2022CPS-AG(66338)"/>
    <n v="2022"/>
    <s v="FDLSUBACD-318-2022(66338)"/>
    <s v="https://community.secop.gov.co/Public/Tendering/OpportunityDetail/Index?noticeUID=CO1.NTC.2738957&amp;isFromPublicArea=True&amp;isModal=False"/>
    <s v="Contratos de prestación de servicios profesionales y de apoyo a la gestión"/>
    <s v="Contratación directa"/>
    <m/>
    <s v="PRESTAR EL SERVICIO COMO CONDUCTOR DE LOS VEHÍCULOS LIVIANOS QUE INTEGRAN EL PARQUE AUTOMOTOR DE LA ALCALDÍA LOCAL DE SUBA"/>
    <x v="0"/>
    <s v="Un nuevo contrato social y ambiental para la Bogotá del Siglo XXI"/>
    <n v="57"/>
    <x v="0"/>
    <s v="Propósito 5: Construir Bogotá - Región con gobierno abierto, transparente y ciudadanía consciente"/>
    <x v="0"/>
    <m/>
    <n v="79497612"/>
    <s v="OSCAR ALBERTO FONSECA CAMACHO"/>
    <s v="Persona Natural"/>
    <m/>
    <m/>
    <m/>
    <m/>
    <n v="25520000"/>
    <n v="0"/>
    <n v="0"/>
    <n v="0"/>
    <n v="25520000"/>
    <n v="24978667"/>
    <d v="2022-01-27T00:00:00"/>
    <d v="2022-02-01T00:00:00"/>
    <d v="2022-12-31T00:00:00"/>
    <n v="333"/>
    <n v="0"/>
    <n v="0"/>
    <m/>
    <s v=""/>
    <m/>
    <m/>
    <s v="Terminado"/>
    <n v="0.97878789184952975"/>
  </r>
  <r>
    <s v="319-2022CPS-P(68213)"/>
    <n v="2022"/>
    <s v="FDLSUBACD-319-2022(68213)"/>
    <s v="https://community.secop.gov.co/Public/Tendering/OpportunityDetail/Index?noticeUID=CO1.NTC.2755201&amp;isFromPublicArea=True&amp;isModal=False"/>
    <s v="Contratos de prestación de servicios profesionales y de apoyo a la gestión"/>
    <s v="Contratación directa"/>
    <m/>
    <s v="PRESTAR SERVICIOS PROFESIONALES EN EL ÁREA DE GESTIÓN DEL DESARROLLO LOCAL DE LA ALCALDÍA LOCAL DE SUBA EN EL PROCESO DE FORMULACIÓN SEGUIMIENTO DE PLANES PROGRAMAS Y PROYECTOS DE DESARROLLO LOCAL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013594455"/>
    <s v="ADRIANA LUCIA HENAO PEÑARANDA"/>
    <s v="Persona Natural"/>
    <m/>
    <m/>
    <m/>
    <m/>
    <n v="50380000"/>
    <n v="0"/>
    <n v="1"/>
    <n v="4580000"/>
    <n v="54960000"/>
    <n v="50380000"/>
    <d v="2022-01-27T00:00:00"/>
    <d v="2022-02-01T00:00:00"/>
    <d v="2023-01-30T00:00:00"/>
    <n v="363"/>
    <n v="1"/>
    <n v="30"/>
    <n v="1014215482"/>
    <s v="FABIAN RICARDO QUIRIFE GUTIERREZ "/>
    <d v="2022-09-19T00:00:00"/>
    <n v="15572000"/>
    <s v="En ejecución"/>
    <n v="0.91666666666666663"/>
  </r>
  <r>
    <s v="320-2022CPS-P(69170)"/>
    <n v="2022"/>
    <s v="320-2022CPS-P(69170)_x0009_"/>
    <s v="https://community.secop.gov.co/Public/Tendering/OpportunityDetail/Index?noticeUID=CO1.NTC.2764509&amp;isFromPublicArea=True&amp;isModal=False"/>
    <s v="Contratos de prestación de servicios profesionales y de apoyo a la gestión"/>
    <s v="Contratación directa"/>
    <m/>
    <s v="PRESTAR SERVICIOS PROFESIONALES AL ÁREA DE GESTIÓN DEL DESARROLLO LOCAL PARA ADELANTAR LAS ACTIVIDADES QUE DEN CUMPLIMIENTO A PROCEDIMIENTOS ADMINISTRATIVOS Y CONTABLES APLICABLES"/>
    <x v="0"/>
    <s v="Un nuevo contrato social y ambiental para la Bogotá del Siglo XXI"/>
    <n v="57"/>
    <x v="0"/>
    <s v="Propósito 5: Construir Bogotá - Región con gobierno abierto, transparente y ciudadanía consciente"/>
    <x v="0"/>
    <m/>
    <n v="1014240449"/>
    <s v="RUDDY ISABEL SOTO MARTINEZ"/>
    <s v="Persona Natural"/>
    <m/>
    <m/>
    <m/>
    <m/>
    <n v="27480000"/>
    <n v="0"/>
    <n v="0"/>
    <n v="0"/>
    <n v="27480000"/>
    <n v="27480000"/>
    <d v="2022-01-28T00:00:00"/>
    <d v="2022-02-01T00:00:00"/>
    <d v="2022-07-31T00:00:00"/>
    <n v="180"/>
    <n v="0"/>
    <n v="0"/>
    <m/>
    <s v=""/>
    <m/>
    <m/>
    <s v="Terminado"/>
    <n v="1"/>
  </r>
  <r>
    <s v="321-2022CPS-P(69163)"/>
    <n v="2022"/>
    <s v="FDLSUBACD-321-2022(69163)"/>
    <s v="https://community.secop.gov.co/Public/Tendering/OpportunityDetail/Index?noticeUID=CO1.NTC.2726496&amp;isFromPublicArea=True&amp;isModal=False"/>
    <s v="Contratos de prestación de servicios profesionales y de apoyo a la gestión"/>
    <s v="Contratación directa"/>
    <m/>
    <s v="PRESTAR SERVICIOS PROFESIONALES EN ACCIONES ENFOCADAS A LA GENERACIÓN Y PROMOCIÓN DE LA ECONOMÍA PRODUCTIVA AMBIENTALMENTE SOSTENIBLE EN EL MARCO DEL CUMPLIMIENTO DE LAS METAS ESTABLECIDAS EN EL PROYECTO DE INVERSIÓN 1964  RURALIDAD CAPACITADA Y FORTALECIDA"/>
    <x v="0"/>
    <s v="Un nuevo contrato social y ambiental para la Bogotá del Siglo XXI"/>
    <n v="23"/>
    <x v="22"/>
    <s v="Propósito 1: Hacer un nuevo contrato social para incrementar la inclusión social, productiva y política"/>
    <x v="28"/>
    <m/>
    <n v="1015434941"/>
    <s v="RONAL STEVEN GARZON SAENZ"/>
    <s v="Persona Natural"/>
    <m/>
    <m/>
    <m/>
    <m/>
    <n v="72050000"/>
    <n v="0"/>
    <n v="1"/>
    <n v="3275000"/>
    <n v="75325000"/>
    <n v="72050000"/>
    <d v="2022-01-26T00:00:00"/>
    <d v="2022-02-01T00:00:00"/>
    <d v="2023-01-15T00:00:00"/>
    <n v="348"/>
    <n v="1"/>
    <n v="15"/>
    <m/>
    <s v=""/>
    <m/>
    <m/>
    <s v="En ejecución"/>
    <n v="0.95652173913043481"/>
  </r>
  <r>
    <s v="322-2022CPS-AG(66467)"/>
    <n v="2022"/>
    <s v="FDLSUBACD-322-2022(66467)."/>
    <s v="https://community.secop.gov.co/Public/Tendering/OpportunityDetail/Index?noticeUID=CO1.NTC.2724343&amp;isFromPublicArea=True&amp;isModal=False"/>
    <s v="Contratos de prestación de servicios profesionales y de apoyo a la gestión"/>
    <s v="Contratación directa"/>
    <m/>
    <s v="PRESTAR LOS SERVICIOS DE APOYO EN LAS ACTIVIDADES ADMINISTRATIVAS PROPIAS EN EL ÁREA GESTIÓN DE DESARROLLO LOCAL Y APOYO A LAS DIFERENTES ACTIVIDADES QUE SE GENERAN EN EL DESPACHO"/>
    <x v="0"/>
    <s v="Un nuevo contrato social y ambiental para la Bogotá del Siglo XXI"/>
    <n v="57"/>
    <x v="0"/>
    <s v="Propósito 5: Construir Bogotá - Región con gobierno abierto, transparente y ciudadanía consciente"/>
    <x v="0"/>
    <m/>
    <n v="1015425526"/>
    <s v="KATIA JOHANA BARBOSA LOPEZ"/>
    <s v="Persona Natural"/>
    <m/>
    <m/>
    <m/>
    <m/>
    <n v="40150000"/>
    <n v="0"/>
    <n v="1"/>
    <n v="3650000"/>
    <n v="43800000"/>
    <n v="40149999"/>
    <d v="2022-01-28T00:00:00"/>
    <d v="2022-02-01T00:00:00"/>
    <d v="2023-01-30T00:00:00"/>
    <n v="363"/>
    <n v="1"/>
    <n v="30"/>
    <n v="1019028718"/>
    <s v="ANA CRISTINA RODRIGUEZ ORJUELA"/>
    <d v="2022-03-24T00:00:00"/>
    <n v="33701667"/>
    <s v="En ejecución"/>
    <n v="0.91666664383561647"/>
  </r>
  <r>
    <s v="323-2022CPS-P(68432)"/>
    <n v="2022"/>
    <s v="FDLSUBACD-323-2022(68432)"/>
    <s v="https://community.secop.gov.co/Public/Tendering/OpportunityDetail/Index?noticeUID=CO1.NTC.2759753&amp;isFromPublicArea=True&amp;isModal=False"/>
    <s v="Contratos de prestación de servicios profesionales y de apoyo a la gestión"/>
    <s v="Contratación directa"/>
    <m/>
    <s v="PRESTAR SERVICIOS PROFESIONALES EN ACCIONES ENFOCADAS AL FORTALECIMIENTO DE LA ECONOMÍA PRODUCTIVA AMBIENTALMENTE SOSTENIBLE EN EL MARCO DEL CUMPLIMIENTO DE LAS METAS ESTABLECIDAS EN EL PLAN DE DESARROLLO LOCAL"/>
    <x v="0"/>
    <s v="Un nuevo contrato social y ambiental para la Bogotá del Siglo XXI"/>
    <n v="23"/>
    <x v="22"/>
    <s v="Propósito 1: Hacer un nuevo contrato social para incrementar la inclusión social, productiva y política"/>
    <x v="28"/>
    <m/>
    <n v="1016021359"/>
    <s v="DIEGO ERNESTO BAQUERO ALBARRACIN"/>
    <s v="Persona Natural"/>
    <m/>
    <m/>
    <m/>
    <m/>
    <n v="72050000"/>
    <n v="0"/>
    <n v="1"/>
    <n v="3275000"/>
    <n v="75325000"/>
    <n v="72050000"/>
    <d v="2022-01-27T00:00:00"/>
    <d v="2022-02-01T00:00:00"/>
    <d v="2023-01-15T00:00:00"/>
    <n v="348"/>
    <n v="1"/>
    <n v="15"/>
    <m/>
    <s v=""/>
    <m/>
    <m/>
    <s v="En ejecución"/>
    <n v="0.95652173913043481"/>
  </r>
  <r>
    <s v="324-2022CPSAG(71266)"/>
    <n v="2022"/>
    <s v="FDLSUBACD-324-2022(71226)"/>
    <s v="https://community.secop.gov.co/Public/Tendering/OpportunityDetail/Index?noticeUID=CO1.NTC.2762169&amp;isFromPublicArea=True&amp;isModal=False"/>
    <s v="Contratos de prestación de servicios profesionales y de apoyo a la gestión"/>
    <s v="Contratación directa"/>
    <m/>
    <s v="PRESTAR LOS SERVICIOS DE APOYO AL DESPACHO DEL FONDO DE DESARROLLO LOCAL DE SUBA PARAEL PROCESAMIENTO DE DATOS DE LOS COMPONENTES DE INFORMACIÓN DEL CICLO DE LA INVERSIÓN PÚBLICA QUE PERMITAN MEJORAR ELANÁLISIS DE INFORMACIÓN LA TOMA DE DECISIONES Y EL CUMPLIMIENTO DE LAS METAS DEL PLAN DE DESARROLLO LOCAL"/>
    <x v="0"/>
    <s v="Un nuevo contrato social y ambiental para la Bogotá del Siglo XXI"/>
    <n v="57"/>
    <x v="0"/>
    <s v="Propósito 5: Construir Bogotá - Región con gobierno abierto, transparente y ciudadanía consciente"/>
    <x v="0"/>
    <m/>
    <n v="1018490421"/>
    <s v="JUAN SEBASTIAN ACEVEDO SANCHEZ"/>
    <s v="Persona Natural"/>
    <m/>
    <m/>
    <m/>
    <m/>
    <n v="16680000"/>
    <n v="0"/>
    <n v="0"/>
    <n v="0"/>
    <n v="16680000"/>
    <n v="16680000"/>
    <d v="2022-01-28T00:00:00"/>
    <d v="2022-02-03T00:00:00"/>
    <d v="2022-08-02T00:00:00"/>
    <n v="180"/>
    <n v="0"/>
    <n v="0"/>
    <m/>
    <s v=""/>
    <m/>
    <m/>
    <s v="Terminado"/>
    <n v="1"/>
  </r>
  <r>
    <s v="325-2022CPSAG(66740)"/>
    <n v="2022"/>
    <s v="FDLSUBACD-325-2022(66740)"/>
    <s v="https://community.secop.gov.co/Public/Tendering/OpportunityDetail/Index?noticeUID=CO1.NTC.2759733&amp;isFromPublicArea=True&amp;isModal=False"/>
    <s v="Contratos de prestación de servicios profesionales y de apoyo a la gestión"/>
    <s v="Contratación directa"/>
    <m/>
    <s v="APOYAR ADMINISTRATIVA Y ASISTENCIALMENTE A LAS INSPECCIONES DE POLICIA DE LA LOCALIDAD"/>
    <x v="0"/>
    <s v="Un nuevo contrato social y ambiental para la Bogotá del Siglo XXI"/>
    <n v="57"/>
    <x v="0"/>
    <s v="Propósito 5: Construir Bogotá - Región con gobierno abierto, transparente y ciudadanía consciente"/>
    <x v="1"/>
    <m/>
    <n v="1018512042"/>
    <s v="KELLY LORENA SILVA CAMACHO"/>
    <s v="Persona Natural"/>
    <m/>
    <m/>
    <m/>
    <m/>
    <n v="25520000"/>
    <n v="0"/>
    <n v="1"/>
    <n v="2320000"/>
    <n v="27840000"/>
    <n v="25442667"/>
    <d v="2022-01-28T00:00:00"/>
    <d v="2022-02-02T00:00:00"/>
    <d v="2023-01-30T00:00:00"/>
    <n v="362"/>
    <n v="1"/>
    <n v="30"/>
    <m/>
    <s v=""/>
    <m/>
    <m/>
    <s v="En ejecución"/>
    <n v="0.91388890086206898"/>
  </r>
  <r>
    <s v="326-2022CPS-P(66754)"/>
    <n v="2022"/>
    <s v="FDLSUBACD-326-2022(66754)"/>
    <s v="https://community.secop.gov.co/Public/Tendering/OpportunityDetail/Index?noticeUID=CO1.NTC.2735234&amp;isFromPublicArea=True&amp;isModal=False"/>
    <s v="Contratos de prestación de servicios profesionales y de apoyo a la gestión"/>
    <s v="Contratación directa"/>
    <m/>
    <s v="APOYAR JURÍDICAMENTE LA EJECUCIÓN DE LAS ACCIONES REQUERIDAS PARA EL TRÁMITE E IMPULSO PROCESAL DE LAS ACTUACIONES CONTRAVENCIONALES YO QUERELLAS QUE CURSEN EN LAS INSPECCIONES DE POLICÍA DE LA LOCALIDAD"/>
    <x v="0"/>
    <s v="Un nuevo contrato social y ambiental para la Bogotá del Siglo XXI"/>
    <n v="57"/>
    <x v="0"/>
    <s v="Propósito 5: Construir Bogotá - Región con gobierno abierto, transparente y ciudadanía consciente"/>
    <x v="1"/>
    <m/>
    <n v="1019034987"/>
    <s v="JAIRO ANDRES LOPEZ GUERRERO"/>
    <s v="Persona Natural"/>
    <m/>
    <m/>
    <m/>
    <m/>
    <n v="50380000"/>
    <n v="0"/>
    <n v="1"/>
    <n v="4580000"/>
    <n v="54960000"/>
    <n v="50380000"/>
    <d v="2022-01-27T00:00:00"/>
    <d v="2022-02-01T00:00:00"/>
    <d v="2023-01-30T00:00:00"/>
    <n v="363"/>
    <n v="1"/>
    <n v="30"/>
    <m/>
    <s v=""/>
    <m/>
    <m/>
    <s v="En ejecución"/>
    <n v="0.91666666666666663"/>
  </r>
  <r>
    <s v="327-2022CPS-AG(69638)"/>
    <n v="2022"/>
    <s v="FDLSUBA-CD-327-2022(69638)"/>
    <s v="https://community.secop.gov.co/Public/Tendering/OpportunityDetail/Index?noticeUID=CO1.NTC.2750734&amp;isFromPublicArea=True&amp;isModal=False"/>
    <s v="Contratos de prestación de servicios profesionales y de apoyo a la gestión"/>
    <s v="Contratación directa"/>
    <m/>
    <s v="PRESTAR LOS SERVICIOS DE APOYO EN EL ÁREA DEGESTIÓN DEL DESARROLLO LOCAL REALIZANDO ACTIVIDADES ADMINISTRATIVAS EN LAS DIFERENTES ETAPAS DE LOS PROCESOS DE ADQUISICIÓN DE BIENES Y SERVICIOS RELACIONADOS CON PROCESOS DE PARTICIPACIÓN Y ORGANIZACIÓN TERRITORIAL EN LA LOCALIDAD DE SUBA"/>
    <x v="0"/>
    <s v="Un nuevo contrato social y ambiental para la Bogotá del Siglo XXI"/>
    <n v="57"/>
    <x v="0"/>
    <s v="Propósito 5: Construir Bogotá - Región con gobierno abierto, transparente y ciudadanía consciente"/>
    <x v="0"/>
    <m/>
    <n v="1019101384"/>
    <s v="LILIANA GERLEIN CASTIBLANCO VARGAS"/>
    <s v="Persona Natural"/>
    <m/>
    <m/>
    <m/>
    <m/>
    <n v="40150000"/>
    <n v="0"/>
    <n v="0"/>
    <n v="0"/>
    <n v="40150000"/>
    <n v="40150000"/>
    <d v="2022-01-27T00:00:00"/>
    <d v="2022-02-01T00:00:00"/>
    <d v="2022-12-31T00:00:00"/>
    <n v="333"/>
    <n v="0"/>
    <n v="0"/>
    <m/>
    <s v=""/>
    <m/>
    <m/>
    <s v="Terminado"/>
    <n v="1"/>
  </r>
  <r>
    <s v="328-2022CPS-P(66783)"/>
    <n v="2022"/>
    <s v="FDLSUBACD-328-2022(66783)"/>
    <s v="https://community.secop.gov.co/Public/Tendering/OpportunityDetail/Index?noticeUID=CO1.NTC.2735526&amp;isFromPublicArea=True&amp;isModal=False"/>
    <s v="Contratos de prestación de servicios profesionales y de apoyo a la gestión"/>
    <s v="Contratación directa"/>
    <m/>
    <s v="APOYAR JURÍDICAMENTE LA EJECUCIÓN DE LAS ACCIONES 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140863961"/>
    <s v="JAIRO IVAN CAVIEDES TORRES"/>
    <s v="Persona Natural"/>
    <m/>
    <m/>
    <m/>
    <m/>
    <n v="50380000"/>
    <n v="0"/>
    <n v="0"/>
    <n v="0"/>
    <n v="50380000"/>
    <n v="50380000"/>
    <d v="2022-01-27T00:00:00"/>
    <d v="2022-02-01T00:00:00"/>
    <d v="2022-12-31T00:00:00"/>
    <n v="333"/>
    <n v="0"/>
    <n v="0"/>
    <m/>
    <s v=""/>
    <m/>
    <m/>
    <s v="Terminado"/>
    <n v="1"/>
  </r>
  <r>
    <s v="329-2022CPS-P(66783)"/>
    <n v="2022"/>
    <s v="FDLSUBACD-329-2022(66783)"/>
    <s v="https://community.secop.gov.co/Public/Tendering/OpportunityDetail/Index?noticeUID=CO1.NTC.2741109&amp;isFromPublicArea=True&amp;isModal=False"/>
    <s v="Contratos de prestación de servicios profesionales y de apoyo a la gestión"/>
    <s v="Contratación directa"/>
    <m/>
    <s v="APOYAR JURÍDICAMENTE LA EJECUCIÓN DE LAS ACCIONESREQUERIDAS PARA LA DEPURACIÓN DE LAS ACTUACIONES ADMINISTRATIVAS QUE CURSAN EN LA ALCALDÍA LOCAL"/>
    <x v="0"/>
    <s v="Un nuevo contrato social y ambiental para la Bogotá del Siglo XXI"/>
    <n v="57"/>
    <x v="0"/>
    <s v="Propósito 5: Construir Bogotá - Región con gobierno abierto, transparente y ciudadanía consciente"/>
    <x v="1"/>
    <m/>
    <n v="1015437518"/>
    <s v="CAMILA ANDREA CASTILLO BARRERA"/>
    <s v="Persona Natural"/>
    <m/>
    <m/>
    <m/>
    <m/>
    <n v="50380000"/>
    <n v="0"/>
    <n v="1"/>
    <n v="2290000"/>
    <n v="52670000"/>
    <n v="50380000"/>
    <d v="2022-01-28T00:00:00"/>
    <d v="2022-02-01T00:00:00"/>
    <d v="2023-01-15T00:00:00"/>
    <n v="348"/>
    <n v="1"/>
    <n v="15"/>
    <n v="1121910761"/>
    <s v="EDGAR ANDRES CRUZ ROMERO"/>
    <d v="2022-11-01T00:00:00"/>
    <n v="9160000"/>
    <s v="En ejecución"/>
    <n v="0.95652173913043481"/>
  </r>
  <r>
    <s v="330-2022CPS-P(67166)"/>
    <n v="2022"/>
    <s v="FDLSUBACD-330-2022(67166)"/>
    <s v="https://community.secop.gov.co/Public/Tendering/OpportunityDetail/Index?noticeUID=CO1.NTC.2724689&amp;isFromPublicArea=True&amp;isModal=False"/>
    <s v="Contratos de prestación de servicios profesionales y de apoyo a la gestión"/>
    <s v="Contratación directa"/>
    <m/>
    <s v="PRESTAR LOS SERVICIOS PROFESIONALES PARA LA OPERACION PRESTACION SEGUIMIENTO Y CUMPLIMIENTO DE LOS PROCEDIMIENTOS ADMINISTRATIVOS OPERATIVOS Y PROGRAMATICOS DEL SERVICIO APOYO ECONOMICO TIPO C QUE CONTRIBUYAN A LA GARANTIA DE LOS DERECHOS DE LAPOBLACION MAYOR EN EL MARCO DE LA POLITICA PUBLICA SOCIAL PARA EL ENVEJECIMIENTO Y LA VEJEZ EN EL DISTRITOCAPITAL A CARGO DE LA ALCALDIA LOCAL"/>
    <x v="0"/>
    <s v="Un nuevo contrato social y ambiental para la Bogotá del Siglo XXI"/>
    <n v="1"/>
    <x v="13"/>
    <s v="Propósito 1: Hacer un nuevo contrato social para incrementar la inclusión social, productiva y política"/>
    <x v="16"/>
    <m/>
    <n v="53103790"/>
    <s v="GINNA MARCELA REYES SANCHEZ"/>
    <s v="Persona Natural"/>
    <m/>
    <m/>
    <m/>
    <m/>
    <n v="50380000"/>
    <n v="0"/>
    <n v="1"/>
    <n v="2290000"/>
    <n v="52670000"/>
    <n v="50380000"/>
    <d v="2022-01-26T00:00:00"/>
    <d v="2022-02-01T00:00:00"/>
    <d v="2023-01-15T00:00:00"/>
    <n v="348"/>
    <n v="1"/>
    <n v="15"/>
    <m/>
    <s v=""/>
    <m/>
    <m/>
    <s v="En ejecución"/>
    <n v="0.95652173913043481"/>
  </r>
  <r>
    <s v="331-2022CPS-P(68116)"/>
    <n v="2022"/>
    <s v="FDLSUBACD-331-2022(68116)"/>
    <s v="https://community.secop.gov.co/Public/Tendering/OpportunityDetail/Index?noticeUID=CO1.NTC.2712302&amp;isFromPublicArea=True&amp;isModal=False"/>
    <s v="Contratos de prestación de servicios profesionales y de apoyo a la gestión"/>
    <s v="Contratación directa"/>
    <m/>
    <s v="PRESTAR LOS SERVICIOS PROFESIONALES PARA PARA EL APOYO EN EL TRÁMITE DE DESPACHOS COMISORIOS DE LAALCALDÍA LOCAL DE SUBA"/>
    <x v="0"/>
    <s v="Un nuevo contrato social y ambiental para la Bogotá del Siglo XXI"/>
    <n v="57"/>
    <x v="0"/>
    <s v="Propósito 5: Construir Bogotá - Región con gobierno abierto, transparente y ciudadanía consciente"/>
    <x v="1"/>
    <m/>
    <n v="80094206"/>
    <s v="DANIEL LEONARDO BEIRA FORERO"/>
    <s v="Persona Natural"/>
    <m/>
    <m/>
    <m/>
    <m/>
    <n v="50380000"/>
    <n v="0"/>
    <n v="0"/>
    <n v="0"/>
    <n v="50380000"/>
    <n v="50380000"/>
    <d v="2022-01-27T00:00:00"/>
    <d v="2022-02-01T00:00:00"/>
    <d v="2022-12-31T00:00:00"/>
    <n v="333"/>
    <n v="0"/>
    <n v="0"/>
    <m/>
    <s v=""/>
    <m/>
    <m/>
    <s v="Terminado"/>
    <n v="1"/>
  </r>
  <r>
    <s v="333-2022CPS-P(69652)"/>
    <n v="2022"/>
    <s v="FDLSUBACD-333-2022(69652)"/>
    <s v="https://community.secop.gov.co/Public/Tendering/OpportunityDetail/Index?noticeUID=CO1.NTC.2754085&amp;isFromPublicArea=True&amp;isModal=False"/>
    <s v="Contratos de prestación de servicios profesionales y de apoyo a la gestión"/>
    <s v="Contratación directa"/>
    <m/>
    <s v="PRESTAR LOS SERVICIOS PROFESIONALES AL ÁREA DE GESTIÓN DESARROLLO LOCAL EN LA ASISTENCIA TÉCNICA Y EJECUCIÓN DE ACCIONES RELACIONADAS CON EL APROVECHAMIENTO DEL ESPACIO PÚBLICO EN LA LOCALIDAD EN CUMPLIMIENTO DE LAS METAS DEL PLAN DE DESARROLLO LOCAL Y DEMÁS TEMAS AFINES DE LA GESTIÓN LOCAL"/>
    <x v="0"/>
    <s v="Un nuevo contrato social y ambiental para la Bogotá del Siglo XXI"/>
    <n v="45"/>
    <x v="19"/>
    <s v="Propósito 3: Inspirar confianza y legitimidad para vivir sin miedo y ser epicentro de cultura ciudadana, paz y reconciliación"/>
    <x v="23"/>
    <m/>
    <n v="1024481243"/>
    <s v="YULI PAOLA CASTAÑEDA FLOREZ"/>
    <s v="Persona Natural"/>
    <m/>
    <m/>
    <m/>
    <m/>
    <n v="27480000"/>
    <n v="0"/>
    <n v="0"/>
    <n v="0"/>
    <n v="27480000"/>
    <n v="27327333"/>
    <d v="2022-01-27T00:00:00"/>
    <d v="2022-02-02T00:00:00"/>
    <d v="2022-08-01T00:00:00"/>
    <n v="180"/>
    <n v="0"/>
    <n v="0"/>
    <m/>
    <s v=""/>
    <m/>
    <m/>
    <s v="Terminado"/>
    <n v="0.99444443231441049"/>
  </r>
  <r>
    <s v="334-2022CPS-AG(69653)"/>
    <n v="2022"/>
    <s v="FDLSUBACD-334-2022(69653)"/>
    <s v="https://community.secop.gov.co/Public/Tendering/OpportunityDetail/Index?noticeUID=CO1.NTC.2790009&amp;isFromPublicArea=True&amp;isModal=False"/>
    <s v="Contratos de prestación de servicios profesionales y de apoyo a la gestión"/>
    <s v="Contratación directa"/>
    <m/>
    <s v="PRESTAR SERVICIOS DE APOYO EN LAS ACTIVIDADES DE CUIDADO DEL ESPACIO PÚBLICO PARA EL LOGRO DE LAS METAS DE GESTIÓN DE LA VIGENCIA"/>
    <x v="0"/>
    <s v="Un nuevo contrato social y ambiental para la Bogotá del Siglo XXI"/>
    <n v="45"/>
    <x v="19"/>
    <s v="Propósito 3: Inspirar confianza y legitimidad para vivir sin miedo y ser epicentro de cultura ciudadana, paz y reconciliación"/>
    <x v="23"/>
    <m/>
    <n v="52904641"/>
    <s v="LISSETH MARLEN MARTINEZ PUERTO"/>
    <s v="Persona Natural"/>
    <m/>
    <m/>
    <m/>
    <m/>
    <n v="25520000"/>
    <n v="0"/>
    <n v="0"/>
    <n v="0"/>
    <n v="25520000"/>
    <n v="25520000"/>
    <d v="2022-01-28T00:00:00"/>
    <d v="2022-02-01T00:00:00"/>
    <d v="2022-12-31T00:00:00"/>
    <n v="333"/>
    <n v="0"/>
    <n v="0"/>
    <m/>
    <s v=""/>
    <m/>
    <m/>
    <s v="Terminado"/>
    <n v="1"/>
  </r>
  <r>
    <s v="335-2022CPS-P(66420)"/>
    <n v="2022"/>
    <s v="FDLSUBACD-335-2022(66420)"/>
    <s v="https://community.secop.gov.co/Public/Tendering/OpportunityDetail/Index?noticeUID=CO1.NTC.2768121&amp;isFromPublicArea=True&amp;isModal=False"/>
    <s v="Contratos de prestación de servicios profesionales y de apoyo a la gestión"/>
    <s v="Contratación directa"/>
    <m/>
    <s v="PRESTAR SERVICIOS PROFESIONALES AL ÁREA DE GESTIÓNDEL DESARROLLO LOCAL PARA ADELANTAR LAS ACTIVIDADES QUE DEN CUMPLIMIENTO A PROCEDIMIENTOSADMINISTRATIVOS Y CONTABLES APLICABLES"/>
    <x v="0"/>
    <s v="Un nuevo contrato social y ambiental para la Bogotá del Siglo XXI"/>
    <n v="57"/>
    <x v="0"/>
    <s v="Propósito 5: Construir Bogotá - Región con gobierno abierto, transparente y ciudadanía consciente"/>
    <x v="0"/>
    <m/>
    <n v="19450501"/>
    <s v="FABIO MAYORGA BAUTISTA"/>
    <s v="Persona Natural"/>
    <m/>
    <m/>
    <m/>
    <m/>
    <n v="72050000"/>
    <n v="0"/>
    <n v="1"/>
    <n v="6550000"/>
    <n v="78600000"/>
    <n v="72050000"/>
    <d v="2022-01-28T00:00:00"/>
    <d v="2022-02-01T00:00:00"/>
    <d v="2023-01-30T00:00:00"/>
    <n v="363"/>
    <n v="1"/>
    <n v="29"/>
    <m/>
    <s v=""/>
    <m/>
    <m/>
    <s v="En ejecución"/>
    <n v="0.91666666666666663"/>
  </r>
  <r>
    <s v="336-2022CPS-P(69239)"/>
    <n v="2022"/>
    <s v="FDLSUBACD-336-2022(69239)"/>
    <s v="https://community.secop.gov.co/Public/Tendering/OpportunityDetail/Index?noticeUID=CO1.NTC.2751691&amp;isFromPublicArea=True&amp;isModal=False"/>
    <s v="Contratos de prestación de servicios profesionales y de apoyo a la gestión"/>
    <s v="Contratación directa"/>
    <m/>
    <s v="PRESTAR LOS SERVICIOS PROFESIONALES COMO ABOGADOPARA DEPURAR LAS OBLIGACIONES POR PAGAR A CARGO DEL FONDO DE DESARROLLO LOCAL DE SUBA"/>
    <x v="0"/>
    <s v="Un nuevo contrato social y ambiental para la Bogotá del Siglo XXI"/>
    <n v="57"/>
    <x v="0"/>
    <s v="Propósito 5: Construir Bogotá - Región con gobierno abierto, transparente y ciudadanía consciente"/>
    <x v="0"/>
    <m/>
    <n v="79542363"/>
    <s v="FREDDY NEIL ALZATE CARREÑO"/>
    <s v="Persona Natural"/>
    <m/>
    <m/>
    <m/>
    <m/>
    <n v="72050000"/>
    <n v="0"/>
    <n v="0"/>
    <n v="0"/>
    <n v="72050000"/>
    <n v="58950000"/>
    <d v="2022-01-28T00:00:00"/>
    <d v="2022-02-01T00:00:00"/>
    <d v="2022-12-31T00:00:00"/>
    <n v="333"/>
    <n v="0"/>
    <n v="0"/>
    <m/>
    <s v=""/>
    <m/>
    <m/>
    <s v="Terminado"/>
    <n v="0.81818181818181823"/>
  </r>
  <r>
    <s v="337-2022CPS-P(68223)"/>
    <n v="2022"/>
    <s v="FDLSUBACD-337-2022(68223)"/>
    <s v="https://community.secop.gov.co/Public/Tendering/OpportunityDetail/Index?noticeUID=CO1.NTC.2758404&amp;isFromPublicArea=True&amp;isModal=False"/>
    <s v="Contratos de prestación de servicios profesionales y de apoyo a la gestión"/>
    <s v="Contratación directa"/>
    <m/>
    <s v="PRESTAR SERVICIOS PROFESIONALES EN TEMAS DE TECNOLOGÍA YO SISTEMAS EN EL LEVANTAMIENTO Y ANÁLISIS DE REQUISITOS DESARROLLO DOCUMENTACIÓN PRUEBAS Y PUESTA EN MARCHA DE LOS SISTEMAS DE INFORMACIÓN Y LA GESTIÓN DE LA INFORMACIÓN DE LA ALCALDÍA LOCAL DE SUBA"/>
    <x v="0"/>
    <s v="Un nuevo contrato social y ambiental para la Bogotá del Siglo XXI"/>
    <n v="57"/>
    <x v="0"/>
    <s v="Propósito 5: Construir Bogotá - Región con gobierno abierto, transparente y ciudadanía consciente"/>
    <x v="0"/>
    <m/>
    <n v="33376813"/>
    <s v="ANNY  MONROY FAJARDO"/>
    <s v="Persona Natural"/>
    <m/>
    <m/>
    <m/>
    <m/>
    <n v="50380000"/>
    <n v="0"/>
    <n v="0"/>
    <n v="0"/>
    <n v="50380000"/>
    <n v="47784667"/>
    <d v="2022-01-27T00:00:00"/>
    <d v="2022-02-01T00:00:00"/>
    <d v="2022-12-31T00:00:00"/>
    <n v="333"/>
    <n v="0"/>
    <n v="0"/>
    <n v="1015472091"/>
    <s v="JORGE ANDRES CAPERA HERRERA"/>
    <d v="2022-12-14T00:00:00"/>
    <n v="2595333"/>
    <s v="Terminado"/>
    <n v="0.9484848551012306"/>
  </r>
  <r>
    <s v="338-2022CPS-P(66463)"/>
    <n v="2022"/>
    <s v="338-2022CPS-P(66463)_x0009_"/>
    <s v="https://community.secop.gov.co/Public/Tendering/OpportunityDetail/Index?noticeUID=CO1.NTC.2740714&amp;isFromPublicArea=True&amp;isModal=False"/>
    <s v="Contratos de prestación de servicios profesionales y de apoyo a la gestión"/>
    <s v="Contratación directa"/>
    <m/>
    <s v="PRESTAR LOS SERVICIOS PROFESIONALES COMO ABOGADO A PARA APOYAR LA GESTIÓN CONTRACTUAL DEL ÁREAGESTIÓN DEL DESARROLLO LOCAL EN LAS ETAPAS PRECONTRACTUAL Y CONTRACTUAL DE LOS PROCESOS DESELECCIÓN DE BIENES Y SERVICIOS DE LA ALCALDÍA LOCAL DE SUBA"/>
    <x v="0"/>
    <s v="Un nuevo contrato social y ambiental para la Bogotá del Siglo XXI"/>
    <n v="57"/>
    <x v="0"/>
    <s v="Propósito 5: Construir Bogotá - Región con gobierno abierto, transparente y ciudadanía consciente"/>
    <x v="0"/>
    <m/>
    <n v="1053801356"/>
    <s v="TATIANA ANDREA MONTOYA POLANCO"/>
    <s v="Persona Natural"/>
    <m/>
    <m/>
    <m/>
    <m/>
    <n v="50380000"/>
    <n v="0"/>
    <n v="1"/>
    <n v="4580000"/>
    <n v="54960000"/>
    <n v="49158666"/>
    <d v="2022-01-27T00:00:00"/>
    <d v="2022-02-01T00:00:00"/>
    <d v="2023-01-30T00:00:00"/>
    <n v="363"/>
    <n v="1"/>
    <n v="30"/>
    <n v="51967807"/>
    <s v="IBETH DEL CARMEN PALACIOS AGUDELO"/>
    <d v="2022-10-11T00:00:00"/>
    <n v="12213334"/>
    <s v="En ejecución"/>
    <n v="0.89444443231441051"/>
  </r>
  <r>
    <s v="339-2022CPS-AG(66279)"/>
    <n v="2022"/>
    <s v="FDLSUBACD-339-2022(66279)"/>
    <s v="https://community.secop.gov.co/Public/Tendering/OpportunityDetail/Index?noticeUID=CO1.NTC.2741650&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23756146"/>
    <s v="SANDRA CONSUELO NUÑEZ GOMEZ"/>
    <s v="Persona Natural"/>
    <m/>
    <m/>
    <m/>
    <m/>
    <n v="25520000"/>
    <n v="0"/>
    <n v="1"/>
    <n v="1160000"/>
    <n v="26680000"/>
    <n v="25520000"/>
    <d v="2022-01-28T00:00:00"/>
    <d v="2022-02-01T00:00:00"/>
    <d v="2023-01-15T00:00:00"/>
    <n v="348"/>
    <n v="1"/>
    <n v="15"/>
    <m/>
    <s v=""/>
    <m/>
    <m/>
    <s v="En ejecución"/>
    <n v="0.95652173913043481"/>
  </r>
  <r>
    <s v="340-2022CPS-AG(71342)"/>
    <n v="2022"/>
    <s v="FDLSUBACD-340-2022(71342)"/>
    <s v="https://community.secop.gov.co/Public/Tendering/OpportunityDetail/Index?noticeUID=CO1.NTC.2789200&amp;isFromPublicArea=True&amp;isModal=False"/>
    <s v="Contratos de prestación de servicios profesionales y de apoyo a la gestión"/>
    <s v="Contratación directa"/>
    <m/>
    <s v="PRESTAR LOS SERVICIOS DE APOYO AL ÁREA GESTIÓN DE 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1019145454"/>
    <s v="JONATHAN DAVID ALMANZA SANTOS"/>
    <s v="Persona Natural"/>
    <m/>
    <m/>
    <m/>
    <m/>
    <n v="20680000"/>
    <n v="0"/>
    <n v="1"/>
    <n v="1817333"/>
    <n v="22497333"/>
    <n v="20617333"/>
    <d v="2022-01-28T00:00:00"/>
    <d v="2022-02-02T00:00:00"/>
    <d v="2023-01-30T00:00:00"/>
    <n v="362"/>
    <n v="1"/>
    <n v="30"/>
    <m/>
    <s v=""/>
    <m/>
    <m/>
    <s v="En ejecución"/>
    <n v="0.91643453915181861"/>
  </r>
  <r>
    <s v="341-2022CPS-P(71223)"/>
    <n v="2022"/>
    <s v="FDLSUBACD-341-2022(71223)"/>
    <s v="https://community.secop.gov.co/Public/Tendering/OpportunityDetail/Index?noticeUID=CO1.NTC.2761482&amp;isFromPublicArea=True&amp;isModal=False"/>
    <s v="Contratos de prestación de servicios profesionales y de apoyo a la gestión"/>
    <s v="Contratación directa"/>
    <m/>
    <s v="PRESTAR LOS SERVICIOS PROFESIONALES AL DESPACHODEL FONDO DE DESARROLLO LOCAL DE SUBA PARA EL ANÁLISIS DE INFORMACIÓN A PARTIR DEL CRUCE DE VARIABLES Y LACONSTRUCCIÓN DE MODELOS DESCRIPTIVOS TEMPORALES Y PREDICTIVOS QUE MEJOREN LA TOMA DE DECISIONES Y ELCUMPLIMIENTO DE LAS METAS DEL PLAN DE DESARROLLO LOCAL"/>
    <x v="0"/>
    <s v="Un nuevo contrato social y ambiental para la Bogotá del Siglo XXI"/>
    <n v="57"/>
    <x v="0"/>
    <s v="Propósito 5: Construir Bogotá - Región con gobierno abierto, transparente y ciudadanía consciente"/>
    <x v="0"/>
    <m/>
    <n v="1026592567"/>
    <s v="WILSON ANDRES PINZON CORTES"/>
    <s v="Persona Natural"/>
    <m/>
    <m/>
    <m/>
    <m/>
    <n v="50380000"/>
    <n v="0"/>
    <n v="0"/>
    <n v="0"/>
    <n v="50380000"/>
    <n v="50380000"/>
    <d v="2022-01-28T00:00:00"/>
    <d v="2022-02-01T00:00:00"/>
    <d v="2022-12-31T00:00:00"/>
    <n v="333"/>
    <n v="0"/>
    <n v="0"/>
    <m/>
    <s v=""/>
    <m/>
    <m/>
    <s v="Terminado"/>
    <n v="1"/>
  </r>
  <r>
    <s v="342-2022CPS-P(69383)"/>
    <n v="2022"/>
    <s v="FDLSUBACD-342-2022(69233)"/>
    <s v="https://community.secop.gov.co/Public/Tendering/OpportunityDetail/Index?noticeUID=CO1.NTC.2763640&amp;isFromPublicArea=True&amp;isModal=False"/>
    <s v="Contratos de prestación de servicios profesionales y de apoyo a la gestión"/>
    <s v="Contratación directa"/>
    <m/>
    <s v="APOYAR TÉCNICAMENTE LAS DISTINTAS ETAPAS DE LOS PROCESOS DE COMPETENCIA DE LA ALCALDÍALOCAL PARA LA DEPURACIÓN DE ACTUACIONES ADMINISTRATIVAS"/>
    <x v="0"/>
    <s v="Un nuevo contrato social y ambiental para la Bogotá del Siglo XXI"/>
    <n v="57"/>
    <x v="0"/>
    <s v="Propósito 5: Construir Bogotá - Región con gobierno abierto, transparente y ciudadanía consciente"/>
    <x v="1"/>
    <m/>
    <n v="1030527778"/>
    <s v="NELSON FABIAN QUINTERO LOZANO"/>
    <s v="Persona Natural"/>
    <m/>
    <m/>
    <m/>
    <m/>
    <n v="72050000"/>
    <n v="0"/>
    <n v="0"/>
    <n v="0"/>
    <n v="72050000"/>
    <n v="72050000"/>
    <d v="2022-01-28T00:00:00"/>
    <d v="2022-02-01T00:00:00"/>
    <d v="2022-12-31T00:00:00"/>
    <n v="333"/>
    <n v="0"/>
    <n v="0"/>
    <m/>
    <s v=""/>
    <m/>
    <m/>
    <s v="Terminado"/>
    <n v="1"/>
  </r>
  <r>
    <s v="343-2022CPS-P(69383)"/>
    <n v="2022"/>
    <s v="FDLSUBACD-343-2022(69383)"/>
    <s v="https://community.secop.gov.co/Public/Tendering/OpportunityDetail/Index?noticeUID=CO1.NTC.2762900&amp;isFromPublicArea=True&amp;isModal=False"/>
    <s v="Contratos de prestación de servicios profesionales y de apoyo a la gestión"/>
    <s v="Contratación directa"/>
    <m/>
    <s v="PRESTAR LOS SERVICIOS PROFESIONALES PARA REALIZAR LA ASISTENCIA TÉCNICA SOBRE LA INFRAESTRUCTURA DE LOS PREDIOS DEL CENTRO POBLADO DE CHORRILLOS EN LA LOCALIDAD DE SUBA OBJETO DE LEGALIZACIÓN DENTRO DEL MARCO DE LA NORMATIVA VIGENTE DECRETO 435 DE 2015"/>
    <x v="0"/>
    <s v="Un nuevo contrato social y ambiental para la Bogotá del Siglo XXI"/>
    <n v="49"/>
    <x v="10"/>
    <s v="Propósito 4: Hacer de Bogotá Región un modelo de movilidad multimodal, incluyente y sostenible"/>
    <x v="12"/>
    <m/>
    <n v="1020800464"/>
    <s v="SEBASTIAN BUSTOS GONZALEZ"/>
    <s v="Persona Natural"/>
    <m/>
    <m/>
    <m/>
    <m/>
    <n v="33000000"/>
    <n v="0"/>
    <n v="0"/>
    <n v="0"/>
    <n v="33000000"/>
    <n v="33000000"/>
    <d v="2022-01-28T00:00:00"/>
    <d v="2022-02-01T00:00:00"/>
    <d v="2022-07-31T00:00:00"/>
    <n v="180"/>
    <n v="0"/>
    <n v="0"/>
    <m/>
    <s v=""/>
    <m/>
    <m/>
    <s v="Terminado"/>
    <n v="1"/>
  </r>
  <r>
    <s v="344-2022CPS-P(71324)"/>
    <n v="2022"/>
    <s v="FDLSUBACD-344-2022(71324) "/>
    <s v="https://community.secop.gov.co/Public/Tendering/OpportunityDetail/Index?noticeUID=CO1.NTC.2763228&amp;isFromPublicArea=True&amp;isModal=true&amp;asPopupView=true"/>
    <s v="Contratos de prestación de servicios profesionales y de apoyo a la gestión"/>
    <s v="Contratación directa"/>
    <m/>
    <s v="PRESTAR SERVICIOS PROFESIONALES EN MEDIOSAUDIOVISUALES PARA LA ELABORACIÓN PRODUCCIÓN Y POSPRODUCCIÓN DE CONTENIDO AUDIOVISUAL ADMINISTRACIÓNDE LAS PLATAFORMAS DEL LABORATORIO DE INNOVACIÓN SOCIAL DE LA LOCALIDAD DE SUBA Y REALIZAR ELACOMPAÑAMIENTO PEDAGÓGICO PARA DESARROLLAR LOS PROCESOS DE FORMACIÓN TIC ASÍ COMO EL PROCESO DECONVOCATORIAS Y LOGÍSTICA PARA LOS EVENTOS DE SUBALAB"/>
    <x v="0"/>
    <s v="Un nuevo contrato social y ambiental para la Bogotá del Siglo XXI"/>
    <n v="55"/>
    <x v="1"/>
    <s v="Propósito 5: Construir Bogotá - Región con gobierno abierto, transparente y ciudadanía consciente"/>
    <x v="2"/>
    <m/>
    <n v="1010231979"/>
    <s v="ANA MARIA ROZO MORENO"/>
    <s v="Persona Natural"/>
    <m/>
    <m/>
    <m/>
    <m/>
    <n v="50380000"/>
    <n v="0"/>
    <n v="0"/>
    <n v="0"/>
    <n v="50380000"/>
    <n v="50380000"/>
    <d v="2022-01-31T00:00:00"/>
    <d v="2022-02-01T00:00:00"/>
    <d v="2022-12-31T00:00:00"/>
    <n v="333"/>
    <n v="0"/>
    <n v="0"/>
    <m/>
    <m/>
    <m/>
    <m/>
    <s v="Terminado"/>
    <n v="1"/>
  </r>
  <r>
    <s v="345-2022CPS-P(66651)"/>
    <n v="2022"/>
    <s v="FDLSUBACD-345-2022(66651)"/>
    <s v="https://community.secop.gov.co/Public/Tendering/OpportunityDetail/Index?noticeUID=CO1.NTC.2763267&amp;isFromPublicArea=True&amp;isModal=False"/>
    <s v="Contratos de prestación de servicios profesionales y de apoyo a la gestión"/>
    <s v="Contratación directa"/>
    <m/>
    <s v="APOYAR AL COMMUNITY MANAGER DE LA ALCALDÍA LOCAL DE SUBA EN LA REALIZACIÓN Y PUBLICACIÓN DE CONTENIDOS DE REDES SOCIALES Y CANALES DE DIVULGACIÓN DIGITAL SITIO WEB DE LA ALCALDÍA LOCAL"/>
    <x v="0"/>
    <s v="Un nuevo contrato social y ambiental para la Bogotá del Siglo XXI"/>
    <n v="57"/>
    <x v="0"/>
    <s v="Propósito 5: Construir Bogotá - Región con gobierno abierto, transparente y ciudadanía consciente"/>
    <x v="0"/>
    <m/>
    <n v="1024481111"/>
    <s v="LINA TATIANA CASTRO GUERRERO"/>
    <s v="Persona Natural"/>
    <m/>
    <m/>
    <m/>
    <m/>
    <n v="27480000"/>
    <n v="0"/>
    <n v="0"/>
    <n v="0"/>
    <n v="27480000"/>
    <n v="27480000"/>
    <d v="2022-01-28T00:00:00"/>
    <d v="2022-02-01T00:00:00"/>
    <d v="2022-07-31T00:00:00"/>
    <n v="180"/>
    <n v="0"/>
    <n v="0"/>
    <n v="1032456954"/>
    <s v="SAMUEL ECHEVERRY ORTIZ"/>
    <d v="2022-02-01T00:00:00"/>
    <n v="27480000"/>
    <s v="Terminado"/>
    <n v="1"/>
  </r>
  <r>
    <s v="346-2022CPS-AG(66338)"/>
    <n v="2022"/>
    <s v="FDLSUBACD-346-2022(66338)"/>
    <s v="https://community.secop.gov.co/Public/Tendering/OpportunityDetail/Index?noticeUID=CO1.NTC.2763799&amp;isFromPublicArea=True&amp;isModal=False"/>
    <s v="Contratos de prestación de servicios profesionales y de apoyo a la gestión"/>
    <s v="Contratación directa"/>
    <m/>
    <s v="PRESTAR EL SERVICIO COMO CONDUCTOR DE LOS VEHICULOS LIVIANOS QUE INTEGRAN EL PARQUE AUTOMOTOR DE LA ALCALDIA LOCAL DE SUBA"/>
    <x v="0"/>
    <s v="Un nuevo contrato social y ambiental para la Bogotá del Siglo XXI"/>
    <n v="57"/>
    <x v="0"/>
    <s v="Propósito 5: Construir Bogotá - Región con gobierno abierto, transparente y ciudadanía consciente"/>
    <x v="0"/>
    <m/>
    <n v="79368209"/>
    <s v="WILSON PATIÑO AMAR"/>
    <s v="Persona Natural"/>
    <m/>
    <m/>
    <m/>
    <m/>
    <n v="25520000"/>
    <n v="0"/>
    <n v="0"/>
    <n v="0"/>
    <n v="25520000"/>
    <n v="25520000"/>
    <d v="2022-01-28T00:00:00"/>
    <d v="2022-02-01T00:00:00"/>
    <d v="2022-12-31T00:00:00"/>
    <n v="333"/>
    <n v="0"/>
    <n v="0"/>
    <m/>
    <s v=""/>
    <m/>
    <m/>
    <s v="Terminado"/>
    <n v="1"/>
  </r>
  <r>
    <s v="347-2022CPS-AG(66412)"/>
    <n v="2022"/>
    <s v="FDLSUBACD-347-2022(66412)"/>
    <s v="https://community.secop.gov.co/Public/Tendering/OpportunityDetail/Index?noticeUID=CO1.NTC.2766492&amp;isFromPublicArea=True&amp;isModal=False"/>
    <s v="Contratos de prestación de servicios profesionales y de apoyo a la gestión"/>
    <s v="Contratación directa"/>
    <m/>
    <s v="PRESTAR LOS SERVICIOS DE APOYO AL ÁREA GESTIÓN DE 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19452944"/>
    <s v="LUIS GUILLERMO LAVERDE FERNANDEZ"/>
    <s v="Persona Natural"/>
    <m/>
    <m/>
    <m/>
    <m/>
    <n v="25520000"/>
    <n v="0"/>
    <n v="1"/>
    <n v="2320000"/>
    <n v="27840000"/>
    <n v="25520000"/>
    <d v="2022-01-28T00:00:00"/>
    <d v="2022-02-01T00:00:00"/>
    <d v="2023-01-30T00:00:00"/>
    <n v="363"/>
    <n v="1"/>
    <n v="30"/>
    <m/>
    <s v=""/>
    <m/>
    <m/>
    <s v="En ejecución"/>
    <n v="0.91666666666666663"/>
  </r>
  <r>
    <s v="348-2022CPS-AG(71438)"/>
    <n v="2022"/>
    <s v="FDLSUBACD-348-2022(71438)"/>
    <s v="https://community.secop.gov.co/Public/Tendering/OpportunityDetail/Index?noticeUID=CO1.NTC.2788087&amp;isFromPublicArea=True&amp;isModal=False"/>
    <s v="Contratos de prestación de servicios profesionales y de apoyo a la gestión"/>
    <s v="Contratación directa"/>
    <m/>
    <s v="PRESTAR SERVICIOS DE APOYO EN LAS ACTIVIDADES DE SEGURIDAD Y CONVIVENCIA CIUDADANA Y RECUPERACIÓN DEL ESPACIO PÚBLICO PARA EL LOGRO DE LAS METAS DE GESTIÓN DE LA VIGENCIA"/>
    <x v="0"/>
    <s v="Un nuevo contrato social y ambiental para la Bogotá del Siglo XXI"/>
    <n v="43"/>
    <x v="7"/>
    <s v="Propósito 3: Inspirar confianza y legitimidad para vivir sin miedo y ser epicentro de cultura ciudadana, paz y reconciliación"/>
    <x v="9"/>
    <m/>
    <n v="1070924202"/>
    <s v="JHOAN SEBASTIAN JEREZ WILCHES"/>
    <s v="Persona Natural"/>
    <m/>
    <m/>
    <m/>
    <m/>
    <n v="40150000"/>
    <n v="0"/>
    <n v="1"/>
    <n v="1703333"/>
    <n v="41853333"/>
    <n v="40028333"/>
    <d v="2022-01-28T00:00:00"/>
    <d v="2022-02-02T00:00:00"/>
    <d v="2023-01-14T00:00:00"/>
    <n v="346"/>
    <n v="1"/>
    <n v="14"/>
    <m/>
    <s v=""/>
    <m/>
    <m/>
    <s v="En ejecución"/>
    <n v="0.95639534848992791"/>
  </r>
  <r>
    <s v="349-2022CPS-P(71003)"/>
    <n v="2022"/>
    <s v="FDLSUBACD-349-2022(71003)"/>
    <s v="https://community.secop.gov.co/Public/Tendering/OpportunityDetail/Index?noticeUID=CO1.NTC.2788043&amp;isFromPublicArea=True&amp;isModal=False"/>
    <s v="Contratos de prestación de servicios profesionales y de apoyo a la gestión"/>
    <s v="Contratación directa"/>
    <m/>
    <s v="PRESTAR LOS SERVICIOS PROFESIONALES EN EL ÁREA DE GESTIÓN DE DESARROLLO LOCAL EN LA ASISTENCIA TÉCNICA Y EJECUCIÓN DE ACCIONES DE GESTIÓN DE RESIDUOS SÓLIDOS FORTALECIMIENTO DEL RECICLAJE Y DEMÁS TEMAS AFINES DE LA GESTIÓN AMBIENTAL DE LA ALCALDÍA LOCAL DE SUBA"/>
    <x v="0"/>
    <s v="Un nuevo contrato social y ambiental para la Bogotá del Siglo XXI"/>
    <n v="38"/>
    <x v="18"/>
    <s v="Propósito 2 : Cambiar Nuestros Hábitos de Vida para Reverdecer a Bogotá y Adaptarnos y Mitigar la Crisis Climática"/>
    <x v="22"/>
    <m/>
    <n v="53125026"/>
    <s v="ANA NATALIE DIAZ GONZALEZ"/>
    <s v="Persona Natural"/>
    <m/>
    <m/>
    <m/>
    <m/>
    <n v="39300000"/>
    <n v="0"/>
    <n v="0"/>
    <n v="0"/>
    <n v="39300000"/>
    <n v="39300000"/>
    <d v="2022-01-28T00:00:00"/>
    <d v="2022-02-01T00:00:00"/>
    <d v="2022-07-31T00:00:00"/>
    <n v="180"/>
    <n v="0"/>
    <n v="0"/>
    <m/>
    <s v=""/>
    <m/>
    <m/>
    <s v="Terminado"/>
    <n v="1"/>
  </r>
  <r>
    <s v="350-2022CPS-P(68428)"/>
    <n v="2022"/>
    <s v="FDLSUBACD-350-2022(68428)"/>
    <s v="https://community.secop.gov.co/Public/Tendering/OpportunityDetail/Index?noticeUID=CO1.NTC.2790425&amp;isFromPublicArea=True&amp;isModal=False"/>
    <s v="Contratos de prestación de servicios profesionales y de apoyo a la gestión"/>
    <s v="Contratación directa"/>
    <m/>
    <s v="PRESTAR SERVICIOS PROFESIONALES AL ÁREA DE GESTIÓN DEL DESARROLLO LOCAL DE LA ALCALDÍA LOCAL DE SUBA PARA APOYAR LA ESTRUCTURACIÓN FORMULACIÓN EVALUACIÓN Y SEGUIMIENTO A LOS PROYECTOS DE INVERSIÓN ENFOCADOS EN EL FORTALECIMIENTO DEL ACCESO PERMANENCIA Y GARANTÍA DE DERECHOS Y CONDICIONES EN LA EDUCACIÓN INICIAL DE NIÑOS Y NIÑAS DE LA LOCALIDAD DANDO CUMPLIMIENTO EFECTIVO A LOS COMPONENTES DEL PROYECTO 1957  CONSTRUYENDO NUESTRA INFANCIA LOCAL"/>
    <x v="0"/>
    <s v="Un nuevo contrato social y ambiental para la Bogotá del Siglo XXI"/>
    <n v="12"/>
    <x v="20"/>
    <s v="Propósito 1: Hacer un nuevo contrato social para incrementar la inclusión social, productiva y política"/>
    <x v="26"/>
    <m/>
    <n v="79966899"/>
    <s v="CAMILO ANDRES VALENCIA ALDANA"/>
    <s v="Persona Natural"/>
    <m/>
    <m/>
    <m/>
    <m/>
    <n v="39300000"/>
    <n v="0"/>
    <n v="0"/>
    <n v="0"/>
    <n v="39300000"/>
    <n v="39300000"/>
    <d v="2022-01-28T00:00:00"/>
    <d v="2022-02-01T00:00:00"/>
    <d v="2022-07-31T00:00:00"/>
    <n v="180"/>
    <n v="0"/>
    <n v="0"/>
    <m/>
    <s v=""/>
    <m/>
    <m/>
    <s v="Terminado"/>
    <n v="1"/>
  </r>
  <r>
    <s v="351-2022CPS-P(69634)"/>
    <n v="2022"/>
    <s v="FDLSUBACD-351-2022(69634)"/>
    <s v="https://community.secop.gov.co/Public/Tendering/OpportunityDetail/Index?noticeUID=CO1.NTC.2793039&amp;isFromPublicArea=True&amp;isModal=False"/>
    <s v="Contratos de prestación de servicios profesionales y de apoyo a la gestión"/>
    <s v="Contratación directa"/>
    <m/>
    <s v="PRESTAR SUS SERVICIOS PROFESIONALES PARA APOY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
    <x v="0"/>
    <s v="Un nuevo contrato social y ambiental para la Bogotá del Siglo XXI"/>
    <n v="40"/>
    <x v="5"/>
    <s v="Propósito 3: Inspirar confianza y legitimidad para vivir sin miedo y ser epicentro de cultura ciudadana, paz y reconciliación"/>
    <x v="6"/>
    <m/>
    <n v="52395443"/>
    <s v="LILIA ALEXANDRA ARJONA MARIN"/>
    <s v="Persona Natural"/>
    <m/>
    <m/>
    <m/>
    <m/>
    <n v="50380000"/>
    <n v="0"/>
    <n v="0"/>
    <n v="0"/>
    <n v="50380000"/>
    <n v="47632000"/>
    <d v="2022-01-28T00:00:00"/>
    <d v="2022-02-01T00:00:00"/>
    <d v="2022-12-31T00:00:00"/>
    <n v="333"/>
    <n v="0"/>
    <n v="0"/>
    <m/>
    <s v=""/>
    <m/>
    <m/>
    <s v="Terminado"/>
    <n v="0.94545454545454544"/>
  </r>
  <r>
    <s v="352-2022CPS-P(69438)"/>
    <n v="2022"/>
    <s v="FDLSUBACD-352-2022(69438)"/>
    <s v="https://community.secop.gov.co/Public/Tendering/OpportunityDetail/Index?noticeUID=CO1.NTC.2790321&amp;isFromPublicArea=True&amp;isModal=False"/>
    <s v="Contratos de prestación de servicios profesionales y de apoyo a la gestión"/>
    <s v="Contratación directa"/>
    <m/>
    <s v="PRESTAR SERVICIOS PROFESIONALES COMO APOYO DEL SECTOR DEPORTIVO CON EL PROPÓSITO DE DINAMIZAR Y PROMOVER LOS PROCESOS DE PARTICIPACIÓN INFORMACIÓN Y ORGANIZACIÓN CIUDADANA DE LA LOCALIDAD DE SUBA ENFOCADOS EN FORTALECER LA ACTIVIDAD FÍSICA DEPORTIVA Y RECREATIVA PARA LOGRAR EL CUMPLIMIENTO DE LAS METAS DEL PLAN DE DESARROLLO"/>
    <x v="0"/>
    <s v="Un nuevo contrato social y ambiental para la Bogotá del Siglo XXI"/>
    <n v="20"/>
    <x v="4"/>
    <s v="Propósito 1: Hacer un nuevo contrato social para incrementar la inclusión social, productiva y política"/>
    <x v="5"/>
    <m/>
    <n v="80932222"/>
    <s v="HENRY GIANCARLO GUEVARA MILA"/>
    <s v="Persona Natural"/>
    <m/>
    <m/>
    <m/>
    <m/>
    <n v="27480000"/>
    <n v="0"/>
    <n v="0"/>
    <n v="0"/>
    <n v="27480000"/>
    <n v="27480000"/>
    <d v="2022-01-28T00:00:00"/>
    <d v="2022-02-01T00:00:00"/>
    <d v="2022-07-31T00:00:00"/>
    <n v="180"/>
    <n v="0"/>
    <n v="0"/>
    <m/>
    <s v=""/>
    <m/>
    <m/>
    <s v="Terminado"/>
    <n v="1"/>
  </r>
  <r>
    <s v="353-2022CPS-P(71122)"/>
    <n v="2022"/>
    <s v="FDLSUBACD-353-2022(71122)"/>
    <s v="https://community.secop.gov.co/Public/Tendering/OpportunityDetail/Index?noticeUID=CO1.NTC.2789627&amp;isFromPublicArea=True&amp;isModal=False"/>
    <s v="Contratos de prestación de servicios profesionales y de apoyo a la gestión"/>
    <s v="Contratación directa"/>
    <m/>
    <s v="PRESTAR LOS SERVICIOS PROFESIONALES EN LAALCALDÍA LOCAL DE SUBA REALIZANDO ACCIONES PEDAGÓGICASPREVENTIVAS Y DE SENSIBILIZACIÓN PARA EL ACATAMIENTO VOLUNTARIO DELAS NORMAS EN LA LOCALIDAD"/>
    <x v="0"/>
    <s v="Un nuevo contrato social y ambiental para la Bogotá del Siglo XXI"/>
    <n v="57"/>
    <x v="0"/>
    <s v="Propósito 5: Construir Bogotá - Región con gobierno abierto, transparente y ciudadanía consciente"/>
    <x v="1"/>
    <m/>
    <n v="1233889957"/>
    <s v="ANDREA CAROLINA PADILLA"/>
    <s v="Persona Natural"/>
    <m/>
    <m/>
    <m/>
    <m/>
    <n v="27480000"/>
    <n v="0"/>
    <n v="0"/>
    <n v="0"/>
    <n v="27480000"/>
    <n v="27480000"/>
    <d v="2022-01-28T00:00:00"/>
    <d v="2022-02-01T00:00:00"/>
    <d v="2022-07-31T00:00:00"/>
    <n v="180"/>
    <n v="0"/>
    <n v="0"/>
    <m/>
    <s v=""/>
    <m/>
    <m/>
    <s v="Terminado"/>
    <n v="1"/>
  </r>
  <r>
    <s v="FDLSMC-354-2022(71165)"/>
    <n v="2022"/>
    <s v="FDLSMC-1-2022(71165)"/>
    <s v="https://community.secop.gov.co/Public/Tendering/OpportunityDetail/Index?noticeUID=CO1.NTC.2691437&amp;isFromPublicArea=True&amp;isModal=False"/>
    <s v="Seguro"/>
    <s v="Contratación mínima cuantia"/>
    <m/>
    <s v="CONTRATAR CON UNA COMPAÑÍA DE SEGUROS LEGALMENTE AUTORIZADA PARA FUNCIONAR EN EL PAÍS LA POLIZA DE VIDA GRUPO EDILES REQUERIDA POR EL FONDO DE DESARROCONTRATAR CON UNA COMPAÑÍA DE SELLO LOCAL DE SUBA"/>
    <x v="1"/>
    <s v="Un nuevo contrato social y ambiental para la Bogotá del Siglo XXI"/>
    <s v="No aplica"/>
    <x v="23"/>
    <s v=" "/>
    <x v="29"/>
    <m/>
    <n v="860037013"/>
    <s v="COMPAÑIA MUNDIAL DE SEGUROS S.A."/>
    <s v="Persona Jurídica"/>
    <m/>
    <m/>
    <m/>
    <m/>
    <n v="10192570"/>
    <n v="0"/>
    <n v="0"/>
    <n v="0"/>
    <n v="10192570"/>
    <n v="10192567"/>
    <d v="2022-02-03T00:00:00"/>
    <d v="2022-02-08T00:00:00"/>
    <d v="2023-03-30T00:00:00"/>
    <n v="415"/>
    <n v="0"/>
    <n v="0"/>
    <m/>
    <s v=""/>
    <m/>
    <m/>
    <s v="En ejecución"/>
    <n v="0.99999970566795227"/>
  </r>
  <r>
    <s v="355-2022PS(71543)"/>
    <n v="2022"/>
    <s v="FDLSSASI-001-2022(71543)"/>
    <s v="https://community.secop.gov.co/Public/Tendering/OpportunityDetail/Index?noticeUID=CO1.NTC.2845774&amp;isFromPublicArea=True&amp;isModal=False"/>
    <s v="Contratos de prestación de servicios"/>
    <s v="Selección abreviada"/>
    <s v="Subasta inversa "/>
    <s v="PRESTACIÓN DEL SERVICIO DE VIGILANCIA GUARDA CUSTODIA Y SEGURIDAD PRIVADA CON ARMAS Y O SIN ARMAS Y MEDIOS TECNOLÓGICOS PARA LOSAS USUARIOSAS FUNCIONARIOSAS Y PERSONAS EN GENERAL MEDIANTE EL ESTABLECIMIENTO DE CONTROLES DE INGRESO Y SALIDA DE LAS INSTALACIONES DE LA ENTIDAD Y PARA LOS BIENES MUEBLES E INMUEBLES EN LOS CUALES SE DESARROLLE LA MISIONALIDAD O LLEGUEN A SER PROPIEDAD DE LA ALCALDIA LOCAL DE SUBA Y DE TODOS AQUELLOS POR LOS CUALES LLEGASE A SER LEGALMENTE RESPONSABLE"/>
    <x v="1"/>
    <s v="Un nuevo contrato social y ambiental para la Bogotá del Siglo XXI"/>
    <s v="No aplica"/>
    <x v="23"/>
    <s v=" "/>
    <x v="30"/>
    <m/>
    <n v="901581034"/>
    <s v="LA UNION TEMPORAL ALIANZA 2022"/>
    <s v="Unión Temporal"/>
    <n v="900954608"/>
    <s v="METROPOLITAN SECURITY CORPORATION _x000a_LTDA."/>
    <n v="0.5"/>
    <m/>
    <n v="836582529"/>
    <n v="0"/>
    <n v="3"/>
    <n v="207727346"/>
    <n v="1044309875"/>
    <n v="840554961"/>
    <d v="2022-03-30T00:00:00"/>
    <d v="2022-04-01T00:00:00"/>
    <d v="2023-03-18T00:00:00"/>
    <n v="351"/>
    <n v="3"/>
    <n v="53"/>
    <m/>
    <s v=""/>
    <m/>
    <m/>
    <s v="En ejecución"/>
    <n v="0.80489036934559299"/>
  </r>
  <r>
    <s v="355-2022PS(71543)"/>
    <n v="2022"/>
    <s v="FDLSSASI-001-2022(71543)"/>
    <s v="https://community.secop.gov.co/Public/Tendering/OpportunityDetail/Index?noticeUID=CO1.NTC.2845774&amp;isFromPublicArea=True&amp;isModal=False"/>
    <s v="Contratos de prestación de servicios"/>
    <s v="Selección abreviada"/>
    <s v="Subasta inversa "/>
    <s v="PRESTACIÓN DEL SERVICIO DE VIGILANCIA GUARDA CUSTODIA Y SEGURIDAD PRIVADA CON ARMAS Y O SIN ARMAS Y MEDIOS TECNOLÓGICOS PARA LOSAS USUARIOSAS FUNCIONARIOSAS Y PERSONAS EN GENERAL MEDIANTE EL ESTABLECIMIENTO DE CONTROLES DE INGRESO Y SALIDA DE LAS INSTALACIONES DE LA ENTIDAD Y PARA LOS BIENES MUEBLES E INMUEBLES EN LOS CUALES SE DESARROLLE LA MISIONALIDAD O LLEGUEN A SER PROPIEDAD DE LA ALCALDIA LOCAL DE SUBA Y DE TODOS AQUELLOS POR LOS CUALES LLEGASE A SER LEGALMENTE RESPONSABLE"/>
    <x v="1"/>
    <m/>
    <m/>
    <x v="21"/>
    <m/>
    <x v="31"/>
    <m/>
    <m/>
    <m/>
    <m/>
    <n v="800217949"/>
    <s v="COMPAÑÍA DE VIGILANCIA PRIVADA SERSECOL LTDA."/>
    <n v="0.5"/>
    <m/>
    <m/>
    <m/>
    <m/>
    <m/>
    <m/>
    <m/>
    <m/>
    <m/>
    <m/>
    <m/>
    <m/>
    <m/>
    <m/>
    <m/>
    <m/>
    <m/>
    <m/>
    <m/>
  </r>
  <r>
    <s v="356-2022SUM(71816)"/>
    <n v="2022"/>
    <s v="FDLSSASI-2-2022(71816) "/>
    <s v="https://community.secop.gov.co/Public/Tendering/OpportunityDetail/Index?noticeUID=CO1.NTC.2892479&amp;isFromPublicArea=True&amp;isModal=true&amp;asPopupView=true"/>
    <s v="Suministro"/>
    <s v="Selección abreviada"/>
    <s v="Subasta inversa "/>
    <s v="CONTRATAR EL SUMINISTRO DE ELEMENTOS PAPELERIA Y ÚTILES DE OFICINA PARA LAS DEPENDENCIAS DE LA ALCALDÍA LOCAL DE SUBA"/>
    <x v="1"/>
    <s v="Un nuevo contrato social y ambiental para la Bogotá del Siglo XXI"/>
    <s v="No aplica"/>
    <x v="21"/>
    <m/>
    <x v="32"/>
    <m/>
    <n v="1110060558"/>
    <s v="NESTOR FABIAN TORRES RAMOS"/>
    <s v="Persona Jurídica"/>
    <m/>
    <m/>
    <m/>
    <m/>
    <n v="18000000"/>
    <n v="0"/>
    <n v="0"/>
    <n v="0"/>
    <n v="18000000"/>
    <n v="18000000"/>
    <d v="2022-05-09T00:00:00"/>
    <d v="2022-05-12T00:00:00"/>
    <d v="2023-01-31T00:00:00"/>
    <n v="264"/>
    <n v="0"/>
    <n v="0"/>
    <m/>
    <m/>
    <m/>
    <m/>
    <s v="En ejecución"/>
    <n v="1"/>
  </r>
  <r>
    <s v="356-2022SUM(71816)"/>
    <n v="2022"/>
    <s v="FDLSSASI-2-2022(71816) "/>
    <s v="https://community.secop.gov.co/Public/Tendering/OpportunityDetail/Index?noticeUID=CO1.NTC.2892479&amp;isFromPublicArea=True&amp;isModal=true&amp;asPopupView=true"/>
    <s v="Suministro"/>
    <s v="Selección abreviada"/>
    <s v="Subasta inversa "/>
    <s v="CONTRATAR EL SUMINISTRO DE ELEMENTOS PAPELERIA Y ÚTILES DE OFICINA PARA LAS DEPENDENCIAS DE LA ALCALDÍA LOCAL DE SUBA"/>
    <x v="1"/>
    <s v="Un nuevo contrato social y ambiental para la Bogotá del Siglo XXI"/>
    <s v="No aplica"/>
    <x v="21"/>
    <m/>
    <x v="33"/>
    <m/>
    <n v="1110060558"/>
    <s v="NESTOR FABIAN TORRES RAMOS"/>
    <s v="Persona Jurídica"/>
    <m/>
    <m/>
    <m/>
    <m/>
    <n v="5000000"/>
    <n v="0"/>
    <n v="0"/>
    <n v="0"/>
    <n v="5000000"/>
    <n v="5000000"/>
    <d v="2022-05-09T00:00:00"/>
    <d v="2022-05-12T00:00:00"/>
    <d v="2023-01-31T00:00:00"/>
    <n v="264"/>
    <n v="0"/>
    <n v="0"/>
    <m/>
    <m/>
    <m/>
    <m/>
    <s v="En ejecución"/>
    <n v="1"/>
  </r>
  <r>
    <s v="356-2022SUM(71816)"/>
    <n v="2022"/>
    <s v="FDLSSASI-2-2022(71816) "/>
    <s v="https://community.secop.gov.co/Public/Tendering/OpportunityDetail/Index?noticeUID=CO1.NTC.2892479&amp;isFromPublicArea=True&amp;isModal=true&amp;asPopupView=true"/>
    <s v="Suministro"/>
    <s v="Selección abreviada"/>
    <s v="Subasta inversa "/>
    <s v="CONTRATAR EL SUMINISTRO DE ELEMENTOS PAPELERIA Y ÚTILES DE OFICINA PARA LAS DEPENDENCIAS DE LA ALCALDÍA LOCAL DE SUBA"/>
    <x v="1"/>
    <s v="Un nuevo contrato social y ambiental para la Bogotá del Siglo XXI"/>
    <s v="No aplica"/>
    <x v="21"/>
    <m/>
    <x v="34"/>
    <m/>
    <n v="1110060558"/>
    <s v="NESTOR FABIAN TORRES RAMOS"/>
    <s v="Persona Jurídica"/>
    <m/>
    <m/>
    <m/>
    <m/>
    <n v="15000000"/>
    <n v="0"/>
    <n v="0"/>
    <n v="0"/>
    <n v="15000000"/>
    <n v="15000000"/>
    <d v="2022-05-09T00:00:00"/>
    <d v="2022-05-12T00:00:00"/>
    <d v="2023-01-31T00:00:00"/>
    <n v="264"/>
    <n v="0"/>
    <n v="0"/>
    <m/>
    <m/>
    <m/>
    <m/>
    <s v="En ejecución"/>
    <n v="1"/>
  </r>
  <r>
    <s v="356-2022SUM(71816)"/>
    <n v="2022"/>
    <s v="FDLSSASI-2-2022(71816) "/>
    <s v="https://community.secop.gov.co/Public/Tendering/OpportunityDetail/Index?noticeUID=CO1.NTC.2892479&amp;isFromPublicArea=True&amp;isModal=true&amp;asPopupView=true"/>
    <s v="Suministro"/>
    <s v="Selección abreviada"/>
    <s v="Subasta inversa "/>
    <s v="CONTRATAR EL SUMINISTRO DE ELEMENTOS PAPELERIA Y ÚTILES DE OFICINA PARA LAS DEPENDENCIAS DE LA ALCALDÍA LOCAL DE SUBA"/>
    <x v="1"/>
    <s v="Un nuevo contrato social y ambiental para la Bogotá del Siglo XXI"/>
    <s v="No aplica"/>
    <x v="21"/>
    <m/>
    <x v="35"/>
    <m/>
    <n v="1110060558"/>
    <s v="NESTOR FABIAN TORRES RAMOS"/>
    <s v="Persona Jurídica"/>
    <m/>
    <m/>
    <m/>
    <m/>
    <n v="20000000"/>
    <n v="0"/>
    <n v="0"/>
    <n v="0"/>
    <n v="20000000"/>
    <n v="20000000"/>
    <d v="2022-05-09T00:00:00"/>
    <d v="2022-05-12T00:00:00"/>
    <d v="2023-01-31T00:00:00"/>
    <n v="264"/>
    <n v="0"/>
    <n v="0"/>
    <m/>
    <m/>
    <m/>
    <m/>
    <s v="En ejecución"/>
    <n v="1"/>
  </r>
  <r>
    <s v="356-2022SUM(71816)"/>
    <n v="2022"/>
    <s v="FDLSSASI-2-2022(71816) "/>
    <s v="https://community.secop.gov.co/Public/Tendering/OpportunityDetail/Index?noticeUID=CO1.NTC.2892479&amp;isFromPublicArea=True&amp;isModal=true&amp;asPopupView=true"/>
    <s v="Suministro"/>
    <s v="Selección abreviada"/>
    <s v="Subasta inversa "/>
    <s v="CONTRATAR EL SUMINISTRO DE ELEMENTOS PAPELERIA Y ÚTILES DE OFICINA PARA LAS DEPENDENCIAS DE LA ALCALDÍA LOCAL DE SUBA"/>
    <x v="1"/>
    <s v="Un nuevo contrato social y ambiental para la Bogotá del Siglo XXI"/>
    <s v="No aplica"/>
    <x v="21"/>
    <m/>
    <x v="34"/>
    <m/>
    <n v="1110060558"/>
    <s v="NESTOR FABIAN TORRES RAMOS"/>
    <s v="Persona Jurídica"/>
    <m/>
    <m/>
    <m/>
    <m/>
    <n v="0"/>
    <n v="0"/>
    <n v="1"/>
    <n v="4999916"/>
    <n v="4999916"/>
    <n v="0"/>
    <d v="2022-05-09T00:00:00"/>
    <d v="2022-05-12T00:00:00"/>
    <d v="2023-01-31T00:00:00"/>
    <n v="264"/>
    <n v="0"/>
    <n v="0"/>
    <m/>
    <m/>
    <m/>
    <m/>
    <s v="En ejecución"/>
    <n v="0"/>
  </r>
  <r>
    <s v="357-2022SUM(72192)"/>
    <n v="2022"/>
    <s v="FDLSMC-2-2022(72192)"/>
    <s v="https://community.secop.gov.co/Public/Tendering/OpportunityDetail/Index?noticeUID=CO1.NTC.2924956&amp;isFromPublicArea=True&amp;isModal=False"/>
    <s v="Suministro"/>
    <s v="Contratación mínima cuantia"/>
    <m/>
    <s v="ADQUISICIÓN DE ELEMENTOS CONSUMIBLES PARA EL FUNCIONAMIENTO DE LOS EQUIPOS DE IMPRESIÓN DE LA ALCALDÍA LOCAL DE SUBA"/>
    <x v="1"/>
    <s v="Un nuevo contrato social y ambiental para la Bogotá del Siglo XXI"/>
    <s v="No aplica"/>
    <x v="23"/>
    <s v=" "/>
    <x v="29"/>
    <m/>
    <n v="830006800"/>
    <s v="SISTEMAS Y DISTRIBUCIONES FORMACON SAS"/>
    <s v="Persona Jurídica"/>
    <m/>
    <m/>
    <m/>
    <m/>
    <n v="25000000"/>
    <n v="0"/>
    <n v="1"/>
    <n v="11009344"/>
    <n v="36009344"/>
    <n v="23876788"/>
    <d v="2022-05-13T00:00:00"/>
    <d v="2022-05-19T00:00:00"/>
    <d v="2023-05-18T00:00:00"/>
    <n v="364"/>
    <n v="0"/>
    <n v="0"/>
    <m/>
    <s v=""/>
    <m/>
    <m/>
    <s v="En ejecución"/>
    <n v="0.66307200708793801"/>
  </r>
  <r>
    <s v="358-2022CINT(71728)"/>
    <n v="2022"/>
    <s v="FDLSUBA-CMA-1-2022(71728)"/>
    <s v="https://community.secop.gov.co/Public/Tendering/OpportunityDetail/Index?noticeUID=CO1.NTC.2912675&amp;isFromPublicArea=True&amp;isModal=False"/>
    <s v="Interventoría"/>
    <s v="Concurso de méritos"/>
    <m/>
    <s v="REALIZAR LA INTERVENTORÍA TÉCNICA ADMINISTRATIVA LEGAL FINANCIERA CONTABLE EN SEGURIDAD Y SALUD EN EL TRABAJO SOCIAL Y AMBIENTAL PARA EL CONTRATO DERIVADO DEL PROCESO DE LICITACIÓN DE OBRA PUBLICA FDLSLP0022022 PARA EL MANTENIMIENTO DE PARQUES"/>
    <x v="0"/>
    <s v="Un nuevo contrato social y ambiental para la Bogotá del Siglo XXI"/>
    <n v="33"/>
    <x v="3"/>
    <s v="Propósito 2 : Cambiar Nuestros Hábitos de Vida para Reverdecer a Bogotá y Adaptarnos y Mitigar la Crisis Climática"/>
    <x v="18"/>
    <m/>
    <n v="830509427"/>
    <s v="SERVICIOS Y CONSULTORIAS EN INGENIERIA SAS"/>
    <s v="Persona Jurídica"/>
    <m/>
    <m/>
    <m/>
    <m/>
    <n v="280000000"/>
    <n v="0"/>
    <n v="1"/>
    <n v="93333334"/>
    <n v="373333334"/>
    <n v="143770668"/>
    <d v="2022-05-23T00:00:00"/>
    <d v="2022-06-28T00:00:00"/>
    <d v="2023-02-27T00:00:00"/>
    <n v="244"/>
    <n v="1"/>
    <n v="62"/>
    <m/>
    <s v=""/>
    <m/>
    <m/>
    <s v="En ejecución"/>
    <n v="0.38510000288375001"/>
  </r>
  <r>
    <s v="359-2022SUM(71933)"/>
    <n v="2022"/>
    <s v="FDLSSASI-3-2022(71933) "/>
    <s v="https://community.secop.gov.co/Public/Tendering/OpportunityDetail/Index?noticeUID=CO1.NTC.2909887&amp;isFromPublicArea=True&amp;isModal=False"/>
    <s v="Suministro"/>
    <s v="Selección abreviada"/>
    <s v="Subasta inversa "/>
    <s v="CONTRATAR EL SUMINISTRO DE MATERIAL IMPRESO Y POP PARA LAS ACTIVIDADES DE COMUNICACIÓN DIVULGACIÓN Y DIFUSIÓN DE LAS CAMPAÑAS INSTITUCIONALES DE INTERES PÚBLICO DESARROLLADAS POR LA ALCALDÍA LOCAL DE SUBA LOTE 1 SERVICIO DE PAUTAS"/>
    <x v="1"/>
    <s v="Un nuevo contrato social y ambiental para la Bogotá del Siglo XXI"/>
    <s v="No aplica"/>
    <x v="23"/>
    <s v=" "/>
    <x v="29"/>
    <m/>
    <n v="830081460"/>
    <s v="FENIX MEDIA GROUP S.A.S."/>
    <s v="Persona Jurídica"/>
    <m/>
    <m/>
    <m/>
    <m/>
    <n v="20000000"/>
    <n v="0"/>
    <n v="1"/>
    <n v="10000000"/>
    <n v="30000000"/>
    <n v="19902149"/>
    <d v="2022-05-26T00:00:00"/>
    <d v="2022-06-28T00:00:00"/>
    <d v="2023-04-27T00:00:00"/>
    <n v="303"/>
    <n v="0"/>
    <n v="0"/>
    <m/>
    <s v=""/>
    <m/>
    <m/>
    <s v="En ejecución"/>
    <n v="0.66340496666666671"/>
  </r>
  <r>
    <s v="360-2022SUM(71933)"/>
    <n v="2022"/>
    <s v="FDLSSASI-3-2022(71933) "/>
    <s v="https://community.secop.gov.co/Public/Tendering/OpportunityDetail/Index?noticeUID=CO1.NTC.2909887&amp;isFromPublicArea=True&amp;isModal=False"/>
    <s v="Suministro"/>
    <s v="Selección abreviada"/>
    <s v="Subasta inversa "/>
    <s v="CONTRATAR EL SUMINISTRO DE MATERIAL IMPRESO Y POP PARA LAS ACTIVIDADES DE COMUNICACIÓN DIVULGACIÓN Y DIFUSIÓN DE LAS CAMPAÑAS INSTITUCIONALES DE INTERES PÚBLICO DESARROLLADAS POR LA ALCALDÍA LOCAL DE SUBA LOTE 2 SUMINISTRO DE MATERIAL IMPRESO Y POP"/>
    <x v="1"/>
    <s v="Un nuevo contrato social y ambiental para la Bogotá del Siglo XXI"/>
    <s v="No aplica"/>
    <x v="23"/>
    <s v=" "/>
    <x v="36"/>
    <m/>
    <n v="900954187"/>
    <s v="SISCOM SERVICIOS INTEGRALES S.A.S"/>
    <s v="Persona Jurídica"/>
    <m/>
    <m/>
    <m/>
    <m/>
    <n v="125000000"/>
    <n v="0"/>
    <n v="0"/>
    <n v="0"/>
    <n v="125000000"/>
    <n v="37197908"/>
    <d v="2022-05-27T00:00:00"/>
    <d v="2022-07-14T00:00:00"/>
    <d v="2023-05-13T00:00:00"/>
    <n v="303"/>
    <n v="0"/>
    <n v="0"/>
    <m/>
    <s v=""/>
    <m/>
    <m/>
    <s v="En ejecución"/>
    <n v="0.29758326400000001"/>
  </r>
  <r>
    <s v="361-2022CO(71662)"/>
    <n v="2022"/>
    <s v="FDLSLP-2-2022 (71662)"/>
    <s v="https://community.secop.gov.co/Public/Tendering/OpportunityDetail/Index?noticeUID=CO1.NTC.2899009&amp;isFromPublicArea=True&amp;isModal=False"/>
    <s v="Obra pública"/>
    <s v="Licitación pública"/>
    <m/>
    <s v="REALIZAR EL MANTENIMIENTO YO ADECUACIÓN YO RECONSTRUCCIÓN DE LA INFRAESTRUCTURA FÍSICA ASÍ COMO EL SUMINISTRO E INSTALACIÓN DE MOBILIARIO URBANO A LOS PARQUES VECINALES Y DE BOLSILLO DE LA LOCALIDAD DE SUBA POR PRECIOS UNITARIOS FIJOS SIN FORMULA DE REAJUSTE Y A MONTO AGOTABLE PRIORIZADOS POR MEDIO DE LOS PRESUPUESTOS PARTICIPATIVOS 2021 Y QUE CONFORMAN EL SISTEMA DISTRITAL DE PARQUES"/>
    <x v="0"/>
    <s v="Un nuevo contrato social y ambiental para la Bogotá del Siglo XXI"/>
    <n v="33"/>
    <x v="3"/>
    <s v="Propósito 2 : Cambiar Nuestros Hábitos de Vida para Reverdecer a Bogotá y Adaptarnos y Mitigar la Crisis Climática"/>
    <x v="18"/>
    <m/>
    <n v="13010352"/>
    <s v="CARLOS FERNANDO CORDOBA AVILES"/>
    <s v="Persona Jurídica"/>
    <m/>
    <m/>
    <m/>
    <m/>
    <n v="2327000000"/>
    <n v="0"/>
    <n v="1"/>
    <n v="702400471"/>
    <n v="3029400471"/>
    <n v="1338923544"/>
    <d v="2022-05-25T00:00:00"/>
    <d v="2022-06-28T00:00:00"/>
    <d v="2023-02-27T00:00:00"/>
    <n v="244"/>
    <n v="1"/>
    <n v="62"/>
    <m/>
    <s v=""/>
    <m/>
    <m/>
    <s v="En ejecución"/>
    <n v="0.44197640979372516"/>
  </r>
  <r>
    <s v="362-2022C0(71638)"/>
    <n v="2022"/>
    <s v="FDLSLP-1-2022(71638)"/>
    <s v="https://community.secop.gov.co/Public/Tendering/OpportunityDetail/Index?noticeUID=CO1.NTC.2898626&amp;isFromPublicArea=True&amp;isModal=False"/>
    <s v="Obra pública"/>
    <s v="Licitación pública"/>
    <m/>
    <s v="EJECUTAR LAS ACTIVIDADES PARA LA CONSTRUCCIÓN DE LA MALLA VIAL LOCAL E INTERMEDIA Y ESPACIO PÚBLICO EN LA LOCALIDAD DE SUBA EN LA CIUDAD DE BOGOTA DC Y LAS DEMÁS ACTIVIDADES QUE SE DETALLEN EN EL ANEXO TÉCNICO GRUPO 1"/>
    <x v="0"/>
    <s v="Un nuevo contrato social y ambiental para la Bogotá del Siglo XXI"/>
    <n v="49"/>
    <x v="10"/>
    <s v="Propósito 4: Hacer de Bogotá Región un modelo de movilidad multimodal, incluyente y sostenible"/>
    <x v="12"/>
    <m/>
    <n v="901597991"/>
    <s v="CONSORCIO CCA OBRAS CIVILES"/>
    <s v="Consorcio"/>
    <n v="13010352"/>
    <s v="CARLOS FERNANDO CORDOBA AVILES"/>
    <n v="0.95"/>
    <m/>
    <n v="7442348410"/>
    <n v="0"/>
    <n v="1"/>
    <n v="589395733"/>
    <n v="8031744143"/>
    <n v="1274814759"/>
    <d v="2022-05-31T00:00:00"/>
    <d v="2022-07-11T00:00:00"/>
    <d v="2023-06-10T00:00:00"/>
    <n v="334"/>
    <n v="1"/>
    <n v="92"/>
    <m/>
    <s v=""/>
    <m/>
    <m/>
    <s v="En ejecución"/>
    <n v="0.15872203301085658"/>
  </r>
  <r>
    <s v="362-2022C0(71638)"/>
    <n v="2022"/>
    <s v="FDLSLP-1-2022(71638)"/>
    <s v="https://community.secop.gov.co/Public/Tendering/OpportunityDetail/Index?noticeUID=CO1.NTC.2898626&amp;isFromPublicArea=True&amp;isModal=False"/>
    <s v="Obra pública"/>
    <s v="Licitación pública"/>
    <m/>
    <s v="EJECUTAR LAS ACTIVIDADES PARA LA CONSTRUCCIÓN DE LA MALLA VIAL LOCAL E INTERMEDIA Y ESPACIO PÚBLICO EN LA LOCALIDAD DE SUBA EN LA CIUDAD DE BOGOTA DC Y LAS DEMÁS ACTIVIDADES QUE SE DETALLEN EN EL ANEXO TÉCNICO GRUPO 1"/>
    <x v="0"/>
    <m/>
    <m/>
    <x v="21"/>
    <m/>
    <x v="31"/>
    <m/>
    <m/>
    <m/>
    <m/>
    <n v="900065196"/>
    <s v="CCA INGENIEROS CONTRATISTAS Y COMPAÑIA LTDA."/>
    <n v="0.05"/>
    <m/>
    <m/>
    <m/>
    <m/>
    <m/>
    <m/>
    <m/>
    <m/>
    <m/>
    <m/>
    <m/>
    <m/>
    <m/>
    <m/>
    <m/>
    <m/>
    <m/>
    <m/>
    <m/>
  </r>
  <r>
    <s v="363-2022CO(71638)"/>
    <n v="2022"/>
    <s v="FLDLSLP-1-2022(71638)"/>
    <s v="https://community.secop.gov.co/Public/Tendering/OpportunityDetail/Index?noticeUID=CO1.NTC.2898626&amp;isFromPublicArea=True&amp;isModal=False"/>
    <s v="Obra pública"/>
    <s v="Licitación pública"/>
    <m/>
    <s v="EJECUTAR LAS ACTIVIDADES PARA LA CONSTRUCCIÓN DE LA MALLA VIAL LOCAL E INTERMEDIA Y ESPACIO PÚBLICO EN LA LOCALIDAD DE SUBA EN LA CIUDAD DE BOGOTA DC Y LAS DEMÁS ACTIVIDADES QUE SE DETALLEN EN EL ANEXO TÉCNICO GRUPO 2"/>
    <x v="0"/>
    <s v="Un nuevo contrato social y ambiental para la Bogotá del Siglo XXI"/>
    <n v="49"/>
    <x v="10"/>
    <s v="Propósito 4: Hacer de Bogotá Región un modelo de movilidad multimodal, incluyente y sostenible"/>
    <x v="12"/>
    <m/>
    <n v="901599766"/>
    <s v="CONSORCIO MALLA VIAL SUBA 2022 – G2"/>
    <s v="Consorcio"/>
    <n v="830143870"/>
    <s v="PICO CONSTRUCCIONES S.A.S."/>
    <n v="0.5"/>
    <m/>
    <n v="7023857008"/>
    <n v="0"/>
    <n v="1"/>
    <n v="910296418"/>
    <n v="7934153426"/>
    <n v="1049790281"/>
    <d v="2022-05-31T00:00:00"/>
    <d v="2022-07-11T00:00:00"/>
    <d v="2023-06-10T00:00:00"/>
    <n v="334"/>
    <n v="1"/>
    <n v="92"/>
    <m/>
    <s v=""/>
    <m/>
    <m/>
    <s v="En ejecución"/>
    <n v="0.13231282843105435"/>
  </r>
  <r>
    <s v="363-2022CO(71638)"/>
    <n v="2022"/>
    <s v="FLDLSLP-1-2022(71638)"/>
    <s v="https://community.secop.gov.co/Public/Tendering/OpportunityDetail/Index?noticeUID=CO1.NTC.2898626&amp;isFromPublicArea=True&amp;isModal=False"/>
    <s v="Obra pública"/>
    <s v="Licitación pública"/>
    <m/>
    <s v="EJECUTAR LAS ACTIVIDADES PARA LA CONSTRUCCIÓN DE LA MALLA VIAL LOCAL E INTERMEDIA Y ESPACIO PÚBLICO EN LA LOCALIDAD DE SUBA EN LA CIUDAD DE BOGOTA DC Y LAS DEMÁS ACTIVIDADES QUE SE DETALLEN EN EL ANEXO TÉCNICO GRUPO 2"/>
    <x v="0"/>
    <m/>
    <m/>
    <x v="21"/>
    <m/>
    <x v="31"/>
    <m/>
    <m/>
    <m/>
    <m/>
    <n v="901372548"/>
    <s v="BHR CONSTRUCTORES SAS."/>
    <n v="0.5"/>
    <m/>
    <m/>
    <m/>
    <m/>
    <m/>
    <m/>
    <m/>
    <m/>
    <m/>
    <m/>
    <m/>
    <m/>
    <m/>
    <m/>
    <m/>
    <m/>
    <m/>
    <m/>
    <m/>
  </r>
  <r>
    <s v="364-2022SEG(722121)"/>
    <n v="2022"/>
    <s v="FDLSSAMC-2-2022(722121)"/>
    <s v="https://community.secop.gov.co/Public/Tendering/OpportunityDetail/Index?noticeUID=CO1.NTC.2941741&amp;isFromPublicArea=True&amp;isModal=False"/>
    <s v="Seguro"/>
    <s v="Selección abreviada"/>
    <s v="Selección abreviada por menor cuantía "/>
    <s v="CONTRATAR CON UNA O VARIAS COMPAÑÍAS DE SEGUROS LEGALMENTE AUTORIZADAS PARA FUNCIONAR EN EL PAÍS EL PROGRAMA DE SEGUROS REQUERIDO PARA LA ADECUADA PROTECCIÓN DE LOS BIENES E INTERESES PATRIMONIALES DEL FONDO DE DESARROLLO LOCAL DE SUBA ASÍ COMO DE AQUELLOS POR LOS QUE SEA O FUERE LEGALMENTE RESPONSABLE O LE CORRESPONDA ASEGURAR EN VIRTUD DE DISPOSICIÓN LEGAL O CONTRACTUAL"/>
    <x v="1"/>
    <s v="Un nuevo contrato social y ambiental para la Bogotá del Siglo XXI"/>
    <s v="No aplica"/>
    <x v="23"/>
    <s v=" "/>
    <x v="37"/>
    <m/>
    <n v="860002400"/>
    <s v="LA PREVISORA"/>
    <s v="Persona Jurídica"/>
    <m/>
    <m/>
    <m/>
    <m/>
    <n v="29113242"/>
    <n v="0"/>
    <n v="0"/>
    <n v="0"/>
    <n v="29113242"/>
    <n v="29109747"/>
    <d v="2022-05-27T00:00:00"/>
    <d v="2022-05-31T00:00:00"/>
    <d v="2023-04-03T00:00:00"/>
    <n v="307"/>
    <n v="0"/>
    <n v="0"/>
    <m/>
    <s v=""/>
    <m/>
    <m/>
    <s v="En ejecución"/>
    <n v="0.99987995153545595"/>
  </r>
  <r>
    <s v="364-2022SEG(722121)"/>
    <n v="2022"/>
    <s v="FDLSSAMC-2-2022(722121) "/>
    <s v="https://community.secop.gov.co/Public/Tendering/OpportunityDetail/Index?noticeUID=CO1.NTC.2941741&amp;isFromPublicArea=True&amp;isModal=true&amp;asPopupView=true"/>
    <s v="Seguro"/>
    <s v="Selección abreviada"/>
    <s v="Selección abreviada por menor cuantía "/>
    <s v="CONTRATAR CON UNA O VARIAS COMPAÑÍAS DE SEGUROS LEGALMENTE AUTORIZADAS PARA FUNCIONAR EN EL PAÍS EL PROGRAMA DE SEGUROS REQUERIDO PARA LA ADECUADA PROTECCIÓN DE LOS BIENES E INTERESES PATRIMONIALES DEL FONDO DE DESARROLLO LOCAL DE SUBA ASÍ COMO DE AQUELLOS POR LOS QUE SEA O FUERE LEGALMENTE RESPONSABLE O LE CORRESPONDA ASEGURAR EN VIRTUD DE DISPOSICIÓN LEGAL O CONTRACTUAL"/>
    <x v="1"/>
    <s v="Un nuevo contrato social y ambiental para la Bogotá del Siglo XXI"/>
    <s v="No aplica"/>
    <x v="21"/>
    <m/>
    <x v="38"/>
    <m/>
    <n v="860002400"/>
    <s v="LA PREVISORA"/>
    <s v="Persona Natural"/>
    <m/>
    <m/>
    <m/>
    <m/>
    <n v="73458006"/>
    <n v="0"/>
    <n v="0"/>
    <n v="0"/>
    <n v="73458006"/>
    <n v="72654631"/>
    <d v="2022-05-27T00:00:00"/>
    <d v="2022-05-31T00:00:00"/>
    <d v="2023-04-03T00:00:00"/>
    <n v="307"/>
    <n v="0"/>
    <n v="0"/>
    <m/>
    <m/>
    <m/>
    <m/>
    <s v="En ejecución"/>
    <n v="0.98906347934355854"/>
  </r>
  <r>
    <s v="364-2022SEG(722121)"/>
    <n v="2022"/>
    <s v="FDLSSAMC-2-2022(722121) "/>
    <s v="https://community.secop.gov.co/Public/Tendering/OpportunityDetail/Index?noticeUID=CO1.NTC.2941741&amp;isFromPublicArea=True&amp;isModal=true&amp;asPopupView=true"/>
    <s v="Seguro"/>
    <s v="Selección abreviada"/>
    <s v="Selección abreviada por menor cuantía "/>
    <s v="CONTRATAR CON UNA O VARIAS COMPAÑÍAS DE SEGUROS LEGALMENTE AUTORIZADAS PARA FUNCIONAR EN EL PAÍS EL PROGRAMA DE SEGUROS REQUERIDO PARA LA ADECUADA PROTECCIÓN DE LOS BIENES E INTERESES PATRIMONIALES DEL FONDO DE DESARROLLO LOCAL DE SUBA ASÍ COMO DE AQUELLOS POR LOS QUE SEA O FUERE LEGALMENTE RESPONSABLE O LE CORRESPONDA ASEGURAR EN VIRTUD DE DISPOSICIÓN LEGAL O CONTRACTUAL"/>
    <x v="1"/>
    <s v="Un nuevo contrato social y ambiental para la Bogotá del Siglo XXI"/>
    <s v="No aplica"/>
    <x v="21"/>
    <m/>
    <x v="39"/>
    <m/>
    <n v="860002400"/>
    <s v="LA PREVISORA"/>
    <s v="Persona Natural"/>
    <m/>
    <m/>
    <m/>
    <m/>
    <n v="62966064"/>
    <n v="0"/>
    <n v="0"/>
    <n v="0"/>
    <n v="62966064"/>
    <n v="62964261"/>
    <d v="2022-05-27T00:00:00"/>
    <d v="2022-05-31T00:00:00"/>
    <d v="2023-04-03T00:00:00"/>
    <n v="307"/>
    <n v="0"/>
    <n v="0"/>
    <m/>
    <m/>
    <m/>
    <m/>
    <s v="En ejecución"/>
    <n v="0.9999713655279453"/>
  </r>
  <r>
    <s v="364-2022SEG(722121)"/>
    <n v="2022"/>
    <s v="FDLSSAMC-2-2022(722121) "/>
    <s v="https://community.secop.gov.co/Public/Tendering/OpportunityDetail/Index?noticeUID=CO1.NTC.2941741&amp;isFromPublicArea=True&amp;isModal=true&amp;asPopupView=true"/>
    <s v="Seguro"/>
    <s v="Selección abreviada"/>
    <s v="Selección abreviada por menor cuantía "/>
    <s v="CONTRATAR CON UNA O VARIAS COMPAÑÍAS DE SEGUROS LEGALMENTE AUTORIZADAS PARA FUNCIONAR EN EL PAÍS EL PROGRAMA DE SEGUROS REQUERIDO PARA LA ADECUADA PROTECCIÓN DE LOS BIENES E INTERESES PATRIMONIALES DEL FONDO DE DESARROLLO LOCAL DE SUBA ASÍ COMO DE AQUELLOS POR LOS QUE SEA O FUERE LEGALMENTE RESPONSABLE O LE CORRESPONDA ASEGURAR EN VIRTUD DE DISPOSICIÓN LEGAL O CONTRACTUAL"/>
    <x v="1"/>
    <s v="Un nuevo contrato social y ambiental para la Bogotá del Siglo XXI"/>
    <s v="No aplica"/>
    <x v="21"/>
    <m/>
    <x v="40"/>
    <m/>
    <n v="860002400"/>
    <s v="LA PREVISORA"/>
    <s v="Persona Natural"/>
    <m/>
    <m/>
    <m/>
    <m/>
    <n v="10587000"/>
    <n v="0"/>
    <n v="0"/>
    <n v="0"/>
    <n v="10587000"/>
    <n v="8670070"/>
    <d v="2022-05-27T00:00:00"/>
    <d v="2022-05-31T00:00:00"/>
    <d v="2023-04-03T00:00:00"/>
    <n v="307"/>
    <n v="0"/>
    <n v="0"/>
    <m/>
    <m/>
    <m/>
    <m/>
    <s v="En ejecución"/>
    <n v="0.81893548691791818"/>
  </r>
  <r>
    <s v="364-2022SEG(722121)"/>
    <n v="2022"/>
    <s v="FDLSSAMC-2-2022(722121) "/>
    <s v="https://community.secop.gov.co/Public/Tendering/OpportunityDetail/Index?noticeUID=CO1.NTC.2941741&amp;isFromPublicArea=True&amp;isModal=true&amp;asPopupView=true"/>
    <s v="Seguro"/>
    <s v="Selección abreviada"/>
    <s v="Selección abreviada por menor cuantía "/>
    <s v="CONTRATAR CON UNA O VARIAS COMPAÑÍAS DE SEGUROS LEGALMENTE AUTORIZADAS PARA FUNCIONAR EN EL PAÍS EL PROGRAMA DE SEGUROS REQUERIDO PARA LA ADECUADA PROTECCIÓN DE LOS BIENES E INTERESES PATRIMONIALES DEL FONDO DE DESARROLLO LOCAL DE SUBA ASÍ COMO DE AQUELLOS POR LOS QUE SEA O FUERE LEGALMENTE RESPONSABLE O LE CORRESPONDA ASEGURAR EN VIRTUD DE DISPOSICIÓN LEGAL O CONTRACTUAL"/>
    <x v="1"/>
    <s v="Un nuevo contrato social y ambiental para la Bogotá del Siglo XXI"/>
    <s v="No aplica"/>
    <x v="21"/>
    <m/>
    <x v="41"/>
    <m/>
    <n v="860002400"/>
    <s v="LA PREVISORA"/>
    <s v="Persona Natural"/>
    <m/>
    <m/>
    <m/>
    <m/>
    <n v="2583898"/>
    <n v="0"/>
    <n v="0"/>
    <n v="0"/>
    <n v="2583898"/>
    <n v="2583277"/>
    <d v="2022-05-27T00:00:00"/>
    <d v="2022-05-31T00:00:00"/>
    <d v="2023-04-03T00:00:00"/>
    <n v="307"/>
    <n v="0"/>
    <n v="0"/>
    <m/>
    <m/>
    <m/>
    <m/>
    <s v="En ejecución"/>
    <n v="0.99975966543570993"/>
  </r>
  <r>
    <s v="365-2022SUM(72517)"/>
    <n v="2022"/>
    <s v="FDLSMC-4-2022(72507)"/>
    <s v="https://community.secop.gov.co/Public/Tendering/OpportunityDetail/Index?noticeUID=CO1.NTC.2948220&amp;isFromPublicArea=True&amp;isModal=False"/>
    <s v="Suministro"/>
    <s v="Contratación mínima cuantia"/>
    <m/>
    <s v="ADQUISICIÓN DE ELEMENTOS PARA BRINDAR PRIMEROS AUXILIOS EN LAS SEDES DE LAALCALDIA LOCAL DE SUBA Y BOTIQUIN PARA VEHICULOS"/>
    <x v="0"/>
    <s v="Un nuevo contrato social y ambiental para la Bogotá del Siglo XXI"/>
    <n v="57"/>
    <x v="0"/>
    <s v="Propósito 5: Construir Bogotá - Región con gobierno abierto, transparente y ciudadanía consciente"/>
    <x v="0"/>
    <m/>
    <n v="901096348"/>
    <s v="COMERCIALIZADORA INTEGRAL G&amp;C SAS"/>
    <s v="Persona Jurídica"/>
    <m/>
    <m/>
    <m/>
    <m/>
    <n v="9977341"/>
    <n v="0"/>
    <n v="0"/>
    <n v="0"/>
    <n v="9977341"/>
    <n v="5128100"/>
    <d v="2022-06-03T00:00:00"/>
    <d v="2022-06-14T00:00:00"/>
    <d v="2022-08-13T00:00:00"/>
    <n v="60"/>
    <n v="0"/>
    <n v="0"/>
    <m/>
    <s v=""/>
    <m/>
    <m/>
    <s v="Terminado"/>
    <n v="0.5139746150803105"/>
  </r>
  <r>
    <s v="366-2022CV(72517)"/>
    <n v="2022"/>
    <s v="FDLSMC-5-2022(72517)"/>
    <s v="https://community.secop.gov.co/Public/Tendering/OpportunityDetail/Index?noticeUID=CO1.NTC.2948222&amp;isFromPublicArea=True&amp;isModal=False"/>
    <s v="Compraventa de bienes inmuebles"/>
    <s v="Contratación mínima cuantia"/>
    <m/>
    <s v="ADQUISICIÓN DE LICENCIAS PARA LA ALCALDÍA LOCAL DE SUBA Y SUS PROYECTOS"/>
    <x v="0"/>
    <s v="Un nuevo contrato social y ambiental para la Bogotá del Siglo XXI"/>
    <n v="57"/>
    <x v="0"/>
    <s v="Propósito 5: Construir Bogotá - Región con gobierno abierto, transparente y ciudadanía consciente"/>
    <x v="0"/>
    <m/>
    <n v="830038304"/>
    <s v="GOLD SYS LTDA."/>
    <s v="Persona Jurídica"/>
    <m/>
    <m/>
    <m/>
    <m/>
    <n v="7600000"/>
    <n v="0"/>
    <n v="0"/>
    <n v="0"/>
    <n v="7600000"/>
    <n v="7600000"/>
    <d v="2022-06-01T00:00:00"/>
    <d v="2022-06-03T00:00:00"/>
    <d v="2022-08-02T00:00:00"/>
    <n v="60"/>
    <n v="0"/>
    <n v="0"/>
    <m/>
    <s v=""/>
    <m/>
    <m/>
    <s v="Terminado"/>
    <n v="1"/>
  </r>
  <r>
    <s v="366-2022CV(72517)"/>
    <n v="2022"/>
    <s v="FDLSMC-5-2022(72517)"/>
    <s v="https://community.secop.gov.co/Public/Tendering/OpportunityDetail/Index?noticeUID=CO1.NTC.2948222&amp;isFromPublicArea=True&amp;isModal=False"/>
    <s v="Compraventa de bienes inmuebles"/>
    <s v="Contratación mínima cuantia"/>
    <m/>
    <s v="ADQUISICIÓN DE LICENCIAS PARA LA ALCALDÍA LOCAL DE SUBA Y SUS PROYECTOS"/>
    <x v="0"/>
    <s v="Un nuevo contrato social y ambiental para la Bogotá del Siglo XXI"/>
    <n v="55"/>
    <x v="1"/>
    <s v="Propósito 5: Construir Bogotá - Región con gobierno abierto, transparente y ciudadanía consciente"/>
    <x v="2"/>
    <m/>
    <n v="830038304"/>
    <s v="GOLD SYS LTDA."/>
    <s v="Persona Natural"/>
    <m/>
    <m/>
    <m/>
    <m/>
    <n v="10733800"/>
    <n v="0"/>
    <n v="0"/>
    <n v="0"/>
    <n v="10733800"/>
    <n v="10733800"/>
    <d v="2022-06-01T00:00:00"/>
    <d v="2022-06-03T00:00:00"/>
    <d v="2022-08-02T00:00:00"/>
    <n v="60"/>
    <n v="0"/>
    <n v="0"/>
    <m/>
    <s v=""/>
    <m/>
    <m/>
    <s v="Terminado"/>
    <n v="1"/>
  </r>
  <r>
    <s v="367-2022PS(72373)"/>
    <n v="2022"/>
    <s v="FDLSMC-3-2022(72373)"/>
    <s v="https://community.secop.gov.co/Public/Tendering/OpportunityDetail/Index?noticeUID=CO1.NTC.2950572&amp;isFromPublicArea=True&amp;isModal=False"/>
    <s v="Contratos de prestación de servicios"/>
    <s v="Contratación mínima cuantia"/>
    <m/>
    <s v="CONTRATAR EL SERVICIO DE MANTENIMIENTO PREVENTIVO Y CORRECTIVO SUMINISTRO DE REPUESTOS E INSUMOS PARA LOS VEHÍCULOS DEL FONDO DE DESARROLLO LOCAL DE SUBA O A LOS QUE LLEGARE A SER RESPONSABLE DURANTE LA VIGENCIA DEL CONTRATO"/>
    <x v="1"/>
    <s v="Un nuevo contrato social y ambiental para la Bogotá del Siglo XXI"/>
    <s v="No aplica"/>
    <x v="23"/>
    <s v=" "/>
    <x v="29"/>
    <m/>
    <n v="900693270"/>
    <s v="CAR SCANNERS SAS"/>
    <s v="Persona Jurídica"/>
    <m/>
    <m/>
    <m/>
    <m/>
    <n v="26000000"/>
    <n v="0"/>
    <n v="0"/>
    <n v="0"/>
    <n v="26000000"/>
    <n v="19098136"/>
    <d v="2022-06-06T00:00:00"/>
    <d v="2022-06-10T00:00:00"/>
    <d v="2023-04-09T00:00:00"/>
    <n v="303"/>
    <n v="0"/>
    <n v="0"/>
    <m/>
    <s v=""/>
    <m/>
    <m/>
    <s v="En ejecución"/>
    <n v="0.73454369230769234"/>
  </r>
  <r>
    <s v="368-2022SUM(72621)"/>
    <n v="2022"/>
    <s v="FDLSMC-7-2022 (72621)"/>
    <s v="https://community.secop.gov.co/Public/Tendering/OpportunityDetail/Index?noticeUID=CO1.NTC.2954218&amp;isFromPublicArea=True&amp;isModal=False"/>
    <s v="Suministro"/>
    <s v="Contratación mínima cuantia"/>
    <m/>
    <s v="SUMINISTRAR LOS ELEMENTOS DE FERRETERÍA NECESARIOS PARA EL MANTENIMIENTO DE LA PLANTA FISICA Y DE MAS BIENES INMUEBLES DE RESPONSABILIDAD DEL FONDO DE DESARROLLO LOCAL DE SUBA"/>
    <x v="1"/>
    <s v="Un nuevo contrato social y ambiental para la Bogotá del Siglo XXI"/>
    <s v="No aplica"/>
    <x v="23"/>
    <s v=" "/>
    <x v="29"/>
    <m/>
    <n v="830073899"/>
    <s v="COMERCIALIZADORA ELECTROCON SAS"/>
    <s v="Persona Jurídica"/>
    <m/>
    <m/>
    <m/>
    <m/>
    <n v="15000000"/>
    <n v="0"/>
    <n v="1"/>
    <n v="5997787"/>
    <n v="20997787"/>
    <n v="14999905"/>
    <d v="2022-06-07T00:00:00"/>
    <d v="2022-06-13T00:00:00"/>
    <d v="2023-02-28T00:00:00"/>
    <n v="260"/>
    <n v="1"/>
    <n v="78"/>
    <m/>
    <s v=""/>
    <m/>
    <m/>
    <s v="En ejecución"/>
    <n v="0.71435647004134295"/>
  </r>
  <r>
    <s v="369 -2022 PS(72571)"/>
    <n v="2022"/>
    <s v="FDLSMC-6-2022 (72571) "/>
    <s v="https://community.secop.gov.co/Public/Tendering/OpportunityDetail/Index?noticeUID=CO1.NTC.2956449&amp;isFromPublicArea=True&amp;isModal=true&amp;asPopupView=true"/>
    <s v="Contratos de prestación de servicios"/>
    <s v="Contratación mínima cuantia"/>
    <m/>
    <s v="CONTRATAR A MONTO AGOTABLE LOS MANTENIMIENTOS PREVENTIVOS YO CORRECTIVOS DE LOS EQUIPOS QUE CONFORMAN LA INFRAESTRUCTURA TECNOLÓGICA O CUALQUIER ELEMENTO ELECTRÓNICO EXISTENTE YO DE PROPIEDAD DEL FONDO DE DESARROLLO LOCAL DE SUBA Y SUS SEDES INCLUIDO EL SUMINISTRO INSTALACIÓN Y PUESTA EN FUNCIONAMIENTO DE REPUESTOS BOLSA DE REPUESTOS DE CONFORMIDAD CON LAS CONDICIONES TÉCNICAS Y ECONÓMICAS"/>
    <x v="1"/>
    <s v="Un nuevo contrato social y ambiental para la Bogotá del Siglo XXI"/>
    <s v="No aplica"/>
    <x v="21"/>
    <m/>
    <x v="42"/>
    <m/>
    <n v="900421971"/>
    <s v="MAKROSYSTEM COLOMBIA SAS"/>
    <s v="Persona Natural"/>
    <m/>
    <m/>
    <m/>
    <m/>
    <n v="26000000"/>
    <n v="0"/>
    <n v="0"/>
    <n v="0"/>
    <n v="26000000"/>
    <n v="21497350"/>
    <d v="2022-06-09T00:00:00"/>
    <d v="2022-06-15T00:00:00"/>
    <d v="2023-06-14T00:00:00"/>
    <n v="364"/>
    <n v="0"/>
    <n v="0"/>
    <m/>
    <m/>
    <m/>
    <m/>
    <s v="En ejecución"/>
    <n v="0.82682115384615384"/>
  </r>
  <r>
    <s v="370-2022CINT(72105)"/>
    <n v="2022"/>
    <s v="FDLSUBACMA-2-2022(72105)"/>
    <s v="https://community.secop.gov.co/Public/Tendering/OpportunityDetail/Index?noticeUID=CO1.NTC.2954696&amp;isFromPublicArea=True&amp;isModal=False"/>
    <s v="Interventoría"/>
    <s v="Concurso de méritos"/>
    <m/>
    <s v="INTERVENTORÍA INTEGRAL PARA LA CONSTRUCCION DE LA MALLA VIAL LOCAL E INTERMEDIA Y SU ESPACIO PUBLICO ASOCIADO EN LA LOCALIDAD DE SUBA EN LA CIUDAD DE BOGOTA DC"/>
    <x v="0"/>
    <s v="Un nuevo contrato social y ambiental para la Bogotá del Siglo XXI"/>
    <n v="49"/>
    <x v="10"/>
    <s v="Propósito 4: Hacer de Bogotá Región un modelo de movilidad multimodal, incluyente y sostenible"/>
    <x v="12"/>
    <m/>
    <n v="901608884"/>
    <s v="CONSORCIO INTER-ALMA 2022"/>
    <s v="Consorcio"/>
    <n v="900458773"/>
    <s v="INTERPROYECT-MY S.A.S."/>
    <n v="0.25"/>
    <m/>
    <n v="1454596625"/>
    <n v="0"/>
    <n v="1"/>
    <n v="400000000"/>
    <n v="1854596625"/>
    <n v="359529235"/>
    <d v="2022-06-28T00:00:00"/>
    <d v="2022-07-11T00:00:00"/>
    <d v="2023-06-10T00:00:00"/>
    <n v="334"/>
    <n v="1"/>
    <n v="92"/>
    <m/>
    <s v=""/>
    <m/>
    <m/>
    <s v="En ejecución"/>
    <n v="0.1938584542609097"/>
  </r>
  <r>
    <s v="370-2022CINT(72105)"/>
    <n v="2022"/>
    <s v="FDLSUBACMA-2-2022(72105)"/>
    <s v="https://community.secop.gov.co/Public/Tendering/OpportunityDetail/Index?noticeUID=CO1.NTC.2954696&amp;isFromPublicArea=True&amp;isModal=False"/>
    <s v="Interventoría"/>
    <s v="Concurso de méritos"/>
    <m/>
    <s v="INTERVENTORÍA INTEGRAL PARA LA CONSTRUCCION DE LA MALLA VIAL LOCAL E INTERMEDIA Y SU ESPACIO PUBLICO ASOCIADO EN LA LOCALIDAD DE SUBA EN LA CIUDAD DE BOGOTA DC"/>
    <x v="0"/>
    <m/>
    <m/>
    <x v="21"/>
    <m/>
    <x v="31"/>
    <m/>
    <m/>
    <m/>
    <m/>
    <n v="901573477"/>
    <s v="ALMA INTERVENTORIA £ CONSULTORIA SAS"/>
    <n v="0.75"/>
    <m/>
    <m/>
    <m/>
    <m/>
    <m/>
    <m/>
    <m/>
    <m/>
    <m/>
    <m/>
    <m/>
    <m/>
    <m/>
    <m/>
    <m/>
    <m/>
    <m/>
    <m/>
    <m/>
  </r>
  <r>
    <s v="371-2022PS(72700)"/>
    <n v="2022"/>
    <s v="FDLSSAMC-3-2022(72700)"/>
    <s v="https://community.secop.gov.co/Public/Tendering/OpportunityDetail/Index?noticeUID=CO1.NTC.2978457&amp;isFromPublicArea=True&amp;isModal=False"/>
    <s v="Contratos de prestación de servicios"/>
    <s v="Selección abreviada"/>
    <s v="Selección abreviada por menor cuantía "/>
    <s v="PRESTAR LOS SERVICIOS DE APOYO TÉCNICO EN METROLOGÍA LEGAL EN LA MODALIDAD DE VERIFICACIÓN DE INSTRUMENTOS DE PESAJE DE FUNCIONAMIENTO NO AUTOMÁTICO BALANZAS BÁSCULAS EN ESTABLECIMIENTOS DE COMERCIO Y SURTIDORES DISPENSADORES YO MEDIDORES DE COMBUSTIBLES LÍQUIDOS DERIVADOS DEL PETRÓLEO EN ESTACIONES DE SERVICIO EDS PARA LA SUPERVISIÓN DE LOS MISMOS EN DONDE SE REQUIERA EN LA LOCALIDAD DE SUBA"/>
    <x v="0"/>
    <s v="Un nuevo contrato social y ambiental para la Bogotá del Siglo XXI"/>
    <n v="57"/>
    <x v="0"/>
    <s v="Propósito 5: Construir Bogotá - Región con gobierno abierto, transparente y ciudadanía consciente"/>
    <x v="1"/>
    <m/>
    <n v="900515644"/>
    <s v="LABORATORIO UNIDSALUD SAS"/>
    <s v="Persona Jurídica"/>
    <m/>
    <m/>
    <m/>
    <m/>
    <n v="150000000"/>
    <n v="0"/>
    <n v="0"/>
    <n v="0"/>
    <n v="150000000"/>
    <n v="137791595"/>
    <d v="2022-06-28T00:00:00"/>
    <d v="2022-07-01T00:00:00"/>
    <d v="2022-12-31T00:00:00"/>
    <n v="183"/>
    <n v="0"/>
    <n v="0"/>
    <m/>
    <s v=""/>
    <m/>
    <m/>
    <s v="Terminado"/>
    <n v="0.91861063333333337"/>
  </r>
  <r>
    <s v="372-2022CPS-P(73278)"/>
    <n v="2022"/>
    <s v="FDLSUBACD-354-2022(73278)"/>
    <s v="https://community.secop.gov.co/Public/Tendering/OpportunityDetail/Index?noticeUID=CO1.NTC.3025439&amp;isFromPublicArea=True&amp;isModal=False"/>
    <s v="Contratos de prestación de servicios profesionales y de apoyo a la gestión"/>
    <s v="Contratación directa"/>
    <m/>
    <s v="PRESTAR LOS SERVICIOS PROFESIONALES PARA LA OPERACIÓN SEGUIMIENTO Y CUMPLIMIENTO DE LOS PROCEDIMIENTOS ADMINISTRATIVOS OPERATIVOS Y TÉCNICOS DEL PROYECTO  RETO LOCAL  Y LOS ASOCIADOS A LA INCLUSIÓN SOCIAL Y SEGURIDAD ECONÓMICA EN LA LOCALIDAD DE SUBA"/>
    <x v="0"/>
    <s v="Un nuevo contrato social y ambiental para la Bogotá del Siglo XXI"/>
    <n v="1"/>
    <x v="13"/>
    <s v="Propósito 1: Hacer un nuevo contrato social para incrementar la inclusión social, productiva y política"/>
    <x v="16"/>
    <m/>
    <n v="52985421"/>
    <s v="SONIA LISETH GOMEZ CACERES"/>
    <s v="Persona Natural"/>
    <m/>
    <m/>
    <m/>
    <m/>
    <n v="27480000"/>
    <n v="0"/>
    <n v="0"/>
    <n v="0"/>
    <n v="27480000"/>
    <n v="24732000"/>
    <d v="2022-07-11T00:00:00"/>
    <d v="2022-07-19T00:00:00"/>
    <d v="2023-01-18T00:00:00"/>
    <n v="183"/>
    <n v="0"/>
    <n v="0"/>
    <m/>
    <s v=""/>
    <m/>
    <m/>
    <s v="En ejecución"/>
    <n v="0.9"/>
  </r>
  <r>
    <s v="373-2022CPS-AG(73276)"/>
    <n v="2022"/>
    <s v="FDLSUBACD-355-2022(73276)"/>
    <s v="https://community.secop.gov.co/Public/Tendering/OpportunityDetail/Index?noticeUID=CO1.NTC.3025190&amp;isFromPublicArea=True&amp;isModal=False"/>
    <s v="Contratos de prestación de servicios profesionales y de apoyo a la gestión"/>
    <s v="Contratación directa"/>
    <m/>
    <s v="PRESTAR SERVICIOS DE APOYO A LA GESTIÓN PARA EL SEGUIMIENTO DEL CUMPLIMIENTO DE LOS PROCEDIMIENTOS ADMINISTRATIVOS OPERATIVOS Y TÉCNICOS DEL PROYECTO  RETO LOCAL  Y LOS ASOCIADOS A LA INCLUSIÓN SOCIAL Y SEGURIDAD ECONÓMICA EN LA LOCALIDAD DE SUBA"/>
    <x v="0"/>
    <s v="Un nuevo contrato social y ambiental para la Bogotá del Siglo XXI"/>
    <n v="1"/>
    <x v="13"/>
    <s v="Propósito 1: Hacer un nuevo contrato social para incrementar la inclusión social, productiva y política"/>
    <x v="16"/>
    <m/>
    <n v="52583418"/>
    <s v="MARIA DEL PILAR GUTIERREZ RAMIREZ"/>
    <s v="Persona Natural"/>
    <m/>
    <m/>
    <m/>
    <m/>
    <n v="16680000"/>
    <n v="0"/>
    <n v="0"/>
    <n v="0"/>
    <n v="16680000"/>
    <n v="15012000"/>
    <d v="2022-07-11T00:00:00"/>
    <d v="2022-07-19T00:00:00"/>
    <d v="2023-01-18T00:00:00"/>
    <n v="183"/>
    <n v="0"/>
    <n v="0"/>
    <m/>
    <s v=""/>
    <m/>
    <m/>
    <s v="En ejecución"/>
    <n v="0.9"/>
  </r>
  <r>
    <s v="374-2022CI(73801)"/>
    <n v="2022"/>
    <s v="FDLSUBACD-374-2022( 80374)"/>
    <s v="https://www.contratos.gov.co/consultas/detalleProceso.do?numConstancia=22-22-36857&amp;g-recaptcha-response=03ANYolqu8YedjOtGsuXVKxY21svGknEGYRtiIFqL-aHPGYCwmx3KbwH9CrtxKs2mzxWkY5xiFMudWThld0iIfyuU5KDy_U5cdF1CRptz7vUV-J9oUt3ySEHDz3gYuNXTPoeN3jO67Cxv8QZFwidNqft2oFnvvbG6jTnK8Dr7DIe7rE0CePM4uchY098fI1oLH5ZId5F0z9yrzcel3alwoMubLvjaqUuIvA7eYVcIxR7OthOtPUemvMCBRemkLYA0lxUEtRfNP6RL-oGpv_o7tMPxxzZWauvt6JC0oyFyxFmY6RlisXmME2Or-XywRwV__OA_aqz7h_MXHcuIGkKdwwHmE6Q1pAgV6fxj03LZGqT1fkkvETUKOlzmgL-kKOTQKAcpkcCZY4ggWTh98XNivUnF-JyNzd6NFMRea3qr7WokssPqH1vCiUSZyRsVOIN0pMplGpKXtzr2hkGniijBMaysFl1FTEmlxo-jSImIPESVRe1aQbHC27ZabKAku5iAGqKkv9XaEJv_U7fBWLJRwYIgNrS9BiEMtOQ"/>
    <s v="Convenios/Contratos interadministrativos"/>
    <s v="Contratación directa"/>
    <m/>
    <s v="AUNAR ESFUERZOS TECNICOS, ADMINISTRATIVOS Y FINANCIEROS CON EL FIN DE DESARROLLAR_x000a_ACCIONES ARTICULADAS ENTRE LA SCRD, EL IDARTES Y LOS FONDOS DE DESARROLLO LOCAL,_x000a_ORIENTADAS A FOMENTAR PROCESOS DE FORMACION, CUALIFICACION, FORTALECIMIENTO DE LOS AGENTES CULTURALES TERRITORIALES DEL DISTRITO CAPITAL, EN EL MARCO DE LA GENERACION Y CIRCULACION DE BIENES Y SERVICIOS CULTURALES, ARTISTICOS Y PATRIMONIALES, DE CONFORMIDAD CON LAS INICIATIVAS PRIORIZADAS Y CONCERTADAS EN LA ESTRATEGIA DISTRITAL &quot;PRESUPUESTOS PARTICIPATIVOS&quot; Y/O DE LAS CONCERTACIONES CON LOS GRUPOS DE INTERES DE LAS LOCALIDADES Y A LAS ACCIONES ADELANTADAS EN EL “PROCESO MISIONAL DE FOMENTO”, DE ACUERDO CON LOS PROYECTOS A EJECUTAR ASOCIADOS A LAS METAS DE CADA LOCALIDAD EN EL PROGRAMA &quot;ES CULTURA LOCAL 2022&quot;"/>
    <x v="0"/>
    <s v="Un nuevo contrato social y ambiental para la Bogotá del Siglo XXI"/>
    <n v="24"/>
    <x v="17"/>
    <s v="Propósito 1: Hacer un nuevo contrato social para incrementar la inclusión social, productiva y política"/>
    <x v="24"/>
    <m/>
    <n v="899999061"/>
    <s v="SECRETARIA DISTRITAL DE CULTURA RECREACI ON Y DEPORTE"/>
    <s v="Persona Jurídica"/>
    <m/>
    <m/>
    <m/>
    <m/>
    <n v="462918948"/>
    <n v="0"/>
    <n v="0"/>
    <n v="0"/>
    <n v="462918948"/>
    <n v="394976096"/>
    <d v="2022-07-08T00:00:00"/>
    <d v="2022-07-08T00:00:00"/>
    <d v="2022-07-08T00:00:00"/>
    <n v="0"/>
    <n v="0"/>
    <n v="0"/>
    <m/>
    <m/>
    <m/>
    <m/>
    <s v="Terminado"/>
    <n v="0.85322948586671377"/>
  </r>
  <r>
    <s v="374-2022CI(73801)"/>
    <n v="2022"/>
    <s v="FDLSUBACD-374-2022( 80374)"/>
    <s v="https://www.contratos.gov.co/consultas/detalleProceso.do?numConstancia=22-22-36857&amp;g-recaptcha-response=03ANYolqu8YedjOtGsuXVKxY21svGknEGYRtiIFqL-aHPGYCwmx3KbwH9CrtxKs2mzxWkY5xiFMudWThld0iIfyuU5KDy_U5cdF1CRptz7vUV-J9oUt3ySEHDz3gYuNXTPoeN3jO67Cxv8QZFwidNqft2oFnvvbG6jTnK8Dr7DIe7rE0CePM4uchY098fI1oLH5ZId5F0z9yrzcel3alwoMubLvjaqUuIvA7eYVcIxR7OthOtPUemvMCBRemkLYA0lxUEtRfNP6RL-oGpv_o7tMPxxzZWauvt6JC0oyFyxFmY6RlisXmME2Or-XywRwV__OA_aqz7h_MXHcuIGkKdwwHmE6Q1pAgV6fxj03LZGqT1fkkvETUKOlzmgL-kKOTQKAcpkcCZY4ggWTh98XNivUnF-JyNzd6NFMRea3qr7WokssPqH1vCiUSZyRsVOIN0pMplGpKXtzr2hkGniijBMaysFl1FTEmlxo-jSImIPESVRe1aQbHC27ZabKAku5iAGqKkv9XaEJv_U7fBWLJRwYIgNrS9BiEMtOQ"/>
    <s v="Convenios/Contratos interadministrativos"/>
    <s v="Contratación directa"/>
    <m/>
    <s v="AUNAR ESFUERZOS TECNICOS, ADMINISTRATIVOS Y FINANCIEROS CON EL FIN DE DESARROLLAR_x000a_ACCIONES ARTICULADAS ENTRE LA SCRD, EL IDARTES Y LOS FONDOS DE DESARROLLO LOCAL,_x000a_ORIENTADAS A FOMENTAR PROCESOS DE FORMACION, CUALIFICACION, FORTALECIMIENTO DE LOS AGENTES CULTURALES TERRITORIALES DEL DISTRITO CAPITAL, EN EL MARCO DE LA GENERACION Y CIRCULACION DE BIENES Y SERVICIOS CULTURALES, ARTISTICOS Y PATRIMONIALES, DE CONFORMIDAD CON LAS INICIATIVAS PRIORIZADAS Y CONCERTADAS EN LA ESTRATEGIA DISTRITAL &quot;PRESUPUESTOS PARTICIPATIVOS&quot; Y/O DE LAS CONCERTACIONES CON LOS GRUPOS DE INTERES DE LAS LOCALIDADES Y A LAS ACCIONES ADELANTADAS EN EL “PROCESO MISIONAL DE FOMENTO”, DE ACUERDO CON LOS PROYECTOS A EJECUTAR ASOCIADOS A LAS METAS DE CADA LOCALIDAD EN EL PROGRAMA &quot;ES CULTURA LOCAL 2022&quot;"/>
    <x v="0"/>
    <s v="Un nuevo contrato social y ambiental para la Bogotá del Siglo XXI"/>
    <m/>
    <x v="11"/>
    <s v="Propósito 3: Inspirar confianza y legitimidad para vivir sin miedo y ser epicentro de cultura ciudadana, paz y reconciliación"/>
    <x v="14"/>
    <m/>
    <n v="899999061"/>
    <s v="SECRETARIA DISTRITAL DE CULTURA RECREACI ON Y DEPORTE"/>
    <s v="Persona Jurídica"/>
    <m/>
    <m/>
    <m/>
    <m/>
    <n v="113636364"/>
    <n v="0"/>
    <n v="0"/>
    <n v="0"/>
    <n v="113636364"/>
    <n v="96957897"/>
    <d v="2022-07-08T00:00:00"/>
    <d v="2022-07-08T00:00:00"/>
    <d v="2022-07-08T00:00:00"/>
    <n v="0"/>
    <n v="0"/>
    <n v="0"/>
    <m/>
    <m/>
    <m/>
    <m/>
    <s v="Terminado"/>
    <n v="0.8532294908696656"/>
  </r>
  <r>
    <s v="374-2022CI(73801)"/>
    <n v="2022"/>
    <s v="FDLSUBACD-374-2022( 80374)"/>
    <s v="https://www.contratos.gov.co/consultas/detalleProceso.do?numConstancia=22-22-36857&amp;g-recaptcha-response=03ANYolqu8YedjOtGsuXVKxY21svGknEGYRtiIFqL-aHPGYCwmx3KbwH9CrtxKs2mzxWkY5xiFMudWThld0iIfyuU5KDy_U5cdF1CRptz7vUV-J9oUt3ySEHDz3gYuNXTPoeN3jO67Cxv8QZFwidNqft2oFnvvbG6jTnK8Dr7DIe7rE0CePM4uchY098fI1oLH5ZId5F0z9yrzcel3alwoMubLvjaqUuIvA7eYVcIxR7OthOtPUemvMCBRemkLYA0lxUEtRfNP6RL-oGpv_o7tMPxxzZWauvt6JC0oyFyxFmY6RlisXmME2Or-XywRwV__OA_aqz7h_MXHcuIGkKdwwHmE6Q1pAgV6fxj03LZGqT1fkkvETUKOlzmgL-kKOTQKAcpkcCZY4ggWTh98XNivUnF-JyNzd6NFMRea3qr7WokssPqH1vCiUSZyRsVOIN0pMplGpKXtzr2hkGniijBMaysFl1FTEmlxo-jSImIPESVRe1aQbHC27ZabKAku5iAGqKkv9XaEJv_U7fBWLJRwYIgNrS9BiEMtOQ"/>
    <s v="Convenios/Contratos interadministrativos"/>
    <s v="Contratación directa"/>
    <m/>
    <s v="AUNAR ESFUERZOS TECNICOS, ADMINISTRATIVOS Y FINANCIEROS CON EL FIN DE DESARROLLAR_x000a_ACCIONES ARTICULADAS ENTRE LA SCRD, EL IDARTES Y LOS FONDOS DE DESARROLLO LOCAL,_x000a_ORIENTADAS A FOMENTAR PROCESOS DE FORMACION, CUALIFICACION, FORTALECIMIENTO DE LOS AGENTES CULTURALES TERRITORIALES DEL DISTRITO CAPITAL, EN EL MARCO DE LA GENERACION Y CIRCULACION DE BIENES Y SERVICIOS CULTURALES, ARTISTICOS Y PATRIMONIALES, DE CONFORMIDAD CON LAS INICIATIVAS PRIORIZADAS Y CONCERTADAS EN LA ESTRATEGIA DISTRITAL &quot;PRESUPUESTOS PARTICIPATIVOS&quot; Y/O DE LAS CONCERTACIONES CON LOS GRUPOS DE INTERES DE LAS LOCALIDADES Y A LAS ACCIONES ADELANTADAS EN EL “PROCESO MISIONAL DE FOMENTO”, DE ACUERDO CON LOS PROYECTOS A EJECUTAR ASOCIADOS A LAS METAS DE CADA LOCALIDAD EN EL PROGRAMA &quot;ES CULTURA LOCAL 2022&quot;"/>
    <x v="0"/>
    <s v="Un nuevo contrato social y ambiental para la Bogotá del Siglo XXI"/>
    <n v="1"/>
    <x v="13"/>
    <s v="Propósito 1: Hacer un nuevo contrato social para incrementar la inclusión social, productiva y política"/>
    <x v="3"/>
    <m/>
    <n v="899999061"/>
    <s v="SECRETARIA DE CULTURA RECREACION Y DEPORTE -SCRD. CONVENIO ES CULTURA LOCAL 3.0 SCRD E IDARTES"/>
    <s v="Persona Jurídica"/>
    <m/>
    <m/>
    <m/>
    <m/>
    <n v="3074452355"/>
    <n v="0"/>
    <n v="0"/>
    <n v="0"/>
    <n v="3074452355"/>
    <n v="2957573674"/>
    <d v="2022-07-08T00:00:00"/>
    <d v="2022-07-08T00:00:00"/>
    <d v="2022-07-08T00:00:00"/>
    <n v="0"/>
    <n v="0"/>
    <n v="0"/>
    <m/>
    <s v=""/>
    <m/>
    <m/>
    <s v="Terminado"/>
    <n v="0.96198390233307096"/>
  </r>
  <r>
    <s v="374-2022CI(73801)"/>
    <n v="2022"/>
    <s v="FDLSUBACD-374-2022( 80374)"/>
    <s v="https://www.contratos.gov.co/consultas/detalleProceso.do?numConstancia=22-22-36857&amp;g-recaptcha-response=03ANYolqu8YedjOtGsuXVKxY21svGknEGYRtiIFqL-aHPGYCwmx3KbwH9CrtxKs2mzxWkY5xiFMudWThld0iIfyuU5KDy_U5cdF1CRptz7vUV-J9oUt3ySEHDz3gYuNXTPoeN3jO67Cxv8QZFwidNqft2oFnvvbG6jTnK8Dr7DIe7rE0CePM4uchY098fI1oLH5ZId5F0z9yrzcel3alwoMubLvjaqUuIvA7eYVcIxR7OthOtPUemvMCBRemkLYA0lxUEtRfNP6RL-oGpv_o7tMPxxzZWauvt6JC0oyFyxFmY6RlisXmME2Or-XywRwV__OA_aqz7h_MXHcuIGkKdwwHmE6Q1pAgV6fxj03LZGqT1fkkvETUKOlzmgL-kKOTQKAcpkcCZY4ggWTh98XNivUnF-JyNzd6NFMRea3qr7WokssPqH1vCiUSZyRsVOIN0pMplGpKXtzr2hkGniijBMaysFl1FTEmlxo-jSImIPESVRe1aQbHC27ZabKAku5iAGqKkv9XaEJv_U7fBWLJRwYIgNrS9BiEMtOQ"/>
    <s v="Convenios/Contratos interadministrativos"/>
    <s v="Contratación directa"/>
    <m/>
    <s v="AUNAR ESFUERZOS TECNICOS, ADMINISTRATIVOS Y FINANCIEROS CON EL FIN DE DESARROLLAR_x000a_ACCIONES ARTICULADAS ENTRE LA SCRD, EL IDARTES Y LOS FONDOS DE DESARROLLO LOCAL,_x000a_ORIENTADAS A FOMENTAR PROCESOS DE FORMACION, CUALIFICACION, FORTALECIMIENTO DE LOS AGENTES CULTURALES TERRITORIALES DEL DISTRITO CAPITAL, EN EL MARCO DE LA GENERACION Y CIRCULACION DE BIENES Y SERVICIOS CULTURALES, ARTISTICOS Y PATRIMONIALES, DE CONFORMIDAD CON LAS INICIATIVAS PRIORIZADAS Y CONCERTADAS EN LA ESTRATEGIA DISTRITAL &quot;PRESUPUESTOS PARTICIPATIVOS&quot; Y/O DE LAS CONCERTACIONES CON LOS GRUPOS DE INTERES DE LAS LOCALIDADES Y A LAS ACCIONES ADELANTADAS EN EL “PROCESO MISIONAL DE FOMENTO”, DE ACUERDO CON LOS PROYECTOS A EJECUTAR ASOCIADOS A LAS METAS DE CADA LOCALIDAD EN EL PROGRAMA &quot;ES CULTURA LOCAL 2022&quot;"/>
    <x v="0"/>
    <s v="Un nuevo contrato social y ambiental para la Bogotá del Siglo XXI"/>
    <n v="24"/>
    <x v="17"/>
    <s v="Propósito 1: Hacer un nuevo contrato social para incrementar la inclusión social, productiva y política"/>
    <x v="24"/>
    <m/>
    <n v="900413030"/>
    <s v="INSTITUTO DISTRITAL DE LAS ARTES"/>
    <s v="Persona Jurídica"/>
    <m/>
    <m/>
    <m/>
    <m/>
    <n v="159096385"/>
    <n v="0"/>
    <n v="0"/>
    <n v="0"/>
    <n v="159096385"/>
    <n v="159096385"/>
    <d v="2022-07-08T00:00:00"/>
    <d v="2022-07-08T00:00:00"/>
    <d v="2022-07-08T00:00:00"/>
    <n v="0"/>
    <n v="0"/>
    <n v="0"/>
    <m/>
    <m/>
    <m/>
    <m/>
    <s v="Terminado"/>
    <n v="1"/>
  </r>
  <r>
    <s v="375-2022CPS-P(74126)"/>
    <n v="2022"/>
    <s v="FDLSUBACD-357-2022(74126)"/>
    <s v="https://community.secop.gov.co/Public/Tendering/OpportunityDetail/Index?noticeUID=CO1.NTC.3055098&amp;isFromPublicArea=True&amp;isModal=False"/>
    <s v="Contratos de prestación de servicios profesionales y de apoyo a la gestión"/>
    <s v="Contratación directa"/>
    <m/>
    <s v="PRESTAR SERVICIOS PROFESIONALES ESPECIALIZADOS EN EL ÁREA DE GESTIÓN DEL DESARROLLO LOCAL DE LA ALCALDÍA LOCAL DE SUBA EN EL PROCESO DE FORMULACIÓN EJECUCIÓN SEGUIMIENTO Y EVALUACIÓN DE LAS POLÍTICAS PLANES PROGRAMAS Y PROYECTOS DE DESARROLLO LOCAL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015447619"/>
    <s v="NATALIA MOSQUERA PEDREROS"/>
    <s v="Persona Natural"/>
    <m/>
    <m/>
    <m/>
    <m/>
    <n v="38500000"/>
    <n v="0"/>
    <n v="1"/>
    <n v="10010000"/>
    <n v="48510000"/>
    <n v="40810000"/>
    <d v="2022-07-21T00:00:00"/>
    <d v="2022-07-22T00:00:00"/>
    <d v="2023-01-30T00:00:00"/>
    <n v="192"/>
    <n v="1"/>
    <n v="40"/>
    <m/>
    <s v=""/>
    <m/>
    <m/>
    <s v="En ejecución"/>
    <n v="0.84126984126984128"/>
  </r>
  <r>
    <s v="376-2022CPS-AG(74287)"/>
    <n v="2022"/>
    <s v="FDLSUBACD-358-2022(74287)"/>
    <s v="https://community.secop.gov.co/Public/Tendering/OpportunityDetail/Index?noticeUID=CO1.NTC.3060045&amp;isFromPublicArea=True&amp;isModal=False"/>
    <s v="Contratos de prestación de servicios profesionales y de apoyo a la gestión"/>
    <s v="Contratación directa"/>
    <m/>
    <s v="PRESTAR SERVICIOS DE APOYO A LA GESTIÓNPROMOVIENDO LA PARTICIPACIÓN CIUDADANA EN LAS PRÁCTICAS DEPORTIVAS Y PSICOSOCIAL MEDIANTE EL USO DEMETODOLOGÍAS PROMOVIENDO UNA MEJOR CALIDAD DE VIDA Y APROVECHAMIENTO DEL TIEMPO LIBRE EN LOSHABITANTES DE LA LOCALIDAD DE SUBA"/>
    <x v="0"/>
    <s v="Un nuevo contrato social y ambiental para la Bogotá del Siglo XXI"/>
    <n v="20"/>
    <x v="4"/>
    <s v="Propósito 1: Hacer un nuevo contrato social para incrementar la inclusión social, productiva y política"/>
    <x v="5"/>
    <m/>
    <n v="1073671698"/>
    <s v="INGRY PAOLA MARQUEZ SIERRA"/>
    <s v="Persona Natural"/>
    <m/>
    <m/>
    <m/>
    <m/>
    <n v="13900000"/>
    <n v="0"/>
    <n v="1"/>
    <n v="3428670"/>
    <n v="17328670"/>
    <n v="14456000"/>
    <d v="2022-07-22T00:00:00"/>
    <d v="2022-07-25T00:00:00"/>
    <d v="2023-01-30T00:00:00"/>
    <n v="189"/>
    <n v="1"/>
    <n v="37"/>
    <m/>
    <s v=""/>
    <m/>
    <m/>
    <s v="En ejecución"/>
    <n v="0.83422443845950089"/>
  </r>
  <r>
    <s v="377-2022CPS-P(74043)"/>
    <n v="2022"/>
    <s v="FDLSUBACD-359-2022(74043)"/>
    <s v="https://community.secop.gov.co/Public/Tendering/OpportunityDetail/Index?noticeUID=CO1.NTC.3075071&amp;isFromPublicArea=True&amp;isModal=False"/>
    <s v="Contratos de prestación de servicios profesionales y de apoyo a la gestión"/>
    <s v="Contratación directa"/>
    <m/>
    <s v="PRESTAR SERVICIOS PROFESIONALES PARA ESTRUCTURAR ARTICULAR E IMPLEMENTAR ACCIONES QUE PROMUEVAN LA ASISTENCIA ATENCIÓN Y REPARACIÓN DE LA POBLACIÓN VÍCTIMA DEL CONFLICTO ARMADO RESIDENTE EN LA LOCALIDAD DE SUBA DANDO CUMPLIMIENTO A LAS METAS DEL PLAN DE DESARROLLO LOCAL"/>
    <x v="0"/>
    <s v="Un nuevo contrato social y ambiental para la Bogotá del Siglo XXI"/>
    <n v="39"/>
    <x v="11"/>
    <s v="Propósito 3: Inspirar confianza y legitimidad para vivir sin miedo y ser epicentro de cultura ciudadana, paz y reconciliación"/>
    <x v="14"/>
    <m/>
    <n v="80180782"/>
    <s v="GUSTAVO EDUARDO GAONA GARCIA"/>
    <s v="Persona Natural"/>
    <m/>
    <m/>
    <m/>
    <m/>
    <n v="32750000"/>
    <n v="0"/>
    <n v="0"/>
    <n v="0"/>
    <n v="32750000"/>
    <n v="32750000"/>
    <d v="2022-07-27T00:00:00"/>
    <d v="2022-08-01T00:00:00"/>
    <d v="2022-12-31T00:00:00"/>
    <n v="152"/>
    <n v="0"/>
    <n v="0"/>
    <m/>
    <s v=""/>
    <m/>
    <m/>
    <s v="Terminado"/>
    <n v="1"/>
  </r>
  <r>
    <s v="378-2022CPS-P(74130)"/>
    <n v="2022"/>
    <s v="FDLSUBACD-360-2022(74130)"/>
    <s v="https://community.secop.gov.co/Public/Tendering/OpportunityDetail/Index?noticeUID=CO1.NTC.3066181&amp;isFromPublicArea=True&amp;isModal=False"/>
    <s v="Contratos de prestación de servicios profesionales y de apoyo a la gestión"/>
    <s v="Contratación directa"/>
    <m/>
    <s v="PRESTAR SERVICIOS PROFESIONALESCOMO APOYO AL ÁREA GESTIÓN DEL DESARROLLO LOCAL EN PROCESOS Y PROCEDIMIENTOS DE PRESUPUESTO DE LA ALCALDÍA LOCAL DESUBA"/>
    <x v="0"/>
    <s v="Un nuevo contrato social y ambiental para la Bogotá del Siglo XXI"/>
    <n v="57"/>
    <x v="0"/>
    <s v="Propósito 5: Construir Bogotá - Región con gobierno abierto, transparente y ciudadanía consciente"/>
    <x v="0"/>
    <m/>
    <n v="1032374068"/>
    <s v="CAMILO ANDRES PINZON VELASCO"/>
    <s v="Persona Natural"/>
    <m/>
    <m/>
    <m/>
    <m/>
    <n v="22900000"/>
    <n v="0"/>
    <n v="1"/>
    <n v="5038000"/>
    <n v="27938000"/>
    <n v="23358000"/>
    <d v="2022-07-27T00:00:00"/>
    <d v="2022-07-28T00:00:00"/>
    <d v="2023-01-31T00:00:00"/>
    <n v="187"/>
    <n v="1"/>
    <n v="35"/>
    <m/>
    <s v=""/>
    <m/>
    <m/>
    <s v="En ejecución"/>
    <n v="0.83606557377049184"/>
  </r>
  <r>
    <s v="379-2022CPS-P(74128)"/>
    <n v="2022"/>
    <s v="FDLSUBACD-361-2022"/>
    <s v="https://community.secop.gov.co/Public/Tendering/OpportunityDetail/Index?noticeUID=CO1.NTC.3066496&amp;isFromPublicArea=True&amp;isModal=False"/>
    <s v="Contratos de prestación de servicios profesionales y de apoyo a la gestión"/>
    <s v="Contratación directa"/>
    <m/>
    <s v="APOYAR JURÍDICAMENTE EN LA SUSTANCIACIÓN Y REVISIÓN DE LAS DISTINTAS ACTUACIONES QUE REQUIERA EL ÁREA DE GESTIÓN DEL DESARROLLO LOCAL PARA EL CUMPLIMIENTO DE LAS METAS DEL PLAN DE DESARROLLO LOCAL DE LA VIGENCIA Y CONTRATOS DE FUNCIONAMIENTO"/>
    <x v="0"/>
    <s v="Un nuevo contrato social y ambiental para la Bogotá del Siglo XXI"/>
    <n v="57"/>
    <x v="0"/>
    <s v="Propósito 5: Construir Bogotá - Región con gobierno abierto, transparente y ciudadanía consciente"/>
    <x v="0"/>
    <m/>
    <n v="11413464"/>
    <s v="CARLOS ANDRES BAQUERO GUTIERREZ"/>
    <s v="Persona Natural"/>
    <m/>
    <m/>
    <m/>
    <m/>
    <n v="32750000"/>
    <n v="0"/>
    <n v="1"/>
    <n v="7205000"/>
    <n v="39955000"/>
    <n v="33405000"/>
    <d v="2022-07-26T00:00:00"/>
    <d v="2022-07-28T00:00:00"/>
    <d v="2023-01-30T00:00:00"/>
    <n v="186"/>
    <n v="1"/>
    <n v="34"/>
    <n v="1136888172"/>
    <s v="MARIA FERNANDA CABRERA LAVAO"/>
    <d v="2022-09-01T00:00:00"/>
    <n v="25545000"/>
    <s v="En ejecución"/>
    <n v="0.83606557377049184"/>
  </r>
  <r>
    <s v="380-2022CPS-P(74122)"/>
    <n v="2022"/>
    <s v="FDLSUBACD-362-2022(74122)"/>
    <s v="https://community.secop.gov.co/Public/Tendering/OpportunityDetail/Index?noticeUID=CO1.NTC.3075711&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TRANSFERENCIAS DOCUMENTALES"/>
    <x v="0"/>
    <s v="Un nuevo contrato social y ambiental para la Bogotá del Siglo XXI"/>
    <n v="57"/>
    <x v="0"/>
    <s v="Propósito 5: Construir Bogotá - Región con gobierno abierto, transparente y ciudadanía consciente"/>
    <x v="0"/>
    <m/>
    <n v="1233911944"/>
    <s v="ANDRES FELIPE TRIVIÑO CASTILLO"/>
    <s v="Persona Natural"/>
    <m/>
    <m/>
    <m/>
    <m/>
    <n v="11600000"/>
    <n v="0"/>
    <n v="1"/>
    <n v="1160000"/>
    <n v="12760000"/>
    <n v="11522667"/>
    <d v="2022-07-28T00:00:00"/>
    <d v="2022-08-02T00:00:00"/>
    <d v="2023-01-15T00:00:00"/>
    <n v="166"/>
    <n v="1"/>
    <n v="15"/>
    <m/>
    <s v=""/>
    <m/>
    <m/>
    <s v="En ejecución"/>
    <n v="0.90303032915360504"/>
  </r>
  <r>
    <s v="381-2022CPS-P(74149)"/>
    <n v="2022"/>
    <s v="FDLSUBACD-363-2022(74149)"/>
    <s v="https://community.secop.gov.co/Public/Tendering/OpportunityDetail/Index?noticeUID=CO1.NTC.3084135&amp;isFromPublicArea=True&amp;isModal=False"/>
    <s v="Contratos de prestación de servicios profesionales y de apoyo a la gestión"/>
    <s v="Contratación directa"/>
    <m/>
    <s v="PRESTAR LOS SERVICIOS PROFESIONALES EN LA ALCALDÍA LOCAL DE SUBA REALIZANDO ACCIONES PEDAGÓGICAS PREVENTIVAS Y DE SENSIBILIZACIÓN PARA EL ACATAMIENTO VOLUNTARIO DE LAS NORMAS EN LA LOCALIDAD"/>
    <x v="0"/>
    <s v="Un nuevo contrato social y ambiental para la Bogotá del Siglo XXI"/>
    <n v="57"/>
    <x v="0"/>
    <s v="Propósito 5: Construir Bogotá - Región con gobierno abierto, transparente y ciudadanía consciente"/>
    <x v="1"/>
    <m/>
    <n v="1233889957"/>
    <s v="ANDREA CAROLINA PADILLA URBINA"/>
    <s v="Persona Natural"/>
    <m/>
    <m/>
    <m/>
    <m/>
    <n v="22900000"/>
    <n v="0"/>
    <n v="1"/>
    <n v="2137333"/>
    <n v="25037333"/>
    <n v="22747333"/>
    <d v="2022-07-29T00:00:00"/>
    <d v="2022-08-02T00:00:00"/>
    <d v="2023-01-15T00:00:00"/>
    <n v="166"/>
    <n v="1"/>
    <n v="15"/>
    <m/>
    <s v=""/>
    <m/>
    <m/>
    <s v="En ejecución"/>
    <n v="0.90853658414815985"/>
  </r>
  <r>
    <s v="382-2022CPS-P(74135)"/>
    <n v="2022"/>
    <s v="FDLSUBACD-364-2022(74135)"/>
    <s v="https://community.secop.gov.co/Public/Tendering/OpportunityDetail/Index?noticeUID=CO1.NTC.3106155&amp;isFromPublicArea=True&amp;isModal=False"/>
    <s v="Contratos de prestación de servicios profesionales y de apoyo a la gestión"/>
    <s v="Contratación directa"/>
    <m/>
    <s v="PRESTAR LOS SERVICIOS PROFESIONALES PARA APOYAR AL COMMUNITY MANAGER DE LA ALCALDÍA LOCAL DE SUBA EN LA REALIZACIÓN Y PUBLICACIÓN DE CONTENIDOS DE REDES SOCIALES Y CANALES DE DIVULGACIÓN DIGITAL SITIO WEB DE LA ALCALDÍA LOCAL"/>
    <x v="0"/>
    <s v="Un nuevo contrato social y ambiental para la Bogotá del Siglo XXI"/>
    <n v="57"/>
    <x v="0"/>
    <s v="Propósito 5: Construir Bogotá - Región con gobierno abierto, transparente y ciudadanía consciente"/>
    <x v="0"/>
    <m/>
    <n v="1024481111"/>
    <s v="LINA TATIANA CASTRO GUERRERO"/>
    <s v="Persona Natural"/>
    <m/>
    <m/>
    <m/>
    <m/>
    <n v="22900000"/>
    <n v="0"/>
    <n v="0"/>
    <n v="0"/>
    <n v="22900000"/>
    <n v="21831333"/>
    <d v="2022-08-04T00:00:00"/>
    <d v="2022-08-08T00:00:00"/>
    <d v="2022-12-31T00:00:00"/>
    <n v="145"/>
    <n v="0"/>
    <n v="0"/>
    <m/>
    <s v=""/>
    <m/>
    <m/>
    <s v="Terminado"/>
    <n v="0.95333331877729255"/>
  </r>
  <r>
    <s v="383-2022CPS-AG(74147)"/>
    <n v="2022"/>
    <s v="FDLSUBACD-365-2022(74147)"/>
    <s v="https://community.secop.gov.co/Public/Tendering/OpportunityDetail/Index?noticeUID=CO1.NTC.3083669&amp;isFromPublicArea=True&amp;isModal=False"/>
    <s v="Contratos de prestación de servicios profesionales y de apoyo a la gestión"/>
    <s v="Contratación directa"/>
    <m/>
    <s v="PRESTAR LOS SERVICIOS DE APOYO EN EL ÁREA DE GESTIÓN DEL DESARROLLO LOCAL REALIZANDO ACTIVIDADES ADMINISTRATIVAS QUE CONTRIBUYAN AL CUMPLIMIENTO DE LAS METAS DEL PLAN DE DESARROLLO LOCAL DEL COMPONENTE AMBIENTAL"/>
    <x v="0"/>
    <s v="Un nuevo contrato social y ambiental para la Bogotá del Siglo XXI"/>
    <n v="24"/>
    <x v="17"/>
    <s v="Propósito 1: Hacer un nuevo contrato social para incrementar la inclusión social, productiva y política"/>
    <x v="21"/>
    <m/>
    <n v="1014191541"/>
    <s v="LUZ ANGELA CADENA FERNANDEZ"/>
    <s v="Persona Natural"/>
    <m/>
    <m/>
    <m/>
    <m/>
    <n v="13900000"/>
    <n v="0"/>
    <n v="1"/>
    <n v="1390000"/>
    <n v="15290000"/>
    <n v="13807333"/>
    <d v="2022-07-29T00:00:00"/>
    <d v="2022-08-02T00:00:00"/>
    <d v="2023-01-15T00:00:00"/>
    <n v="166"/>
    <n v="1"/>
    <n v="15"/>
    <m/>
    <s v=""/>
    <m/>
    <m/>
    <s v="En ejecución"/>
    <n v="0.90303028122956186"/>
  </r>
  <r>
    <s v="384-2022CPS-P(74146)"/>
    <n v="2022"/>
    <s v="FDLSUBACD-366-2022(74146)"/>
    <s v="https://community.secop.gov.co/Public/Tendering/OpportunityDetail/Index?noticeUID=CO1.NTC.3084575&amp;isFromPublicArea=True&amp;isModal=False"/>
    <s v="Contratos de prestación de servicios profesionales y de apoyo a la gestión"/>
    <s v="Contratación directa"/>
    <m/>
    <s v="PRESTAR SUS SERVICIOS PROFESIONALES PARA APOYAR LAS DINÁMICAS DE CREACIÓN ACCESO Y CONSUMO DE BIENES Y SERVICIOS CULTURALES Y CREATIVOS EN LA LOCALIDAD Y PROMOVER LOS PROCESOS DE PARTICIPACIÓN INFORMACIÓN Y ORGANIZACIÓN TERRITORIAL ENFOCADAS EN LAS PRÁCTICAS ARTÍSTICAS CULTURALES Y PATRIMONIALES EN LA LOCALIDAD DE SUBA PARA DAR CUMPLIMIENTO A LAS METAS DEL PROYECTO DE INVERSIÓN 1965"/>
    <x v="0"/>
    <s v="Un nuevo contrato social y ambiental para la Bogotá del Siglo XXI"/>
    <n v="24"/>
    <x v="17"/>
    <s v="Propósito 1: Hacer un nuevo contrato social para incrementar la inclusión social, productiva y política"/>
    <x v="24"/>
    <m/>
    <n v="1032393608"/>
    <s v="LAURA CAROLINA ALVAREZ GOMEZ"/>
    <s v="Persona Natural"/>
    <m/>
    <m/>
    <m/>
    <m/>
    <n v="22900000"/>
    <n v="0"/>
    <n v="1"/>
    <n v="916000"/>
    <n v="23816000"/>
    <n v="22747333"/>
    <d v="2022-07-29T00:00:00"/>
    <d v="2022-08-02T00:00:00"/>
    <d v="2023-01-06T00:00:00"/>
    <n v="157"/>
    <n v="1"/>
    <n v="6"/>
    <m/>
    <s v=""/>
    <m/>
    <m/>
    <s v="En ejecución"/>
    <n v="0.95512819113201208"/>
  </r>
  <r>
    <s v="385-2022CPS-P(74144)"/>
    <n v="2022"/>
    <s v="FDLSUBACD-367-2022(74144)"/>
    <s v="https://community.secop.gov.co/Public/Tendering/OpportunityDetail/Index?noticeUID=CO1.NTC.3083019&amp;isFromPublicArea=True&amp;isModal=False"/>
    <s v="Contratos de prestación de servicios profesionales y de apoyo a la gestión"/>
    <s v="Contratación directa"/>
    <m/>
    <s v="PRESTAR LOS SERVICIOS PROFESIONALES AL ÁREA DE GESTIÓN DE DESARROLLO LOCAL DE LA ALCALDÍA LOCAL DE SUBA CON EL FIN DE APOYAR LA FORMULACIÓN Y EJECUCIÓN DE LAS ACTIVIDADES DE FORTALECIMIENTO DEL CLIMA LA CULTURA ORGANIZACIONAL Y EL DESARROLLO DE LAS ACCIONES EN MATERIA DE BIENESTAR CAPACITACIÓN Y SEGURIDAD EN EL TRABAJO"/>
    <x v="0"/>
    <s v="Un nuevo contrato social y ambiental para la Bogotá del Siglo XXI"/>
    <n v="57"/>
    <x v="0"/>
    <s v="Propósito 5: Construir Bogotá - Región con gobierno abierto, transparente y ciudadanía consciente"/>
    <x v="0"/>
    <m/>
    <n v="1014240449"/>
    <s v="RUDDY ISABEL SOTO MARTINEZ"/>
    <s v="Persona Natural"/>
    <m/>
    <m/>
    <m/>
    <m/>
    <n v="22900000"/>
    <n v="0"/>
    <n v="0"/>
    <n v="0"/>
    <n v="22900000"/>
    <n v="22747333"/>
    <d v="2022-07-29T00:00:00"/>
    <d v="2022-08-02T00:00:00"/>
    <d v="2022-12-31T00:00:00"/>
    <n v="151"/>
    <n v="0"/>
    <n v="0"/>
    <m/>
    <s v=""/>
    <m/>
    <m/>
    <s v="Terminado"/>
    <n v="0.99333331877729258"/>
  </r>
  <r>
    <s v="386-2022CPS-P(73381)"/>
    <n v="2022"/>
    <s v="FDLSUBACD-368-2022(73381)"/>
    <s v="https://community.secop.gov.co/Public/Tendering/OpportunityDetail/Index?noticeUID=CO1.NTC.3080943&amp;isFromPublicArea=True&amp;isModal=False"/>
    <s v="Contratos de prestación de servicios profesionales y de apoyo a la gestión"/>
    <s v="Contratación directa"/>
    <m/>
    <s v="PRESTAR SERVICIOS PROFESIONALES PARA APOYAR LA ADMINISTRACIÓN DEL PROGRAMA CONECTIVIDAD RURAL DE ACUERDO AL PROYECTO 1976 EN LA LOCALIDAD DE SUBA"/>
    <x v="0"/>
    <s v="Un nuevo contrato social y ambiental para la Bogotá del Siglo XXI"/>
    <n v="54"/>
    <x v="24"/>
    <s v="Propósito 5: Construir Bogotá - Región con gobierno abierto, transparente y ciudadanía consciente"/>
    <x v="43"/>
    <m/>
    <n v="79923325"/>
    <s v="JOSE MOISES CETINA TALADICHE"/>
    <s v="Persona Natural"/>
    <m/>
    <m/>
    <m/>
    <m/>
    <n v="27480000"/>
    <n v="0"/>
    <n v="0"/>
    <n v="0"/>
    <n v="27480000"/>
    <n v="22442000"/>
    <d v="2022-07-28T00:00:00"/>
    <d v="2022-08-04T00:00:00"/>
    <d v="2022-12-31T00:00:00"/>
    <n v="149"/>
    <n v="0"/>
    <n v="0"/>
    <m/>
    <s v=""/>
    <m/>
    <m/>
    <s v="Terminado"/>
    <n v="0.81666666666666665"/>
  </r>
  <r>
    <s v="387-2022CPS-P(74142)"/>
    <n v="2022"/>
    <s v="FDLSUBACD-369-2022(74142)"/>
    <s v="https://community.secop.gov.co/Public/Tendering/OpportunityDetail/Index?noticeUID=CO1.NTC.3117191&amp;isFromPublicArea=True&amp;isModal=False"/>
    <s v="Contratos de prestación de servicios profesionales y de apoyo a la gestión"/>
    <s v="Contratación directa"/>
    <m/>
    <s v="PRESTAR SERVICIOS PROFESIONALES AL ÁREA DE GESTIÓN DEL DESARROLLO LOCAL DE LA ALCALDÍA LOCAL DE SUBA PARA APOYAR LA ESTRUCTURACIÓN FORMULACIÓN EVALUACIÓN Y SEGUIMIENTO A LOS PROYECTOS DE INVERSIÓN ENFOCADOS EN EL FORTALECIMIENTO DEL ACCESO PERMANENCIA Y GARANTÍA DE DERECHOS Y CONDICIONES EN LA EDUCACIÓN INICIAL DE NIÑOS Y NIÑAS DE LA LOCALIDAD DANDO CUMPLIMIENTO EFECTIVO A LOS COMPONENTES DEL PROYECTO 1957  CONSTRUYENDO NUESTRA INFANCIA LOCAL"/>
    <x v="0"/>
    <s v="Un nuevo contrato social y ambiental para la Bogotá del Siglo XXI"/>
    <n v="12"/>
    <x v="20"/>
    <s v="Propósito 1: Hacer un nuevo contrato social para incrementar la inclusión social, productiva y política"/>
    <x v="26"/>
    <m/>
    <n v="19392943"/>
    <s v="IVAN PERDOMO LONDOÑO"/>
    <s v="Persona Natural"/>
    <m/>
    <m/>
    <m/>
    <m/>
    <n v="32750000"/>
    <n v="0"/>
    <n v="0"/>
    <n v="0"/>
    <n v="32750000"/>
    <n v="29475000"/>
    <d v="2022-08-08T00:00:00"/>
    <d v="2022-08-16T00:00:00"/>
    <d v="2022-12-31T00:00:00"/>
    <n v="137"/>
    <n v="0"/>
    <n v="0"/>
    <m/>
    <s v=""/>
    <m/>
    <m/>
    <s v="Terminado"/>
    <n v="0.9"/>
  </r>
  <r>
    <s v="388-2022CPS-AG(74122)"/>
    <n v="2022"/>
    <s v="FDLSUBACD-370-2022(74122)"/>
    <s v="https://community.secop.gov.co/Public/Tendering/ContractNoticePhases/View?PPI=CO1.PPI.19778796&amp;isFromPublicArea=True&amp;isModal=False"/>
    <s v="Contratos de prestación de servicios profesionales y de apoyo a la gestión"/>
    <s v="Contratación directa"/>
    <m/>
    <s v="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x v="0"/>
    <s v="Un nuevo contrato social y ambiental para la Bogotá del Siglo XXI"/>
    <n v="57"/>
    <x v="0"/>
    <s v="Propósito 5: Construir Bogotá - Región con gobierno abierto, transparente y ciudadanía consciente"/>
    <x v="0"/>
    <m/>
    <n v="79573265"/>
    <s v="ALEXEI ZAMORA BENITEZ"/>
    <s v="Persona Natural"/>
    <m/>
    <m/>
    <m/>
    <m/>
    <n v="11600000"/>
    <n v="0"/>
    <n v="1"/>
    <n v="464000"/>
    <n v="12064000"/>
    <n v="10904000"/>
    <d v="2022-08-05T00:00:00"/>
    <d v="2022-08-10T00:00:00"/>
    <d v="2023-01-15T00:00:00"/>
    <n v="158"/>
    <n v="1"/>
    <n v="15"/>
    <m/>
    <s v=""/>
    <m/>
    <m/>
    <s v="En ejecución"/>
    <n v="0.90384615384615385"/>
  </r>
  <r>
    <s v="389-2022CPS-P(74148)"/>
    <n v="2022"/>
    <s v="FDLSUBACD-371-2022(74148)"/>
    <s v="https://community.secop.gov.co/Public/Tendering/ContractNoticePhases/View?PPI=CO1.PPI.19919025&amp;isFromPublicArea=True&amp;isModal=False"/>
    <s v="Contratos de prestación de servicios profesionales y de apoyo a la gestión"/>
    <s v="Contratación directa"/>
    <m/>
    <s v="PRESTAR LOS SERVICIOS PROFESIONALES EN EL ÁREA DE GESTIÓN DE DESARROLLO LOCAL EN LA ASISTENCIA TÉCNICA Y EJECUCIÓN DE ACCIONES DE GESTIÓN DE RESIDUOS SÓLIDOS FORTALECIMIENTO DEL RECICLAJE Y DEMÁS TEMAS AFINES DE LA GESTIÓN AMBIENTAL DE LA ALCALDÍA LOCAL DE SUBA"/>
    <x v="0"/>
    <s v="Un nuevo contrato social y ambiental para la Bogotá del Siglo XXI"/>
    <n v="38"/>
    <x v="18"/>
    <s v="Propósito 2 : Cambiar Nuestros Hábitos de Vida para Reverdecer a Bogotá y Adaptarnos y Mitigar la Crisis Climática"/>
    <x v="22"/>
    <m/>
    <n v="53125026"/>
    <s v="ANA NATALIE DIAZ GONZALEZ"/>
    <s v="Persona Natural"/>
    <m/>
    <m/>
    <m/>
    <m/>
    <n v="32750000"/>
    <n v="0"/>
    <n v="0"/>
    <n v="0"/>
    <n v="32750000"/>
    <n v="29038333"/>
    <d v="2022-08-12T00:00:00"/>
    <d v="2022-08-18T00:00:00"/>
    <d v="2023-01-17T00:00:00"/>
    <n v="152"/>
    <n v="1"/>
    <n v="17"/>
    <m/>
    <s v=""/>
    <m/>
    <m/>
    <s v="En ejecución"/>
    <n v="0.88666665648854959"/>
  </r>
  <r>
    <s v="390-2022CPS-P(74151)"/>
    <n v="2022"/>
    <s v="FDLSUBACD-372-2022(74151)"/>
    <s v="https://community.secop.gov.co/Public/Tendering/OpportunityDetail/Index?noticeUID=CO1.NTC.3139644&amp;isFromPublicArea=True&amp;isModal=False"/>
    <s v="Contratos de prestación de servicios profesionales y de apoyo a la gestión"/>
    <s v="Contratación directa"/>
    <m/>
    <s v="PRESTAR LOS SERVICIOS PROFESIONALES AL ÁREA DE GESTIÓN DESARROLLO LOCAL EN LA ASISTENCIA TÉCNICA Y EJECUCIÓN DE ACCIONES RELACIONADAS CON EL APROVECHAMIENTO DEL ESPACIO PÚBLICO EN LA LOCALIDAD EN CUMPLIMIENTO DE LAS METAS DEL PLAN DE DESARROLLO LOCAL Y DEMÁS TEMAS AFINES DE LA GESTIÓN LOCAL"/>
    <x v="0"/>
    <s v="Un nuevo contrato social y ambiental para la Bogotá del Siglo XXI"/>
    <m/>
    <x v="19"/>
    <s v="Propósito 3: Inspirar confianza y legitimidad para vivir sin miedo y ser epicentro de cultura ciudadana, paz y reconciliación"/>
    <x v="23"/>
    <m/>
    <n v="1032480150"/>
    <s v="DANIELA CARDENAS GUTIERREZ"/>
    <s v="Persona Natural"/>
    <m/>
    <m/>
    <m/>
    <m/>
    <n v="22900000"/>
    <n v="0"/>
    <n v="0"/>
    <n v="0"/>
    <n v="22900000"/>
    <n v="20304667"/>
    <d v="2022-08-11T00:00:00"/>
    <d v="2022-08-18T00:00:00"/>
    <d v="2022-12-31T00:00:00"/>
    <n v="135"/>
    <n v="0"/>
    <n v="0"/>
    <m/>
    <s v=""/>
    <m/>
    <m/>
    <s v="Terminado"/>
    <n v="0.88666668122270742"/>
  </r>
  <r>
    <s v="391-2022CPS-AG(74152)"/>
    <n v="2022"/>
    <s v="FDLSUBACD-373-2022(74152)"/>
    <s v="https://community.secop.gov.co/Public/Tendering/OpportunityDetail/Index?noticeUID=CO1.NTC.3102020&amp;isFromPublicArea=True&amp;isModal=False"/>
    <s v="Contratos de prestación de servicios profesionales y de apoyo a la gestión"/>
    <s v="Contratación directa"/>
    <m/>
    <s v="PRESTAR LOS SERVICIOS DE APOYO AL DESPACHO DEL FONDO DE DESARROLLO LOCAL DE SUBA PARA EL PROCESAMIENTO DE DATOS DE LOS COMPONENTES DE INFORMACIÓN DEL CICLO DE LA INVERSIÓN PÚBLICA QUE PERMITAN MEJORAR EL ANÁLISIS DE INFORMACIÓN LA TOMA DE DECISIONES Y EL CUMPLIMIENTO DE LAS METAS DEL PLAN DE DESARROLLO LOCAL"/>
    <x v="0"/>
    <s v="Un nuevo contrato social y ambiental para la Bogotá del Siglo XXI"/>
    <n v="57"/>
    <x v="0"/>
    <s v="Propósito 5: Construir Bogotá - Región con gobierno abierto, transparente y ciudadanía consciente"/>
    <x v="0"/>
    <m/>
    <n v="1018490421"/>
    <s v="JUAN SEBASTIAN ACEVEDO SANCHEZ"/>
    <s v="Persona Natural"/>
    <m/>
    <m/>
    <m/>
    <m/>
    <n v="13900000"/>
    <n v="0"/>
    <n v="0"/>
    <n v="0"/>
    <n v="13900000"/>
    <n v="13066000"/>
    <d v="2022-08-08T00:00:00"/>
    <d v="2022-08-10T00:00:00"/>
    <d v="2022-12-31T00:00:00"/>
    <n v="143"/>
    <n v="0"/>
    <n v="0"/>
    <m/>
    <s v=""/>
    <m/>
    <m/>
    <s v="Terminado"/>
    <n v="0.94"/>
  </r>
  <r>
    <s v="392-2022CPS-AG(74393)"/>
    <n v="2022"/>
    <s v="FDLSUBACD-374-2022(74393)"/>
    <s v="https://community.secop.gov.co/Public/Tendering/ContractNoticePhases/View?PPI=CO1.PPI.19841518&amp;isFromPublicArea=True&amp;isModal=False"/>
    <s v="Contratos de prestación de servicios profesionales y de apoyo a la gestión"/>
    <s v="Contratación directa"/>
    <m/>
    <s v="PRESTAR LOS SERVICIOS DE APOYO EN EL ÁREA DE GESTIÓN DE DESARROLLO LOCAL EN EL ACOMPAÑAMIENTO DE ACCIONES ENFOCADAS A FORTALECER EL TEJIDO SOCIAL A TRAVÉS DE EMPRENDIMIENTOS PRODUCTIVOS EN AGRICULTURA URBANA DE LA LOCALIDAD DE SUBA DANDO CUMPLIMIENTO A LAS METAS DEL PROYECTO DE INVERSIÓN 1995  SEMBRANDO EMPRENDIMIENTO URBANO"/>
    <x v="0"/>
    <s v="Un nuevo contrato social y ambiental para la Bogotá del Siglo XXI"/>
    <n v="24"/>
    <x v="17"/>
    <s v="Propósito 1: Hacer un nuevo contrato social para incrementar la inclusión social, productiva y política"/>
    <x v="21"/>
    <m/>
    <n v="1026299094"/>
    <s v="PAOLA MARITZA GONZALEZ MALDONADO"/>
    <s v="Persona Natural"/>
    <m/>
    <m/>
    <m/>
    <m/>
    <n v="18250000"/>
    <n v="0"/>
    <n v="1"/>
    <n v="1825000"/>
    <n v="20075000"/>
    <n v="17033333"/>
    <d v="2022-08-08T00:00:00"/>
    <d v="2022-08-11T00:00:00"/>
    <d v="2023-01-15T00:00:00"/>
    <n v="157"/>
    <n v="1"/>
    <n v="15"/>
    <m/>
    <s v=""/>
    <m/>
    <m/>
    <s v="En ejecución"/>
    <n v="0.84848483188044832"/>
  </r>
  <r>
    <s v="393-2022CPS-AG(74137)"/>
    <n v="2022"/>
    <s v="FDLSUBACD-375-2022(74137)"/>
    <s v="https://community.secop.gov.co/Public/Tendering/OpportunityDetail/Index?noticeUID=CO1.NTC.3102731&amp;isFromPublicArea=True&amp;isModal=False"/>
    <s v="Contratos de prestación de servicios profesionales y de apoyo a la gestión"/>
    <s v="Contratación directa"/>
    <m/>
    <s v="PRESTAR SERVICIOS DE APOYO PARA LA ADMINISTRACIÓN DEL PROGRAMA SUBATIC DE LA LOCALIDAD DE SUBA Y BRINDAR APOYO TIC EN TEMAS RELACIONADOS CON LOS RECURSOS TECNOLÓGICOS LA ALCALDÍA LOCAL DE SUBA DE ACUERDO CON LO CONTEMPLADO EN ELLOS PROYECTOS 1978"/>
    <x v="0"/>
    <s v="Un nuevo contrato social y ambiental para la Bogotá del Siglo XXI"/>
    <n v="57"/>
    <x v="0"/>
    <s v="Propósito 5: Construir Bogotá - Región con gobierno abierto, transparente y ciudadanía consciente"/>
    <x v="0"/>
    <m/>
    <n v="1015438810"/>
    <s v="JAVIER CAMILO MESA NOVOA"/>
    <s v="Persona Natural"/>
    <m/>
    <m/>
    <m/>
    <m/>
    <n v="18250000"/>
    <n v="0"/>
    <n v="0"/>
    <n v="0"/>
    <n v="18250000"/>
    <n v="16425000"/>
    <d v="2022-08-09T00:00:00"/>
    <d v="2022-08-16T00:00:00"/>
    <d v="2022-12-31T00:00:00"/>
    <n v="137"/>
    <n v="0"/>
    <n v="0"/>
    <m/>
    <s v=""/>
    <m/>
    <m/>
    <s v="Terminado"/>
    <n v="0.9"/>
  </r>
  <r>
    <s v="394-2022-COMODATO"/>
    <n v="2022"/>
    <s v="FDLSUBACD-376-2022"/>
    <s v="https://community.secop.gov.co/Public/Tendering/OpportunityDetail/Index?noticeUID=CO1.NTC.3102744&amp;isFromPublicArea=True&amp;isModal=False"/>
    <s v="Otros"/>
    <s v="Contratación directa"/>
    <m/>
    <s v="EL COMODATARIO RECIBE DEL COMODANTE EN PRÉSTAMO DE USO A TÍTULO GRATUITO Y CON CARGO A RESTITUIR LOS BIENES MUEBLES DE PROPIEDAD ÚNICA Y EXCLUSIVA DEL FONDO DE DESARROLLO LOCAL DE 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30092081"/>
    <s v="JAC EL LAGUITO"/>
    <s v="Persona Natural"/>
    <m/>
    <m/>
    <m/>
    <m/>
    <n v="0"/>
    <n v="0"/>
    <n v="0"/>
    <n v="0"/>
    <n v="0"/>
    <n v="0"/>
    <d v="2022-08-04T00:00:00"/>
    <d v="2022-08-23T00:00:00"/>
    <d v="2025-08-23T00:00:00"/>
    <n v="1096"/>
    <n v="0"/>
    <n v="0"/>
    <m/>
    <s v=""/>
    <m/>
    <m/>
    <s v="En ejecución"/>
    <s v="-"/>
  </r>
  <r>
    <s v="395-2022CPS-P(74757)"/>
    <n v="2022"/>
    <s v="FDLSUBACD-377-2022(74757)"/>
    <s v="https://community.secop.gov.co/Public/Tendering/ContractNoticePhases/View?PPI=CO1.PPI.19817044&amp;isFromPublicArea=True&amp;isModal=False"/>
    <s v="Contratos de prestación de servicios profesionales y de apoyo a la gestión"/>
    <s v="Contratación directa"/>
    <m/>
    <s v="PRESTAR LOS SERVICIOS PROFESIONALES ESPECIALIZADOSAL ÁREA DE GESTIÓN DEL DESARROLLO LOCAL PARA APOYAR LA EJECUCIÓN INTEGRAL DE LOS DIFERENTES PROYECTOSESTRATÉGICOS EN TERRITORIO DESTINADOS A FORTALECER LA GESTIÓN AMBIENTAL DEL FONDO DE DESARROLLO LOCAL DESUBA"/>
    <x v="0"/>
    <s v="Un nuevo contrato social y ambiental para la Bogotá del Siglo XXI"/>
    <n v="38"/>
    <x v="18"/>
    <s v="Propósito 2 : Cambiar Nuestros Hábitos de Vida para Reverdecer a Bogotá y Adaptarnos y Mitigar la Crisis Climática"/>
    <x v="4"/>
    <m/>
    <n v="10300499"/>
    <s v="HERNAN DARIO CRIOLLO ESPINOZA"/>
    <s v="Persona Natural"/>
    <m/>
    <m/>
    <m/>
    <m/>
    <n v="38500000"/>
    <n v="0"/>
    <n v="0"/>
    <n v="0"/>
    <n v="38500000"/>
    <n v="36703333"/>
    <d v="2022-08-04T00:00:00"/>
    <d v="2022-08-08T00:00:00"/>
    <d v="2022-12-31T00:00:00"/>
    <n v="145"/>
    <n v="0"/>
    <n v="0"/>
    <m/>
    <s v=""/>
    <m/>
    <m/>
    <s v="Terminado"/>
    <n v="0.95333332467532472"/>
  </r>
  <r>
    <s v="396-2022CPS-P(74176)"/>
    <n v="2022"/>
    <s v="FDLSUBACD-378-2022(74176)"/>
    <s v="https://community.secop.gov.co/Public/Tendering/OpportunityDetail/Index?noticeUID=CO1.NTC.3122940&amp;isFromPublicArea=True&amp;isModal=False"/>
    <s v="Contratos de prestación de servicios profesionales y de apoyo a la gestión"/>
    <s v="Contratación directa"/>
    <m/>
    <s v="PRESTAR LOS SERVICIOS PROFESIONALES PARA EL APOYO EN EL TRÁMITE DE DESPACHOS COMISORIOS DE LA ALCALDÍA LOCAL DE SUBA"/>
    <x v="0"/>
    <s v="Un nuevo contrato social y ambiental para la Bogotá del Siglo XXI"/>
    <n v="57"/>
    <x v="0"/>
    <s v="Propósito 5: Construir Bogotá - Región con gobierno abierto, transparente y ciudadanía consciente"/>
    <x v="1"/>
    <m/>
    <n v="1110504354"/>
    <s v="HOLY ANN MACHUCA PUENTES"/>
    <s v="Persona Natural"/>
    <m/>
    <m/>
    <m/>
    <m/>
    <n v="22900000"/>
    <n v="0"/>
    <n v="0"/>
    <n v="0"/>
    <n v="22900000"/>
    <n v="20610000"/>
    <d v="2022-08-09T00:00:00"/>
    <d v="2022-08-16T00:00:00"/>
    <d v="2022-12-31T00:00:00"/>
    <n v="137"/>
    <n v="0"/>
    <n v="0"/>
    <m/>
    <s v=""/>
    <m/>
    <m/>
    <s v="Terminado"/>
    <n v="0.9"/>
  </r>
  <r>
    <s v="397-2022CPS-P(74758)"/>
    <n v="2022"/>
    <s v="FDLSUBACD-379-2022(74758)"/>
    <s v="https://community.secop.gov.co/Public/Tendering/OpportunityDetail/Index?noticeUID=CO1.NTC.3123577&amp;isFromPublicArea=True&amp;isModal=False"/>
    <s v="Contratos de prestación de servicios profesionales y de apoyo a la gestión"/>
    <s v="Contratación directa"/>
    <m/>
    <s v="PRESTAR LOS SERVICIOS PROFESIONALES ESPECIALIZADOS AL ÁREA DE GESTIÓN DEL DESARROLLO LOCAL PARA APOYAR LA COORDINACIÓN DE LAS COMPETENCIAS AMBIENTALES DEL FONDO DE DESARROLLO LOCAL DE SUBA"/>
    <x v="0"/>
    <s v="Un nuevo contrato social y ambiental para la Bogotá del Siglo XXI"/>
    <n v="37"/>
    <x v="16"/>
    <s v="Propósito 2 : Cambiar Nuestros Hábitos de Vida para Reverdecer a Bogotá y Adaptarnos y Mitigar la Crisis Climática"/>
    <x v="20"/>
    <m/>
    <n v="35479214"/>
    <s v="NUBIA ESPERANZA SANCHEZ CORREDOR"/>
    <s v="Persona Natural"/>
    <m/>
    <m/>
    <m/>
    <m/>
    <n v="41250000"/>
    <n v="0"/>
    <n v="0"/>
    <n v="0"/>
    <n v="41250000"/>
    <n v="38500000"/>
    <d v="2022-08-09T00:00:00"/>
    <d v="2022-08-11T00:00:00"/>
    <d v="2023-01-15T00:00:00"/>
    <n v="157"/>
    <n v="1"/>
    <n v="15"/>
    <m/>
    <s v=""/>
    <m/>
    <m/>
    <s v="En ejecución"/>
    <n v="0.93333333333333335"/>
  </r>
  <r>
    <s v="397-2022CPS-P(74758)"/>
    <n v="2022"/>
    <s v="FDLSUBACD-379-2022(74758)"/>
    <s v="https://community.secop.gov.co/Public/Tendering/OpportunityDetail/Index?noticeUID=CO1.NTC.3123577&amp;isFromPublicArea=True&amp;isModal=False"/>
    <s v="Contratos de prestación de servicios profesionales y de apoyo a la gestión"/>
    <s v="Contratación directa"/>
    <m/>
    <s v="PRESTAR LOS SERVICIOS PROFESIONALES ESPECIALIZADOS AL ÁREA DE GESTIÓN DEL DESARROLLO LOCAL PARA APOYAR LA COORDINACIÓN DE LAS COMPETENCIAS AMBIENTALES DEL FONDO DE DESARROLLO LOCAL DE SUBA"/>
    <x v="0"/>
    <s v="Un nuevo contrato social y ambiental para la Bogotá del Siglo XXI"/>
    <n v="37"/>
    <x v="16"/>
    <s v="Propósito 2 : Cambiar Nuestros Hábitos de Vida para Reverdecer a Bogotá y Adaptarnos y Mitigar la Crisis Climática"/>
    <x v="20"/>
    <m/>
    <n v="35479214"/>
    <s v="NUBIA ESPERANZA SANCHEZ CORREDOR"/>
    <s v="Persona Natural"/>
    <m/>
    <m/>
    <m/>
    <m/>
    <n v="1375000"/>
    <n v="0"/>
    <n v="0"/>
    <n v="0"/>
    <n v="1375000"/>
    <n v="0"/>
    <d v="2022-08-09T00:00:00"/>
    <d v="2022-08-11T00:00:00"/>
    <d v="2023-01-15T00:00:00"/>
    <n v="157"/>
    <n v="1"/>
    <n v="15"/>
    <m/>
    <m/>
    <m/>
    <m/>
    <s v="En ejecución"/>
    <n v="0"/>
  </r>
  <r>
    <s v="398-2022CPS-P(74371)"/>
    <n v="2022"/>
    <s v="FDLSUBACD-380-2022(74371)"/>
    <s v="https://community.secop.gov.co/Public/Tendering/OpportunityDetail/Index?noticeUID=CO1.NTC.3129243&amp;isFromPublicArea=True&amp;isModal=False"/>
    <s v="Contratos de prestación de servicios profesionales y de apoyo a la gestión"/>
    <s v="Contratación directa"/>
    <m/>
    <s v="PRESTAR SERVICIOS PROFESIONALES AL ÁREA DE GESTIÓNDEL DESARROLLO LOCAL DE LA ALCALDÍA LOCAL DE SUBA PARA APOYAR LA ESTRUCTURACIÓN FORMULACIÓN EVALUACIÓN YSEGUIMIENTO A LOS PROYECTOS DE INVERSIÓN ENFOCADOS EN EL FORTALECIMIENTO DEL TEJIDO SOCIAL DE LA LOCALIDADDE SUBA DANDO CUMPLIMIENTO EFECTIVO A LOS COMPONENTES DEL PROYECTO 2034  SUBA ENTORNO PROTECTOR"/>
    <x v="0"/>
    <s v="Un nuevo contrato social y ambiental para la Bogotá del Siglo XXI"/>
    <n v="6"/>
    <x v="6"/>
    <s v="Propósito 1: Hacer un nuevo contrato social para incrementar la inclusión social, productiva y política"/>
    <x v="8"/>
    <m/>
    <n v="1022436937"/>
    <s v="MATEO CALDERON CASAS"/>
    <s v="Persona Natural"/>
    <m/>
    <m/>
    <m/>
    <m/>
    <n v="22900000"/>
    <n v="0"/>
    <n v="0"/>
    <n v="0"/>
    <n v="22900000"/>
    <n v="17098667"/>
    <d v="2022-08-09T00:00:00"/>
    <d v="2022-08-22T00:00:00"/>
    <d v="2022-12-31T00:00:00"/>
    <n v="131"/>
    <n v="0"/>
    <n v="0"/>
    <n v="1020792654"/>
    <s v="MARIA TERESA SILVA RUEDA"/>
    <d v="2022-09-09T00:00:00"/>
    <n v="20304667"/>
    <s v="Terminado"/>
    <n v="0.74666668122270741"/>
  </r>
  <r>
    <s v="399-2022CPS-P(74176)"/>
    <n v="2022"/>
    <s v="FDLSUBACD-381-2022(74176)"/>
    <s v="https://community.secop.gov.co/Public/Tendering/OpportunityDetail/Index?noticeUID=CO1.NTC.3140068&amp;isFromPublicArea=True&amp;isModal=False"/>
    <s v="Contratos de prestación de servicios profesionales y de apoyo a la gestión"/>
    <s v="Contratación directa"/>
    <m/>
    <s v="PRESTAR LOS SERVICIOS PROFESIONALES PARA PARA EL APOYO EN EL TRÁMITE DE DESPACHOS COMISORIOS DE LA ALCALDÍA LOCAL DE SUBA"/>
    <x v="0"/>
    <s v="Un nuevo contrato social y ambiental para la Bogotá del Siglo XXI"/>
    <n v="57"/>
    <x v="0"/>
    <s v="Propósito 5: Construir Bogotá - Región con gobierno abierto, transparente y ciudadanía consciente"/>
    <x v="1"/>
    <m/>
    <n v="53062985"/>
    <s v="LUZ MERY PEREZ RUGE"/>
    <s v="Persona Natural"/>
    <m/>
    <m/>
    <m/>
    <m/>
    <n v="22900000"/>
    <n v="0"/>
    <n v="0"/>
    <n v="0"/>
    <n v="22900000"/>
    <n v="20304667"/>
    <d v="2022-08-11T00:00:00"/>
    <d v="2022-08-18T00:00:00"/>
    <d v="2022-12-31T00:00:00"/>
    <n v="135"/>
    <n v="0"/>
    <n v="0"/>
    <m/>
    <s v=""/>
    <m/>
    <m/>
    <s v="Terminado"/>
    <n v="0.88666668122270742"/>
  </r>
  <r>
    <s v="400-2022CPS-AG(74283)"/>
    <n v="2022"/>
    <s v="FDLSUBACD-382-2022(74283)"/>
    <s v="https://community.secop.gov.co/Public/Tendering/OpportunityDetail/Index?noticeUID=CO1.NTC.3141032&amp;isFromPublicArea=True&amp;isModal=False"/>
    <s v="Contratos de prestación de servicios profesionales y de apoyo a la gestión"/>
    <s v="Contratación directa"/>
    <m/>
    <s v="PRESTAR SERVICIOS TÉCNICOS DE APOYO A LA GESTIÓNPROMOVIENDO LA PARTICIPACIÓN CIUDADANA EN LAS PRÁCTICAS DEPORTIVAS MEDIANTE LA PROMOCIÓN DE LASHABILIDADES DE NIÑOS JÓVENES Y ADULTOS DE LA LOCALIDAD EN LAS DIFERENTES DISCIPLINAS DEPORTIVAS PROMOVIENDO LA PARTICIPACIÓN CIUDADANA EN LAS PRÁCTICAS DEPORTIVAS MEDIANTE LA PROMOCIÓN DE LAS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9121265"/>
    <s v="ANDRES CAMILO LANCHEROS SANCHEZ"/>
    <s v="Persona Natural"/>
    <m/>
    <m/>
    <m/>
    <m/>
    <n v="13900000"/>
    <n v="0"/>
    <n v="0"/>
    <n v="0"/>
    <n v="13900000"/>
    <n v="11954000"/>
    <d v="2022-08-12T00:00:00"/>
    <d v="2022-08-22T00:00:00"/>
    <d v="2022-12-31T00:00:00"/>
    <n v="131"/>
    <n v="0"/>
    <n v="0"/>
    <m/>
    <s v=""/>
    <m/>
    <m/>
    <s v="Terminado"/>
    <n v="0.86"/>
  </r>
  <r>
    <s v="401-2022CPS-AG(74283)"/>
    <n v="2022"/>
    <s v="FDLSUBACD-383-2022(74283)"/>
    <s v="https://community.secop.gov.co/Public/Tendering/ContractNoticePhases/View?PPI=CO1.PPI.19871302&amp;isFromPublicArea=True&amp;isModal=Fals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5470314"/>
    <s v="MAURICIO AMAYA ALBARRAN"/>
    <s v="Persona Natural"/>
    <m/>
    <m/>
    <m/>
    <m/>
    <n v="13900000"/>
    <n v="0"/>
    <n v="0"/>
    <n v="0"/>
    <n v="13900000"/>
    <n v="12324667"/>
    <d v="2022-08-11T00:00:00"/>
    <d v="2022-08-18T00:00:00"/>
    <d v="2022-12-31T00:00:00"/>
    <n v="135"/>
    <n v="0"/>
    <n v="0"/>
    <m/>
    <s v=""/>
    <m/>
    <m/>
    <s v="Terminado"/>
    <n v="0.88666669064748205"/>
  </r>
  <r>
    <s v="402-2022CPS-AG(74283)"/>
    <n v="2022"/>
    <s v="FDLSUBACD-384-2022(74283)"/>
    <s v="https://community.secop.gov.co/Public/Tendering/OpportunityDetail/Index?noticeUID=CO1.NTC.3140929&amp;isFromPublicArea=True&amp;isModal=Fals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233892287"/>
    <s v="IVONNE KATHALINA SAENZ SANCHEZ"/>
    <s v="Persona Natural"/>
    <m/>
    <m/>
    <m/>
    <m/>
    <n v="13900000"/>
    <n v="0"/>
    <n v="0"/>
    <n v="0"/>
    <n v="13900000"/>
    <n v="12324667"/>
    <d v="2022-08-11T00:00:00"/>
    <d v="2022-08-18T00:00:00"/>
    <d v="2022-12-31T00:00:00"/>
    <n v="135"/>
    <n v="0"/>
    <n v="0"/>
    <m/>
    <s v=""/>
    <m/>
    <m/>
    <s v="Terminado"/>
    <n v="0.88666669064748205"/>
  </r>
  <r>
    <s v="403-2022CPS-AG(74283)"/>
    <n v="2022"/>
    <s v="FDLSUBACD-385-2022(74283)"/>
    <s v="https://community.secop.gov.co/Public/Tendering/OpportunityDetail/Index?noticeUID=CO1.NTC.3145592&amp;isFromPublicArea=True&amp;isModal=Fals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0175244"/>
    <s v="JAIRO ANDRES CALDERON PALOMO"/>
    <s v="Persona Natural"/>
    <m/>
    <m/>
    <m/>
    <m/>
    <n v="13900000"/>
    <n v="0"/>
    <n v="0"/>
    <n v="0"/>
    <n v="13900000"/>
    <n v="12324667"/>
    <d v="2022-08-12T00:00:00"/>
    <d v="2022-08-18T00:00:00"/>
    <d v="2022-12-31T00:00:00"/>
    <n v="135"/>
    <n v="0"/>
    <n v="0"/>
    <m/>
    <s v=""/>
    <m/>
    <m/>
    <s v="Terminado"/>
    <n v="0.88666669064748205"/>
  </r>
  <r>
    <s v="404-2022CPS-AG-(74438)"/>
    <n v="2022"/>
    <s v="FDLSUBACD-386(74438)"/>
    <s v="https://community.secop.gov.co/Public/Tendering/ContractNoticePhases/View?PPI=CO1.PPI.19919407&amp;isFromPublicArea=True&amp;isModal=False"/>
    <s v="Contratos de prestación de servicios profesionales y de apoyo a la gestión"/>
    <s v="Contratación directa"/>
    <m/>
    <s v="PRESTAR LOS SERVICIOS DE APOYO EN EL ÁREA DE GESTIÓN DEL DESARROLLO LOCAL REALIZANDO ACTIVIDADES ADMINISTRATIVAS QUE CONTRIBUYAN AL CUMPLIMIENTO DE LAS METAS DEL PLAN DE DESARROLLO LOCAL DEL COMPONENTE DE POLÍTICA SOCIAL"/>
    <x v="0"/>
    <s v="Un nuevo contrato social y ambiental para la Bogotá del Siglo XXI"/>
    <n v="6"/>
    <x v="6"/>
    <s v="Propósito 1: Hacer un nuevo contrato social para incrementar la inclusión social, productiva y política"/>
    <x v="7"/>
    <m/>
    <n v="1000856264"/>
    <s v="JENNIFER DAYANA CRUZ MANRIQUE"/>
    <s v="Persona Natural"/>
    <m/>
    <m/>
    <m/>
    <m/>
    <n v="13900000"/>
    <n v="0"/>
    <n v="0"/>
    <n v="0"/>
    <n v="13900000"/>
    <n v="12324667"/>
    <d v="2022-08-12T00:00:00"/>
    <d v="2022-08-18T00:00:00"/>
    <d v="2022-12-31T00:00:00"/>
    <n v="135"/>
    <n v="0"/>
    <n v="0"/>
    <m/>
    <s v=""/>
    <m/>
    <m/>
    <s v="Terminado"/>
    <n v="0.88666669064748205"/>
  </r>
  <r>
    <s v="405-2022CPS-P(74591)"/>
    <n v="2022"/>
    <s v="FDLSUBACD-387-2022(74591)"/>
    <s v="https://community.secop.gov.co/Public/Tendering/OpportunityDetail/Index?noticeUID=CO1.NTC.3143553&amp;isFromPublicArea=True&amp;isModal=False"/>
    <s v="Contratos de prestación de servicios profesionales y de apoyo a la gestión"/>
    <s v="Contratación directa"/>
    <m/>
    <s v="APOYAR TÉCNICAMENTE LAS DISTINTAS ETAPAS DE LOS 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0"/>
    <m/>
    <n v="1018459508"/>
    <s v="GINA PAOLA CUENCA MASSON"/>
    <s v="Persona Natural"/>
    <m/>
    <m/>
    <m/>
    <m/>
    <n v="32750000"/>
    <n v="0"/>
    <n v="1"/>
    <n v="2838333"/>
    <n v="35588333"/>
    <n v="29038333"/>
    <d v="2022-08-12T00:00:00"/>
    <d v="2022-08-18T00:00:00"/>
    <d v="2023-01-30T00:00:00"/>
    <n v="165"/>
    <n v="1"/>
    <n v="30"/>
    <m/>
    <s v=""/>
    <m/>
    <m/>
    <s v="En ejecución"/>
    <n v="0.81595091852152779"/>
  </r>
  <r>
    <s v="406-2022-COMODATO"/>
    <n v="2022"/>
    <s v="FDLSUBACD-388-2022"/>
    <s v="https://community.secop.gov.co/Public/Tendering/ContractNoticePhases/View?PPI=CO1.PPI.19889430&amp;isFromPublicArea=True&amp;isModal=False"/>
    <s v="Otros"/>
    <s v="Contratación directa"/>
    <m/>
    <s v="EL FDLSUBACOMODANTE HACE ENTREGA REAL Y MATERIAL A TÍTULO DE COMODATO A LA JAC CIUDAD JARDIN NORTE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191709"/>
    <s v="CIUDAD JARDIN NORTE"/>
    <s v="Persona Jurídica"/>
    <m/>
    <m/>
    <m/>
    <m/>
    <n v="0"/>
    <n v="0"/>
    <n v="0"/>
    <n v="0"/>
    <n v="0"/>
    <n v="0"/>
    <d v="2022-08-10T00:00:00"/>
    <d v="2022-08-23T00:00:00"/>
    <d v="2026-08-23T00:00:00"/>
    <n v="1461"/>
    <n v="0"/>
    <n v="0"/>
    <m/>
    <s v=""/>
    <m/>
    <m/>
    <s v="En ejecución"/>
    <s v="-"/>
  </r>
  <r>
    <s v="407-2022-COMODATO"/>
    <n v="2022"/>
    <s v="FDLSUBACD-389-2022"/>
    <s v="https://community.secop.gov.co/Public/Tendering/OpportunityDetail/Index?noticeUID=CO1.NTC.3129249&amp;isFromPublicArea=True&amp;isModal=False"/>
    <s v="Otros"/>
    <s v="Contratación directa"/>
    <m/>
    <s v="EL FDLSUBACOMODANTE HACE ENTREGA REAL Y MATERIAL A TÍTULO DE COMODATO A LA JAC COMUNEROS NORTE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106321"/>
    <s v="COMUNEROS NORTE"/>
    <s v="Persona Jurídica"/>
    <m/>
    <m/>
    <m/>
    <m/>
    <n v="0"/>
    <n v="0"/>
    <n v="0"/>
    <n v="0"/>
    <n v="0"/>
    <n v="0"/>
    <d v="2022-08-23T00:00:00"/>
    <d v="2022-08-25T00:00:00"/>
    <d v="2026-08-24T00:00:00"/>
    <n v="1460"/>
    <n v="0"/>
    <n v="0"/>
    <m/>
    <s v=""/>
    <m/>
    <m/>
    <s v="En ejecución"/>
    <s v="-"/>
  </r>
  <r>
    <s v="408-2022-COMODATO"/>
    <n v="2022"/>
    <s v="FDLSUBACD-390-2022"/>
    <s v="https://community.secop.gov.co/Public/Tendering/OpportunityDetail/Index?noticeUID=CO1.NTC.3129271&amp;isFromPublicArea=True&amp;isModal=False"/>
    <s v="Otros"/>
    <s v="Contratación directa"/>
    <m/>
    <s v="EL FDLSUBACOMODANTE HACE ENTREGA REAL Y MATERIAL A TÍTULO DE COMODATO A LA JAC URBANIZACIÓN LOS NOGALES DE TIBABUYES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206721"/>
    <s v="URBANIZACION LOS NOGALES DE TIBABUYES"/>
    <s v="Persona Jurídica"/>
    <m/>
    <m/>
    <m/>
    <m/>
    <n v="0"/>
    <n v="0"/>
    <n v="0"/>
    <n v="0"/>
    <n v="0"/>
    <n v="0"/>
    <d v="2022-08-10T00:00:00"/>
    <d v="2022-08-23T00:00:00"/>
    <d v="2026-08-22T00:00:00"/>
    <n v="1460"/>
    <n v="0"/>
    <n v="0"/>
    <m/>
    <s v=""/>
    <m/>
    <m/>
    <s v="En ejecución"/>
    <s v="-"/>
  </r>
  <r>
    <s v="409-2022-COMODATO"/>
    <n v="2022"/>
    <s v="FDLSUBACD-391-2022"/>
    <s v="https://community.secop.gov.co/Public/Tendering/OpportunityDetail/Index?noticeUID=CO1.NTC.3131605&amp;isFromPublicArea=True&amp;isModal=False"/>
    <s v="Otros"/>
    <s v="Contratación directa"/>
    <m/>
    <s v="EL FDLSUBACOMODANTE HACE ENTREGA REAL Y MATERIAL A TÍTULO DE COMODATO A LA JAC COMPARTIR ETAPA I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0069953"/>
    <s v="COMPARTIR ETAPA I"/>
    <s v="Persona Jurídica"/>
    <m/>
    <m/>
    <m/>
    <m/>
    <n v="0"/>
    <n v="0"/>
    <n v="0"/>
    <n v="0"/>
    <n v="0"/>
    <n v="0"/>
    <d v="2022-08-16T00:00:00"/>
    <d v="2022-08-24T00:00:00"/>
    <d v="2026-08-23T00:00:00"/>
    <n v="1460"/>
    <n v="0"/>
    <n v="0"/>
    <m/>
    <s v=""/>
    <m/>
    <m/>
    <s v="En ejecución"/>
    <s v="-"/>
  </r>
  <r>
    <s v="410-2022-COMODATO"/>
    <n v="2022"/>
    <s v="FDLSUBACD-392-2022"/>
    <s v="https://community.secop.gov.co/Public/Tendering/OpportunityDetail/Index?noticeUID=CO1.NTC.3131542&amp;isFromPublicArea=True&amp;isModal=Fals"/>
    <s v="Otros"/>
    <s v="Contratación directa"/>
    <m/>
    <s v="EL FDLSUBACOMODANTE HACE ENTREGA REAL Y MATERIAL A TÍTULO DE COMODATO A LA JAC VILLA MARI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60523951"/>
    <s v="VILLA MARIA"/>
    <s v="Persona Jurídica"/>
    <m/>
    <m/>
    <m/>
    <m/>
    <n v="0"/>
    <n v="0"/>
    <n v="0"/>
    <n v="0"/>
    <n v="0"/>
    <n v="0"/>
    <d v="2022-08-10T00:00:00"/>
    <d v="2022-08-23T00:00:00"/>
    <d v="2026-08-22T00:00:00"/>
    <n v="1460"/>
    <n v="0"/>
    <n v="0"/>
    <m/>
    <s v=""/>
    <m/>
    <m/>
    <s v="En ejecución"/>
    <s v="-"/>
  </r>
  <r>
    <s v="411-2022-COMODATO"/>
    <n v="2022"/>
    <s v="FDLSUBACD-393-2022"/>
    <s v="https://community.secop.gov.co/Public/Tendering/OpportunityDetail/Index?noticeUID=CO1.NTC.3131617&amp;isFromPublicArea=True&amp;isModal=False"/>
    <s v="Otros"/>
    <s v="Contratación directa"/>
    <m/>
    <s v="EL FDLSUBACOMODANTE HACE ENTREGA REAL Y MATERIAL A TÍTULO DE COMODATO A LA JAC SAN PEDRO DE TIBABUYES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30058109"/>
    <s v="SAN PEDRO DE TIBABUYES"/>
    <s v="Persona Jurídica"/>
    <m/>
    <m/>
    <m/>
    <m/>
    <n v="0"/>
    <n v="0"/>
    <n v="0"/>
    <n v="0"/>
    <n v="0"/>
    <n v="0"/>
    <d v="2022-08-10T00:00:00"/>
    <d v="2022-08-23T00:00:00"/>
    <d v="2026-08-22T00:00:00"/>
    <n v="1460"/>
    <n v="0"/>
    <n v="0"/>
    <m/>
    <s v=""/>
    <m/>
    <m/>
    <s v="En ejecución"/>
    <s v="-"/>
  </r>
  <r>
    <s v="412-2022-COMODATO"/>
    <n v="2022"/>
    <s v="FDLSUBACD-394-2022"/>
    <s v="https://community.secop.gov.co/Public/Tendering/OpportunityDetail/Index?noticeUID=CO1.NTC.3131376&amp;isFromPublicArea=True&amp;isModal=False"/>
    <s v="Otros"/>
    <s v="Contratación directa"/>
    <m/>
    <s v="EL FDLSUBACOMODANTE HACE ENTREGA REAL Y MATERIAL A TÍTULO DE COMODATO A LA JAC CALIMA NORTE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116951"/>
    <s v="CALIMA NORTE"/>
    <s v="Persona Jurídica"/>
    <m/>
    <m/>
    <m/>
    <m/>
    <n v="0"/>
    <n v="0"/>
    <n v="0"/>
    <n v="0"/>
    <n v="0"/>
    <n v="0"/>
    <d v="2022-08-10T00:00:00"/>
    <s v=""/>
    <d v="2026-08-10T00:00:00"/>
    <m/>
    <n v="0"/>
    <n v="0"/>
    <m/>
    <s v=""/>
    <m/>
    <m/>
    <s v="Celebrado o por iniciar"/>
    <s v="-"/>
  </r>
  <r>
    <s v="413-2022-COMODATO"/>
    <n v="2022"/>
    <s v="FDLSUBACD-395-2022"/>
    <s v="https://community.secop.gov.co/Public/Tendering/OpportunityDetail/Index?noticeUID=CO1.NTC.3131571&amp;isFromPublicArea=True&amp;isModal=False"/>
    <s v="Otros"/>
    <s v="Contratación directa"/>
    <m/>
    <s v="EL FDLSUBACOMODANTE HACE ENTREGA REAL Y MATERIAL A TÍTULO DE COMODATO A LA JAC URBANIZACIÓN PUERTA DEL SOL II SECTOR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0293784"/>
    <s v="PUERTA DEL SOL II SECTOR"/>
    <s v="Persona Jurídica"/>
    <m/>
    <m/>
    <m/>
    <m/>
    <n v="0"/>
    <n v="0"/>
    <n v="0"/>
    <n v="0"/>
    <n v="0"/>
    <n v="0"/>
    <d v="2022-08-11T00:00:00"/>
    <s v=""/>
    <d v="2026-08-10T00:00:00"/>
    <m/>
    <n v="0"/>
    <n v="0"/>
    <m/>
    <s v=""/>
    <m/>
    <m/>
    <s v="Celebrado o por iniciar"/>
    <s v="-"/>
  </r>
  <r>
    <s v="414-2022CPS-P(74573)"/>
    <n v="2022"/>
    <s v="FDLSCD-396-2022(74573)"/>
    <s v="https://community.secop.gov.co/Public/Tendering/OpportunityDetail/Index?noticeUID=CO1.NTC.3139573&amp;isFromPublicArea=True&amp;isModal=False"/>
    <s v="Contratos de prestación de servicios profesionales y de apoyo a la gestión"/>
    <s v="Contratación directa"/>
    <m/>
    <s v="PRESTAR SERVICIOS PROFESIONALES PARA APOYAR AL ALCALDE LOCAL EN EL SEGUIMIENTO A PROGRAMAS Y PROYECTOS ENFOCADOS EN LA PROMOCIÓN ACOMPAÑAMIENTO Y ATENCIÓN DE LAS INSTANCIAS DE PARTICIPACIÓN LOCALES ASÍ COMO LOS PROCESOS COMUNITARIOS EN LA LOCALIDAD E IMPULSAR LOS PROCESOS DE PARTICIPACIÓN CIUDADANA EN LAS ACTIVIDADES FÍSICAS DEPORTIVAS Y RECREATIVAS FOMENTANDO LAS ACTIVIDADES INSTITUCIONALES EN EL MARCO DEL CUMPLIMIENTO DE LAS METAS ESTABLECIDAS EN EL PROYECTO DE INVERSIÓN 1963  SUBA UNA"/>
    <x v="0"/>
    <s v="Un nuevo contrato social y ambiental para la Bogotá del Siglo XXI"/>
    <n v="20"/>
    <x v="4"/>
    <s v="Propósito 1: Hacer un nuevo contrato social para incrementar la inclusión social, productiva y política"/>
    <x v="5"/>
    <m/>
    <n v="57433722"/>
    <s v="PAOLA DE JESUS IBAÑEZ PEREZ"/>
    <s v="Persona Natural"/>
    <m/>
    <m/>
    <m/>
    <m/>
    <n v="22900000"/>
    <n v="0"/>
    <n v="0"/>
    <n v="0"/>
    <n v="22900000"/>
    <n v="20457333"/>
    <d v="2022-08-11T00:00:00"/>
    <d v="2022-08-17T00:00:00"/>
    <d v="2022-12-31T00:00:00"/>
    <n v="136"/>
    <n v="0"/>
    <n v="0"/>
    <m/>
    <s v=""/>
    <m/>
    <m/>
    <s v="Terminado"/>
    <n v="0.89333331877729261"/>
  </r>
  <r>
    <s v="415-2022CPS-P(74125)"/>
    <n v="2022"/>
    <s v="FDLSUBACD-397-2022(74125)"/>
    <s v="https://community.secop.gov.co/Public/Tendering/OpportunityDetail/Index?noticeUID=CO1.NTC.3139592&amp;isFromPublicArea=True&amp;isModal=False"/>
    <s v="Contratos de prestación de servicios profesionales y de apoyo a la gestión"/>
    <s v="Contratación directa"/>
    <m/>
    <s v="PRESTAR LOS SERVICIOS PROFESIONALES PARA REALIZAR LA ASISTENCIA TÉCNICA SOBRE LA INFRAESTRUCTURA DE LOS PREDIOS DEL CENTRO POBLADO DE CHORRILLOS EN LA LOCALIDAD DE SUBA OBJETO DE LEGALIZACIÓN DENTRO DEL MARCO DE LA NORMATIVA VIGENTE DECRETO 435 DE 2015"/>
    <x v="0"/>
    <s v="Un nuevo contrato social y ambiental para la Bogotá del Siglo XXI"/>
    <n v="49"/>
    <x v="10"/>
    <s v="Propósito 4: Hacer de Bogotá Región un modelo de movilidad multimodal, incluyente y sostenible"/>
    <x v="12"/>
    <m/>
    <n v="80818422"/>
    <s v="CESAR ALBERT MEDINA CASTRO"/>
    <s v="Persona Natural"/>
    <m/>
    <m/>
    <m/>
    <m/>
    <n v="27500000"/>
    <n v="0"/>
    <n v="0"/>
    <n v="0"/>
    <n v="27500000"/>
    <n v="24566667"/>
    <d v="2022-08-11T00:00:00"/>
    <d v="2022-08-17T00:00:00"/>
    <d v="2023-01-15T00:00:00"/>
    <n v="151"/>
    <n v="1"/>
    <n v="15"/>
    <m/>
    <s v=""/>
    <m/>
    <m/>
    <s v="En ejecución"/>
    <n v="0.89333334545454546"/>
  </r>
  <r>
    <s v="416-2022CPS-P(74125)"/>
    <n v="2022"/>
    <s v="FDLSUBACD-398-2022(74125)"/>
    <s v="https://community.secop.gov.co/Public/Tendering/OpportunityDetail/Index?noticeUID=CO1.NTC.3141272&amp;isFromPublicArea=True&amp;isModal=False"/>
    <s v="Contratos de prestación de servicios profesionales y de apoyo a la gestión"/>
    <s v="Contratación directa"/>
    <m/>
    <s v="PRESTAR LOS SERVICIOS PROFESIONALES PARA REALIZAR LAASISTENCIA TÉCNICA SOBRE LA INFRAESTRUCTURA DE LOS PREDIOS DEL CENTRO POBLADO DE CHORRILLOS EN LA LOCALIDADDE SUBA OBJETO DE LEGALIZACIÓN DENTRO DEL MARCO DE LA NORMATIVA VIGENTE DECRETO 435 DE 2015"/>
    <x v="0"/>
    <s v="Un nuevo contrato social y ambiental para la Bogotá del Siglo XXI"/>
    <n v="49"/>
    <x v="10"/>
    <s v="Propósito 4: Hacer de Bogotá Región un modelo de movilidad multimodal, incluyente y sostenible"/>
    <x v="12"/>
    <m/>
    <n v="19378779"/>
    <s v="LUIS FERNANDO RINCON CUADROS"/>
    <s v="Persona Natural"/>
    <m/>
    <m/>
    <m/>
    <m/>
    <n v="27500000"/>
    <n v="0"/>
    <n v="0"/>
    <n v="0"/>
    <n v="27500000"/>
    <n v="24383333"/>
    <d v="2022-08-12T00:00:00"/>
    <d v="2022-08-18T00:00:00"/>
    <d v="2023-01-17T00:00:00"/>
    <n v="152"/>
    <n v="0"/>
    <n v="0"/>
    <m/>
    <s v=""/>
    <m/>
    <m/>
    <s v="En ejecución"/>
    <n v="0.88666665454545457"/>
  </r>
  <r>
    <s v="417-2022CPS-P(74141)"/>
    <n v="2022"/>
    <s v="FDLSUBACD-399-2022(74141)"/>
    <s v="https://community.secop.gov.co/Public/Tendering/OpportunityDetail/Index?noticeUID=CO1.NTC.3140221&amp;isFromPublicArea=True&amp;isModal=False"/>
    <s v="Contratos de prestación de servicios profesionales y de apoyo a la gestión"/>
    <s v="Contratación directa"/>
    <m/>
    <s v="PRESTAR SERVICIOS PROFESIONALES EN EL ÁREA DE GESTIÓN DEL DESARROLLO LOCAL DE LA ALCALDÍA LOCAL DE SUBA PARA APOYAR EN EL PROCESO DE FORMULACIÓN EJECUCIÓN SEGUIMIENTO Y EVALUACIÓN DE LAS ACCIONES ENCAMINADAS A PROMOVER Y GARANTIZAR OPORTUNIDADES DE EDUCACIÓN SUPERIOR PARA LA CIUDADANÍA DE LA LOCALIDAD DE SUBA EN EL MARCO DEL CUMPLIMIENTO DEL PROYECTO DE INVERSIÓN 1994  JÓVENES FORMADOS PARA EL FUTURO"/>
    <x v="0"/>
    <s v="Un nuevo contrato social y ambiental para la Bogotá del Siglo XXI"/>
    <n v="17"/>
    <x v="12"/>
    <s v="Propósito 1: Hacer un nuevo contrato social para incrementar la inclusión social, productiva y política"/>
    <x v="15"/>
    <m/>
    <n v="1015456486"/>
    <s v="ERIKA PAOLA CEPEDA GUTIERREZ"/>
    <s v="Persona Natural"/>
    <m/>
    <m/>
    <m/>
    <m/>
    <n v="22900000"/>
    <n v="0"/>
    <n v="0"/>
    <n v="0"/>
    <n v="22900000"/>
    <n v="20457333"/>
    <d v="2022-08-11T00:00:00"/>
    <d v="2022-08-17T00:00:00"/>
    <d v="2022-12-31T00:00:00"/>
    <n v="136"/>
    <n v="0"/>
    <n v="0"/>
    <n v="1014187715"/>
    <s v="DIANA KATHERINE CANCINO NIÑO"/>
    <d v="2022-11-15T00:00:00"/>
    <n v="9465334"/>
    <s v="Terminado"/>
    <n v="0.89333331877729261"/>
  </r>
  <r>
    <s v="418-2022CPS-P(74431)"/>
    <n v="2022"/>
    <s v="FDLSUBACD-400-2022(74431)"/>
    <s v="https://community.secop.gov.co/Public/Tendering/OpportunityDetail/Index?noticeUID=CO1.NTC.3138391&amp;isFromPublicArea=True&amp;isModal=False"/>
    <s v="Contratos de prestación de servicios profesionales y de apoyo a la gestión"/>
    <s v="Contratación directa"/>
    <m/>
    <s v="APOYAR AL EQUIPO DE PRENSA Y COMUNICACIONES DE LA ALCALDÍA LOCAL EN LA CREACIÓN REALIZACIÓN PRODUCCIÓN Y EDICIÓN DE VÍDEOS ASÍ COMO EL REGISTRO EDICIÓN Y LA PRESENTACIÓN DE FOTOGRAFÍAS DE LOS ACONTECIMIENTOS HECHOS Y EVENTOS EXTERNOS E INTERNOS DE LA ALCALDÍA LOCAL PARA SER UTILIZADOS COMO INSUMOS DE COMUNICACIÓN EN LOS MEDIOS ESPECIALMENTE ESCRITOS DIGITALES Y AUDIOVISUALES"/>
    <x v="0"/>
    <s v="Un nuevo contrato social y ambiental para la Bogotá del Siglo XXI"/>
    <n v="57"/>
    <x v="0"/>
    <s v="Propósito 5: Construir Bogotá - Región con gobierno abierto, transparente y ciudadanía consciente"/>
    <x v="0"/>
    <m/>
    <n v="1018442355"/>
    <s v="SANTIAGO GIRALDO GRACIA"/>
    <s v="Persona Natural"/>
    <m/>
    <m/>
    <m/>
    <m/>
    <n v="32750000"/>
    <n v="0"/>
    <n v="0"/>
    <n v="0"/>
    <n v="32750000"/>
    <n v="29475000"/>
    <d v="2022-08-11T00:00:00"/>
    <d v="2022-08-16T00:00:00"/>
    <d v="2023-01-15T00:00:00"/>
    <n v="152"/>
    <n v="1"/>
    <n v="15"/>
    <m/>
    <s v=""/>
    <m/>
    <m/>
    <s v="En ejecución"/>
    <n v="0.9"/>
  </r>
  <r>
    <s v="419-2022CPS-P(74131)"/>
    <n v="2022"/>
    <s v="FDLSUBACD-401-2022(74131)"/>
    <s v="https://community.secop.gov.co/Public/Tendering/OpportunityDetail/Index?noticeUID=CO1.NTC.3132357&amp;isFromPublicArea=True&amp;isModal=False"/>
    <s v="Contratos de prestación de servicios profesionales y de apoyo a la gestión"/>
    <s v="Contratación directa"/>
    <m/>
    <s v="PRESTAR LOS SERVICIOS PROFESIONALES EN EL ÁREA DEGESTIÓN DE DESARROLLO LOCAL EN LA ASISTENCIA TÉCNICA Y ESTRUCTURACIÓN DE ACCIONES ENFOCADAS A FORTALECER EL TEJIDO SOCIAL APOYANDO EMPRENDIMIENTOS PRODUCTIVOS EN AGRICULTURA URBANA DE LA LOCALIDAD DE SUBA DANDO CUMPLIMIENTO A LAS METAS DEL PROYECTO DE INVERSIÓN 1995  SEMBRANDO EMPRENDIMIENTO URBANO"/>
    <x v="0"/>
    <s v="Un nuevo contrato social y ambiental para la Bogotá del Siglo XXI"/>
    <n v="24"/>
    <x v="17"/>
    <s v="Propósito 1: Hacer un nuevo contrato social para incrementar la inclusión social, productiva y política"/>
    <x v="21"/>
    <m/>
    <n v="52697415"/>
    <s v="MAGDA GICELLA MONROY CIFUENTES"/>
    <s v="Persona Natural"/>
    <m/>
    <m/>
    <m/>
    <m/>
    <n v="32750000"/>
    <n v="0"/>
    <n v="0"/>
    <n v="0"/>
    <n v="32750000"/>
    <n v="29475000"/>
    <d v="2022-08-11T00:00:00"/>
    <d v="2022-08-16T00:00:00"/>
    <d v="2023-01-15T00:00:00"/>
    <n v="152"/>
    <n v="1"/>
    <n v="15"/>
    <m/>
    <s v=""/>
    <m/>
    <m/>
    <s v="En ejecución"/>
    <n v="0.9"/>
  </r>
  <r>
    <s v="420-2022CPS-AG(74137)"/>
    <n v="2022"/>
    <s v="FDLSUBACD-402-2022(74137)"/>
    <s v="https://community.secop.gov.co/Public/Tendering/OpportunityDetail/Index?noticeUID=CO1.NTC.3138928&amp;isFromPublicArea=True&amp;isModal=False"/>
    <s v="Contratos de prestación de servicios profesionales y de apoyo a la gestión"/>
    <s v="Contratación directa"/>
    <m/>
    <s v="PRESTAR SERVICIOS DE APOYO PARA LA ADMINISTRACIÓN DEL PROGRAMA SUBATIC DE LA LOCALIDAD DE SUBA Y BRINDAR APOYO TIC EN TEMAS RELACIONADOS CON LOS RECURSOS TECNOLÓGICOS LA ALCALDÍA LOCAL DE SUBA"/>
    <x v="0"/>
    <s v="Un nuevo contrato social y ambiental para la Bogotá del Siglo XXI"/>
    <n v="57"/>
    <x v="0"/>
    <s v="Propósito 5: Construir Bogotá - Región con gobierno abierto, transparente y ciudadanía consciente"/>
    <x v="0"/>
    <m/>
    <n v="79710852"/>
    <s v="EDWIN MORENO FUENTES"/>
    <s v="Persona Natural"/>
    <m/>
    <m/>
    <m/>
    <m/>
    <n v="18250000"/>
    <n v="0"/>
    <n v="0"/>
    <n v="0"/>
    <n v="18250000"/>
    <n v="16303333"/>
    <d v="2022-08-11T00:00:00"/>
    <d v="2022-08-17T00:00:00"/>
    <d v="2022-12-31T00:00:00"/>
    <n v="136"/>
    <n v="0"/>
    <n v="0"/>
    <m/>
    <s v=""/>
    <m/>
    <m/>
    <s v="Terminado"/>
    <n v="0.89333331506849312"/>
  </r>
  <r>
    <s v="421-2022PS (72705)"/>
    <n v="2022"/>
    <s v="LICITACIoN PuBLICA FDLSLP-4-20212(72705)"/>
    <s v="https://community.secop.gov.co/Public/Tendering/OpportunityDetail/Index?noticeUID=CO1.NTC.3012653&amp;isFromPublicArea=True&amp;isModal=False"/>
    <s v="Contratos de prestación de servicios profesionales y de apoyo a la gestión"/>
    <s v="Licitación pública"/>
    <m/>
    <s v="PRESTAR LOS SERVICIOS LOGÍSTICOS PARA LA REALIZACIÓN DE EVENTOS YO ACTIVIDADES MISIONALES Y DE APOYO QUE REQUIERA LA ALCALDÍA LOCAL DE SUBA EN EL MARCO DEL CUMPLIMIENTO DEL PLAN DE DESARROLLO LOCAL"/>
    <x v="0"/>
    <s v="Un nuevo contrato social y ambiental para la Bogotá del Siglo XXI"/>
    <n v="6"/>
    <x v="6"/>
    <s v="Propósito 1: Hacer un nuevo contrato social para incrementar la inclusión social, productiva y política"/>
    <x v="13"/>
    <m/>
    <n v="900175374"/>
    <s v="ASOCIACION DE HOGARES SI A LA VIDA"/>
    <s v="Persona Natural"/>
    <m/>
    <m/>
    <m/>
    <m/>
    <n v="100000000"/>
    <n v="0"/>
    <n v="1"/>
    <n v="20158695"/>
    <n v="120158695"/>
    <n v="31486329"/>
    <d v="2022-08-12T00:00:00"/>
    <d v="2022-08-30T00:00:00"/>
    <d v="2023-06-29T00:00:00"/>
    <n v="303"/>
    <n v="0"/>
    <n v="0"/>
    <m/>
    <s v=""/>
    <m/>
    <m/>
    <s v="En ejecución"/>
    <n v="0.26203953862847795"/>
  </r>
  <r>
    <s v="421-2022PS (72705)"/>
    <n v="2022"/>
    <s v="LICITACIoN PuBLICA FDLSLP-4-20212(72705)"/>
    <s v="https://community.secop.gov.co/Public/Tendering/OpportunityDetail/Index?noticeUID=CO1.NTC.3012653&amp;isFromPublicArea=True&amp;isModal=False"/>
    <s v="Contratos de prestación de servicios profesionales y de apoyo a la gestión"/>
    <s v="Licitación pública"/>
    <m/>
    <s v="PRESTAR LOS SERVICIOS LOGÍSTICOS PARA LA REALIZACIÓN DE EVENTOS YO ACTIVIDADES MISIONALES Y DE APOYO QUE REQUIERA LA ALCALDÍA LOCAL DE SUBA EN EL MARCO DEL CUMPLIMIENTO DEL PLAN DE DESARROLLO LOCAL"/>
    <x v="0"/>
    <s v="Un nuevo contrato social y ambiental para la Bogotá del Siglo XXI"/>
    <n v="6"/>
    <x v="6"/>
    <s v="Propósito 1: Hacer un nuevo contrato social para incrementar la inclusión social, productiva y política"/>
    <x v="25"/>
    <m/>
    <n v="900175374"/>
    <s v="ASOCIACION DE HOGARES SI A LA VIDA"/>
    <s v="Persona Natural"/>
    <m/>
    <m/>
    <m/>
    <m/>
    <n v="626688233"/>
    <n v="0"/>
    <n v="0"/>
    <n v="0"/>
    <n v="626688233"/>
    <n v="0"/>
    <d v="2022-08-12T00:00:00"/>
    <d v="2022-08-30T00:00:00"/>
    <d v="2023-06-29T00:00:00"/>
    <n v="303"/>
    <n v="0"/>
    <n v="0"/>
    <m/>
    <s v=""/>
    <m/>
    <m/>
    <s v="En ejecución"/>
    <n v="0"/>
  </r>
  <r>
    <s v="421-2022PS (72705)"/>
    <n v="2022"/>
    <s v="LICITACIoN PuBLICA FDLSLP-4-20212(72705)"/>
    <s v="https://community.secop.gov.co/Public/Tendering/OpportunityDetail/Index?noticeUID=CO1.NTC.3012653&amp;isFromPublicArea=True&amp;isModal=False"/>
    <s v="Contratos de prestación de servicios profesionales y de apoyo a la gestión"/>
    <s v="Licitación pública"/>
    <m/>
    <s v="PRESTAR LOS SERVICIOS LOGÍSTICOS PARA LA REALIZACIÓN DE EVENTOS YO ACTIVIDADES MISIONALES Y DE APOYO QUE REQUIERA LA ALCALDÍA LOCAL DE SUBA EN EL MARCO DEL CUMPLIMIENTO DEL PLAN DE DESARROLLO LOCAL"/>
    <x v="0"/>
    <s v="Un nuevo contrato social y ambiental para la Bogotá del Siglo XXI"/>
    <n v="57"/>
    <x v="0"/>
    <s v="Propósito 5: Construir Bogotá - Región con gobierno abierto, transparente y ciudadanía consciente"/>
    <x v="0"/>
    <m/>
    <n v="900175374"/>
    <s v="ASOCIACION DE HOGARES SI A LA VIDA"/>
    <s v="Persona Natural"/>
    <m/>
    <m/>
    <m/>
    <m/>
    <n v="241000000"/>
    <n v="0"/>
    <n v="1"/>
    <n v="120000000"/>
    <n v="361000000"/>
    <n v="70154903"/>
    <d v="2022-08-12T00:00:00"/>
    <d v="2022-08-30T00:00:00"/>
    <d v="2023-06-29T00:00:00"/>
    <n v="303"/>
    <n v="0"/>
    <n v="0"/>
    <m/>
    <s v=""/>
    <m/>
    <m/>
    <s v="En ejecución"/>
    <n v="0.19433491135734071"/>
  </r>
  <r>
    <s v="421-2022PS (72705)"/>
    <n v="2022"/>
    <s v="LICITACIoN PuBLICA FDLSLP-4-20212(72705)"/>
    <s v="https://community.secop.gov.co/Public/Tendering/OpportunityDetail/Index?noticeUID=CO1.NTC.3012653&amp;isFromPublicArea=True&amp;isModal=False"/>
    <s v="Contratos de prestación de servicios profesionales y de apoyo a la gestión"/>
    <s v="Licitación pública"/>
    <m/>
    <s v="PRESTAR LOS SERVICIOS LOGÍSTICOS PARA LA REALIZACIÓN DE EVENTOS YO ACTIVIDADES MISIONALES Y DE APOYO QUE REQUIERA LA ALCALDÍA LOCAL DE SUBA EN EL MARCO DEL CUMPLIMIENTO DEL PLAN DE DESARROLLO LOCAL"/>
    <x v="0"/>
    <s v="Un nuevo contrato social y ambiental para la Bogotá del Siglo XXI"/>
    <n v="23"/>
    <x v="22"/>
    <s v="Propósito 1: Hacer un nuevo contrato social para incrementar la inclusión social, productiva y política"/>
    <x v="28"/>
    <m/>
    <n v="900175374"/>
    <s v="ASOCIACION DE HOGARES SI A LA VIDA"/>
    <s v="Persona Natural"/>
    <m/>
    <m/>
    <m/>
    <m/>
    <n v="228318000"/>
    <n v="0"/>
    <n v="0"/>
    <n v="0"/>
    <n v="228318000"/>
    <n v="15541162"/>
    <d v="2022-08-12T00:00:00"/>
    <d v="2022-08-30T00:00:00"/>
    <d v="2023-06-29T00:00:00"/>
    <n v="303"/>
    <n v="0"/>
    <n v="0"/>
    <m/>
    <s v=""/>
    <m/>
    <m/>
    <s v="En ejecución"/>
    <n v="6.8068054205099898E-2"/>
  </r>
  <r>
    <s v="422-2022CPS-AG(74283)"/>
    <n v="2022"/>
    <s v="FDLSUBACD-403-2022(74283)"/>
    <s v="https://community.secop.gov.co/Public/Tendering/OpportunityDetail/Index?noticeUID=CO1.NTC.3146440&amp;isFromPublicArea=True&amp;isModal=False"/>
    <s v="Contratos de prestación de servicios profesionales y de apoyo a la gestión"/>
    <s v="Contratación directa"/>
    <m/>
    <s v="PRESTAR SERVICIOS TÉCNICOS DE APOYO A LA GESTIÓNPROMOVIENDO LA PARTICIPACIÓN CIUDADANA EN LAS PRÁCTICAS DEPORTIVAS MEDIANTE LA PROMOCIÓN DE LAS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80034892"/>
    <s v="DAVID ERNESTO POSADA CESPEDES"/>
    <s v="Persona Natural"/>
    <m/>
    <m/>
    <m/>
    <m/>
    <n v="13900000"/>
    <n v="0"/>
    <n v="0"/>
    <n v="0"/>
    <n v="13900000"/>
    <n v="12417333"/>
    <d v="2022-08-12T00:00:00"/>
    <d v="2022-08-17T00:00:00"/>
    <d v="2022-12-31T00:00:00"/>
    <n v="136"/>
    <n v="0"/>
    <n v="0"/>
    <m/>
    <s v=""/>
    <m/>
    <m/>
    <s v="Terminado"/>
    <n v="0.89333330935251798"/>
  </r>
  <r>
    <s v="423-2022CPS-AG(74966)"/>
    <n v="2022"/>
    <s v="FDLSUBACD-404-2022(74277)"/>
    <s v="https://community.secop.gov.co/Public/Tendering/OpportunityDetail/Index?noticeUID=CO1.NTC.3146795&amp;isFromPublicArea=True&amp;isModal=False"/>
    <s v="Contratos de prestación de servicios profesionales y de apoyo a la gestión"/>
    <s v="Contratación directa"/>
    <m/>
    <s v="PRESTAR SERVICIOS DE APOYO A LA GESTIÓN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1019005984"/>
    <s v="MISAEL LIZARAZO MANRIQUE"/>
    <s v="Persona Natural"/>
    <m/>
    <m/>
    <m/>
    <m/>
    <n v="13900000"/>
    <n v="0"/>
    <n v="0"/>
    <n v="0"/>
    <n v="13900000"/>
    <n v="11954000"/>
    <d v="2022-08-12T00:00:00"/>
    <d v="2022-08-22T00:00:00"/>
    <d v="2022-12-31T00:00:00"/>
    <n v="131"/>
    <n v="0"/>
    <n v="0"/>
    <m/>
    <s v=""/>
    <m/>
    <m/>
    <s v="Terminado"/>
    <n v="0.86"/>
  </r>
  <r>
    <s v="424-2022CPS-P(74138)"/>
    <n v="2022"/>
    <s v="FDLSUBACD405-2022(74138)"/>
    <s v="https://community.secop.gov.co/Public/Tendering/OpportunityDetail/Index?noticeUID=CO1.NTC.3145080&amp;isFromPublicArea=True&amp;isModal=False"/>
    <s v="Contratos de prestación de servicios profesionales y de apoyo a la gestión"/>
    <s v="Contratación directa"/>
    <m/>
    <s v="PRESTAR SERVICIOS PROFESIONALES ESPECIALIZADOS AL DESPACHO PARA APOYAR AL ALCALDE EN LA COORDINACIÓN DE TEMAS PRIORITARIOS Y LA GESTIÓN ANTE LAS ENTIDADES DEL DISTRITO CAPITAL PARA EL CUMPLIMIENTO DE LAS METAS DEL PLAN DE DESARROLLO LOCAL"/>
    <x v="0"/>
    <s v="Un nuevo contrato social y ambiental para la Bogotá del Siglo XXI"/>
    <n v="57"/>
    <x v="0"/>
    <s v="Propósito 5: Construir Bogotá - Región con gobierno abierto, transparente y ciudadanía consciente"/>
    <x v="0"/>
    <m/>
    <n v="52444244"/>
    <s v="GLORIA ASTRID RODRIGUEZ BAQUERO"/>
    <s v="Persona Natural"/>
    <m/>
    <m/>
    <m/>
    <m/>
    <n v="38500000"/>
    <n v="0"/>
    <n v="1"/>
    <n v="3850000"/>
    <n v="42350000"/>
    <n v="26950000"/>
    <d v="2022-08-12T00:00:00"/>
    <d v="2022-08-16T00:00:00"/>
    <d v="2023-01-30T00:00:00"/>
    <n v="167"/>
    <n v="1"/>
    <n v="30"/>
    <m/>
    <s v=""/>
    <m/>
    <m/>
    <s v="En ejecución"/>
    <n v="0.63636363636363635"/>
  </r>
  <r>
    <s v="425-2022CPS-AG(74966)"/>
    <n v="2022"/>
    <s v="FDLSUBACD-406-2022(74966)"/>
    <s v="https://community.secop.gov.co/Public/Tendering/OpportunityDetail/Index?noticeUID=CO1.NTC.3148436&amp;isFromPublicArea=True&amp;isModal=False"/>
    <s v="Contratos de prestación de servicios profesionales y de apoyo a la gestión"/>
    <s v="Contratación directa"/>
    <m/>
    <s v="PRESTAR LOS SERVICIOS DE APOYO EN EL ÁREA DE GESTIÓN DEL DESARROLLO LOCAL REALIZANDO ACTIVIDADES ADMINISTRATIVAS QUE CONTRIBUYAN AL CUMPLIMIENTO DE LAS METAS DEL PLAN DE DESARROLLO LOCAL"/>
    <x v="0"/>
    <s v="Un nuevo contrato social y ambiental para la Bogotá del Siglo XXI"/>
    <n v="57"/>
    <x v="0"/>
    <s v="Propósito 5: Construir Bogotá - Región con gobierno abierto, transparente y ciudadanía consciente"/>
    <x v="0"/>
    <m/>
    <n v="1032453094"/>
    <s v="ANDRES FELIPE RUEDA SANCHEZ"/>
    <s v="Persona Natural"/>
    <m/>
    <m/>
    <m/>
    <m/>
    <n v="10440000"/>
    <n v="0"/>
    <n v="0"/>
    <n v="0"/>
    <n v="10440000"/>
    <n v="10362667"/>
    <d v="2022-08-12T00:00:00"/>
    <d v="2022-08-17T00:00:00"/>
    <d v="2022-12-31T00:00:00"/>
    <n v="136"/>
    <n v="0"/>
    <n v="0"/>
    <m/>
    <s v=""/>
    <m/>
    <m/>
    <s v="Terminado"/>
    <n v="0.99259262452107277"/>
  </r>
  <r>
    <s v="426-2022CPS-AG-(74132)"/>
    <n v="2022"/>
    <s v="FDLSUBACD-407-2022(74132)"/>
    <s v="https://community.secop.gov.co/Public/Tendering/OpportunityDetail/Index?noticeUID=CO1.NTC.3148371&amp;isFromPublicArea=True&amp;isModal=False"/>
    <s v="Contratos de prestación de servicios profesionales y de apoyo a la gestión"/>
    <s v="Contratación directa"/>
    <m/>
    <s v="PRESTAR LOS SERVICIOS TÉCNICOS PARA LA OPERACIÓN SEGUIMIENTO Y CUMPLIMIENTO DE LOS PROCESOS Y PROCEDIMIENTOS DEL SERVICIO APOYOS ECONÓMICOS TIPO C REQUERIDOS PARA EL OPORTUNO Y ADECUADO REGISTRO CRUCE Y REPORTE DE LOS DATOS EN EL SISTEMA MISIONALSIRBE QUE CONTRIBUYAN A LA GARANTÍA DE LOS DERECHOS DE LA POBLACIÓN MAYOR EN EL MARCO DE LA POLÍTICA PÚBLICA SOCIAL PARA EL ENVEJECIMIENTO Y LA VEJEZ EN EL DISTRITO CAPITAL A CARGO DE LA ALCALDÍA LOCAL"/>
    <x v="0"/>
    <s v="Un nuevo contrato social y ambiental para la Bogotá del Siglo XXI"/>
    <n v="1"/>
    <x v="13"/>
    <s v="Propósito 1: Hacer un nuevo contrato social para incrementar la inclusión social, productiva y política"/>
    <x v="16"/>
    <m/>
    <n v="52337641"/>
    <s v="ROCIO LOPEZ RAMIREZ"/>
    <s v="Persona Natural"/>
    <m/>
    <m/>
    <m/>
    <m/>
    <n v="18250000"/>
    <n v="0"/>
    <n v="0"/>
    <n v="0"/>
    <n v="18250000"/>
    <n v="15695000"/>
    <d v="2022-08-12T00:00:00"/>
    <d v="2022-08-22T00:00:00"/>
    <d v="2023-01-15T00:00:00"/>
    <n v="146"/>
    <n v="1"/>
    <n v="15"/>
    <m/>
    <s v=""/>
    <m/>
    <m/>
    <s v="En ejecución"/>
    <n v="0.86"/>
  </r>
  <r>
    <s v="427-2022CPS-P(74129)"/>
    <n v="2022"/>
    <s v="FDLSUBACD-408-2022(74129)"/>
    <s v="https://community.secop.gov.co/Public/Tendering/OpportunityDetail/Index?noticeUID=CO1.NTC.3146328&amp;isFromPublicArea=True&amp;isModal=False"/>
    <s v="Contratos de prestación de servicios profesionales y de apoyo a la gestión"/>
    <s v="Contratación directa"/>
    <m/>
    <s v="PRESTAR LOS SERVICIOS PROFESIONALES AL ÁREA DE GESTIÓN DEL DESARROLLO LOCAL PARA APOYAR AL ALCALDE LOCAL EN LA PROMOCIÓN ARTICULACIÓN ACOMPAÑAMIENTO Y SEGUIMIENTO EN MATERIA SOCIAL PARA IMPULSAR EL DESARROLLO DE LAS ACTIVIDADES RELACIONADAS CON LA POBLACIÓN LGBTI EN EL MARCO DEL CUMPLIMIENTO DE LAS METAS ESTABLECIDAS EN EL PROYECTO DE INVERSIÓN 1977  SUBA PARTICIPA INCIDE Y RECONSTRUYE LA CONFIANZA CIUDADANA"/>
    <x v="0"/>
    <s v="Un nuevo contrato social y ambiental para la Bogotá del Siglo XXI"/>
    <n v="55"/>
    <x v="1"/>
    <s v="Propósito 5: Construir Bogotá - Región con gobierno abierto, transparente y ciudadanía consciente"/>
    <x v="2"/>
    <m/>
    <n v="1014260794"/>
    <s v="LEIDY TATIANA GUTIERREZ RAMIREZ"/>
    <s v="Persona Natural"/>
    <m/>
    <m/>
    <m/>
    <m/>
    <n v="22900000"/>
    <n v="0"/>
    <n v="0"/>
    <n v="0"/>
    <n v="22900000"/>
    <n v="20304667"/>
    <d v="2022-08-12T00:00:00"/>
    <d v="2022-08-18T00:00:00"/>
    <d v="2022-12-31T00:00:00"/>
    <n v="135"/>
    <n v="0"/>
    <n v="0"/>
    <m/>
    <s v=""/>
    <m/>
    <m/>
    <s v="Terminado"/>
    <n v="0.88666668122270742"/>
  </r>
  <r>
    <s v="428-2022PS(73974)"/>
    <n v="2022"/>
    <s v="FDLSSAMC-5-2022(73974)"/>
    <s v="https://community.secop.gov.co/Public/Tendering/OpportunityDetail/Index?noticeUID=CO1.NTC.3078111&amp;isFromPublicArea=True&amp;isModal=False"/>
    <s v="Contratos de prestación de servicios"/>
    <s v="Selección abreviada"/>
    <s v="Selección abreviada por menor cuantía "/>
    <s v="PRESTACIÓN DE SERVICIOS LOGÍSTICOS Y DE SUMINISTRO DE INSUMOS PARA EL DESARROLLO OPERATIVO DEL PROGRAMA RETO LOCAL JÓVENES Y ENTORNOS SEGUROS DE LA LOCALIDAD 11 DE SUBA"/>
    <x v="0"/>
    <s v="Un nuevo contrato social y ambiental para la Bogotá del Siglo XXI"/>
    <n v="1"/>
    <x v="13"/>
    <s v="Propósito 1: Hacer un nuevo contrato social para incrementar la inclusión social, productiva y política"/>
    <x v="16"/>
    <m/>
    <n v="830017043"/>
    <s v="AUDIO DAZ P.A. SYSTEM S.A.S."/>
    <s v="Persona Jurídica"/>
    <m/>
    <m/>
    <m/>
    <m/>
    <n v="228000000"/>
    <n v="0"/>
    <n v="0"/>
    <n v="0"/>
    <n v="228000000"/>
    <n v="49998699"/>
    <d v="2022-08-17T00:00:00"/>
    <d v="2022-08-25T00:00:00"/>
    <d v="2022-12-24T00:00:00"/>
    <n v="121"/>
    <n v="0"/>
    <n v="0"/>
    <m/>
    <s v=""/>
    <m/>
    <m/>
    <s v="Terminado"/>
    <n v="0.21929253947368421"/>
  </r>
  <r>
    <s v="429-2022AG(74277)"/>
    <n v="2022"/>
    <s v="FDLSSACD-409-2022(74277)"/>
    <s v="https://community.secop.gov.co/Public/Tendering/OpportunityDetail/Index?noticeUID=CO1.NTC.3166026&amp;isFromPublicArea=True&amp;isModal=False"/>
    <s v="Contratos de prestación de servicios profesionales y de apoyo a la gestión"/>
    <s v="Contratación directa"/>
    <m/>
    <s v="PRESTAR SERVICIOS DE APOYO A LA GESTIÓN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1030623911"/>
    <s v="MICHAEL ANDRES CASTRO GUZMAN"/>
    <s v="Persona Natural"/>
    <m/>
    <m/>
    <m/>
    <m/>
    <n v="13900000"/>
    <n v="0"/>
    <n v="0"/>
    <n v="0"/>
    <n v="13900000"/>
    <n v="11861333"/>
    <d v="2022-08-18T00:00:00"/>
    <d v="2022-08-23T00:00:00"/>
    <d v="2022-12-31T00:00:00"/>
    <n v="130"/>
    <n v="0"/>
    <n v="0"/>
    <m/>
    <s v=""/>
    <m/>
    <m/>
    <s v="Terminado"/>
    <n v="0.85333330935251794"/>
  </r>
  <r>
    <s v="430-2022CPS-AG(74277)"/>
    <n v="2022"/>
    <s v="FDLSUBACD-410-2022(74277)"/>
    <s v="https://community.secop.gov.co/Public/Tendering/OpportunityDetail/Index?noticeUID=CO1.NTC.3163853&amp;isFromPublicArea=True&amp;isModal=False"/>
    <s v="Contratos de prestación de servicios profesionales y de apoyo a la gestión"/>
    <s v="Contratación directa"/>
    <m/>
    <s v="PRESTAR SERVICIOS DE APOYO A LA GESTIÓN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1026289966"/>
    <s v="MICHEL JOHAN GONZALES CASILLAS"/>
    <s v="Persona Natural"/>
    <m/>
    <m/>
    <m/>
    <m/>
    <n v="13900000"/>
    <n v="0"/>
    <n v="0"/>
    <n v="0"/>
    <n v="13900000"/>
    <n v="11768667"/>
    <d v="2022-08-18T00:00:00"/>
    <d v="2022-08-24T00:00:00"/>
    <d v="2022-12-31T00:00:00"/>
    <n v="129"/>
    <n v="0"/>
    <n v="0"/>
    <m/>
    <s v=""/>
    <m/>
    <m/>
    <s v="Terminado"/>
    <n v="0.84666669064748201"/>
  </r>
  <r>
    <s v="431-2022CPS-AG-(74283)"/>
    <n v="2022"/>
    <s v="FDLSUBACD-411-2022(74283)"/>
    <s v="https://community.secop.gov.co/Public/Tendering/OpportunityDetail/Index?noticeUID=CO1.NTC.3167802&amp;isFromPublicArea=True&amp;isModal=Fals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0213497"/>
    <s v="STEFANY LORENA HENAO JIMENEZ"/>
    <s v="Persona Natural"/>
    <m/>
    <m/>
    <m/>
    <m/>
    <n v="13900000"/>
    <n v="0"/>
    <n v="0"/>
    <n v="0"/>
    <n v="13900000"/>
    <n v="11861333"/>
    <d v="2022-08-18T00:00:00"/>
    <d v="2022-08-23T00:00:00"/>
    <d v="2022-12-31T00:00:00"/>
    <n v="130"/>
    <n v="0"/>
    <n v="0"/>
    <m/>
    <s v=""/>
    <m/>
    <m/>
    <s v="Terminado"/>
    <n v="0.85333330935251794"/>
  </r>
  <r>
    <s v="432-2022CPS-AG(74283)"/>
    <n v="2022"/>
    <s v="FDLSUBACD-412-2022(74283)"/>
    <s v="https://community.secop.gov.co/Public/Tendering/OpportunityDetail/Index?noticeUID=CO1.NTC.3168076&amp;isFromPublicArea=True&amp;isModal=False"/>
    <s v="Contratos de prestación de servicios profesionales y de apoyo a la gestión"/>
    <s v="Contratación directa"/>
    <m/>
    <s v="PRESTAR SERVICIOS TÉCNICOS DE APOYO A LA GESTIÓN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5396858"/>
    <s v="RAFAEL ANTONIO CASTAÑO RIAÑO"/>
    <s v="Persona Natural"/>
    <m/>
    <m/>
    <m/>
    <m/>
    <n v="13900000"/>
    <n v="0"/>
    <n v="0"/>
    <n v="0"/>
    <n v="13900000"/>
    <n v="2131333"/>
    <d v="2022-08-18T00:00:00"/>
    <d v="2022-08-23T00:00:00"/>
    <d v="2022-12-31T00:00:00"/>
    <n v="130"/>
    <n v="0"/>
    <n v="0"/>
    <m/>
    <s v=""/>
    <m/>
    <m/>
    <s v="Terminado"/>
    <n v="0.15333330935251799"/>
  </r>
  <r>
    <s v="433-2022CPS-AG(74293)"/>
    <n v="2022"/>
    <s v="FSLSUBACD-413-2022(74293)"/>
    <s v="https://community.secop.gov.co/Public/Tendering/OpportunityDetail/Index?noticeUID=CO1.NTC.3165367&amp;isFromPublicArea=True&amp;isModal=False"/>
    <s v="Contratos de prestación de servicios profesionales y de apoyo a la gestión"/>
    <s v="Contratación directa"/>
    <m/>
    <s v="PRESTAR SERVICIOS TÉCNICOS DE APOYO A LA GESTIÓN COMO GESTOR DE LA BICI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1019077094"/>
    <s v="WILMAR HERNAN PEREZ SANCHEZ"/>
    <s v="Persona Natural"/>
    <m/>
    <m/>
    <m/>
    <m/>
    <n v="13900000"/>
    <n v="0"/>
    <n v="0"/>
    <n v="0"/>
    <n v="13900000"/>
    <n v="11954000"/>
    <d v="2022-08-18T00:00:00"/>
    <d v="2022-08-22T00:00:00"/>
    <d v="2022-12-31T00:00:00"/>
    <n v="131"/>
    <n v="0"/>
    <n v="0"/>
    <m/>
    <s v=""/>
    <m/>
    <m/>
    <s v="Terminado"/>
    <n v="0.86"/>
  </r>
  <r>
    <s v="434-2022CPS-P(74422)"/>
    <n v="2022"/>
    <s v="FDLSUBACD-414-2022(74422)"/>
    <s v="https://community.secop.gov.co/Public/Tendering/OpportunityDetail/Index?noticeUID=CO1.NTC.3168238&amp;isFromPublicArea=True&amp;isModal=False"/>
    <s v="Contratos de prestación de servicios profesionales y de apoyo a la gestión"/>
    <s v="Contratación directa"/>
    <m/>
    <s v="PRESTAR SERVICIOS PROFESIONALES EN EL ÁREA DE GESTIÓN DEL DESARROLLO LOCAL DE LA ALCALDÍA LOCAL DE SUBA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014269767"/>
    <s v="MERCEDES ALEJANDRA MACAY"/>
    <s v="Persona Natural"/>
    <m/>
    <m/>
    <m/>
    <m/>
    <n v="22900000"/>
    <n v="0"/>
    <n v="1"/>
    <n v="1365000"/>
    <n v="24265000"/>
    <n v="19694000"/>
    <d v="2022-08-18T00:00:00"/>
    <d v="2022-08-22T00:00:00"/>
    <d v="2023-01-29T00:00:00"/>
    <n v="160"/>
    <n v="1"/>
    <n v="29"/>
    <m/>
    <s v=""/>
    <m/>
    <m/>
    <s v="En ejecución"/>
    <n v="0.81162167731300228"/>
  </r>
  <r>
    <s v="435-2022CPS-P(74603)"/>
    <n v="2022"/>
    <s v="FDLSUBACD-415-2022(74603)"/>
    <s v="https://community.secop.gov.co/Public/Tendering/OpportunityDetail/Index?noticeUID=CO1.NTC.3163958&amp;isFromPublicArea=True&amp;isModal=False"/>
    <s v="Contratos de prestación de servicios profesionales y de apoyo a la gestión"/>
    <s v="Contratación directa"/>
    <m/>
    <s v="PRESTAR SERVICIOS PROFESIONALES EN EL ÁREA DE GESTIÓN DEL DESARROLLO LOCAL DE LA ALCALDÍA LOCAL DE SUBA PARA APOYAR LAS REVISIONES PERIÓDICAS DE LAS OBRAS CONTRATADAS EJECUTADAS Y TERMINADAS POR EL FONDO DE DESARROLLO LOCAL DE SUBA A FIN DE VERIFICAR EL CUMPLIMIENTO A LA ESTABILIDAD Y GARANTÍA DE LAS MISMAS EN LOS PROYECTOS DE MALLA VIAL ESPACIO PUBLICO PARQUES Y DEMÁS"/>
    <x v="0"/>
    <s v="Un nuevo contrato social y ambiental para la Bogotá del Siglo XXI"/>
    <n v="49"/>
    <x v="10"/>
    <s v="Propósito 4: Hacer de Bogotá Región un modelo de movilidad multimodal, incluyente y sostenible"/>
    <x v="12"/>
    <m/>
    <n v="80815786"/>
    <s v="NORMAN PRIETO HERRERA"/>
    <s v="Persona Natural"/>
    <m/>
    <m/>
    <m/>
    <m/>
    <n v="32750000"/>
    <n v="0"/>
    <n v="0"/>
    <n v="0"/>
    <n v="32750000"/>
    <n v="28165000"/>
    <d v="2022-08-18T00:00:00"/>
    <d v="2022-08-22T00:00:00"/>
    <d v="2023-01-21T00:00:00"/>
    <n v="152"/>
    <n v="1"/>
    <n v="21"/>
    <m/>
    <s v=""/>
    <m/>
    <m/>
    <s v="En ejecución"/>
    <n v="0.86"/>
  </r>
  <r>
    <s v="436-2022CPS-AG(74575)"/>
    <n v="2022"/>
    <s v="FDLSUBACD-416-2022(74575)"/>
    <s v="https://community.secop.gov.co/Public/Tendering/OpportunityDetail/Index?noticeUID=CO1.NTC.3163508&amp;isFromPublicArea=True&amp;isModal=False"/>
    <s v="Contratos de prestación de servicios profesionales y de apoyo a la gestión"/>
    <s v="Contratación directa"/>
    <m/>
    <s v="PRESTAR SERVICIOS DE APOYO A LA GESTIÓN PARA EL SEGUIMIENTO DEL CUMPLIMIENTO DE LOS PROCEDIMIENTOS ADMINISTRATIVOS OPERATIVOS Y TÉCNICOS DEL PROYECTO  RETO LOCAL  Y LOS ASOCIADOS A LA INCLUSIÓN SOCIAL Y SEGURIDAD ECONÓMICA EN LA LOCALIDAD DE SUBA"/>
    <x v="0"/>
    <s v="Un nuevo contrato social y ambiental para la Bogotá del Siglo XXI"/>
    <n v="1"/>
    <x v="13"/>
    <s v="Propósito 1: Hacer un nuevo contrato social para incrementar la inclusión social, productiva y política"/>
    <x v="16"/>
    <m/>
    <n v="1022436937"/>
    <s v="MATEO CALDERON CASAS"/>
    <s v="Persona Natural"/>
    <m/>
    <m/>
    <m/>
    <m/>
    <n v="13900000"/>
    <n v="0"/>
    <n v="0"/>
    <n v="0"/>
    <n v="13900000"/>
    <n v="1853333"/>
    <d v="2022-08-18T00:00:00"/>
    <d v="2022-08-19T00:00:00"/>
    <d v="2022-12-31T00:00:00"/>
    <n v="134"/>
    <n v="0"/>
    <n v="0"/>
    <m/>
    <s v=""/>
    <m/>
    <m/>
    <s v="Terminado"/>
    <n v="0.133333309352518"/>
  </r>
  <r>
    <s v="437-2022CPS-P(74591)"/>
    <n v="2022"/>
    <s v="FDLSUBACD-417-2022(74591)"/>
    <s v="https://community.secop.gov.co/Public/Tendering/OpportunityDetail/Index?noticeUID=CO1.NTC.3168264&amp;isFromPublicArea=True&amp;isModal=False"/>
    <s v="Contratos de prestación de servicios profesionales y de apoyo a la gestión"/>
    <s v="Contratación directa"/>
    <m/>
    <s v="APOYAR TÉCNICAMENTE LAS DISTINTAS ETAPAS DE LOSPROCESOS DE COMPETENCIA DE LA ALCALDÍA LOCAL PARA LA DEPURACIÓN DE ACTUACIONES ADMINISTRATIVAS"/>
    <x v="0"/>
    <s v="Un nuevo contrato social y ambiental para la Bogotá del Siglo XXI"/>
    <n v="57"/>
    <x v="0"/>
    <s v="Propósito 5: Construir Bogotá - Región con gobierno abierto, transparente y ciudadanía consciente"/>
    <x v="0"/>
    <m/>
    <n v="1015440006"/>
    <s v="JUAN ANDRES CITA GARCIA"/>
    <s v="Persona Natural"/>
    <m/>
    <m/>
    <m/>
    <m/>
    <n v="32750000"/>
    <n v="0"/>
    <n v="0"/>
    <n v="0"/>
    <n v="32750000"/>
    <n v="27728333"/>
    <d v="2022-08-18T00:00:00"/>
    <d v="2022-08-24T00:00:00"/>
    <d v="2022-12-31T00:00:00"/>
    <n v="129"/>
    <n v="0"/>
    <n v="0"/>
    <m/>
    <s v=""/>
    <m/>
    <m/>
    <s v="Terminado"/>
    <n v="0.84666665648854966"/>
  </r>
  <r>
    <s v="438-2022CPS-P(74232)"/>
    <n v="2022"/>
    <s v="FDLSUBACD-418-2022(74232)"/>
    <s v="https://community.secop.gov.co/Public/Tendering/OpportunityDetail/Index?noticeUID=CO1.NTC.3164266&amp;isFromPublicArea=True&amp;isModal=False"/>
    <s v="Contratos de prestación de servicios profesionales y de apoyo a la gestión"/>
    <s v="Contratación directa"/>
    <m/>
    <s v="PRESTAR SERVICIOS PROFESIONALES COMO APOYO A LA COORDINACIÓN DEL SISTEMA DEPORTIVO INTEGRADO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52935897"/>
    <s v="LUZ VIVIANA CARO CUERVO"/>
    <s v="Persona Natural"/>
    <m/>
    <m/>
    <m/>
    <m/>
    <n v="22900000"/>
    <n v="0"/>
    <n v="0"/>
    <n v="0"/>
    <n v="22900000"/>
    <n v="19541333"/>
    <d v="2022-08-18T00:00:00"/>
    <d v="2022-08-23T00:00:00"/>
    <d v="2022-12-31T00:00:00"/>
    <n v="130"/>
    <n v="0"/>
    <n v="0"/>
    <m/>
    <s v=""/>
    <m/>
    <m/>
    <s v="Terminado"/>
    <n v="0.85333331877729257"/>
  </r>
  <r>
    <s v="439-2022CPS-AG(74293)"/>
    <n v="2022"/>
    <s v="FDLSUBACD-419-2022(74293)"/>
    <s v="https://community.secop.gov.co/Public/Tendering/OpportunityDetail/Index?noticeUID=CO1.NTC.3164128&amp;isFromPublicArea=True&amp;isModal=False"/>
    <s v="Contratos de prestación de servicios profesionales y de apoyo a la gestión"/>
    <s v="Contratación directa"/>
    <m/>
    <s v="PRESTAR SERVICIOS TÉCNICOS DE APOYO A LA GESTIÓN COMO GESTOR DE LA BICI PROMOVIENDO LA PARTICIPACIÓN CIUDADANA EN LAS PRÁCTICAS DEPORTIVAS MEDIANTE EL USO DE METODOLOGÍAS PROMOVIENDO UNA MEJOR CALIDAD DE VIDA Y APROVECHAMIENTO DEL TIEMPO LIBRE EN LOSHABITANTES DE LA LOCALIDAD DE SUBA"/>
    <x v="0"/>
    <s v="Un nuevo contrato social y ambiental para la Bogotá del Siglo XXI"/>
    <n v="20"/>
    <x v="4"/>
    <s v="Propósito 1: Hacer un nuevo contrato social para incrementar la inclusión social, productiva y política"/>
    <x v="5"/>
    <m/>
    <n v="80932222"/>
    <s v="HENRY GIANCARLO GUEVARA MILA"/>
    <s v="Persona Natural"/>
    <m/>
    <m/>
    <m/>
    <m/>
    <n v="13900000"/>
    <n v="0"/>
    <n v="0"/>
    <n v="0"/>
    <n v="13900000"/>
    <n v="11954000"/>
    <d v="2022-08-18T00:00:00"/>
    <d v="2022-08-22T00:00:00"/>
    <d v="2022-12-31T00:00:00"/>
    <n v="131"/>
    <n v="0"/>
    <n v="0"/>
    <m/>
    <s v=""/>
    <m/>
    <m/>
    <s v="Terminado"/>
    <n v="0.86"/>
  </r>
  <r>
    <s v="440-2022CPS-AG(74277)"/>
    <n v="2022"/>
    <s v="FDLSUBACD-420-2022(74277)"/>
    <s v="https://community.secop.gov.co/Public/Tendering/OpportunityDetail/Index?noticeUID=CO1.NTC.3165361&amp;isFromPublicArea=True&amp;isModal=False"/>
    <s v="Contratos de prestación de servicios profesionales y de apoyo a la gestión"/>
    <s v="Contratación directa"/>
    <m/>
    <s v="PRESTAR SERVICIOS DE APOYO A LA GESTIÓN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1019082340"/>
    <s v="MANUEL ALEJANDRO GAVIRIA ARIAS"/>
    <s v="Persona Natural"/>
    <m/>
    <m/>
    <m/>
    <m/>
    <n v="13900000"/>
    <n v="0"/>
    <n v="0"/>
    <n v="0"/>
    <n v="13900000"/>
    <n v="11861333"/>
    <d v="2022-08-18T00:00:00"/>
    <d v="2022-08-23T00:00:00"/>
    <d v="2022-12-31T00:00:00"/>
    <n v="130"/>
    <n v="0"/>
    <n v="0"/>
    <m/>
    <s v=""/>
    <m/>
    <m/>
    <s v="Terminado"/>
    <n v="0.85333330935251794"/>
  </r>
  <r>
    <s v="441-2022PS(72889)"/>
    <n v="2022"/>
    <s v="FDLSUBACMA-3-2022(72889)"/>
    <s v="https://community.secop.gov.co/Public/Tendering/OpportunityDetail/Index?noticeUID=CO1.NTC.3076670&amp;isFromPublicArea=True&amp;isModal=False"/>
    <s v="Consultoría"/>
    <s v="Concurso de méritos"/>
    <m/>
    <s v="PRESTAR LOS SERVICIOS PROFESIONALES ESPECIALIZADOS PARA LA ELABORACIÓN DE LOS ESTUDIOS TÉCNICOS Y DISEÑOS ASÍ COMO PARA REALIZAR EL TRAMITE Y OBTENCIÓN DE LA LICENCIA DE CONSTRUCCIÓN PARA LA CASA DE LA CULTURA DE LA LOCALIDAD DE SUBA"/>
    <x v="0"/>
    <s v="Un nuevo contrato social y ambiental para la Bogotá del Siglo XXI"/>
    <n v="21"/>
    <x v="2"/>
    <s v="Propósito 1: Hacer un nuevo contrato social para incrementar la inclusión social, productiva y política"/>
    <x v="3"/>
    <m/>
    <n v="79958441"/>
    <s v="CONSORCIO ARQUITECTURA PARA LA CULTURA 2022"/>
    <s v="Consorcio"/>
    <n v="14236496"/>
    <s v="URIEL GUERRERO FARFAN"/>
    <n v="0.5"/>
    <m/>
    <n v="190138697"/>
    <n v="0"/>
    <n v="0"/>
    <n v="0"/>
    <n v="190138697"/>
    <n v="0"/>
    <d v="2022-08-22T00:00:00"/>
    <d v="2022-12-05T00:00:00"/>
    <d v="2023-07-04T00:00:00"/>
    <n v="211"/>
    <n v="0"/>
    <n v="0"/>
    <m/>
    <s v=""/>
    <m/>
    <m/>
    <s v="En ejecución"/>
    <n v="0"/>
  </r>
  <r>
    <s v="441-2022PS(72889)"/>
    <n v="2022"/>
    <s v="FDLSUBACMA-3-2022(72889)"/>
    <s v="https://community.secop.gov.co/Public/Tendering/OpportunityDetail/Index?noticeUID=CO1.NTC.3076670&amp;isFromPublicArea=True&amp;isModal=False"/>
    <s v="Consultoría"/>
    <s v="Concurso de méritos"/>
    <m/>
    <s v="PRESTAR LOS SERVICIOS PROFESIONALES ESPECIALIZADOS PARA LA ELABORACIÓN DE LOS ESTUDIOS TÉCNICOS Y DISEÑOS ASÍ COMO PARA REALIZAR EL TRAMITE Y OBTENCIÓN DE LA LICENCIA DE CONSTRUCCIÓN PARA LA CASA DE LA CULTURA DE LA LOCALIDAD DE SUBA"/>
    <x v="0"/>
    <m/>
    <m/>
    <x v="21"/>
    <m/>
    <x v="31"/>
    <m/>
    <m/>
    <m/>
    <m/>
    <n v="79958441"/>
    <s v="WILLIAM CARDONA OLMOS"/>
    <n v="0.5"/>
    <m/>
    <m/>
    <m/>
    <m/>
    <m/>
    <m/>
    <m/>
    <m/>
    <m/>
    <m/>
    <m/>
    <m/>
    <m/>
    <m/>
    <m/>
    <m/>
    <m/>
    <m/>
    <m/>
  </r>
  <r>
    <s v="442-2022CPS-P(74426)"/>
    <n v="2022"/>
    <s v="FDLSUBACD-421-2022(74426)"/>
    <s v="https://community.secop.gov.co/Public/Tendering/OpportunityDetail/Index?noticeUID=CO1.NTC.3189696&amp;isFromPublicArea=True&amp;isModal=False"/>
    <s v="Contratos de prestación de servicios profesionales y de apoyo a la gestión"/>
    <s v="Contratación directa"/>
    <m/>
    <s v="APOYAR AL EQUIPO DE PRENSA Y COMUNICACIONES DE LA ALCALDÍA LOCAL EN LA REALIZACIÓN Y PUBLICACIÓN DE CONTENIDOS DE REDES SOCIALES Y CANALES DE DIVULGACIÓN DIGITAL SITIO WEB DE LA ALCALDÍA LOCAL"/>
    <x v="0"/>
    <s v="Un nuevo contrato social y ambiental para la Bogotá del Siglo XXI"/>
    <n v="57"/>
    <x v="0"/>
    <s v="Propósito 5: Construir Bogotá - Región con gobierno abierto, transparente y ciudadanía consciente"/>
    <x v="0"/>
    <m/>
    <n v="1019104134"/>
    <s v="ANGELICA MARIA CHICA CHARRY"/>
    <s v="Persona Natural"/>
    <m/>
    <m/>
    <m/>
    <m/>
    <n v="22900000"/>
    <n v="0"/>
    <n v="0"/>
    <n v="0"/>
    <n v="22900000"/>
    <n v="18625333"/>
    <d v="2022-08-25T00:00:00"/>
    <d v="2022-08-29T00:00:00"/>
    <d v="2022-12-31T00:00:00"/>
    <n v="124"/>
    <n v="0"/>
    <n v="0"/>
    <m/>
    <s v=""/>
    <m/>
    <m/>
    <s v="Terminado"/>
    <n v="0.81333331877729254"/>
  </r>
  <r>
    <s v="443-2022CPS-P(75527)"/>
    <n v="2022"/>
    <s v="FDLSUBACD-422-2022(75527)"/>
    <s v="https://community.secop.gov.co/Public/Tendering/OpportunityDetail/Index?noticeUID=CO1.NTC.3186887&amp;isFromPublicArea=True&amp;isModal=False"/>
    <s v="Contratos de prestación de servicios profesionales y de apoyo a la gestión"/>
    <s v="Contratación directa"/>
    <m/>
    <s v="PRESTAR SERVICIOS PROFESIONALES COMO APOYO A LA COORDINACIÓN DEL SISTEMA DEPORTIVO INTEGRADO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52336841"/>
    <s v="ELVIA XIMENA RINCON LANCHEROS"/>
    <s v="Persona Natural"/>
    <m/>
    <m/>
    <m/>
    <m/>
    <n v="20610000"/>
    <n v="0"/>
    <n v="0"/>
    <n v="0"/>
    <n v="20610000"/>
    <n v="17709333"/>
    <d v="2022-08-24T00:00:00"/>
    <d v="2022-09-05T00:00:00"/>
    <d v="2022-12-31T00:00:00"/>
    <n v="117"/>
    <n v="0"/>
    <n v="0"/>
    <m/>
    <s v=""/>
    <m/>
    <m/>
    <s v="Terminado"/>
    <n v="0.85925924308588064"/>
  </r>
  <r>
    <s v="444-2022CPS-P(75335)"/>
    <n v="2022"/>
    <s v="FDLSUBACD-423-2022(75335)"/>
    <s v="https://community.secop.gov.co/Public/Tendering/OpportunityDetail/Index?noticeUID=CO1.NTC.3183265&amp;isFromPublicArea=True&amp;isModal=False"/>
    <s v="Contratos de prestación de servicios profesionales y de apoyo a la gestión"/>
    <s v="Contratación directa"/>
    <m/>
    <s v="PRESTAR LOS SERVICIOS PROFESIONALES AL ÁREA DE GESTIÓN DE DESARROLLO ADMINISTRATIVA Y FINANCIERA DEL FONDO DE DESARROLLO LOCAL DE SUBA EN LA UNIDAD DE CUMPLIMIENTO APOYANDO LOS PROCESOS Y ACTIVIDADES DE INVESTIGACIÓN Y GESTIÓN DE CONOCIMIENTO"/>
    <x v="0"/>
    <s v="Un nuevo contrato social y ambiental para la Bogotá del Siglo XXI"/>
    <n v="57"/>
    <x v="0"/>
    <s v="Propósito 5: Construir Bogotá - Región con gobierno abierto, transparente y ciudadanía consciente"/>
    <x v="0"/>
    <m/>
    <n v="1032366275"/>
    <s v="LILIANA PARDO MONTENEGRO"/>
    <s v="Persona Natural"/>
    <m/>
    <m/>
    <m/>
    <m/>
    <n v="20610000"/>
    <n v="0"/>
    <n v="0"/>
    <n v="0"/>
    <n v="20610000"/>
    <n v="18472667"/>
    <d v="2022-08-24T00:00:00"/>
    <d v="2022-08-30T00:00:00"/>
    <d v="2022-12-31T00:00:00"/>
    <n v="123"/>
    <n v="0"/>
    <n v="0"/>
    <m/>
    <s v=""/>
    <m/>
    <m/>
    <s v="Terminado"/>
    <n v="0.89629631246967489"/>
  </r>
  <r>
    <s v="445-2022CONVINT"/>
    <n v="2022"/>
    <s v="FDLSUBACD-424-2022"/>
    <s v="https://community.secop.gov.co/Public/Tendering/OpportunityDetail/Index?noticeUID=CO1.NTC.3181949&amp;isFromPublicArea=True&amp;isModal=False"/>
    <s v="Convenios/Contratos interadministrativos"/>
    <s v="Contratación directa"/>
    <m/>
    <s v="AUNAR ESFUERZOS TÉCNICOS ADMINISTRATIVOS JURÍDICOS Y FINANCIEROS ENTRE LA AGENCIA DISTRITAL PARA LA EDUCACIÓN SUPERIOR LA CIENCIA Y LA TECNOLOGÍA  ATENEA Y EL FONDO DE DESARROLLO LOCAL DE SUBA PARA LA IMPLEMENTACIÓN DE UN NUEVO MODELO INCLUSIVO EFICIENTE Y FLEXIBLE PARA EL ACCESO Y LA PERMANENCIA DE LAS Y LOS JÓVENES EGRESADOS DE INSTITUCIONES DE EDUCACIÓN MEDIA A PROGRAMAS DE EDUCACIÓN SUPERIOR Y POSMEDIA"/>
    <x v="0"/>
    <s v="Un nuevo contrato social y ambiental para la Bogotá del Siglo XXI"/>
    <n v="17"/>
    <x v="12"/>
    <s v="Propósito 1: Hacer un nuevo contrato social para incrementar la inclusión social, productiva y política"/>
    <x v="15"/>
    <m/>
    <n v="901508361"/>
    <s v="GESTION CORPORATIVA DE LA AGENCIA DISTRITAL PARA LA EDUCACION SUPERIOR, LA CIENCIA Y LA TECNOLOGIA “ATENEA”"/>
    <s v="Persona Jurídica"/>
    <m/>
    <m/>
    <m/>
    <m/>
    <n v="6612796000"/>
    <n v="0"/>
    <n v="1"/>
    <n v="593974633"/>
    <n v="7206770633"/>
    <n v="7206770633"/>
    <d v="2022-08-23T00:00:00"/>
    <d v="2022-08-24T00:00:00"/>
    <d v="2029-12-31T00:00:00"/>
    <n v="2686"/>
    <n v="0"/>
    <n v="0"/>
    <m/>
    <s v=""/>
    <m/>
    <m/>
    <s v="En ejecución"/>
    <n v="1"/>
  </r>
  <r>
    <s v="446-2022PS(74398)"/>
    <n v="2022"/>
    <s v="FDLSSAMC-6-2022(74398) "/>
    <s v="https://community.secop.gov.co/Public/Tendering/OpportunityDetail/Index?noticeUID=CO1.NTC.3118048&amp;isFromPublicArea=True&amp;isModal=False"/>
    <s v="Contratos de prestación de servicios"/>
    <s v="Selección abreviada"/>
    <s v="Selección abreviada por menor cuantía "/>
    <s v="PRESTAR EL SERVICIO DE MANTENIMIENTO PREVENTIVO Y CORRECTIVO PARA LA MAQUINARIA AMARILLA Y VEHÍCULOS PESADOS DEL PARQUE AUTOMOTOR DE LA ALCALDÍA LOCAL DE SUBA"/>
    <x v="0"/>
    <s v="Un nuevo contrato social y ambiental para la Bogotá del Siglo XXI"/>
    <n v="49"/>
    <x v="10"/>
    <s v="Propósito 4: Hacer de Bogotá Región un modelo de movilidad multimodal, incluyente y sostenible"/>
    <x v="12"/>
    <m/>
    <n v="860515236"/>
    <s v="PRECAR LTDA."/>
    <s v="Persona Jurídica"/>
    <m/>
    <m/>
    <m/>
    <m/>
    <n v="80000000"/>
    <n v="0"/>
    <n v="0"/>
    <n v="0"/>
    <n v="80000000"/>
    <n v="61732271"/>
    <d v="2022-08-24T00:00:00"/>
    <d v="2022-09-01T00:00:00"/>
    <d v="2023-05-31T00:00:00"/>
    <n v="272"/>
    <n v="0"/>
    <n v="0"/>
    <m/>
    <s v=""/>
    <m/>
    <m/>
    <s v="En ejecución"/>
    <n v="0.77165338750000001"/>
  </r>
  <r>
    <s v="447-2022CO(73769)"/>
    <n v="2022"/>
    <s v="FDLSSAMC-4-2022(73769)"/>
    <s v="https://community.secop.gov.co/Public/Tendering/OpportunityDetail/Index?noticeUID=CO1.NTC.3077731&amp;isFromPublicArea=True&amp;isModal=False"/>
    <s v="Obra pública"/>
    <s v="Selección abreviada"/>
    <s v="Selección abreviada por menor cuantía "/>
    <s v="EJECUTAR LAS OBRAS DE REPARACIONES LOCATIVAS YO MANTENIMIENTO DE INFRAESTRUCTURA FISICA PARA LA CASA DE LA MEMORIA DE SUBA A PRECIOS UNITARIOS FIJOS Y A MONTO AGOTABLE"/>
    <x v="0"/>
    <s v="Un nuevo contrato social y ambiental para la Bogotá del Siglo XXI"/>
    <n v="21"/>
    <x v="2"/>
    <s v="Propósito 1: Hacer un nuevo contrato social para incrementar la inclusión social, productiva y política"/>
    <x v="3"/>
    <m/>
    <n v="900592953"/>
    <s v="SERVIARQUITECTURA Y CONSTRUCCION SAS"/>
    <s v="Persona Jurídica"/>
    <m/>
    <m/>
    <m/>
    <m/>
    <n v="151049904"/>
    <n v="0"/>
    <n v="1"/>
    <n v="22600000"/>
    <n v="173649904"/>
    <n v="132846593"/>
    <d v="2022-08-25T00:00:00"/>
    <d v="2022-09-07T00:00:00"/>
    <d v="2022-12-06T00:00:00"/>
    <n v="90"/>
    <n v="1"/>
    <n v="30"/>
    <m/>
    <s v=""/>
    <m/>
    <m/>
    <s v="Terminado"/>
    <n v="0.76502543301146886"/>
  </r>
  <r>
    <s v="448-2022CPS-P(75025)"/>
    <n v="2022"/>
    <s v="FDLSUBACD-425-2022(75025)"/>
    <s v="https://community.secop.gov.co/Public/Tendering/OpportunityDetail/Index?noticeUID=CO1.NTC.3190622&amp;isFromPublicArea=True&amp;isModal=False"/>
    <s v="Contratos de prestación de servicios profesionales y de apoyo a la gestión"/>
    <s v="Contratación directa"/>
    <m/>
    <s v="PRESTAR LOS SERVICIOS PROFESIONALES PARA PARA EL APOYO EN EL TRÁMITE DE DESPACHOS COMISORIOS DE LA ALCALDÍA LOCAL DE SUBA"/>
    <x v="0"/>
    <s v="Un nuevo contrato social y ambiental para la Bogotá del Siglo XXI"/>
    <n v="57"/>
    <x v="0"/>
    <s v="Propósito 5: Construir Bogotá - Región con gobierno abierto, transparente y ciudadanía consciente"/>
    <x v="0"/>
    <m/>
    <n v="1066176032"/>
    <s v="EVELIN VANESSA MONTES TAMARA"/>
    <s v="Persona Natural"/>
    <m/>
    <m/>
    <m/>
    <m/>
    <n v="20610000"/>
    <n v="0"/>
    <n v="0"/>
    <n v="0"/>
    <n v="20610000"/>
    <n v="17709333"/>
    <d v="2022-08-30T00:00:00"/>
    <d v="2022-09-05T00:00:00"/>
    <d v="2022-12-31T00:00:00"/>
    <n v="117"/>
    <n v="0"/>
    <n v="0"/>
    <m/>
    <s v=""/>
    <m/>
    <m/>
    <s v="Terminado"/>
    <n v="0.85925924308588064"/>
  </r>
  <r>
    <s v="449-2022CPS-P(74574)"/>
    <n v="2022"/>
    <s v="FDLSUBACD-426-2022(74574)"/>
    <s v="https://community.secop.gov.co/Public/Tendering/OpportunityDetail/Index?noticeUID=CO1.NTC.3191770&amp;isFromPublicArea=True&amp;isModal=False"/>
    <s v="Contratos de prestación de servicios profesionales y de apoyo a la gestión"/>
    <s v="Contratación directa"/>
    <m/>
    <s v="PRESTAR LOS SERVICIOS PROFESIONALES COMO ABOGADOA PARA APOYAR LA GESTIÓN CONTRACTUAL DEL ÁREA GESTIÓN DEL DESARROLLO ADMINISTRATIVA Y FINANZAS EN TEMAS DE INFRAESTRUCTURA EN LOS DIFERENTES PROCESOS DE SELECCIÓN EN SUS ETAPAS PRECONTRACTUAL CONTRACTUAL Y POSTCONTRACTUAL AL IGUAL REALIZAR TRÁMITE Y SEGUIMIENTO A PETICIONES REALIZADAS POR LA CIUDADANÍA ÓRGANOS DE CONTROL Y DEMÁS"/>
    <x v="0"/>
    <s v="Un nuevo contrato social y ambiental para la Bogotá del Siglo XXI"/>
    <n v="49"/>
    <x v="10"/>
    <s v="Propósito 4: Hacer de Bogotá Región un modelo de movilidad multimodal, incluyente y sostenible"/>
    <x v="12"/>
    <m/>
    <n v="79641733"/>
    <s v="CESAR OSWALDO NIÑO RICO"/>
    <s v="Persona Natural"/>
    <m/>
    <m/>
    <m/>
    <m/>
    <n v="32750000"/>
    <n v="0"/>
    <n v="0"/>
    <n v="0"/>
    <n v="32750000"/>
    <n v="26200000"/>
    <d v="2022-08-25T00:00:00"/>
    <d v="2022-09-01T00:00:00"/>
    <d v="2023-01-30T00:00:00"/>
    <n v="151"/>
    <n v="1"/>
    <n v="30"/>
    <m/>
    <s v=""/>
    <m/>
    <m/>
    <s v="En ejecución"/>
    <n v="0.8"/>
  </r>
  <r>
    <s v="450-2022CPS-P(74394)"/>
    <n v="2022"/>
    <s v="FDLSUBACD-427-2022(74394)"/>
    <s v="https://community.secop.gov.co/Public/Tendering/OpportunityDetail/Index?noticeUID=CO1.NTC.3194318&amp;isFromPublicArea=True&amp;isModal=Fal"/>
    <s v="Contratos de prestación de servicios profesionales y de apoyo a la gestión"/>
    <s v="Contratación directa"/>
    <m/>
    <s v="PRESTAR SERVICIOS PROFESIONALES PARA LA GESTIÓN DEL CONOCIMIENTO PROMOVER LA EXPERIMENTACIÓN REALIZAR EL ACOMPAÑAMIENTO PEDAGÓGICO REQUERIDO POR EL LABORATORIO DE INNOVACIÓN DIGITAL DE SUBA CONTRIBUYENDO AL FORTALECIMIENTO DE LAS COMPETENCIAS CIUDADANAS DE LA LOCALIDAD DE SUBA SUBALAB EN EL MARCO DEL USO Y APROPIACIÓN TIC"/>
    <x v="0"/>
    <s v="Un nuevo contrato social y ambiental para la Bogotá del Siglo XXI"/>
    <n v="55"/>
    <x v="1"/>
    <s v="Propósito 5: Construir Bogotá - Región con gobierno abierto, transparente y ciudadanía consciente"/>
    <x v="2"/>
    <m/>
    <n v="52354964"/>
    <s v="LUZ MARITZA ACERO FORERO"/>
    <s v="Persona Natural"/>
    <m/>
    <m/>
    <m/>
    <m/>
    <n v="32750000"/>
    <n v="0"/>
    <n v="0"/>
    <n v="0"/>
    <n v="32750000"/>
    <n v="26636667"/>
    <d v="2022-08-25T00:00:00"/>
    <d v="2022-08-29T00:00:00"/>
    <d v="2022-12-31T00:00:00"/>
    <n v="124"/>
    <n v="0"/>
    <n v="0"/>
    <m/>
    <s v=""/>
    <m/>
    <m/>
    <s v="Terminado"/>
    <n v="0.81333334351145037"/>
  </r>
  <r>
    <s v="451-2022CPS-P(74952)"/>
    <n v="2022"/>
    <s v="FDLSUBACD-428-2022(74952)"/>
    <s v="https://community.secop.gov.co/Public/Tendering/OpportunityDetail/Index?noticeUID=CO1.NTC.3195535&amp;isFromPublicArea=True&amp;isModal=False"/>
    <s v="Contratos de prestación de servicios profesionales y de apoyo a la gestión"/>
    <s v="Contratación directa"/>
    <m/>
    <s v="PRESTAR SERVICIOS PROFESIONALES PARA EL ACOMPAÑAMIENTO FORMACIÓN Y GESTIÓN DE INSTRUMENTOS JURÍDICOS CON ENFOQUE DIFERENCIAL QUE ORIENTEN A LA CIUDADANÍA FRENTE A LAS RUTAS INSTITUCIONALES DE ATENCIÓN Y PERMITAN FORTALECER LAS CAPACIDADES LOCALES PARA LA PREVENCIÓN DE VIOLENCIAS Y CONFLICTOS EN SUBA"/>
    <x v="0"/>
    <s v="Un nuevo contrato social y ambiental para la Bogotá del Siglo XXI"/>
    <n v="43"/>
    <x v="7"/>
    <s v="Propósito 3: Inspirar confianza y legitimidad para vivir sin miedo y ser epicentro de cultura ciudadana, paz y reconciliación"/>
    <x v="9"/>
    <m/>
    <n v="51675892"/>
    <s v="DORA CECILIA BARRERA CUBIDES"/>
    <s v="Persona Natural"/>
    <m/>
    <m/>
    <m/>
    <m/>
    <n v="20610000"/>
    <n v="0"/>
    <n v="0"/>
    <n v="0"/>
    <n v="20610000"/>
    <n v="8854667"/>
    <d v="2022-08-25T00:00:00"/>
    <d v="2022-10-31T00:00:00"/>
    <d v="2022-12-31T00:00:00"/>
    <n v="61"/>
    <n v="0"/>
    <n v="0"/>
    <n v="1066184621"/>
    <s v="JENNIFER ANDREA BETIN MEJIA"/>
    <d v="2022-11-03T00:00:00"/>
    <n v="20610000"/>
    <s v="Terminado"/>
    <n v="0.42962964580300828"/>
  </r>
  <r>
    <s v="452-2022CPS-AG(74366)"/>
    <n v="2022"/>
    <s v="FDLSUBACD-429-2022(74366)"/>
    <s v="https://community.secop.gov.co/Public/Tendering/OpportunityDetail/Index?noticeUID=CO1.NTC.3194052&amp;isFromPublicArea=True&amp;isModal=False"/>
    <s v="Contratos de prestación de servicios profesionales y de apoyo a la gestión"/>
    <s v="Contratación directa"/>
    <m/>
    <s v="PRESTAR LOS SERVICIOS DE ASISTENCIA TÉCNICA Y ACOMPAÑAMIENTO A ORGANIZACIONES RECICLADORAS DE OFICIO FORTALECIMIENTO DEL RECICLAJE Y DEMÁS TEMAS AFINES DE LA GESTIÓN AMBIENTAL DE LA LOCALIDAD DE SUBA PARA DAR CUMPLIMIENTO A LAS METAS DEL PROYECTO DE INVERSIÓN LOCAL 2014"/>
    <x v="0"/>
    <s v="Un nuevo contrato social y ambiental para la Bogotá del Siglo XXI"/>
    <n v="38"/>
    <x v="18"/>
    <s v="Propósito 2 : Cambiar Nuestros Hábitos de Vida para Reverdecer a Bogotá y Adaptarnos y Mitigar la Crisis Climática"/>
    <x v="22"/>
    <m/>
    <n v="52148707"/>
    <s v="BLANCA YANETH BRICEÑO GOMEZ"/>
    <s v="Persona Natural"/>
    <m/>
    <m/>
    <m/>
    <m/>
    <n v="29200000"/>
    <n v="0"/>
    <n v="0"/>
    <n v="0"/>
    <n v="29200000"/>
    <n v="14721667"/>
    <d v="2022-08-25T00:00:00"/>
    <d v="2022-08-30T00:00:00"/>
    <d v="2023-04-28T00:00:00"/>
    <n v="241"/>
    <n v="0"/>
    <n v="0"/>
    <m/>
    <s v=""/>
    <m/>
    <m/>
    <s v="En ejecución"/>
    <n v="0.50416667808219173"/>
  </r>
  <r>
    <s v="453-2022CPS-AG(74366)"/>
    <n v="2022"/>
    <s v="FDLSUBACD-430-2022(74366)"/>
    <s v="https://community.secop.gov.co/Public/Tendering/OpportunityDetail/Index?noticeUID=CO1.NTC.3193473&amp;isFromPublicArea=True&amp;isModal=False"/>
    <s v="Contratos de prestación de servicios profesionales y de apoyo a la gestión"/>
    <s v="Contratación directa"/>
    <m/>
    <s v="PRESTAR LOS SERVICIOS DE ASISTENCIA TÉCNICA Y ACOMPAÑAMIENTO A ORGANIZACIONES RECICLADORAS DE OFICIO FORTALECIMIENTO DEL RECICLAJE Y DEMÁS TEMAS AFINES DE LA GESTIÓN AMBIENTAL DE LA LOCALIDAD DE SUBA PARA DAR CUMPLIMIENTO A LAS METAS DEL PROYECTO DE INVERSIÓN LOCAL 2014"/>
    <x v="0"/>
    <s v="Un nuevo contrato social y ambiental para la Bogotá del Siglo XXI"/>
    <n v="38"/>
    <x v="18"/>
    <s v="Propósito 2 : Cambiar Nuestros Hábitos de Vida para Reverdecer a Bogotá y Adaptarnos y Mitigar la Crisis Climática"/>
    <x v="22"/>
    <m/>
    <n v="1070618894"/>
    <s v="BRAYAN DAVID RICO"/>
    <s v="Persona Natural"/>
    <m/>
    <m/>
    <m/>
    <m/>
    <n v="29200000"/>
    <n v="0"/>
    <n v="0"/>
    <n v="0"/>
    <n v="29200000"/>
    <n v="14600000"/>
    <d v="2022-08-25T00:00:00"/>
    <d v="2022-09-01T00:00:00"/>
    <d v="2023-04-30T00:00:00"/>
    <n v="241"/>
    <n v="0"/>
    <n v="0"/>
    <m/>
    <s v=""/>
    <m/>
    <m/>
    <s v="En ejecución"/>
    <n v="0.5"/>
  </r>
  <r>
    <s v="454-2022CPS-P(74608)"/>
    <n v="2022"/>
    <s v="FDLSUBACD-431-2022(74366)"/>
    <s v="https://community.secop.gov.co/Public/Tendering/OpportunityDetail/Index?noticeUID=CO1.NTC.3194434&amp;isFromPublicArea=True&amp;isModal=False"/>
    <s v="Contratos de prestación de servicios profesionales y de apoyo a la gestión"/>
    <s v="Contratación directa"/>
    <m/>
    <s v="PRESTAR LOS SERVICIOS PROFESIONALES EN EL ÁREA GESTIÓN DEL DESARROLLO LOCAL REALIZANDO EL APOYO A LAS ACTIVIDADES RELACIONADAS CON LAS DIFERENTES ETAPAS CONTRACTUALES DE LOS PROYECTOS DE INVERSIÓN DESTINADOS A LA INTERVENCIÓN DE LA MALLA VIAL ESPACIO PÚBLICO CICLO INFRAESTRUCTURA INFRAESTRUCTURA CULTURAL MEJORAMIENTO DE VIVIENDA RURAL Y PARQUES DE LA LOCALIDAD DE SUBA"/>
    <x v="0"/>
    <s v="Un nuevo contrato social y ambiental para la Bogotá del Siglo XXI"/>
    <n v="49"/>
    <x v="10"/>
    <s v="Propósito 4: Hacer de Bogotá Región un modelo de movilidad multimodal, incluyente y sostenible"/>
    <x v="12"/>
    <m/>
    <n v="1032400823"/>
    <s v="JUAN CARLOS BOHORQUEZ"/>
    <s v="Persona Natural"/>
    <m/>
    <m/>
    <m/>
    <m/>
    <n v="32750000"/>
    <n v="0"/>
    <n v="0"/>
    <n v="0"/>
    <n v="32750000"/>
    <n v="26200000"/>
    <d v="2022-08-25T00:00:00"/>
    <d v="2022-09-01T00:00:00"/>
    <d v="2023-01-30T00:00:00"/>
    <n v="151"/>
    <n v="1"/>
    <n v="30"/>
    <m/>
    <s v=""/>
    <m/>
    <m/>
    <s v="En ejecución"/>
    <n v="0.8"/>
  </r>
  <r>
    <s v="455-2022CPS-AG(74366)"/>
    <n v="2022"/>
    <s v="FDLSUBACD-432-2022(74366)"/>
    <s v="https://community.secop.gov.co/Public/Tendering/OpportunityDetail/Index?noticeUID=CO1.NTC.3194255&amp;isFromPublicArea=True&amp;isModal=False"/>
    <s v="Contratos de prestación de servicios profesionales y de apoyo a la gestión"/>
    <s v="Contratación directa"/>
    <m/>
    <s v="PRESTAR LOS SERVICIOS DE ASISTENCIA TÉCNICA Y ACOMPAÑAMIENTO A ORGANIZACIONES RECICLADORAS DE OFICIO FORTALECIMIENTO DEL RECICLAJE Y DEMÁS TEMAS AFINES DE LA GESTIÓN AMBIENTAL DE LA LOCALIDAD DE SUBA PARA DAR CUMPLIMIENTO A LAS METAS DEL PROYECTODE INVERSIÓN LOCAL 2014"/>
    <x v="0"/>
    <s v="Un nuevo contrato social y ambiental para la Bogotá del Siglo XXI"/>
    <n v="38"/>
    <x v="18"/>
    <s v="Propósito 2 : Cambiar Nuestros Hábitos de Vida para Reverdecer a Bogotá y Adaptarnos y Mitigar la Crisis Climática"/>
    <x v="22"/>
    <m/>
    <n v="1233888244"/>
    <s v="GISETH PAOLA RAMIREZ PINZON"/>
    <s v="Persona Natural"/>
    <m/>
    <m/>
    <m/>
    <m/>
    <n v="29200000"/>
    <n v="0"/>
    <n v="0"/>
    <n v="0"/>
    <n v="29200000"/>
    <n v="14721667"/>
    <d v="2022-08-25T00:00:00"/>
    <d v="2022-08-30T00:00:00"/>
    <d v="2023-04-29T00:00:00"/>
    <n v="242"/>
    <n v="0"/>
    <n v="0"/>
    <m/>
    <s v=""/>
    <m/>
    <m/>
    <s v="En ejecución"/>
    <n v="0.50416667808219173"/>
  </r>
  <r>
    <s v="456-2022CPS-P(75476)"/>
    <n v="2022"/>
    <s v="FDLSUBACD-433-2022(75476)"/>
    <s v="https://community.secop.gov.co/Public/Tendering/OpportunityDetail/Index?noticeUID=CO1.NTC.3210640&amp;isFromPublicArea=True&amp;isModal=False"/>
    <s v="Contratos de prestación de servicios profesionales y de apoyo a la gestión"/>
    <s v="Contratación directa"/>
    <m/>
    <s v="PRESTAR SERVICIOS PROFESIONALES ESPECIALIZADOS EN EL DESPACHO PARA ACOMPAÑAR LA EJECUCIÓN DE LOS PROYECTOS ESTRATÉGICOS DEL PLAN DE DESARROLLO LOCAL Y TEMAS AFINES DE PRIORIDAD DE LA ALCALDÍA LOCAL DE SUBA"/>
    <x v="0"/>
    <s v="Un nuevo contrato social y ambiental para la Bogotá del Siglo XXI"/>
    <n v="57"/>
    <x v="0"/>
    <s v="Propósito 5: Construir Bogotá - Región con gobierno abierto, transparente y ciudadanía consciente"/>
    <x v="0"/>
    <m/>
    <n v="80237580"/>
    <s v="CAMILO ANDRES POVEDA AVILA"/>
    <s v="Persona Natural"/>
    <m/>
    <m/>
    <m/>
    <m/>
    <n v="34650000"/>
    <n v="0"/>
    <n v="0"/>
    <n v="0"/>
    <n v="34650000"/>
    <n v="29260000"/>
    <d v="2022-09-05T00:00:00"/>
    <d v="2022-09-07T00:00:00"/>
    <d v="2023-01-21T00:00:00"/>
    <n v="136"/>
    <n v="1"/>
    <n v="21"/>
    <m/>
    <s v=""/>
    <m/>
    <m/>
    <s v="En ejecución"/>
    <n v="0.84444444444444444"/>
  </r>
  <r>
    <s v="457-2022CPS-P(75785)"/>
    <n v="2022"/>
    <s v="FDLSUBACD-434-2022(75785)"/>
    <s v="https://community.secop.gov.co/Public/Tendering/OpportunityDetail/Index?noticeUID=CO1.NTC.3216459&amp;isFromPublicArea=True&amp;isModal=False"/>
    <s v="Contratos de prestación de servicios profesionales y de apoyo a la gestión"/>
    <s v="Contratación directa"/>
    <m/>
    <s v="PRESTAR LOS SERVICIOS PROFESIONALES PARA APOYAR TÉCNICAMENTE LA REALIZACIÓN PRODUCCIÓN LOGÍSTICA TRANSMISIÓN POR PLATAFORMAS DIGITALES Y SONIDO DE EVENTOS Y ACTIVIDADES EXTERNAS E INTERNAS PRESENCIALES O VIRTUALES QUE DE MANERA PERMANENTE REALIZA LA ALCALDÍA LOCAL PARA LA COMUNIDAD YO FUNCIONARIOS Y CONTRATISTAS"/>
    <x v="0"/>
    <s v="Un nuevo contrato social y ambiental para la Bogotá del Siglo XXI"/>
    <n v="57"/>
    <x v="0"/>
    <s v="Propósito 5: Construir Bogotá - Región con gobierno abierto, transparente y ciudadanía consciente"/>
    <x v="0"/>
    <m/>
    <n v="12749599"/>
    <s v="JAIME JOSE VELASCO"/>
    <s v="Persona Natural"/>
    <m/>
    <m/>
    <m/>
    <m/>
    <n v="18320000"/>
    <n v="0"/>
    <n v="0"/>
    <n v="0"/>
    <n v="18320000"/>
    <n v="12824000"/>
    <d v="2022-08-31T00:00:00"/>
    <d v="2022-09-07T00:00:00"/>
    <d v="2022-12-31T00:00:00"/>
    <n v="115"/>
    <n v="0"/>
    <n v="0"/>
    <m/>
    <s v=""/>
    <m/>
    <m/>
    <s v="Terminado"/>
    <n v="0.7"/>
  </r>
  <r>
    <s v="458-2022CPS-P(75808)"/>
    <n v="2022"/>
    <s v="FDLSUBACD-435-2022(75808)"/>
    <s v="https://community.secop.gov.co/Public/Tendering/OpportunityDetail/Index?noticeUID=CO1.NTC.3225282&amp;isFromPublicArea=True&amp;isModal=False"/>
    <s v="Contratos de prestación de servicios profesionales y de apoyo a la gestión"/>
    <s v="Contratación directa"/>
    <m/>
    <s v="PRESTAR LOS SERVICIOS PROFESIONALES COMO ABOGADO A PARA APOYAR LA GESTIÓN CONTRACTUAL DEL ÁREA GESTIÓN DEL DESARROLLO LOCAL EN LAS ETAPAS PRECONTRACTUAL Y CONTRACTUAL DE LOS PROCESOS DE SELECCIÓN DE BIENES Y SERVICIOS DE LA ALCALDÍA LOCAL DE SUBA"/>
    <x v="0"/>
    <s v="Un nuevo contrato social y ambiental para la Bogotá del Siglo XXI"/>
    <n v="57"/>
    <x v="0"/>
    <s v="Propósito 5: Construir Bogotá - Región con gobierno abierto, transparente y ciudadanía consciente"/>
    <x v="0"/>
    <m/>
    <n v="1140861060"/>
    <s v="CARLOS ANDRES OTAIZA ORELLANO"/>
    <s v="Persona Natural"/>
    <m/>
    <m/>
    <m/>
    <m/>
    <n v="18320000"/>
    <n v="0"/>
    <n v="1"/>
    <n v="3816667"/>
    <n v="22136667"/>
    <n v="17556667"/>
    <d v="2022-09-02T00:00:00"/>
    <d v="2022-09-06T00:00:00"/>
    <d v="2023-01-30T00:00:00"/>
    <n v="146"/>
    <n v="1"/>
    <n v="30"/>
    <m/>
    <s v=""/>
    <m/>
    <m/>
    <s v="En ejecución"/>
    <n v="0.79310345139130478"/>
  </r>
  <r>
    <s v="459-2022CPS-P(74962)"/>
    <n v="2022"/>
    <s v="FDLSUBACD-436-2022(74962)"/>
    <s v="https://community.secop.gov.co/Public/Tendering/OpportunityDetail/Index?noticeUID=CO1.NTC.3229123&amp;isFromPublicArea=True&amp;isModal=False"/>
    <s v="Contratos de prestación de servicios profesionales y de apoyo a la gestión"/>
    <s v="Contratación directa"/>
    <m/>
    <s v="PRESTAR SERVICIOS PROFESIONALES PARA EL ACOMPAÑAMIENTO, FORMACION Y GESTION DE INSTRUMENTOS ADMINISTRATIVOS CON ENFOQUE DIFERENCIAL, QUE ORIENTEN A LA CIUDADANIA FRENTE A LAS RUTAS INSTITUCIONALES DE ATENCION Y PERMITAN FORTALECER LAS CAPACIDADES LOCALES PARA LA PREVENCION DE VIOLENCIAS Y CONFLICTOS EN SUBA"/>
    <x v="0"/>
    <s v="Un nuevo contrato social y ambiental para la Bogotá del Siglo XXI"/>
    <n v="43"/>
    <x v="7"/>
    <s v="Propósito 3: Inspirar confianza y legitimidad para vivir sin miedo y ser epicentro de cultura ciudadana, paz y reconciliación"/>
    <x v="9"/>
    <m/>
    <n v="37328580"/>
    <s v="MARITZA PEÑA PACHECHO"/>
    <s v="Persona Natural"/>
    <m/>
    <m/>
    <m/>
    <m/>
    <n v="20610000"/>
    <n v="0"/>
    <n v="0"/>
    <n v="0"/>
    <n v="20610000"/>
    <n v="17556667"/>
    <d v="2022-09-02T00:00:00"/>
    <d v="2022-09-06T00:00:00"/>
    <d v="2022-12-31T00:00:00"/>
    <n v="116"/>
    <n v="0"/>
    <n v="0"/>
    <m/>
    <s v=""/>
    <m/>
    <m/>
    <s v="Terminado"/>
    <n v="0.8518518680252305"/>
  </r>
  <r>
    <s v="460-2022-CONVINT(76073)"/>
    <n v="2022"/>
    <s v="FDLSUBACD-437-2022(76073)"/>
    <s v="https://community.secop.gov.co/Public/Tendering/OpportunityDetail/Index?noticeUID=CO1.NTC.3262636&amp;isFromPublicArea=True&amp;isModal=False"/>
    <s v="Convenios de apoyo o convenios de asociación "/>
    <s v="Contratación directa"/>
    <m/>
    <s v="AUNAR ESFUERZOS ADMINISTRATIVOS TÉCNICOS Y FINANCIEROS ENTRE LA CORPORACIÓN PARA EL DESARROLLO DE LAS MICROEMPRESAS  PROPAÍS Y EL FONDO DE DESARROLLO LOCAL DE SUBA PARA LA CONSOLIDACIÓN Y FORTALECIMIENTO ECONÓMICO DE LAS MICROEMPRESAS Y EMPRENDIMEINTOS A TRAVÉS DE LA RUTA AL ÉXITO  PROGRAMA MICROEMPRESA LOCAL 30 Y EL PROGRAMA BOGOTA PRODUCTIVA LOCAL"/>
    <x v="0"/>
    <s v="Un nuevo contrato social y ambiental para la Bogotá del Siglo XXI"/>
    <n v="6"/>
    <x v="6"/>
    <s v="Propósito 1: Hacer un nuevo contrato social para incrementar la inclusión social, productiva y política"/>
    <x v="13"/>
    <m/>
    <n v="800250713"/>
    <s v="CORPORACION PARA EL DESARROLLO DE LAS MICROEMPRESAS - PROPAIS"/>
    <s v="Persona Jurídica"/>
    <m/>
    <m/>
    <m/>
    <m/>
    <n v="5567661972"/>
    <n v="0"/>
    <n v="0"/>
    <n v="0"/>
    <n v="5567661972"/>
    <n v="1786816524"/>
    <d v="2022-09-09T00:00:00"/>
    <d v="2022-10-14T00:00:00"/>
    <d v="2023-08-13T00:00:00"/>
    <n v="303"/>
    <n v="1"/>
    <n v="36"/>
    <m/>
    <s v=""/>
    <m/>
    <m/>
    <s v="En ejecución"/>
    <n v="0.32092762329788938"/>
  </r>
  <r>
    <s v="460-2022-CONVINT(76073)"/>
    <n v="2022"/>
    <s v="FDLSUBACD-437-2022(76073)"/>
    <s v="https://community.secop.gov.co/Public/Tendering/OpportunityDetail/Index?noticeUID=CO1.NTC.3262636&amp;isFromPublicArea=True&amp;isModal=False"/>
    <s v="Convenios de apoyo o convenios de asociación "/>
    <s v="Contratación directa"/>
    <m/>
    <s v="AUNAR ESFUERZOS ADMINISTRATIVOS TÉCNICOS Y FINANCIEROS ENTRE LA CORPORACIÓN PARA EL DESARROLLO DE LAS MICROEMPRESAS  PROPAÍS Y EL FONDO DE DESARROLLO LOCAL DE SUBA PARA LA CONSOLIDACIÓN Y FORTALECIMIENTO ECONÓMICO DE LAS MICROEMPRESAS Y EMPRENDIMEINTOS A TRAVÉS DE LA RUTA AL ÉXITO  PROGRAMA MICROEMPRESA LOCAL 30 Y EL PROGRAMA BOGOTA PRODUCTIVA LOCAL"/>
    <x v="0"/>
    <s v="Un nuevo contrato social y ambiental para la Bogotá del Siglo XXI"/>
    <n v="39"/>
    <x v="11"/>
    <s v="Propósito 3: Inspirar confianza y legitimidad para vivir sin miedo y ser epicentro de cultura ciudadana, paz y reconciliación"/>
    <x v="14"/>
    <m/>
    <n v="800250713"/>
    <s v="CORPORACION PARA EL DESARROLLO DE LAS MI CROEMPRESAS"/>
    <s v="Persona Jurídica"/>
    <m/>
    <m/>
    <m/>
    <m/>
    <n v="551032680"/>
    <n v="0"/>
    <n v="0"/>
    <n v="0"/>
    <n v="551032680"/>
    <n v="0"/>
    <d v="2022-09-09T00:00:00"/>
    <d v="2022-10-14T00:00:00"/>
    <d v="2023-08-13T00:00:00"/>
    <n v="303"/>
    <n v="0"/>
    <n v="0"/>
    <m/>
    <m/>
    <m/>
    <m/>
    <s v="En ejecución"/>
    <n v="0"/>
  </r>
  <r>
    <s v="461-2022PS(75873)"/>
    <n v="2022"/>
    <s v="FDLSMC-8-2022(75873) "/>
    <s v="https://community.secop.gov.co/Public/Tendering/OpportunityDetail/Index?noticeUID=CO1.NTC.3214153&amp;isFromPublicArea=True&amp;isModal=False"/>
    <s v="Contratos de prestación de servicios"/>
    <s v="Contratación mínima cuantia"/>
    <m/>
    <s v="PRESTAR LOS  SERVICIOS DE PRODUCCIÓN Y LOGÍSTICA DE EVENTOS PARA LA CONMEMORACIÓN DE LA SEMANA POR LA PAZ DE LA LOCALIDAD DE SUBA 2022"/>
    <x v="0"/>
    <s v="Un nuevo contrato social y ambiental para la Bogotá del Siglo XXI"/>
    <n v="39"/>
    <x v="11"/>
    <s v="Propósito 3: Inspirar confianza y legitimidad para vivir sin miedo y ser epicentro de cultura ciudadana, paz y reconciliación"/>
    <x v="14"/>
    <m/>
    <n v="900220836"/>
    <s v="CORPORACION AVENTURA POR LA NATURALEZA DE LOS ANDES - CORPANANDES"/>
    <s v="Persona Jurídica"/>
    <m/>
    <m/>
    <m/>
    <m/>
    <n v="14482955"/>
    <n v="0"/>
    <n v="0"/>
    <n v="0"/>
    <n v="14482955"/>
    <n v="0"/>
    <d v="2022-09-09T00:00:00"/>
    <d v="2022-09-12T00:00:00"/>
    <d v="2022-10-06T00:00:00"/>
    <n v="24"/>
    <n v="1"/>
    <n v="10"/>
    <m/>
    <s v=""/>
    <m/>
    <m/>
    <s v="Terminado"/>
    <n v="0"/>
  </r>
  <r>
    <s v="462-2022-PS(73183)"/>
    <n v="2022"/>
    <s v="FDLSLP-6-2022(73183) "/>
    <s v="https://community.secop.gov.co/Public/Tendering/OpportunityDetail/Index?noticeUID=CO1.NTC.3136546&amp;isFromPublicArea=True&amp;isModal=true&amp;asPopupView=true"/>
    <s v="Contratos de prestación de servicios profesionales y de apoyo a la gestión"/>
    <s v="Licitación pública"/>
    <m/>
    <s v="ADQUISICIÓN POR LOTES DE ELEMENTOS PARA EL DESARROLLO ARTÍSTICO DE OFICIOSMATERIAL PEDAGÓGICO Y MOBILIARIO PARA INFRAESTRUCTURASCULTURALES CENTROS DE ACCESO COMUNITARIO CENTRO AMAR YJARDINES INFANTILES DE LAS LOCALIDADES DE SUBA DE CONFORMIDADCON LAS ESPECIFICACIONES Y CANTIDADES ESTABLECIDAS EN LASFICHAS TÉCNICAS"/>
    <x v="0"/>
    <s v="Un nuevo contrato social y ambiental para la Bogotá del Siglo XXI"/>
    <n v="21"/>
    <x v="2"/>
    <s v="Propósito 1: Hacer un nuevo contrato social para incrementar la inclusión social, productiva y política"/>
    <x v="3"/>
    <m/>
    <n v="830084135"/>
    <s v="DIDACTICOS SIMBOLOS Y SIGNOS S EN C"/>
    <s v="Persona Jurídica"/>
    <m/>
    <m/>
    <m/>
    <m/>
    <n v="86724255"/>
    <n v="0"/>
    <n v="0"/>
    <n v="0"/>
    <n v="86724255"/>
    <n v="0"/>
    <d v="2022-09-16T00:00:00"/>
    <d v="2022-10-31T00:00:00"/>
    <d v="2023-02-17T00:00:00"/>
    <n v="109"/>
    <n v="0"/>
    <n v="0"/>
    <m/>
    <m/>
    <m/>
    <m/>
    <s v="En ejecución"/>
    <n v="0"/>
  </r>
  <r>
    <s v="462-2022-PS(73183)"/>
    <n v="2022"/>
    <s v="FDLSLP-6-2022(73183)"/>
    <s v="https://community.secop.gov.co/Public/Tendering/OpportunityDetail/Index?noticeUID=CO1.NTC.3136546&amp;isFromPublicArea=True&amp;isModal=False"/>
    <s v="Suministro"/>
    <s v="Licitación pública"/>
    <m/>
    <s v="ADQUISICIÓN POR LOTES DE ELEMENTOS PARA EL DESARROLLO ARTÍSTICO DE OFICIOSMATERIAL PEDAGÓGICO Y MOBILIARIO PARA INFRAESTRUCTURASCULTURALES CENTROS DE ACCESO COMUNITARIO CENTRO AMAR YJARDINES INFANTILES DE LAS LOCALIDADES DE SUBA DE CONFORMIDADCON LAS ESPECIFICACIONES Y CANTIDADES ESTABLECIDAS EN LASFICHAS TÉCNICAS"/>
    <x v="0"/>
    <s v="Un nuevo contrato social y ambiental para la Bogotá del Siglo XXI"/>
    <n v="6"/>
    <x v="6"/>
    <s v="Propósito 1: Hacer un nuevo contrato social para incrementar la inclusión social, productiva y política"/>
    <x v="8"/>
    <m/>
    <n v="830084135"/>
    <s v="DIDACTICOS SIMBOLOS Y SIGNOS S EN C"/>
    <s v="Persona Jurídica"/>
    <m/>
    <m/>
    <m/>
    <m/>
    <n v="260438677"/>
    <n v="0"/>
    <n v="0"/>
    <n v="0"/>
    <n v="260438677"/>
    <n v="0"/>
    <d v="2022-09-16T00:00:00"/>
    <d v="2022-10-31T00:00:00"/>
    <d v="2023-02-17T00:00:00"/>
    <n v="109"/>
    <n v="0"/>
    <n v="0"/>
    <m/>
    <s v=""/>
    <m/>
    <m/>
    <s v="En ejecución"/>
    <n v="0"/>
  </r>
  <r>
    <s v="463-2022-PS(73183)"/>
    <n v="2022"/>
    <s v="FDLSLP-6-2022(73183) "/>
    <s v="https://community.secop.gov.co/Public/Tendering/OpportunityDetail/Index?noticeUID=CO1.NTC.3136546&amp;isFromPublicArea=True&amp;isModal=true&amp;asPopupView=true"/>
    <s v="Suministro"/>
    <s v="Licitación pública"/>
    <m/>
    <s v="ADQUISICIÓN POR LOTES DE ELEMENTOS PARA EL DESARROLLO ARTÍSTICO DE OFICIOS MATERIALPEDAGÓGICO Y MOBILIARIO PARA INFRAESTRUCTURAS CULTURALES CENTROS DE ACCESO COMUNITARIO CENTRO AMAR Y JARDINES INFANTILES DE LAS LOCALIDADES DE SUBA DE CONFORMIDAD CON LAS ESPECIFICACIONES Y CANTIDADES ESTABLECIDAS EN LAS FICHAS TÉCNICAS"/>
    <x v="0"/>
    <s v="Un nuevo contrato social y ambiental para la Bogotá del Siglo XXI"/>
    <n v="55"/>
    <x v="1"/>
    <s v="Propósito 5: Construir Bogotá - Región con gobierno abierto, transparente y ciudadanía consciente"/>
    <x v="2"/>
    <m/>
    <n v="830080652"/>
    <s v="SOLUCIONES INTEGRALES DE OFICINA SAS"/>
    <s v="Persona Jurídica"/>
    <m/>
    <m/>
    <m/>
    <m/>
    <n v="45767400"/>
    <n v="0"/>
    <n v="0"/>
    <n v="0"/>
    <n v="45767400"/>
    <n v="0"/>
    <d v="2022-09-16T00:00:00"/>
    <d v="2022-11-18T00:00:00"/>
    <d v="2023-02-17T00:00:00"/>
    <n v="91"/>
    <n v="0"/>
    <n v="0"/>
    <m/>
    <m/>
    <m/>
    <m/>
    <s v="En ejecución"/>
    <n v="0"/>
  </r>
  <r>
    <s v="463-2022-CPS(73183)"/>
    <n v="2022"/>
    <s v="FDLSLP-6-2022(73183)"/>
    <s v="https://community.secop.gov.co/Public/Tendering/OpportunityDetail/Index?noticeUID=CO1.NTC.3136546&amp;isFromPublicArea=True&amp;isModal=False"/>
    <s v="Suministro"/>
    <s v="Licitación pública"/>
    <m/>
    <s v="ADQUISICION POR LOTES DE ELEMENTOS PARA EL DESARROLLO ARTISTICO, DE OFICIOS, MATERIAL PEDAGOGICO Y MOBILIARIO PARA: INFRAESTRUCTURAS CULTURALES, CENTROS DE ACCESO COMUNITARIO, CENTRO AMAR Y JARDINES INFANTILES DE LAS LOCALIDADES DE SUBA DE CONFORMIDAD CON LAS ESPECIFICACIONES Y CANTIDADES ESTABLECIDAS EN LAS FICHAS TECNICAS"/>
    <x v="0"/>
    <s v="Un nuevo contrato social y ambiental para la Bogotá del Siglo XXI"/>
    <n v="54"/>
    <x v="24"/>
    <s v="Propósito 5: Construir Bogotá - Región con gobierno abierto, transparente y ciudadanía consciente"/>
    <x v="43"/>
    <m/>
    <n v="830080652"/>
    <s v="SOLUCIONES INTEGRALES DE OFICINA S.A.S"/>
    <s v="Persona Jurídica"/>
    <m/>
    <m/>
    <m/>
    <m/>
    <n v="12030900"/>
    <n v="0"/>
    <n v="0"/>
    <n v="0"/>
    <n v="12030900"/>
    <n v="0"/>
    <d v="2022-09-16T00:00:00"/>
    <d v="2022-11-18T00:00:00"/>
    <d v="2023-02-17T00:00:00"/>
    <n v="91"/>
    <n v="0"/>
    <n v="0"/>
    <m/>
    <s v=""/>
    <m/>
    <m/>
    <s v="En ejecución"/>
    <n v="0"/>
  </r>
  <r>
    <s v="463-2022-PS(73183)"/>
    <n v="2022"/>
    <s v="FDLSLP-6-2022(73183)"/>
    <s v="https://community.secop.gov.co/Public/Tendering/OpportunityDetail/Index?noticeUID=CO1.NTC.3136546&amp;isFromPublicArea=True&amp;isModal=False"/>
    <s v="Suministro"/>
    <s v="Licitación pública"/>
    <m/>
    <s v="ADQUISICIÓN POR LOTES DE ELEMENTOS PARA EL DESARROLLO ARTÍSTICO DE OFICIOS MATERIALPEDAGÓGICO Y MOBILIARIO PARA INFRAESTRUCTURAS CULTURALES CENTROS DE ACCESO COMUNITARIO CENTRO AMAR Y JARDINES INFANTILES DE LAS LOCALIDADES DE SUBA DE CONFORMIDAD CON LAS ESPECIFICACIONES Y CANTIDADES ESTABLECIDAS EN LAS FICHAS TÉCNICAS"/>
    <x v="0"/>
    <s v="Un nuevo contrato social y ambiental para la Bogotá del Siglo XXI"/>
    <n v="21"/>
    <x v="2"/>
    <s v="Propósito 1: Hacer un nuevo contrato social para incrementar la inclusión social, productiva y política"/>
    <x v="3"/>
    <m/>
    <n v="830080652"/>
    <s v="SOLUCIONES INTEGRALES DE OFICINA S.A.S"/>
    <s v="Persona Jurídica"/>
    <m/>
    <m/>
    <m/>
    <m/>
    <n v="29440600"/>
    <n v="0"/>
    <n v="0"/>
    <n v="0"/>
    <n v="29440600"/>
    <n v="0"/>
    <d v="2022-09-16T00:00:00"/>
    <d v="2022-11-18T00:00:00"/>
    <d v="2023-02-17T00:00:00"/>
    <n v="91"/>
    <n v="0"/>
    <n v="0"/>
    <m/>
    <s v=""/>
    <m/>
    <m/>
    <s v="En ejecución"/>
    <n v="0"/>
  </r>
  <r>
    <s v="464-2022CPS-P(76434)"/>
    <n v="2022"/>
    <s v="FDLSUBACD-438-2022(76434)"/>
    <s v="https://community.secop.gov.co/Public/Tendering/OpportunityDetail/Index?noticeUID=CO1.NTC.3283221&amp;isFromPublicArea=True&amp;isModal=False"/>
    <s v="Contratos de prestación de servicios profesionales y de apoyo a la gestión"/>
    <s v="Contratación directa"/>
    <m/>
    <s v="PRESTAR LOS SERVICIOS PROFESIONALES EN EL ÁREA DE GESTIÓN DE DESARROLLO LOCAL EN LA ASISTENCIA TÉCNICA Y ESTRUCTURACIÓN DE ACCIONES ENFOCADAS AL MEJORAMIENTO DE LAS CONDICIONES DE SANEAMIENTO BÁSICO EN LA ZONA RURAL DE LA LOCALIDAD DE SUBA DANDO CUMPLIMIENTO A LAS METAS DEL PROYECTO DE INVERSIÓN 1972  MÁS AGUA POTABLE PARA NUESTRAS VEREDAS"/>
    <x v="0"/>
    <s v="Un nuevo contrato social y ambiental para la Bogotá del Siglo XXI"/>
    <n v="37"/>
    <x v="16"/>
    <s v="Propósito 2 : Cambiar Nuestros Hábitos de Vida para Reverdecer a Bogotá y Adaptarnos y Mitigar la Crisis Climática"/>
    <x v="20"/>
    <m/>
    <n v="33377780"/>
    <s v="DIANA CAROLINA CARRILLO RAMIREZ"/>
    <s v="Persona Natural"/>
    <m/>
    <m/>
    <m/>
    <m/>
    <n v="18320000"/>
    <n v="0"/>
    <n v="0"/>
    <n v="0"/>
    <n v="18320000"/>
    <n v="15114000"/>
    <d v="2022-09-15T00:00:00"/>
    <d v="2022-09-22T00:00:00"/>
    <d v="2022-12-31T00:00:00"/>
    <n v="100"/>
    <n v="0"/>
    <n v="0"/>
    <m/>
    <s v=""/>
    <m/>
    <m/>
    <s v="Terminado"/>
    <n v="0.82499999999999996"/>
  </r>
  <r>
    <s v="465-2022CPS-AG (76429)"/>
    <n v="2022"/>
    <s v="FDLSUBACD-439-2022(76429)"/>
    <s v="https://community.secop.gov.co/Public/Tendering/OpportunityDetail/Index?noticeUID=CO1.NTC.3284846&amp;isFromPublicArea=True&amp;isModal=Fals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22359230"/>
    <s v="DIANA MARGARITA ESPITIA MUÑOZ"/>
    <s v="Persona Natural"/>
    <m/>
    <m/>
    <m/>
    <m/>
    <n v="11120000"/>
    <n v="0"/>
    <n v="0"/>
    <n v="0"/>
    <n v="11120000"/>
    <n v="9174000"/>
    <d v="2022-09-15T00:00:00"/>
    <d v="2022-09-22T00:00:00"/>
    <d v="2022-12-31T00:00:00"/>
    <n v="100"/>
    <n v="0"/>
    <n v="0"/>
    <m/>
    <s v=""/>
    <m/>
    <m/>
    <s v="Terminado"/>
    <n v="0.82499999999999996"/>
  </r>
  <r>
    <s v="466-2022CPS-AG(76431)"/>
    <n v="2022"/>
    <s v="FDLSUBACD-440-2022(76431)"/>
    <s v="https://community.secop.gov.co/Public/Tendering/OpportunityDetail/Index?noticeUID=CO1.NTC.3285707&amp;isFromPublicArea=True&amp;isModal=False"/>
    <s v="Contratos de prestación de servicios profesionales y de apoyo a la gestión"/>
    <s v="Contratación directa"/>
    <m/>
    <s v="PRESTAR SERVICIOS DE APOYO A LA GESTIÓNPROMOVIENDO LA PARTICIPACIÓN CIUDADANA EN LAS PRÁCTICAS DEPORTIVAS MEDIANTE EL USO DE METODOLOGÍASPROMOVIENDO UNA MEJOR CALIDAD DE VIDA Y APROVECHAMIENTO DEL TIEMPO LIBRE EN LOS HABITANTES DE LALOCALIDAD DE SUBA"/>
    <x v="0"/>
    <s v="Un nuevo contrato social y ambiental para la Bogotá del Siglo XXI"/>
    <n v="20"/>
    <x v="4"/>
    <s v="Propósito 1: Hacer un nuevo contrato social para incrementar la inclusión social, productiva y política"/>
    <x v="5"/>
    <m/>
    <n v="1019064413"/>
    <s v="JOHAN ANDRES OVALLE VARGAS"/>
    <s v="Persona Natural"/>
    <m/>
    <m/>
    <m/>
    <m/>
    <n v="11120000"/>
    <n v="0"/>
    <n v="0"/>
    <n v="0"/>
    <n v="11120000"/>
    <n v="9174000"/>
    <d v="2022-09-15T00:00:00"/>
    <d v="2022-09-22T00:00:00"/>
    <d v="2022-12-31T00:00:00"/>
    <n v="100"/>
    <n v="0"/>
    <n v="0"/>
    <m/>
    <s v=""/>
    <m/>
    <m/>
    <s v="Terminado"/>
    <n v="0.82499999999999996"/>
  </r>
  <r>
    <s v="467-2022CPS-P(76438)"/>
    <n v="2022"/>
    <s v="FDLSUBACD-441-2022(76438)"/>
    <s v="https://community.secop.gov.co/Public/Tendering/OpportunityDetail/Index?noticeUID=CO1.NTC.3284165&amp;isFromPublicArea=True&amp;isModal=False"/>
    <s v="Contratos de prestación de servicios profesionales y de apoyo a la gestión"/>
    <s v="Contratación directa"/>
    <m/>
    <s v="PRESTAR SERVICIOS PROFESIONALES EN EL ÁREA DE GESTIÓN DEL DESARROLLO LOCAL DE LA ALCALDÍA LOCAL DE SUBA EN EL PROCESO DE FORMULACIÓN EJECUCIÓN SEGUIMIENTO Y EVALUACIÓN DE LAS POLÍTICAS PLANES PROGRAMAS Y PROYECTOS DE DESARROLLO LOCAL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014215482"/>
    <s v="FABIAN RICARDO QUIRIFE GUTIERREZ"/>
    <s v="Persona Natural"/>
    <m/>
    <m/>
    <m/>
    <m/>
    <n v="26200000"/>
    <n v="0"/>
    <n v="1"/>
    <n v="6550000"/>
    <n v="32750000"/>
    <n v="22051667"/>
    <d v="2022-09-15T00:00:00"/>
    <d v="2022-09-20T00:00:00"/>
    <d v="2023-01-30T00:00:00"/>
    <n v="132"/>
    <n v="1"/>
    <n v="30"/>
    <m/>
    <s v=""/>
    <m/>
    <m/>
    <s v="En ejecución"/>
    <n v="0.67333334351145036"/>
  </r>
  <r>
    <s v="468-2022CPS-SUM(74351)"/>
    <n v="2022"/>
    <s v="FDLSSASI-4-2022(74351)"/>
    <s v="https://community.secop.gov.co/Public/Tendering/OpportunityDetail/Index?noticeUID=CO1.NTC.3115946&amp;isFromPublicArea=True&amp;isModal=False"/>
    <s v="Suministro"/>
    <s v="Selección abreviada"/>
    <s v="Subasta inversa "/>
    <s v="ADQUISICIÓN DE ELEMENTOS PARA LA DOTACIÓN DE ARTICULOS DEPORTIVOS QUEFOMENTEN LA PRACTICA DE DIFERENTES MODALIDADES DEPORTIVAS EN MARCO DEL PROYECTO 1963"/>
    <x v="0"/>
    <s v="Un nuevo contrato social y ambiental para la Bogotá del Siglo XXI"/>
    <n v="20"/>
    <x v="4"/>
    <s v="Propósito 1: Hacer un nuevo contrato social para incrementar la inclusión social, productiva y política"/>
    <x v="5"/>
    <m/>
    <n v="900163263"/>
    <s v="EFFORT COLOMBIA S.A.S"/>
    <s v="Persona Natural"/>
    <m/>
    <m/>
    <m/>
    <m/>
    <n v="266091020"/>
    <n v="0"/>
    <n v="0"/>
    <n v="0"/>
    <n v="266091020"/>
    <n v="0"/>
    <d v="2022-09-16T00:00:00"/>
    <d v="2022-10-28T00:00:00"/>
    <d v="2022-12-27T00:00:00"/>
    <n v="60"/>
    <n v="0"/>
    <n v="0"/>
    <m/>
    <s v=""/>
    <m/>
    <m/>
    <s v="Terminado"/>
    <n v="0"/>
  </r>
  <r>
    <s v="469-2022-CARRENDAMIENTO(77584)"/>
    <n v="2022"/>
    <s v="FDLSUBACD-442-2022(77584)"/>
    <s v="https://community.secop.gov.co/Public/Tendering/OpportunityDetail/Index?noticeUID=CO1.NTC.3289569&amp;isFromPublicArea=True&amp;isModal=False"/>
    <s v="Arrendamiento de bienes muebles"/>
    <s v="Contratación directa"/>
    <m/>
    <s v="ARRENDAMIENTO DE UN BIEN INMUEBLE PARA EL ALMACENAMIENTO DE MATERIALES DE CONTRATOS O CONVENIOS DE SUMINISTRO SUSCRITOS POR EL FONDO ACOPIO DE MATERIAL FRESADO ALMACENAMIENTO DE MATERIAL INCAUTADO EN EL DESARROLLO DE OPERATIVOS DE INSPECCIÓN VIGILANCIA Y CONTROL PARQUEO DE MAQUINARIA VEHICULOS PESADOS Y LIVIANOS Y DEMÁS ELEMENTOS PROPIEDAD DEL FONDO DE DESARROLLO LOCAL DE SUBA"/>
    <x v="0"/>
    <s v="Un nuevo contrato social y ambiental para la Bogotá del Siglo XXI"/>
    <n v="57"/>
    <x v="0"/>
    <s v="Propósito 5: Construir Bogotá - Región con gobierno abierto, transparente y ciudadanía consciente"/>
    <x v="0"/>
    <m/>
    <n v="860353174"/>
    <s v="INVERSIONES RODRIGUEZ REYES CIA SAS"/>
    <s v="Persona Natural"/>
    <m/>
    <m/>
    <m/>
    <m/>
    <n v="331666667"/>
    <n v="0"/>
    <n v="0"/>
    <n v="0"/>
    <n v="331666667"/>
    <n v="59166667"/>
    <d v="2022-09-16T00:00:00"/>
    <d v="2022-09-20T00:00:00"/>
    <d v="2023-12-31T00:00:00"/>
    <n v="467"/>
    <n v="0"/>
    <n v="0"/>
    <m/>
    <s v=""/>
    <m/>
    <m/>
    <s v="En ejecución"/>
    <n v="0.1783919606247317"/>
  </r>
  <r>
    <s v="470-2022-COMODATO"/>
    <n v="2022"/>
    <s v="FDLSUBACD-443-2022"/>
    <s v="https://community.secop.gov.co/Public/Tendering/OpportunityDetail/Index?noticeUID=CO1.NTC.3289130&amp;isFromPublicArea=True&amp;isModal=False"/>
    <s v="Otros"/>
    <s v="Contratación directa"/>
    <m/>
    <s v="EL FDLSUBACOMODANTE HACE ENTREGA REAL Y MATERIAL A TÍTULO DE COMODATO A LA JAC NUEVA ZELANDI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215690"/>
    <s v="COMODATO NUEVA ZELANDIA"/>
    <s v="Persona Natural"/>
    <m/>
    <m/>
    <m/>
    <m/>
    <n v="0"/>
    <n v="0"/>
    <n v="0"/>
    <n v="0"/>
    <n v="0"/>
    <n v="0"/>
    <d v="2022-09-16T00:00:00"/>
    <s v=""/>
    <d v="2026-09-19T00:00:00"/>
    <m/>
    <n v="0"/>
    <n v="0"/>
    <m/>
    <s v=""/>
    <m/>
    <m/>
    <s v="Celebrado o por iniciar"/>
    <s v="-"/>
  </r>
  <r>
    <s v="471-2022-COMODATO"/>
    <n v="2022"/>
    <s v="FDLSUBACD-444-2022"/>
    <s v="https://community.secop.gov.co/Public/Tendering/OpportunityDetail/Index?noticeUID=CO1.NTC.3289309&amp;isFromPublicArea=True&amp;isModal=False"/>
    <s v="Otros"/>
    <s v="Contratación directa"/>
    <m/>
    <s v="EL FDLSUBACOMODANTE HACE ENTREGA REAL Y MATERIAL A TÍTULO DE COMODATO A LA JAC VILLA HERMOS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116577"/>
    <s v="COMODATO VILLA HERMOSA"/>
    <s v="Persona Jurídica"/>
    <m/>
    <m/>
    <m/>
    <m/>
    <n v="0"/>
    <n v="0"/>
    <n v="0"/>
    <n v="0"/>
    <n v="0"/>
    <n v="0"/>
    <d v="2022-09-16T00:00:00"/>
    <s v=""/>
    <d v="2026-09-19T00:00:00"/>
    <m/>
    <n v="0"/>
    <n v="0"/>
    <m/>
    <s v=""/>
    <m/>
    <m/>
    <s v="Celebrado o por iniciar"/>
    <s v="-"/>
  </r>
  <r>
    <s v="472-2022CPS-P(75738)"/>
    <n v="2022"/>
    <s v="FDLSUBACD-445-2022(75738)"/>
    <s v="https://community.secop.gov.co/Public/Tendering/OpportunityDetail/Index?noticeUID=CO1.NTC.3296430&amp;isFromPublicArea=True&amp;isModal=False"/>
    <s v="Contratos de prestación de servicios profesionales y de apoyo a la gestión"/>
    <s v="Contratación directa"/>
    <m/>
    <s v="PRESTAR SERVICIOS PROFESIONALES ESPECIALIZADOS EN EL DESPACHO PARA ESTRUCTURAR Y GESTIONAR ESTRATEGIAS DE DIVULGACIÓN DE CONTENIDOS COMUNICACIONALES INTERNOS Y EXTERNOS EN EL MARCO DEL ACOMPAÑAMIENTO A LA EJECUCIÓN DE LOS PROYECTOS ESTRATÉGICOS DEL PLAN DE DESARROLLO LOCAL Y TEMAS AFINES DE PRIORIDAD DE LA ALCALDÍA LOCAL DE SUBA"/>
    <x v="0"/>
    <s v="Un nuevo contrato social y ambiental para la Bogotá del Siglo XXI"/>
    <n v="57"/>
    <x v="0"/>
    <s v="Propósito 5: Construir Bogotá - Región con gobierno abierto, transparente y ciudadanía consciente"/>
    <x v="0"/>
    <m/>
    <n v="52814325"/>
    <s v="ANDREA DEL PILAR GUERRERO RODRIGUEZ"/>
    <s v="Persona Natural"/>
    <m/>
    <m/>
    <m/>
    <m/>
    <n v="30800000"/>
    <n v="0"/>
    <n v="0"/>
    <n v="0"/>
    <n v="30800000"/>
    <n v="17966667"/>
    <d v="2022-09-19T00:00:00"/>
    <d v="2022-09-21T00:00:00"/>
    <d v="2022-12-31T00:00:00"/>
    <n v="101"/>
    <n v="0"/>
    <n v="0"/>
    <m/>
    <s v=""/>
    <m/>
    <m/>
    <s v="Terminado"/>
    <n v="0.58333334415584415"/>
  </r>
  <r>
    <s v="473-2022CPS-P(77476)"/>
    <n v="2022"/>
    <s v="FDLSUBACD-446-2022(77476)"/>
    <s v="https://community.secop.gov.co/Public/Tendering/OpportunityDetail/Index?noticeUID=CO1.NTC.3310994&amp;isFromPublicArea=True&amp;isModal=False"/>
    <s v="Contratos de prestación de servicios profesionales y de apoyo a la gestión"/>
    <s v="Contratación directa"/>
    <m/>
    <s v="PRESTAR SERVICIOS PROFESIONALES PARA PROMOVER LA EXPERIMENTACIÓN Y ACOMPAÑAMIENTO DEL LABORATORIO DE INNOVACIÓN DIGITAL DE SUBA Y REALIZAR EL ACOMPAÑAMIENTO PEDAGÓGICO PARA DESARROLLAR LOS PROCESOS DE FORMACIÓN Y DISEÑO DE PROTOTIPOS QUE CONTRIBUYAN AL FORTALECIMIENTO DE LAS COMPETENCIAS CIUDADANAS DE LA LOCALIDAD DE SUBA SUBALAB EN EL MARCO DEL USO Y APROPIACIÓN TIC"/>
    <x v="0"/>
    <s v="Un nuevo contrato social y ambiental para la Bogotá del Siglo XXI"/>
    <n v="57"/>
    <x v="0"/>
    <s v="Propósito 5: Construir Bogotá - Región con gobierno abierto, transparente y ciudadanía consciente"/>
    <x v="0"/>
    <m/>
    <n v="1000163101"/>
    <s v="VALENTINA ORBEGOZO DIAZ"/>
    <s v="Persona Natural"/>
    <m/>
    <m/>
    <m/>
    <m/>
    <n v="16030000"/>
    <n v="0"/>
    <n v="0"/>
    <n v="0"/>
    <n v="16030000"/>
    <n v="13434667"/>
    <d v="2022-09-26T00:00:00"/>
    <d v="2022-10-03T00:00:00"/>
    <d v="2022-12-31T00:00:00"/>
    <n v="89"/>
    <n v="0"/>
    <n v="0"/>
    <m/>
    <s v=""/>
    <m/>
    <m/>
    <s v="Terminado"/>
    <n v="0.83809525888958203"/>
  </r>
  <r>
    <s v="474-2022CPS-P(76489)"/>
    <n v="2022"/>
    <s v="FDLSUBACD-447-2022(76489)"/>
    <s v="https://community.secop.gov.co/Public/Tendering/OpportunityDetail/Index?noticeUID=CO1.NTC.3307051&amp;isFromPublicArea=True&amp;isModal=False"/>
    <s v="Contratos de prestación de servicios profesionales y de apoyo a la gestión"/>
    <s v="Contratación directa"/>
    <m/>
    <s v="PRESTAR SERVICIOS PROFESIONALES EN EL ÁREA DE GESTIÓN DEL DESARROLLO LOCAL DE LA ALCALDÍA LOCAL DE SUBA EN TEMAS DE PLANEACIÓN PARA LOGRAR EL CUMPLIMIENTO DE LAS METAS DEL PLAN DE DESARROLLO LOCAL DE LA VIGENCIA"/>
    <x v="0"/>
    <s v="Un nuevo contrato social y ambiental para la Bogotá del Siglo XXI"/>
    <n v="57"/>
    <x v="0"/>
    <s v="Propósito 5: Construir Bogotá - Región con gobierno abierto, transparente y ciudadanía consciente"/>
    <x v="0"/>
    <m/>
    <n v="1023937459"/>
    <s v="KAREN JULIET MENDEZ GONZALES"/>
    <s v="Persona Natural"/>
    <m/>
    <m/>
    <m/>
    <m/>
    <n v="22925000"/>
    <n v="0"/>
    <n v="1"/>
    <n v="6550000"/>
    <n v="29475000"/>
    <n v="20086667"/>
    <d v="2022-09-22T00:00:00"/>
    <d v="2022-09-29T00:00:00"/>
    <d v="2023-01-30T00:00:00"/>
    <n v="123"/>
    <n v="1"/>
    <n v="30"/>
    <m/>
    <s v=""/>
    <m/>
    <m/>
    <s v="En ejecución"/>
    <n v="0.68148149279050041"/>
  </r>
  <r>
    <s v="475-2022CPS-P (76429)"/>
    <n v="2022"/>
    <s v="FDLSUBACD-448-2022(76429)"/>
    <s v="https://community.secop.gov.co/Public/Tendering/OpportunityDetail/Index?noticeUID=CO1.NTC.3316869&amp;isFromPublicArea=True&amp;isModal=Fals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45543786"/>
    <s v="ROSA ANGELICA CHANCI HIGUITA"/>
    <s v="Persona Natural"/>
    <m/>
    <m/>
    <m/>
    <m/>
    <n v="11120000"/>
    <n v="0"/>
    <n v="0"/>
    <n v="0"/>
    <n v="11120000"/>
    <n v="8525333"/>
    <d v="2022-09-23T00:00:00"/>
    <d v="2022-09-29T00:00:00"/>
    <d v="2022-12-31T00:00:00"/>
    <n v="93"/>
    <n v="0"/>
    <n v="0"/>
    <m/>
    <s v=""/>
    <m/>
    <m/>
    <s v="Terminado"/>
    <n v="0.7666666366906475"/>
  </r>
  <r>
    <s v="476-2022CPS-AG(75809)"/>
    <n v="2022"/>
    <s v="FDLSUBACD-449-2022(75809)"/>
    <s v="https://community.secop.gov.co/Public/Tendering/OpportunityDetail/Index?noticeUID=CO1.NTC.3332311&amp;isFromPublicArea=True&amp;isModal=False"/>
    <s v="Contratos de prestación de servicios profesionales y de apoyo a la gestión"/>
    <s v="Contratación directa"/>
    <m/>
    <s v="PRESTAR SERVICIOS DE APOYO A LA GESTIÓN PARA EL SEGUIMIENTO DEL CUMPLIMIENTO DE LOS PROCEDIMIENTOS ADMINISTRATIVOS OPERATIVOS Y TÉCNICOS DEL PROYECTO  RETO LOCAL  Y LOS ASOCIADOS A LA INCLUSIÓN SOCIAL Y SEGURIDAD ECONÓMICA EN LA LOCALIDAD DE SUBA"/>
    <x v="0"/>
    <s v="Un nuevo contrato social y ambiental para la Bogotá del Siglo XXI"/>
    <n v="1"/>
    <x v="13"/>
    <s v="Propósito 1: Hacer un nuevo contrato social para incrementar la inclusión social, productiva y política"/>
    <x v="16"/>
    <m/>
    <n v="1019081121"/>
    <s v="DIANA PAOLA PARRA HURTADO"/>
    <s v="Persona Natural"/>
    <m/>
    <m/>
    <m/>
    <m/>
    <n v="9730000"/>
    <n v="0"/>
    <n v="0"/>
    <n v="0"/>
    <n v="9730000"/>
    <n v="8062000"/>
    <d v="2022-09-28T00:00:00"/>
    <d v="2022-10-04T00:00:00"/>
    <d v="2022-12-31T00:00:00"/>
    <n v="88"/>
    <n v="0"/>
    <n v="0"/>
    <m/>
    <s v=""/>
    <m/>
    <m/>
    <s v="Terminado"/>
    <n v="0.82857142857142863"/>
  </r>
  <r>
    <s v="477-2022CPS(75641)"/>
    <n v="2022"/>
    <s v="FDLSSAMC-7-2022(75641"/>
    <s v="https://community.secop.gov.co/Public/Tendering/OpportunityDetail/Index?noticeUID=CO1.NTC.3257583&amp;isFromPublicArea=True&amp;isModal=False"/>
    <s v="Contratos de prestación de servicios"/>
    <s v="Selección abreviada"/>
    <s v="Selección abreviada por menor cuantía "/>
    <s v="PRESTAR EL SERVICIO PARA REALIZAR LA MEDICION POSTERIOR DE LOS BIENES CLASIFICADOS COMO  PROPIEDAD PLANTA Y EQUIPO MAYORES A 2 SMMLV ASI COMO TAMBIEN REALIZAR EL DETERIORO DE LOS BIENES MAYORES A 35 SMMLV QUE ESTAN EN LA CUENTA 15 BODEGA DE NUEVOS Y EL AVALUO DE SOBRANTES Y BIENES ENTREGADOS EN ADMINISTRACION"/>
    <x v="0"/>
    <s v="Un nuevo contrato social y ambiental para la Bogotá del Siglo XXI"/>
    <n v="57"/>
    <x v="0"/>
    <s v="Propósito 5: Construir Bogotá - Región con gobierno abierto, transparente y ciudadanía consciente"/>
    <x v="0"/>
    <m/>
    <n v="900354279"/>
    <s v="L&amp;Q AUDITORES EXTERNOS SAS"/>
    <s v="Persona Jurídica"/>
    <m/>
    <m/>
    <m/>
    <m/>
    <n v="48810825"/>
    <n v="0"/>
    <n v="0"/>
    <n v="0"/>
    <n v="48810825"/>
    <n v="42785915"/>
    <d v="2022-09-29T00:00:00"/>
    <d v="2022-10-05T00:00:00"/>
    <d v="2023-01-04T00:00:00"/>
    <n v="91"/>
    <n v="0"/>
    <n v="0"/>
    <m/>
    <s v=""/>
    <m/>
    <m/>
    <s v="En ejecución"/>
    <n v="0.87656611007906549"/>
  </r>
  <r>
    <s v="478-2022CPS-AG(76429)"/>
    <n v="2022"/>
    <s v="FDLSUBACD-450-2022(76429)"/>
    <s v="https://community.secop.gov.co/Public/Tendering/OpportunityDetail/Index?noticeUID=CO1.NTC.3345913&amp;isFromPublicArea=True&amp;isModal=Fals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4255659"/>
    <s v="HELVERT ANTONY CRUZ ACOSTA"/>
    <s v="Persona Natural"/>
    <m/>
    <m/>
    <m/>
    <m/>
    <n v="11120000"/>
    <n v="0"/>
    <n v="0"/>
    <n v="0"/>
    <n v="11120000"/>
    <n v="7506000"/>
    <d v="2022-09-30T00:00:00"/>
    <d v="2022-10-10T00:00:00"/>
    <d v="2022-12-31T00:00:00"/>
    <n v="82"/>
    <n v="0"/>
    <n v="0"/>
    <m/>
    <s v=""/>
    <m/>
    <m/>
    <s v="Terminado"/>
    <n v="0.67500000000000004"/>
  </r>
  <r>
    <s v="479-2022CPS-P(78070)"/>
    <n v="2022"/>
    <s v="FDLSUBACD-451-2022(78070)"/>
    <s v="https://community.secop.gov.co/Public/Tendering/OpportunityDetail/Index?noticeUID=CO1.NTC.3345138&amp;isFromPublicArea=True&amp;isModal=False"/>
    <s v="Contratos de prestación de servicios profesionales y de apoyo a la gestión"/>
    <s v="Contratación directa"/>
    <m/>
    <s v="PRESTAR SERVICIOS PROFESIONALES PARA EL ACOMPAÑAMIENTO DE ACCIONES E INSTRUMENTOS PSICOSOCIALES PARA GARANTIZAR EL FORTALECIMIENTO DE LA SALUD MENTAL EN LA LOCALIDAD DE SUBA"/>
    <x v="0"/>
    <s v="Un nuevo contrato social y ambiental para la Bogotá del Siglo XXI"/>
    <n v="57"/>
    <x v="0"/>
    <s v="Propósito 5: Construir Bogotá - Región con gobierno abierto, transparente y ciudadanía consciente"/>
    <x v="0"/>
    <m/>
    <n v="52582380"/>
    <s v="LUZ DARY BERNAL LOPEZ"/>
    <s v="Persona Natural"/>
    <m/>
    <m/>
    <m/>
    <m/>
    <n v="13740000"/>
    <n v="0"/>
    <n v="0"/>
    <n v="0"/>
    <n v="13740000"/>
    <n v="11908000"/>
    <d v="2022-09-30T00:00:00"/>
    <d v="2022-10-13T00:00:00"/>
    <d v="2022-12-31T00:00:00"/>
    <n v="79"/>
    <n v="0"/>
    <n v="0"/>
    <m/>
    <s v=""/>
    <m/>
    <m/>
    <s v="Terminado"/>
    <n v="0.8666666666666667"/>
  </r>
  <r>
    <s v="480-2022CPS-P(77756)"/>
    <n v="2022"/>
    <s v="FDLSUBACD-452-2022 (77756"/>
    <s v="https://community.secop.gov.co/Public/Tendering/OpportunityDetail/Index?noticeUID=CO1.NTC.3345491&amp;isFromPublicArea=True&amp;isModal=False"/>
    <s v="Contratos de prestación de servicios profesionales y de apoyo a la gestión"/>
    <s v="Contratación directa"/>
    <m/>
    <s v="PRESTAR SERVICIOS PROFESIONALES EN EL DESPACHO PARA ATENDER TRAMITAR Y REALIZAR LOS REQUERIMIENTOS PRESENTADOS DENTRO DE LOS PROCESOS DE CARÁCTER DISCIPLINARIO Y FISCAL ASÍ COMO AL REQUERIMIENTO DE ENTES DE CONTROL Y DEMÁS ASUNTOS DE ÍNDOLE JURÍDICO DESIGNADOS POR EL ALCALDE LOCAL"/>
    <x v="0"/>
    <s v="Un nuevo contrato social y ambiental para la Bogotá del Siglo XXI"/>
    <n v="57"/>
    <x v="0"/>
    <s v="Propósito 5: Construir Bogotá - Región con gobierno abierto, transparente y ciudadanía consciente"/>
    <x v="0"/>
    <m/>
    <n v="1152444282"/>
    <s v="ESTEBAN RESTREPO ARENAS"/>
    <s v="Persona Natural"/>
    <m/>
    <m/>
    <m/>
    <m/>
    <n v="19650000"/>
    <n v="0"/>
    <n v="1"/>
    <n v="5895000"/>
    <n v="25545000"/>
    <n v="18995000"/>
    <d v="2022-09-30T00:00:00"/>
    <d v="2022-10-04T00:00:00"/>
    <d v="2023-01-30T00:00:00"/>
    <n v="118"/>
    <n v="1"/>
    <n v="30"/>
    <m/>
    <s v=""/>
    <m/>
    <m/>
    <s v="En ejecución"/>
    <n v="0.74358974358974361"/>
  </r>
  <r>
    <s v="481-2022CPS-P(76914)"/>
    <n v="2022"/>
    <s v="FDLSUBACD-453-2022 (76914)"/>
    <s v="https://community.secop.gov.co/Public/Tendering/OpportunityDetail/Index?noticeUID=CO1.NTC.3362842&amp;isFromPublicArea=True&amp;isModal=False"/>
    <s v="Contratos de prestación de servicios profesionales y de apoyo a la gestión"/>
    <s v="Contratación directa"/>
    <m/>
    <s v="PRESTAR SERVICIOS PROFESIONALES PARA EL ACOMPAÑAMIENTO FORMACIÓN Y GESTIÓN DE INSTRUMENTOS PSICOSOCIALES CON ENFOQUE DIFERENCIAL QUE ORIENTEN A LA CIUDADANÍA FRENTE A LAS RUTAS INSTITUCIONALES DE ATENCIÓN Y PERMITAN FORTALECER LAS CAPACIDADES LOCALES PARA LA PREVENCIÓN DE VIOLENCIAS Y CONFLICTOS EN SUBA"/>
    <x v="0"/>
    <s v="Un nuevo contrato social y ambiental para la Bogotá del Siglo XXI"/>
    <n v="43"/>
    <x v="7"/>
    <s v="Propósito 3: Inspirar confianza y legitimidad para vivir sin miedo y ser epicentro de cultura ciudadana, paz y reconciliación"/>
    <x v="9"/>
    <m/>
    <n v="52018251"/>
    <s v="MARIA JANETH CARDENAS GUERRERO"/>
    <s v="Persona Natural"/>
    <m/>
    <m/>
    <m/>
    <m/>
    <n v="16030000"/>
    <n v="0"/>
    <n v="0"/>
    <n v="0"/>
    <n v="16030000"/>
    <n v="6564667"/>
    <d v="2022-10-05T00:00:00"/>
    <d v="2022-10-18T00:00:00"/>
    <d v="2022-12-31T00:00:00"/>
    <n v="74"/>
    <n v="0"/>
    <n v="0"/>
    <m/>
    <s v=""/>
    <m/>
    <m/>
    <s v="Terminado"/>
    <n v="0.40952383031815348"/>
  </r>
  <r>
    <s v="482-2022-COMODATO"/>
    <n v="2022"/>
    <s v="FDLSUBACD-454-2022"/>
    <s v="https://community.secop.gov.co/Public/Tendering/OpportunityDetail/Index?noticeUID=CO1.NTC.3353542&amp;isFromPublicArea=True&amp;isModal=False"/>
    <s v="Otros"/>
    <s v="Contratación directa"/>
    <m/>
    <s v="EL FDLSUBACOMODANTE HACE ENTREGA REAL Y MATERIAL A TÍTULO DE COMODATO A LA JAC COMPARTIR ETAPA II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1092701"/>
    <s v="JAC COMPARTIR ETAPA II"/>
    <s v="Persona Jurídica"/>
    <m/>
    <m/>
    <m/>
    <m/>
    <n v="0"/>
    <n v="0"/>
    <n v="0"/>
    <n v="0"/>
    <n v="0"/>
    <n v="0"/>
    <d v="2022-10-04T00:00:00"/>
    <s v=""/>
    <d v="2026-10-04T00:00:00"/>
    <m/>
    <n v="0"/>
    <n v="0"/>
    <m/>
    <s v=""/>
    <m/>
    <m/>
    <s v="Celebrado o por iniciar"/>
    <s v="-"/>
  </r>
  <r>
    <s v="483-2022-COMODATO"/>
    <n v="2022"/>
    <s v="FDLSUBACD-455-2022"/>
    <s v="https://community.secop.gov.co/Public/Tendering/OpportunityDetail/Index?noticeUID=CO1.NTC.3353546&amp;isFromPublicArea=True&amp;isModal=False"/>
    <s v="Otros"/>
    <s v="Contratación directa"/>
    <m/>
    <s v="EL FDLSUBACOMODANTE HACE ENTREGA REAL Y MATERIAL A TÍTULO DE COMODATO A LA JAC JAC SANTA CECILI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199609"/>
    <s v="JAC SANTA CECILIA"/>
    <s v="Persona Jurídica"/>
    <m/>
    <m/>
    <m/>
    <m/>
    <n v="0"/>
    <n v="0"/>
    <n v="0"/>
    <n v="0"/>
    <n v="0"/>
    <n v="0"/>
    <d v="2022-10-04T00:00:00"/>
    <s v=""/>
    <d v="2026-10-04T00:00:00"/>
    <m/>
    <n v="0"/>
    <n v="0"/>
    <m/>
    <s v=""/>
    <m/>
    <m/>
    <s v="Celebrado o por iniciar"/>
    <s v="-"/>
  </r>
  <r>
    <s v="484-2022-COMODATO"/>
    <n v="2022"/>
    <s v="FDLSUBACD-456-2022"/>
    <s v="https://community.secop.gov.co/Public/Tendering/OpportunityDetail/Index?noticeUID=CO1.NTC.3353628&amp;isFromPublicArea=True&amp;isModal=False"/>
    <s v="Otros"/>
    <s v="Contratación directa"/>
    <m/>
    <s v="EL FDLSUBACOMODANTE HACE ENTREGA REAL Y MATERIAL A TÍTULO DE COMODATO A LA JAC TIBABUYES I SECTOR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068409"/>
    <s v="JAC TIBABUYES PRIMER SECTOR"/>
    <s v="Persona Jurídica"/>
    <m/>
    <m/>
    <m/>
    <m/>
    <n v="0"/>
    <n v="0"/>
    <n v="0"/>
    <n v="0"/>
    <n v="0"/>
    <n v="0"/>
    <d v="2022-10-04T00:00:00"/>
    <s v=""/>
    <d v="2026-10-04T00:00:00"/>
    <m/>
    <n v="0"/>
    <n v="0"/>
    <m/>
    <s v=""/>
    <m/>
    <m/>
    <s v="Celebrado o por iniciar"/>
    <s v="-"/>
  </r>
  <r>
    <s v="485-2022-COMODATO"/>
    <n v="2022"/>
    <s v="FDLSUBACD-457-2022"/>
    <s v="https://community.secop.gov.co/Public/Tendering/OpportunityDetail/Index?noticeUID=CO1.NTC.3353632&amp;isFromPublicArea=True&amp;isModal=False"/>
    <s v="Otros"/>
    <s v="Contratación directa"/>
    <m/>
    <s v="EL FDLSUBACOMODANTE HACE ENTREGA REAL Y MATERIAL A TÍTULO DE COMODATO A LA JAC URBANIZACIÓN CAÑIZA TIBABUYES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30047776"/>
    <s v="JAC URBANIZACION CAÑIZA TIBABUYES"/>
    <s v="Persona Jurídica"/>
    <m/>
    <m/>
    <m/>
    <m/>
    <n v="0"/>
    <n v="0"/>
    <n v="0"/>
    <n v="0"/>
    <n v="0"/>
    <n v="0"/>
    <d v="2022-10-05T00:00:00"/>
    <s v=""/>
    <d v="2026-10-04T00:00:00"/>
    <m/>
    <n v="0"/>
    <n v="0"/>
    <m/>
    <s v=""/>
    <m/>
    <m/>
    <s v="Celebrado o por iniciar"/>
    <s v="-"/>
  </r>
  <r>
    <s v="486-2022CPS-P(76914)"/>
    <n v="2022"/>
    <s v="FDLSUBACD-458-2022 (74952)"/>
    <s v="https://community.secop.gov.co/Public/Tendering/OpportunityDetail/Index?noticeUID=CO1.NTC.3390060&amp;isFromPublicArea=True&amp;isModal=False"/>
    <s v="Contratos de prestación de servicios profesionales y de apoyo a la gestión"/>
    <s v="Contratación directa"/>
    <m/>
    <s v="PRESTAR SERVICIOS PROFESIONALES PARA EL ACOMPAÑAMIENTO FORMACIÓN Y GESTIÓN DE INSTRUMENTOS PSICOSOCIALES CON ENFOQUE DIFERENCIAL QUE ORIENTEN A LA CIUDADANÍA FRENTE A LAS RUTAS INSTITUCIONALES DE ATENCIÓN Y PERMITAN FORTALECER LAS CAPACIDADES LOCALES PARA LA PREVENCIÓN DE VIOLENCIAS Y CONFLICTOS EN SUBA"/>
    <x v="0"/>
    <s v="Un nuevo contrato social y ambiental para la Bogotá del Siglo XXI"/>
    <n v="43"/>
    <x v="7"/>
    <s v="Propósito 3: Inspirar confianza y legitimidad para vivir sin miedo y ser epicentro de cultura ciudadana, paz y reconciliación"/>
    <x v="9"/>
    <m/>
    <n v="1020750900"/>
    <s v="DIANA CAROLINA GARAVITO AMAYA"/>
    <s v="Persona Natural"/>
    <m/>
    <m/>
    <m/>
    <m/>
    <n v="16030000"/>
    <n v="0"/>
    <n v="0"/>
    <n v="0"/>
    <n v="16030000"/>
    <n v="10076000"/>
    <d v="2022-10-12T00:00:00"/>
    <d v="2022-10-25T00:00:00"/>
    <d v="2022-12-31T00:00:00"/>
    <n v="67"/>
    <n v="0"/>
    <n v="0"/>
    <m/>
    <s v=""/>
    <m/>
    <m/>
    <s v="Terminado"/>
    <n v="0.62857142857142856"/>
  </r>
  <r>
    <s v="487-2022CPS-P(76929)"/>
    <n v="2022"/>
    <s v="FDLSUBACD-459-2022(76929)"/>
    <s v="https://community.secop.gov.co/Public/Tendering/OpportunityDetail/Index?noticeUID=CO1.NTC.3387300&amp;isFromPublicArea=True&amp;isModal=False"/>
    <s v="Contratos de prestación de servicios profesionales y de apoyo a la gestión"/>
    <s v="Contratación directa"/>
    <m/>
    <s v="PRESTAR LOS SERVICIOS PROFESIONALES COMO ABOGADO A PARA APOYAR LA GESTIÓN CONTRACTUAL DEL ÁREA GESTIÓN DEL DESARROLLO LOCAL DE LA ALCALDÍA LOCAL DE SUBA EN LOS DIFERENTES PROCESOS DE SELECCIÓN EN SUS ETAPAS PRECONTRACTUAL CONTRACTUAL Y POSTCONTRACTUAL"/>
    <x v="0"/>
    <s v="Un nuevo contrato social y ambiental para la Bogotá del Siglo XXI"/>
    <n v="57"/>
    <x v="0"/>
    <s v="Propósito 5: Construir Bogotá - Región con gobierno abierto, transparente y ciudadanía consciente"/>
    <x v="0"/>
    <m/>
    <n v="38140443"/>
    <s v="MARIA LUCIA BERNAL GOMEZ"/>
    <s v="Persona Natural"/>
    <m/>
    <m/>
    <m/>
    <m/>
    <n v="22925000"/>
    <n v="0"/>
    <n v="0"/>
    <n v="0"/>
    <n v="22925000"/>
    <n v="15938333"/>
    <d v="2022-10-11T00:00:00"/>
    <d v="2022-10-18T00:00:00"/>
    <d v="2023-01-30T00:00:00"/>
    <n v="104"/>
    <n v="1"/>
    <n v="30"/>
    <m/>
    <s v=""/>
    <m/>
    <m/>
    <s v="En ejecución"/>
    <n v="0.69523808069792803"/>
  </r>
  <r>
    <s v="488-2022CPS-AG(78707)"/>
    <n v="2022"/>
    <s v="FDLSUBACD-460-2022(78707)"/>
    <s v="https://community.secop.gov.co/Public/Tendering/OpportunityDetail/Index?noticeUID=CO1.NTC.3405553&amp;isFromPublicArea=True&amp;isModal=False"/>
    <s v="Contratos de prestación de servicios profesionales y de apoyo a la gestión"/>
    <s v="Contratación directa"/>
    <m/>
    <s v="PRESTAR SERVICIOS TÉCNICOS AL ÁREA DE GESTIÓN DEL DESARROLLO LOCAL DE LA ALCALDÍA LOCAL DE SUBA COMO APOYO EN EL ALMACÉN DEL FONDO DE DESARROLLO LOCAL"/>
    <x v="0"/>
    <s v="Un nuevo contrato social y ambiental para la Bogotá del Siglo XXI"/>
    <n v="57"/>
    <x v="0"/>
    <s v="Propósito 5: Construir Bogotá - Región con gobierno abierto, transparente y ciudadanía consciente"/>
    <x v="0"/>
    <m/>
    <n v="1233895755"/>
    <s v="BRAYAN STIVEN SUAREZ BORJA"/>
    <s v="Persona Natural"/>
    <m/>
    <m/>
    <m/>
    <m/>
    <n v="9125000"/>
    <n v="0"/>
    <n v="1"/>
    <n v="1338333"/>
    <n v="10463333"/>
    <n v="8638333"/>
    <d v="2022-10-18T00:00:00"/>
    <d v="2022-10-20T00:00:00"/>
    <d v="2023-01-15T00:00:00"/>
    <n v="87"/>
    <n v="1"/>
    <n v="15"/>
    <m/>
    <s v=""/>
    <m/>
    <m/>
    <s v="En ejecución"/>
    <n v="0.82558138979233486"/>
  </r>
  <r>
    <s v="489-2022CPS-P(78706)"/>
    <n v="2022"/>
    <s v="FDLSUBACD-461-2022(78706)"/>
    <s v="https://community.secop.gov.co/Public/Tendering/OpportunityDetail/Index?noticeUID=CO1.NTC.3402323&amp;isFromPublicArea=True&amp;isModal=False"/>
    <s v="Contratos de prestación de servicios profesionales y de apoyo a la gestión"/>
    <s v="Contratación directa"/>
    <m/>
    <s v="PRESTAR SERVICIOS PROFESIONALES EN EL ÁREA DE GESTIÓN DEL DESARROLLO LOCAL DE LA ALCALDÍA LOCAL DE SUBA EN EL PROCESO DE TRANSVERSALIZACIÓN DE LA POLÍTICA PÚBLICA DE INCLUSIÓN PARA LOGRAR EL CUMPLIMIENTO DE LAS METAS DEL PLAN DE DESARROLLO LOCAL"/>
    <x v="0"/>
    <s v="Un nuevo contrato social y ambiental para la Bogotá del Siglo XXI"/>
    <n v="57"/>
    <x v="0"/>
    <s v="Propósito 5: Construir Bogotá - Región con gobierno abierto, transparente y ciudadanía consciente"/>
    <x v="0"/>
    <m/>
    <n v="41963139"/>
    <s v="JENIFER CAÑAVERAL GUZMAN"/>
    <s v="Persona Natural"/>
    <m/>
    <m/>
    <m/>
    <m/>
    <n v="16375000"/>
    <n v="0"/>
    <n v="0"/>
    <n v="0"/>
    <n v="16375000"/>
    <n v="14410000"/>
    <d v="2022-10-18T00:00:00"/>
    <d v="2022-10-25T00:00:00"/>
    <d v="2022-12-31T00:00:00"/>
    <n v="67"/>
    <n v="0"/>
    <n v="0"/>
    <m/>
    <s v=""/>
    <m/>
    <m/>
    <s v="Terminado"/>
    <n v="0.88"/>
  </r>
  <r>
    <s v="490-2022CPS(77954)"/>
    <n v="2022"/>
    <s v="FDLSMC-10-2022(77954)"/>
    <s v="https://community.secop.gov.co/Public/Tendering/OpportunityDetail/Index?noticeUID=CO1.NTC.3362842&amp;isFromPublicArea=True&amp;isModal=False"/>
    <s v="Contratos de prestación de servicios"/>
    <s v="Contratación mínima cuantia"/>
    <m/>
    <s v="MANTENIMIENTO PREVENTIVO YO CORRECTIVO Y COMPRA DE EXTINTORES PARA LAS DIFERENTES SEDES DEL FONDO DE DESARROLLO LOCAL DE SUBA"/>
    <x v="1"/>
    <s v="Un nuevo contrato social y ambiental para la Bogotá del Siglo XXI"/>
    <s v="No aplica"/>
    <x v="23"/>
    <s v=" "/>
    <x v="44"/>
    <m/>
    <n v="830018476"/>
    <s v="INDUSTRIAL DE EXTINCION SAS (INDUEXT SAS)"/>
    <s v="Persona Jurídica"/>
    <m/>
    <m/>
    <m/>
    <m/>
    <n v="8000000"/>
    <n v="0"/>
    <n v="0"/>
    <n v="0"/>
    <n v="8000000"/>
    <n v="7760752"/>
    <d v="2022-10-18T00:00:00"/>
    <d v="2022-11-04T00:00:00"/>
    <d v="2023-03-03T00:00:00"/>
    <n v="119"/>
    <n v="0"/>
    <n v="0"/>
    <m/>
    <s v=""/>
    <m/>
    <m/>
    <s v="En ejecución"/>
    <n v="0.97009400000000001"/>
  </r>
  <r>
    <s v="491-2022CPS-P(78709)"/>
    <n v="2022"/>
    <s v="FDLSUBACD-462-2022(78709)"/>
    <s v="https://community.secop.gov.co/Public/Tendering/OpportunityDetail/Index?noticeUID=CO1.NTC.3448794&amp;isFromPublicArea=True&amp;isModal=False"/>
    <s v="Contratos de prestación de servicios profesionales y de apoyo a la gestión"/>
    <s v="Contratación directa"/>
    <m/>
    <s v="PRESTAR SERVICIOS PROFESIONALES PARA ESTRUCTURARARTICULAR E IMPLEMENTAR ACCIONES QUE PROMUEVAN LA ASISTENCIA ATENCIÓN Y REPARACIÓN DE LA POBLACIÓNVÍCTIMA DEL CONFLICTO ARMADO RESIDENTE EN LA LOCALIDAD DE SUBA DANDO CUMPLIMIENTO A LAS METAS DEL PLANDE DESARROLLO LOCAL"/>
    <x v="0"/>
    <s v="Un nuevo contrato social y ambiental para la Bogotá del Siglo XXI"/>
    <n v="39"/>
    <x v="11"/>
    <s v="Propósito 3: Inspirar confianza y legitimidad para vivir sin miedo y ser epicentro de cultura ciudadana, paz y reconciliación"/>
    <x v="14"/>
    <m/>
    <n v="79236192"/>
    <s v="HENRY BENAVIDES BECERRA"/>
    <s v="Persona Natural"/>
    <m/>
    <m/>
    <m/>
    <m/>
    <n v="16375000"/>
    <n v="0"/>
    <n v="0"/>
    <n v="0"/>
    <n v="16375000"/>
    <n v="13100000"/>
    <d v="2022-10-27T00:00:00"/>
    <d v="2022-11-01T00:00:00"/>
    <d v="2022-12-31T00:00:00"/>
    <n v="60"/>
    <n v="0"/>
    <n v="0"/>
    <m/>
    <s v=""/>
    <m/>
    <m/>
    <s v="Terminado"/>
    <n v="0.8"/>
  </r>
  <r>
    <s v="492-2022CPS-P(79166)"/>
    <n v="2022"/>
    <s v="FDLSUBACD-463-2022(79166)"/>
    <s v="https://community.secop.gov.co/Public/Tendering/OpportunityDetail/Index?noticeUID=CO1.NTC.3474275&amp;isFromPublicArea=True&amp;isModal=False"/>
    <s v="Contratos de prestación de servicios profesionales y de apoyo a la gestión"/>
    <s v="Contratación directa"/>
    <m/>
    <s v="PRESTAR SERVICIOS PROFESIONALES ESPECIALIZADOS EN EL DESPACHO PARA ACOMPAÑAR LA EJECUCIÓN DE LOS PROYECTOS ESTRATÉGICOS DEL PLAN DE DESARROLLO LOCAL Y TEMAS AFINES DE PRIORIDAD DE LA ALCALDÍA LOCAL DE SUBA"/>
    <x v="0"/>
    <s v="Un nuevo contrato social y ambiental para la Bogotá del Siglo XXI"/>
    <n v="57"/>
    <x v="0"/>
    <s v="Propósito 5: Construir Bogotá - Región con gobierno abierto, transparente y ciudadanía consciente"/>
    <x v="0"/>
    <m/>
    <n v="1024495989"/>
    <s v="WILSON FABIAN SANABRIA SIERRA"/>
    <s v="Persona Natural"/>
    <m/>
    <m/>
    <m/>
    <m/>
    <n v="15400000"/>
    <n v="0"/>
    <n v="0"/>
    <n v="0"/>
    <n v="15400000"/>
    <n v="14630000"/>
    <d v="2022-11-02T00:00:00"/>
    <d v="2022-11-04T00:00:00"/>
    <d v="2022-12-31T00:00:00"/>
    <n v="57"/>
    <n v="0"/>
    <n v="0"/>
    <m/>
    <s v=""/>
    <m/>
    <m/>
    <s v="Terminado"/>
    <n v="0.95"/>
  </r>
  <r>
    <s v="493-2022-COMODATO"/>
    <n v="2022"/>
    <s v="FDLSUBACD-464-2022"/>
    <s v="https://community.secop.gov.co/Public/Tendering/OpportunityDetail/Index?noticeUID=CO1.NTC.3450677&amp;isFromPublicArea=True&amp;isModal=False"/>
    <s v="Otros"/>
    <s v="Contratación directa"/>
    <m/>
    <s v="EL FDLSUBACOMODANTE HACE ENTREGA REAL Y MATERIAL A TÍTULO DE COMODATO A LA JAC ALTOS DE LA TOM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30063522"/>
    <s v="JAC ALTOS DE LA TOMA"/>
    <s v="Persona Jurídica"/>
    <m/>
    <m/>
    <m/>
    <m/>
    <n v="0"/>
    <n v="0"/>
    <n v="0"/>
    <n v="0"/>
    <n v="0"/>
    <n v="0"/>
    <d v="2022-10-31T00:00:00"/>
    <s v=""/>
    <d v="2026-10-28T00:00:00"/>
    <m/>
    <n v="0"/>
    <n v="0"/>
    <m/>
    <s v=""/>
    <m/>
    <m/>
    <s v="Celebrado o por iniciar"/>
    <s v="-"/>
  </r>
  <r>
    <s v="494-2022-COMODATO"/>
    <n v="2022"/>
    <s v="FDLSUBACD-465-2022"/>
    <s v="https://community.secop.gov.co/Public/Tendering/OpportunityDetail/Index?noticeUID=CO1.NTC.3450074&amp;isFromPublicArea=True&amp;isModal=False"/>
    <s v="Otros"/>
    <s v="Contratación directa"/>
    <m/>
    <s v="EL FDLSUBACOMODANTE HACE ENTREGA REAL Y MATERIAL A TÍTULO DE COMODATO A LA JAC AURES II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164370"/>
    <s v="JAC AURES II"/>
    <s v="Persona Jurídica"/>
    <m/>
    <m/>
    <m/>
    <m/>
    <n v="0"/>
    <n v="0"/>
    <n v="0"/>
    <n v="0"/>
    <n v="0"/>
    <n v="0"/>
    <d v="2022-11-10T00:00:00"/>
    <s v=""/>
    <d v="2026-10-28T00:00:00"/>
    <m/>
    <n v="0"/>
    <n v="0"/>
    <m/>
    <s v=""/>
    <m/>
    <m/>
    <s v="Celebrado o por iniciar"/>
    <s v="-"/>
  </r>
  <r>
    <s v="495-2022-COMODATO"/>
    <n v="2022"/>
    <s v="FDLSUBACD-466-2022"/>
    <s v="https://community.secop.gov.co/Public/Tendering/OpportunityDetail/Index?noticeUID=CO1.NTC.3450074&amp;isFromPublicArea=True&amp;isModal=False"/>
    <s v="Otros"/>
    <s v="Contratación directa"/>
    <m/>
    <s v="EL FDLSUBACOMODANTE HACE ENTREGA REAL Y MATERIAL A TÍTULO DE COMODATO A LA JAC BRITALIA LAS MARGARITAS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040843"/>
    <s v="JAC BRITALIA LAS MARGARITAS"/>
    <s v="Persona Jurídica"/>
    <m/>
    <m/>
    <m/>
    <m/>
    <n v="0"/>
    <n v="0"/>
    <n v="0"/>
    <n v="0"/>
    <n v="0"/>
    <n v="0"/>
    <d v="2022-10-28T00:00:00"/>
    <s v=""/>
    <d v="2026-10-28T00:00:00"/>
    <m/>
    <n v="0"/>
    <n v="0"/>
    <m/>
    <s v=""/>
    <m/>
    <m/>
    <s v="Celebrado o por iniciar"/>
    <s v="-"/>
  </r>
  <r>
    <s v="496-2022-COMODATO"/>
    <n v="2022"/>
    <s v="FDLSUBACD-467-2022"/>
    <s v="https://community.secop.gov.co/Public/Tendering/OpportunityDetail/Index?noticeUID=CO1.NTC.3450075&amp;isFromPublicArea=True&amp;isModal=False"/>
    <s v="Otros"/>
    <s v="Contratación directa"/>
    <m/>
    <s v="EL FDLSUBACOMODANTE HACE ENTREGA REAL Y MATERIAL A TÍTULO DE COMODATO A LA JAC CANTALEJO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164629"/>
    <s v="JAC CANTALEJO"/>
    <s v="Persona Jurídica"/>
    <m/>
    <m/>
    <m/>
    <m/>
    <n v="0"/>
    <n v="0"/>
    <n v="0"/>
    <n v="0"/>
    <n v="0"/>
    <n v="0"/>
    <s v=""/>
    <s v=""/>
    <d v="2026-10-27T00:00:00"/>
    <m/>
    <n v="0"/>
    <n v="0"/>
    <m/>
    <s v=""/>
    <m/>
    <m/>
    <s v="Celebrado o por iniciar"/>
    <s v="-"/>
  </r>
  <r>
    <s v="497-2022-COMODATO"/>
    <n v="2022"/>
    <s v="FDLSUBACD-468-2022"/>
    <s v="https://community.secop.gov.co/Public/Tendering/OpportunityDetail/Index?noticeUID=CO1.NTC.3450505&amp;isFromPublicArea=True&amp;isModal=False"/>
    <s v="Otros"/>
    <s v="Contratación directa"/>
    <m/>
    <s v="EL FDLSUBACOMODANTE HACE ENTREGA REAL Y MATERIAL A TÍTULO DE COMODATO A LA JAC EL EDEN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60025146"/>
    <s v="JAC EL EDEN"/>
    <s v="Persona Jurídica"/>
    <m/>
    <m/>
    <m/>
    <m/>
    <n v="0"/>
    <n v="0"/>
    <n v="0"/>
    <n v="0"/>
    <n v="0"/>
    <n v="0"/>
    <s v=""/>
    <s v=""/>
    <d v="2026-10-28T00:00:00"/>
    <m/>
    <n v="0"/>
    <n v="0"/>
    <m/>
    <s v=""/>
    <m/>
    <m/>
    <s v="Celebrado o por iniciar"/>
    <s v="-"/>
  </r>
  <r>
    <s v="498-2022-COMODATO"/>
    <n v="2022"/>
    <s v="FDLSUBACD-469-2022"/>
    <s v="https://community.secop.gov.co/Public/Tendering/OpportunityDetail/Index?noticeUID=CO1.NTC.3450410&amp;isFromPublicArea=True&amp;isModal=False"/>
    <s v="Otros"/>
    <s v="Contratación directa"/>
    <m/>
    <s v="EL FDLSUBACOMODANTE HACE ENTREGA REAL Y MATERIAL A TÍTULO DE COMODATO A LA JAC LECH WALESA O NUEVO CORINTO 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30063785"/>
    <s v="JAC LECH WALESA NUEVO CORINTO"/>
    <s v="Persona Jurídica"/>
    <m/>
    <m/>
    <m/>
    <m/>
    <n v="0"/>
    <n v="0"/>
    <n v="0"/>
    <n v="0"/>
    <n v="0"/>
    <n v="0"/>
    <d v="2022-10-28T00:00:00"/>
    <s v=""/>
    <d v="2026-10-28T00:00:00"/>
    <m/>
    <n v="0"/>
    <n v="0"/>
    <m/>
    <s v=""/>
    <m/>
    <m/>
    <s v="Celebrado o por iniciar"/>
    <s v="-"/>
  </r>
  <r>
    <s v="499-2022-COMODATO"/>
    <n v="2022"/>
    <s v="FDLSUBACD-470-2022"/>
    <s v="https://community.secop.gov.co/Public/Tendering/OpportunityDetail/Index?noticeUID=CO1.NTC.3450506&amp;isFromPublicArea=True&amp;isModal=False"/>
    <s v="Otros"/>
    <s v="Contratación directa"/>
    <m/>
    <s v="EL FDLSUBACOMODANTE HACE ENTREGA REAL Y MATERIAL A TÍTULO DE COMODATO A LA JAC COMPARTIR IV ETAP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0239619"/>
    <s v="JAC COMPARTIR IV ETAPA"/>
    <s v="Persona Jurídica"/>
    <m/>
    <m/>
    <m/>
    <m/>
    <n v="0"/>
    <n v="0"/>
    <n v="0"/>
    <n v="0"/>
    <n v="0"/>
    <n v="0"/>
    <d v="2022-10-28T00:00:00"/>
    <s v=""/>
    <d v="2026-10-28T00:00:00"/>
    <m/>
    <n v="0"/>
    <n v="0"/>
    <m/>
    <s v=""/>
    <m/>
    <m/>
    <s v="Celebrado o por iniciar"/>
    <s v="-"/>
  </r>
  <r>
    <s v="500-2022-COMODATO"/>
    <n v="2022"/>
    <s v="FDLSUBACD-471-2022"/>
    <s v="https://community.secop.gov.co/Public/Tendering/OpportunityDetail/Index?noticeUID=CO1.NTC.3450338&amp;isFromPublicArea=True&amp;isModal=False"/>
    <s v="Otros"/>
    <s v="Contratación directa"/>
    <m/>
    <s v="EL FDLSUBACOMODANTE HACE ENTREGA REAL Y MATERIAL A TÍTULO DE COMODATO A LA JAC COSTA RIC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60502345"/>
    <s v="JAC COSTA RICA"/>
    <s v="Persona Jurídica"/>
    <m/>
    <m/>
    <m/>
    <m/>
    <n v="0"/>
    <n v="0"/>
    <n v="0"/>
    <n v="0"/>
    <n v="0"/>
    <n v="0"/>
    <d v="2022-10-28T00:00:00"/>
    <s v=""/>
    <d v="2026-10-28T00:00:00"/>
    <m/>
    <n v="0"/>
    <n v="0"/>
    <m/>
    <s v=""/>
    <m/>
    <m/>
    <s v="Celebrado o por iniciar"/>
    <s v="-"/>
  </r>
  <r>
    <s v="501-2022-COMODATO"/>
    <n v="2022"/>
    <s v="FDLSUBACD-472-2022"/>
    <s v="https://community.secop.gov.co/Public/Tendering/OpportunityDetail/Index?noticeUID=CO1.NTC.3450082&amp;isFromPublicArea=True&amp;isModal=False"/>
    <s v="Otros"/>
    <s v="Contratación directa"/>
    <m/>
    <s v="EL FDLSUBACOMODANTE HACE ENTREGA REAL Y MATERIAL A TÍTULO DE COMODATO A LA JAC PASADEN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0059270"/>
    <s v="JAC PASADENA"/>
    <s v="Persona Jurídica"/>
    <m/>
    <m/>
    <m/>
    <m/>
    <n v="0"/>
    <n v="0"/>
    <n v="0"/>
    <n v="0"/>
    <n v="0"/>
    <n v="0"/>
    <d v="2022-10-31T00:00:00"/>
    <s v=""/>
    <d v="2026-10-28T00:00:00"/>
    <m/>
    <n v="0"/>
    <n v="0"/>
    <m/>
    <s v=""/>
    <m/>
    <m/>
    <s v="Celebrado o por iniciar"/>
    <s v="-"/>
  </r>
  <r>
    <s v="502-2022CPS (76265)"/>
    <n v="2022"/>
    <s v="FDLSLP-9-2022(76265) "/>
    <s v="https://community.secop.gov.co/Public/Tendering/OpportunityDetail/Index?noticeUID=CO1.NTC.3324310&amp;isFromPublicArea=True&amp;isModal=False"/>
    <s v="Contratos de prestación de servicios"/>
    <s v="Licitación pública"/>
    <m/>
    <s v="PRESTAR LOS SERVICIOS TÉCNICOS OPERATIVOS Y PROFESIONALES PARA VINCULAR Y BENEFICIAR ADOLESCENTES Y JÓVENES DE 10 A 18 AÑOS CON ACCIONES Y ESTRATEGIAS PARA LA PREVENCIÓN DEL EMBARAZO Y ACCIONES PARA LA DISMINUCIÓN DE LOS FACTORES DE RIESGO FRENTE AL CONSUMO DE SUSTANCIAS PSICOACTIVAS A LOS HABITANTES DE LA LOCALIDAD 11 DE SUBA VIGENCIA 2022 EN EL MARCO DE LOS PROYECTOS NO 1967 NO 2013"/>
    <x v="0"/>
    <s v="Un nuevo contrato social y ambiental para la Bogotá del Siglo XXI"/>
    <n v="6"/>
    <x v="6"/>
    <s v="Propósito 1: Hacer un nuevo contrato social para incrementar la inclusión social, productiva y política"/>
    <x v="7"/>
    <m/>
    <n v="900209622"/>
    <s v="BANCA DE PROYECTOS SAS"/>
    <s v="Persona Jurídica"/>
    <m/>
    <m/>
    <m/>
    <m/>
    <n v="394382290"/>
    <n v="0"/>
    <n v="0"/>
    <n v="0"/>
    <n v="394382290"/>
    <n v="0"/>
    <d v="2022-10-31T00:00:00"/>
    <d v="2022-12-12T00:00:00"/>
    <d v="2023-08-11T00:00:00"/>
    <n v="242"/>
    <n v="0"/>
    <n v="0"/>
    <m/>
    <s v=""/>
    <m/>
    <m/>
    <s v="En ejecución"/>
    <n v="0"/>
  </r>
  <r>
    <s v="502-2022CPS (76265)"/>
    <n v="2022"/>
    <s v="FDLSLP-9-2022(76265) "/>
    <s v="https://community.secop.gov.co/Public/Tendering/OpportunityDetail/Index?noticeUID=CO1.NTC.3324310&amp;isFromPublicArea=True&amp;isModal=False"/>
    <s v="Contratos de prestación de servicios"/>
    <s v="Licitación pública"/>
    <m/>
    <s v="PRESTAR LOS SERVICIOS TÉCNICOS OPERATIVOS Y PROFESIONALES PARA VINCULAR Y BENEFICIAR ADOLESCENTES Y JÓVENES DE 10 A 18 AÑOS CON ACCIONES Y ESTRATEGIAS PARA LA PREVENCIÓN DEL EMBARAZO Y ACCIONES PARA LA DISMINUCIÓN DE LOS FACTORES DE RIESGO FRENTE AL CONSUMO DE SUSTANCIAS PSICOACTIVAS A LOS HABITANTES DE LA LOCALIDAD 11 DE SUBA VIGENCIA 2022 EN EL MARCO DE LOS PROYECTOS NO 1967 NO 2013"/>
    <x v="0"/>
    <s v="Un nuevo contrato social y ambiental para la Bogotá del Siglo XXI"/>
    <n v="8"/>
    <x v="25"/>
    <s v="Propósito 1: Hacer un nuevo contrato social para incrementar la inclusión social, productiva y política"/>
    <x v="45"/>
    <m/>
    <n v="900209622"/>
    <s v="BANCA DE PROYECTOS SAS"/>
    <s v="Persona Jurídica"/>
    <m/>
    <m/>
    <m/>
    <m/>
    <n v="328638050"/>
    <n v="0"/>
    <n v="0"/>
    <n v="0"/>
    <n v="328638050"/>
    <n v="0"/>
    <d v="2022-10-31T00:00:00"/>
    <d v="2022-12-12T00:00:00"/>
    <d v="2023-08-11T00:00:00"/>
    <n v="242"/>
    <n v="0"/>
    <n v="0"/>
    <m/>
    <m/>
    <m/>
    <m/>
    <s v="En ejecución"/>
    <n v="0"/>
  </r>
  <r>
    <s v="503-2022-COMODATO"/>
    <n v="2022"/>
    <s v="FDLSUBACD-473-2022"/>
    <s v="https://community.secop.gov.co/Public/Tendering/OpportunityDetail/Index?noticeUID=CO1.NTC.3475230&amp;isFromPublicArea=True&amp;isModal=False"/>
    <s v="Otros"/>
    <s v="Contratación directa"/>
    <m/>
    <s v="EL FDLSUBACOMODANTE HACE ENTREGA REAL Y MATERIAL A TÍTULO DE COMODATO A LA JAC RINCON SECTOR EL CONDOR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1167701"/>
    <s v="JUNTA DE ACCION COMUNAL DEL BARRIO RINCON SECTOR EL CONDOR DE LA LOCALIDAD SUBA"/>
    <s v="Persona Jurídica"/>
    <m/>
    <m/>
    <m/>
    <m/>
    <n v="0"/>
    <n v="0"/>
    <n v="0"/>
    <n v="0"/>
    <n v="0"/>
    <n v="0"/>
    <d v="2022-11-03T00:00:00"/>
    <s v=""/>
    <d v="2026-11-03T00:00:00"/>
    <m/>
    <n v="0"/>
    <n v="0"/>
    <m/>
    <s v=""/>
    <m/>
    <m/>
    <s v="Celebrado o por iniciar"/>
    <s v="-"/>
  </r>
  <r>
    <s v="504-2022-COMODATO"/>
    <n v="2022"/>
    <s v="FDLSUBACD-474-2022"/>
    <s v="https://community.secop.gov.co/Public/Tendering/OpportunityDetail/Index?noticeUID=CO1.NTC.3475095&amp;isFromPublicArea=True&amp;isModal=False"/>
    <s v="Otros"/>
    <s v="Contratación directa"/>
    <m/>
    <s v="EL FDLSUBACOMODANTE HACE ENTREGA REAL Y MATERIAL A TÍTULO DE COMODATO A LA JAC TELECOM ARRAYANES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30030901"/>
    <s v="JUNTA DE ACCION COMUNAL DEL BARRIO TELECOM ARRAYANES DE LA LOCALIDAD SUBA "/>
    <s v="Persona Jurídica"/>
    <m/>
    <m/>
    <m/>
    <m/>
    <n v="0"/>
    <n v="0"/>
    <n v="0"/>
    <n v="0"/>
    <n v="0"/>
    <n v="0"/>
    <d v="2022-11-22T00:00:00"/>
    <s v=""/>
    <d v="2026-11-03T00:00:00"/>
    <m/>
    <n v="0"/>
    <n v="0"/>
    <m/>
    <s v=""/>
    <m/>
    <m/>
    <s v="Celebrado o por iniciar"/>
    <s v="-"/>
  </r>
  <r>
    <s v="505-2022PS(77045)"/>
    <n v="2022"/>
    <s v="FDLSLP-10-2022(77045) "/>
    <s v="https://community.secop.gov.co/Public/Tendering/OpportunityDetail/Index?noticeUID=CO1.NTC.3353437&amp;isFromPublicArea=True&amp;isModal=False"/>
    <s v="Contratos de prestación de servicios"/>
    <s v="Licitación pública"/>
    <m/>
    <s v="PRESTAR LOS SERVICIOS PARA REALIZAR LA ATENCIÓN EN SALUD MENTAL INTEGRAL Y MEDIOS ALTERNATIVOS PARA LA SALUD DE LAS PERSONAS CON DISCAPACIDAD Y SUS CUIDADORESAS DE LA LOCALIDAD DE SUBA"/>
    <x v="0"/>
    <s v="Un nuevo contrato social y ambiental para la Bogotá del Siglo XXI"/>
    <n v="6"/>
    <x v="6"/>
    <s v="Propósito 1: Hacer un nuevo contrato social para incrementar la inclusión social, productiva y política"/>
    <x v="7"/>
    <m/>
    <n v="79867234"/>
    <s v="CARLOS ALBERTO PINZON MOLINA"/>
    <s v="Persona Jurídica"/>
    <m/>
    <m/>
    <m/>
    <m/>
    <n v="1814475695"/>
    <n v="0"/>
    <n v="0"/>
    <n v="0"/>
    <n v="1814475695"/>
    <n v="0"/>
    <d v="2022-11-04T00:00:00"/>
    <d v="2022-12-22T00:00:00"/>
    <d v="2023-09-21T00:00:00"/>
    <n v="273"/>
    <n v="0"/>
    <n v="0"/>
    <m/>
    <s v=""/>
    <m/>
    <m/>
    <s v="En ejecución"/>
    <n v="0"/>
  </r>
  <r>
    <s v="506-2022CONS(78024)"/>
    <n v="2022"/>
    <s v="FDLSUBACMA-5-2022(78024)"/>
    <s v="https://community.secop.gov.co/Public/Tendering/OpportunityDetail/Index?noticeUID=CO1.NTC.3395929&amp;isFromPublicArea=True&amp;isModal=False"/>
    <s v="Consultoría"/>
    <s v="Concurso de méritos"/>
    <m/>
    <s v="CONTRATAR LA CONSULTORIA PARA LA ELABORACION DE LOS ANALISIS DE VULNERABILIDAD SISMICA Y REFORZAMIENTO ESTRUCTURAL DE LOS DIFERENTES SALONES COMUNALES DE LA LOCALIDAD DE SUBA EN LA CIUDAD DE BOGOTA D.C Y LAS DEMAS ACTIVIDADES QUE SE DETALLEN EN EL ANEXO TECNICO"/>
    <x v="0"/>
    <s v="Un nuevo contrato social y ambiental para la Bogotá del Siglo XXI"/>
    <n v="55"/>
    <x v="1"/>
    <s v="Propósito 5: Construir Bogotá - Región con gobierno abierto, transparente y ciudadanía consciente"/>
    <x v="2"/>
    <m/>
    <n v="900160387"/>
    <s v="CONSULTORIA ESTRUCTURAL Y DE CONSTRUCCION S A S - CEYCO INGENIERIA SAS"/>
    <s v="Persona Jurídica"/>
    <m/>
    <m/>
    <m/>
    <m/>
    <n v="123488618"/>
    <n v="0"/>
    <n v="0"/>
    <n v="0"/>
    <n v="123488618"/>
    <n v="0"/>
    <d v="2022-11-15T00:00:00"/>
    <d v="2022-11-15T00:00:00"/>
    <d v="2022-11-15T00:00:00"/>
    <n v="0"/>
    <n v="0"/>
    <n v="0"/>
    <m/>
    <s v=""/>
    <m/>
    <m/>
    <s v="Terminado"/>
    <n v="0"/>
  </r>
  <r>
    <s v="507-2022PS(77327)"/>
    <n v="2022"/>
    <s v="FDLSSAMC-8-2022(77327) "/>
    <s v="https://community.secop.gov.co/Public/Tendering/OpportunityDetail/Index?noticeUID=CO1.NTC.3393516&amp;isFromPublicArea=True&amp;isModal=False"/>
    <s v="Contratos de prestación de servicios"/>
    <s v="Selección abreviada"/>
    <s v="Selección abreviada por menor cuantía "/>
    <s v="CONTRATAR EL SERVICIO DE CATERING Y REFRIGERIOS PARA LOS EVENTOS DE APOYO Y ACTIVIDADES MISIONALES QUE REQUIERA LA LOCALIDAD DE SUBA DANDO CUMPLIMIENTO AL PLAN DE DESARROLLO LOCAL"/>
    <x v="0"/>
    <s v="Un nuevo contrato social y ambiental para la Bogotá del Siglo XXI"/>
    <n v="57"/>
    <x v="0"/>
    <s v="Propósito 5: Construir Bogotá - Región con gobierno abierto, transparente y ciudadanía consciente"/>
    <x v="0"/>
    <m/>
    <n v="900300970"/>
    <s v="INDUHOTEL SAS."/>
    <s v="Persona Jurídica"/>
    <m/>
    <m/>
    <m/>
    <m/>
    <n v="130000000"/>
    <n v="0"/>
    <n v="0"/>
    <n v="0"/>
    <n v="130000000"/>
    <n v="0"/>
    <d v="2022-11-17T00:00:00"/>
    <d v="2022-12-06T00:00:00"/>
    <d v="2023-05-11T00:00:00"/>
    <n v="156"/>
    <n v="0"/>
    <n v="0"/>
    <m/>
    <s v=""/>
    <m/>
    <m/>
    <s v="En ejecución"/>
    <n v="0"/>
  </r>
  <r>
    <s v="508-2022CV(79569)"/>
    <n v="2022"/>
    <s v="FDLSMC-11-2022(79569)"/>
    <s v="https://community.secop.gov.co/Public/Tendering/OpportunityDetail/Index?noticeUID=CO1.NTC.3472698&amp;isFromPublicArea=True&amp;isModal=False"/>
    <s v="Compraventa de bienes inmuebles"/>
    <s v="Contratación mínima cuantia"/>
    <m/>
    <s v="COMPRAVENTA DE ELEMENTOS DEPORTIVOS PEDAGÓGICOS Y DE VISIBILIZACIÓN PARA LA ENSEÑANZA EDUCACIÓN Y PREPARACIÓN DE DEPORTISTAS QUE APORTAN EN LA FORMACIÓN INTEGRAL DE LAS COMUNIDADES A PARTIR DE PROCESOS PEDAGÓGICOS PLANIFICADOS QUE HACEN PARTE DEL SISTEMA ENTORNO DEPORTIVO INTEGRAL  EDI DE LA LOCALIDAD DE SUBA"/>
    <x v="0"/>
    <s v="Un nuevo contrato social y ambiental para la Bogotá del Siglo XXI"/>
    <n v="20"/>
    <x v="4"/>
    <s v="Propósito 1: Hacer un nuevo contrato social para incrementar la inclusión social, productiva y política"/>
    <x v="5"/>
    <m/>
    <n v="900334037"/>
    <s v="COMERCIALIZADORA CAFE BOTERO S.A.S"/>
    <s v="Persona Jurídica"/>
    <m/>
    <m/>
    <m/>
    <m/>
    <n v="27964966"/>
    <n v="0"/>
    <n v="0"/>
    <n v="0"/>
    <n v="27964966"/>
    <n v="0"/>
    <d v="2022-11-16T00:00:00"/>
    <d v="2022-12-29T00:00:00"/>
    <d v="2023-02-12T00:00:00"/>
    <n v="45"/>
    <n v="0"/>
    <n v="0"/>
    <m/>
    <s v=""/>
    <m/>
    <m/>
    <s v="En ejecución"/>
    <n v="0"/>
  </r>
  <r>
    <s v="509-2022CPS(77767)"/>
    <n v="2022"/>
    <s v="FDLSLP-11-2022(77767)"/>
    <s v="https://community.secop.gov.co/Public/Tendering/OpportunityDetail/Index?noticeUID=CO1.NTC.3391170&amp;isFromPublicArea=True&amp;isModal=False"/>
    <s v="Contratos de prestación de servicios"/>
    <s v="Licitación pública"/>
    <m/>
    <s v="PRESTAR LOS SERVICIOS PARA LA FORMULACIÓN E IMPLEMENTACIÓN DE DOCE 12 PROCESOS COMUNITARIOS DE EDUCACIÓN AMBIENTAL Y EL DESARROLLO DE LA ESTRATEGIA LOCAL DE EDUCACIÓN AMBIENTAL EN LA LOCALIDAD DE SUBA"/>
    <x v="0"/>
    <s v="Un nuevo contrato social y ambiental para la Bogotá del Siglo XXI"/>
    <n v="27"/>
    <x v="14"/>
    <s v="Propósito 2 : Cambiar Nuestros Hábitos de Vida para Reverdecer a Bogotá y Adaptarnos y Mitigar la Crisis Climática"/>
    <x v="17"/>
    <m/>
    <n v="846000272"/>
    <s v="CONSORCIO INDES-MEDIO AMBIENTE"/>
    <s v="Consorcio"/>
    <n v="901439281"/>
    <s v="INGENIERIA PARA EL DESARROLLO ECONOMICO SAS INDESCOM SAS"/>
    <n v="0.5"/>
    <m/>
    <n v="583200200"/>
    <n v="0"/>
    <n v="0"/>
    <n v="0"/>
    <n v="583200200"/>
    <n v="0"/>
    <d v="2022-11-24T00:00:00"/>
    <d v="2022-12-12T00:00:00"/>
    <d v="2023-08-11T00:00:00"/>
    <n v="242"/>
    <n v="0"/>
    <n v="0"/>
    <m/>
    <s v=""/>
    <m/>
    <m/>
    <s v="En ejecución"/>
    <n v="0"/>
  </r>
  <r>
    <s v="509-2022CPS(77767)"/>
    <n v="2022"/>
    <s v="FDLSLP-11-2022(77767)"/>
    <s v="https://community.secop.gov.co/Public/Tendering/OpportunityDetail/Index?noticeUID=CO1.NTC.3391170&amp;isFromPublicArea=True&amp;isModal=False"/>
    <s v="Contratos de prestación de servicios"/>
    <s v="Licitación pública"/>
    <m/>
    <s v="PRESTAR LOS SERVICIOS PARA LA FORMULACIÓN E IMPLEMENTACIÓN DE DOCE 12 PROCESOS COMUNITARIOS DE EDUCACIÓN AMBIENTAL Y EL DESARROLLO DE LA ESTRATEGIA LOCAL DE EDUCACIÓN AMBIENTAL EN LA LOCALIDAD DE SUBA"/>
    <x v="0"/>
    <m/>
    <m/>
    <x v="21"/>
    <m/>
    <x v="31"/>
    <m/>
    <m/>
    <m/>
    <m/>
    <n v="846000272"/>
    <s v="INGENIERIA Y MEDIO AMBIENTE SAS"/>
    <n v="0.5"/>
    <m/>
    <m/>
    <m/>
    <m/>
    <m/>
    <m/>
    <m/>
    <m/>
    <m/>
    <m/>
    <m/>
    <m/>
    <m/>
    <m/>
    <m/>
    <m/>
    <m/>
    <m/>
    <m/>
  </r>
  <r>
    <s v="510-2022PS(73772)"/>
    <n v="2022"/>
    <s v="FDLSLP-7-2022(73772)"/>
    <s v="https://community.secop.gov.co/Public/Tendering/OpportunityDetail/Index?noticeUID=CO1.NTC.3081262&amp;isFromPublicArea=True&amp;isModal=False"/>
    <s v="Contratos de prestación de servicios"/>
    <s v="Licitación pública"/>
    <m/>
    <s v="PRESTAR LOS SERVICIOS DE LIMPIEZA DE FONDO A LOS VALLADOS Y TUBERÍA DE LA LOCALIDAD DE SUBA"/>
    <x v="0"/>
    <s v="Un nuevo contrato social y ambiental para la Bogotá del Siglo XXI"/>
    <n v="49"/>
    <x v="10"/>
    <s v="Propósito 4: Hacer de Bogotá Región un modelo de movilidad multimodal, incluyente y sostenible"/>
    <x v="12"/>
    <m/>
    <n v="900604010"/>
    <s v="INCIVILPRO SAS"/>
    <s v="Persona Jurídica"/>
    <m/>
    <m/>
    <m/>
    <m/>
    <n v="543321000"/>
    <n v="0"/>
    <n v="0"/>
    <n v="0"/>
    <n v="543321000"/>
    <n v="0"/>
    <d v="2022-11-28T00:00:00"/>
    <d v="2023-01-13T00:00:00"/>
    <d v="2023-07-13T00:00:00"/>
    <n v="181"/>
    <n v="0"/>
    <n v="0"/>
    <m/>
    <s v=""/>
    <m/>
    <m/>
    <s v="En ejecución"/>
    <n v="0"/>
  </r>
  <r>
    <s v="510-2022PS(73772)"/>
    <n v="2022"/>
    <s v="FDLSLP-7-2022(73772)"/>
    <s v="https://community.secop.gov.co/Public/Tendering/OpportunityDetail/Index?noticeUID=CO1.NTC.3081262&amp;isFromPublicArea=True&amp;isModal=False"/>
    <s v="Contratos de prestación de servicios"/>
    <s v="Licitación pública"/>
    <m/>
    <s v="PRESTAR LOS SERVICIOS DE LIMPIEZA DE FONDO A LOS VALLADOS Y TUBERÍA DE LA LOCALIDAD DE SUBA"/>
    <x v="0"/>
    <s v="Un nuevo contrato social y ambiental para la Bogotá del Siglo XXI"/>
    <n v="30"/>
    <x v="9"/>
    <s v="Propósito 2 : Cambiar Nuestros Hábitos de Vida para Reverdecer a Bogotá y Adaptarnos y Mitigar la Crisis Climática"/>
    <x v="11"/>
    <m/>
    <n v="900604010"/>
    <s v="INCIVILPRO SAS"/>
    <s v="Persona Jurídica"/>
    <m/>
    <m/>
    <m/>
    <m/>
    <n v="308729000"/>
    <n v="0"/>
    <n v="0"/>
    <n v="0"/>
    <n v="308729000"/>
    <n v="113593023"/>
    <d v="2022-11-28T00:00:00"/>
    <d v="2023-01-13T00:00:00"/>
    <d v="2023-07-13T00:00:00"/>
    <n v="181"/>
    <n v="0"/>
    <n v="0"/>
    <m/>
    <m/>
    <m/>
    <m/>
    <s v="En ejecución"/>
    <n v="0.36793765081997482"/>
  </r>
  <r>
    <s v="FDLSCI-511-2022(80184)"/>
    <n v="2022"/>
    <s v="FDLSCI-475-2021(801842)"/>
    <s v="https://community.secop.gov.co/Public/Tendering/OpportunityDetail/Index?noticeUID=CO1.NTC.3583649&amp;isFromPublicArea=True&amp;isModal=False"/>
    <s v="Convenios de apoyo o convenios de asociación "/>
    <s v="Contratación directa"/>
    <m/>
    <s v="AUNAR ESFUERZOS ENTRE LA SUBRED INTEGRADA DE SERVICIOS DE SALUD NORTE ESE Y EL FONDO DE DESARROLLO LOCAL DE SUBA PARA DESARROLLAR ACCIONES DE CUIDADO Y PROTECCIÓN PARA MADRES GESTANTES NIÑOS Y NIÑAS MIGRANTES IRREGULARES Y COINVERSIÓN EN LA ESTRATEGIA TERRITORIAL DE SALUD EN EL MARCO DEL PROYECTO N 1967 DE LA VIGENCIA 2022"/>
    <x v="0"/>
    <s v="Un nuevo contrato social y ambiental para la Bogotá del Siglo XXI"/>
    <n v="6"/>
    <x v="6"/>
    <s v="Propósito 1: Hacer un nuevo contrato social para incrementar la inclusión social, productiva y política"/>
    <x v="7"/>
    <m/>
    <n v="900971006"/>
    <s v="SUBRED INTEGRADA DE SERVICIOS DE SALUD NORTE E.S.E."/>
    <s v="Persona Jurídica"/>
    <m/>
    <m/>
    <m/>
    <m/>
    <n v="1239240000"/>
    <n v="0"/>
    <n v="0"/>
    <n v="0"/>
    <n v="1239240000"/>
    <n v="0"/>
    <d v="2022-11-29T00:00:00"/>
    <d v="2022-11-29T00:00:00"/>
    <d v="2022-11-29T00:00:00"/>
    <n v="0"/>
    <n v="0"/>
    <n v="0"/>
    <m/>
    <s v=""/>
    <m/>
    <m/>
    <s v="Terminado"/>
    <n v="0"/>
  </r>
  <r>
    <s v="512-2022CPS-AG(79974)"/>
    <n v="2022"/>
    <s v="FDLSUBACD-476-2022(79974)"/>
    <s v="https://community.secop.gov.co/Public/Tendering/OpportunityDetail/Index?noticeUID=CO1.NTC.3574178&amp;isFromPublicArea=True&amp;isModal=False"/>
    <s v="Contratos de prestación de servicios profesionales y de apoyo a la gestión"/>
    <s v="Contratación directa"/>
    <m/>
    <s v="PRESTAR LOS SERVICIOS DE APOYO TÉCNICO EN EL ÁREA DE GESTIÓN DEL DESARROLLO LOCAL REALIZANDO APOYO A LAS ACTIVIDADES RELACIONADAS CON LAS DIFERENTES ETAPAS CONTRACTUALES DE LOS PROYECTOS DE INVERSIÓN DESTINADOS A LA INTERVENCIÓN DE LA MALLA VIAL ESPACIO PÚBLICO CICLO INFRAESTRUCTURA INFRAESTRUCTURA CULTURAL MEJORAMIENTO DE VIVIENDA RURAL Y PARQUES DE LA LOCALIDAD DE SUBA"/>
    <x v="0"/>
    <s v="Un nuevo contrato social y ambiental para la Bogotá del Siglo XXI"/>
    <n v="49"/>
    <x v="10"/>
    <s v="Propósito 4: Hacer de Bogotá Región un modelo de movilidad multimodal, incluyente y sostenible"/>
    <x v="12"/>
    <m/>
    <n v="79854716"/>
    <s v="VICTOR LISANDRO BUITRAGO DAZA"/>
    <s v="Persona Natural"/>
    <m/>
    <m/>
    <m/>
    <m/>
    <n v="5475000"/>
    <n v="0"/>
    <n v="0"/>
    <n v="0"/>
    <n v="5475000"/>
    <n v="3163333"/>
    <d v="2022-11-30T00:00:00"/>
    <d v="2022-12-05T00:00:00"/>
    <d v="2023-01-20T00:00:00"/>
    <n v="46"/>
    <n v="1"/>
    <n v="20"/>
    <m/>
    <s v=""/>
    <m/>
    <m/>
    <s v="En ejecución"/>
    <n v="0.57777771689497714"/>
  </r>
  <r>
    <s v="513-2022ADCI"/>
    <n v="2022"/>
    <s v="FDLSUBAADCI-477-2022"/>
    <s v="https://www.contratos.gov.co/consultas/detalleProceso.do?numConstancia=22-22-50914&amp;g-recaptcha-response=03AD1IbLBEsbTSMYiO52z07JDS9_P4vQrYOXSy4fRnRsgvbAeuZyHsqFAFY2ZreAWessBO3B0rL1cjkvtr9gBj66QYordKMk32oZ_c_7SsM4rsJ9Q5F24f5XxOzkylNr2sqlSiE2fR7M052TJMr7qfYzN3Q2cDOBMQ1Fz8-snyY7TQuNRuomSw-B6hzcOCELKRJsW3kHI2pLVntz6zkLFjEOJ3FdeTW3E7kt_BzQyg5CW8TLdCNo-Tnl-JAxw131Rorsee8sEj7zGLjQ5lGzKfVIYJZ5RiIJpwPVqsyeaTsTqpZ3jMLi2s0g1gtVCnVrIfE9Q2oygqrWPwkbVvGVpxA8La1cQI6PsKL3CXDHgeSKk6dFKaFT4fEHVkMjI7ImOx6kHTJP7dbMGxSbSKiuJV5j5nG55iNqxdXlO4dnglL_hbdfCfvzu1drDuds4DGqGlO8tVDs4HWBC5sMlR6IvIza-aqBCINklNLdc-k96rIEZs-L3ida6zqVDmFGpWiBh1t9QuWOY0kmMUej3-o2M0voE4aCB_VWa4zw"/>
    <s v="Otros"/>
    <s v="Contratación directa"/>
    <m/>
    <s v="PRESTAR LOS SERVICIOS DE PLANEACIÓN, EJECUCIÓN Y DIVULGACIÓN DE LAS ACTIVIDADES A DESARROLLARSE EN EL MARCO DE LA ACCIÓN DE CIUDAD NAVIDAD 2022 RELACIONADAS CON LA GENERACIÓN DE LOS ENTORNOS LUMÍNICOS Y DIFUSIÓN DE LOS ACTOS PRINCIPALES QUE HARÁN PARTE DE LA ESTRATEGIA COMUNICACIONAL A CARGO DE LA OFICINA CONSEJERÍA DE COMUNICACIONES DE LA SECRETARÍA GENERAL DE LA ALCALDÍA MAYOR DE BOGOTÁ"/>
    <x v="0"/>
    <s v="Un nuevo contrato social y ambiental para la Bogotá del Siglo XXI"/>
    <n v="21"/>
    <x v="2"/>
    <s v="Propósito 1: Hacer un nuevo contrato social para incrementar la inclusión social, productiva y política"/>
    <x v="3"/>
    <m/>
    <n v="830012587"/>
    <s v="CANAL CAPITAL"/>
    <s v="Persona Jurídica"/>
    <m/>
    <m/>
    <m/>
    <m/>
    <n v="227501109"/>
    <n v="0"/>
    <n v="0"/>
    <n v="0"/>
    <n v="227501109"/>
    <n v="0"/>
    <d v="2022-10-28T00:00:00"/>
    <d v="2022-10-28T00:00:00"/>
    <d v="2022-10-28T00:00:00"/>
    <n v="0"/>
    <n v="0"/>
    <n v="0"/>
    <m/>
    <s v=""/>
    <m/>
    <m/>
    <s v="Terminado"/>
    <n v="0"/>
  </r>
  <r>
    <s v="514-2022CPS-P(80318)"/>
    <n v="2022"/>
    <s v="FDLSUBACD-478-2022(80318)"/>
    <s v="https://community.secop.gov.co/Public/Tendering/OpportunityDetail/Index?noticeUID=CO1.NTC.3592955&amp;isFromPublicArea=True&amp;isModal=False"/>
    <s v="Contratos de prestación de servicios profesionales y de apoyo a la gestión"/>
    <s v="Contratación directa"/>
    <m/>
    <s v="PRESTAR SERVICIOS PROFESIONALES EN EL ÁREA DE GESTIÓN DEL DESARROLLO LOCAL DE LA ALCALDÍA LOCAL DE SUBA PARA IMPULSAR LOS PROCESOS DE PARTICIPACIÓN E INCIDENCIA CIUDADANA Y FOMENTAR LAS ACTIVIDADES INSTITUCIONALES DANDO CUMPLIMIENTO A LAS METAS DEL PLAN DE DESARROLLO LOCAL"/>
    <x v="0"/>
    <s v="Un nuevo contrato social y ambiental para la Bogotá del Siglo XXI"/>
    <n v="57"/>
    <x v="0"/>
    <s v="Propósito 5: Construir Bogotá - Región con gobierno abierto, transparente y ciudadanía consciente"/>
    <x v="0"/>
    <m/>
    <n v="79233807"/>
    <s v="NELSON JOSE MURCIA PEÑA"/>
    <s v="Persona Natural"/>
    <m/>
    <m/>
    <m/>
    <m/>
    <n v="6550000"/>
    <n v="0"/>
    <n v="0"/>
    <n v="0"/>
    <n v="6550000"/>
    <n v="0"/>
    <d v="2022-12-01T00:00:00"/>
    <d v="2022-12-05T00:00:00"/>
    <d v="2022-12-31T00:00:00"/>
    <n v="26"/>
    <n v="0"/>
    <n v="0"/>
    <m/>
    <s v=""/>
    <m/>
    <m/>
    <s v="Terminado"/>
    <n v="0"/>
  </r>
  <r>
    <s v="515-2022CPS-AG(80202)"/>
    <n v="2022"/>
    <s v="FDLSUBACD-479-2022(80202)"/>
    <s v="https://community.secop.gov.co/Public/Tendering/OpportunityDetail/Index?noticeUID=CO1.NTC.3597325&amp;isFromPublicArea=True&amp;isModal=False"/>
    <s v="Contratos de prestación de servicios profesionales y de apoyo a la gestión"/>
    <s v="Contratación directa"/>
    <m/>
    <s v="PRESTAR LOS SERVICIOS DE APOYO AL ÁREA GESTIÓN DE DESARROLLO LOCAL EN EL CENTRO DE DOCUMENTACIÓN E INFORMACIÓN CDI DE LA ALCALDÍA LOCAL DE SUBA"/>
    <x v="0"/>
    <s v="Un nuevo contrato social y ambiental para la Bogotá del Siglo XXI"/>
    <n v="57"/>
    <x v="0"/>
    <s v="Propósito 5: Construir Bogotá - Región con gobierno abierto, transparente y ciudadanía consciente"/>
    <x v="0"/>
    <m/>
    <n v="80240908"/>
    <s v="ALDEMAR GARCIA RODRIGUEZ"/>
    <s v="Persona Natural"/>
    <m/>
    <m/>
    <m/>
    <m/>
    <n v="2320000"/>
    <n v="0"/>
    <n v="0"/>
    <n v="0"/>
    <n v="2320000"/>
    <n v="1469333"/>
    <d v="2022-12-02T00:00:00"/>
    <d v="2022-12-12T00:00:00"/>
    <d v="2022-12-31T00:00:00"/>
    <n v="19"/>
    <n v="0"/>
    <n v="0"/>
    <m/>
    <s v=""/>
    <m/>
    <m/>
    <s v="Terminado"/>
    <n v="0.63333318965517238"/>
  </r>
  <r>
    <s v="516-2022CPS-P(79952)"/>
    <n v="2022"/>
    <s v="FDLSUBACD-480-2022(79952)"/>
    <s v="https://community.secop.gov.co/Public/Tendering/OpportunityDetail/Index?noticeUID=CO1.NTC.3589882&amp;isFromPublicArea=True&amp;isModal=False"/>
    <s v="Contratos de prestación de servicios profesionales y de apoyo a la gestión"/>
    <s v="Contratación directa"/>
    <m/>
    <s v="PRESTAR LOS SERVICIOS PROFESIONALES COMO ABOGADO PARA DEPURAR LAS OBLIGACIONES POR PAGAR A CARGO DEL FONDO DE DESARROLLO LOCAL DE SUBA"/>
    <x v="0"/>
    <s v="Un nuevo contrato social y ambiental para la Bogotá del Siglo XXI"/>
    <n v="57"/>
    <x v="0"/>
    <s v="Propósito 5: Construir Bogotá - Región con gobierno abierto, transparente y ciudadanía consciente"/>
    <x v="0"/>
    <m/>
    <n v="1014192475"/>
    <s v="PATRICIA GALINDO ARIAS"/>
    <s v="Persona Natural"/>
    <m/>
    <m/>
    <m/>
    <m/>
    <n v="9825000"/>
    <n v="0"/>
    <n v="0"/>
    <n v="0"/>
    <n v="9825000"/>
    <n v="5676667"/>
    <d v="2022-11-30T00:00:00"/>
    <d v="2022-12-05T00:00:00"/>
    <d v="2023-01-20T00:00:00"/>
    <n v="46"/>
    <n v="0"/>
    <n v="0"/>
    <m/>
    <s v=""/>
    <m/>
    <m/>
    <s v="En ejecución"/>
    <n v="0.57777781170483455"/>
  </r>
  <r>
    <s v="517-2022CPS-P(80251)"/>
    <n v="2022"/>
    <s v="FDLSUBACD-481-2022(80251)"/>
    <s v="https://community.secop.gov.co/Public/Tendering/OpportunityDetail/Index?noticeUID=CO1.NTC.3621904&amp;isFromPublicArea=True&amp;isModal=False"/>
    <s v="Contratos de prestación de servicios profesionales y de apoyo a la gestión"/>
    <s v="Contratación directa"/>
    <m/>
    <s v="PRESTAR SERVICIOS PROFESIONALES EN MATERIA SOCIAL PARA  IMPULSAR LOS PROCESOS DE PARTICIPACIÓN CIUDADANA Y FOMENTAR LAS ACTIVIDADES INSTITUCIONALES PARA EL CUMPLIMIENTO DE LAS METAS DE PLAN DE DESARROLLO LOCAL"/>
    <x v="0"/>
    <s v="Un nuevo contrato social y ambiental para la Bogotá del Siglo XXI"/>
    <n v="39"/>
    <x v="11"/>
    <s v="Propósito 3: Inspirar confianza y legitimidad para vivir sin miedo y ser epicentro de cultura ciudadana, paz y reconciliación"/>
    <x v="14"/>
    <m/>
    <n v="63327033"/>
    <s v="MARTHA CECILIA VEGA MACIAS"/>
    <s v="Persona Natural"/>
    <m/>
    <m/>
    <m/>
    <m/>
    <n v="4580000"/>
    <n v="0"/>
    <n v="0"/>
    <n v="0"/>
    <n v="4580000"/>
    <n v="0"/>
    <d v="2022-12-12T00:00:00"/>
    <d v="2022-12-19T00:00:00"/>
    <d v="2022-12-31T00:00:00"/>
    <n v="12"/>
    <n v="0"/>
    <n v="0"/>
    <m/>
    <s v=""/>
    <m/>
    <m/>
    <s v="Terminado"/>
    <n v="0"/>
  </r>
  <r>
    <s v="518-2022PS(78928)"/>
    <n v="2022"/>
    <s v="FDLSSAMC-10-2022(78928)"/>
    <s v="https://community.secop.gov.co/Public/Tendering/OpportunityDetail/Index?noticeUID=CO1.NTC.3496793&amp;isFromPublicArea=True&amp;isModal=False"/>
    <s v="Contratos de prestación de servicios"/>
    <s v="Selección abreviada"/>
    <s v="Selección abreviada por menor cuantía "/>
    <s v="CONTRATAR UN PRESTADOR DE SERVICIOS PARA LA FABRICACIÓN Y ENTREGA DE KITS LA REALIZACIÓN DE EVENTOS Y EL DISEÑO Y POSICIONAMIENTO DE MARCA A VENDEDORES INFORMALES DE LA LOCALIDAD DE SUBA"/>
    <x v="0"/>
    <s v="Un nuevo contrato social y ambiental para la Bogotá del Siglo XXI"/>
    <n v="45"/>
    <x v="19"/>
    <s v="Propósito 3: Inspirar confianza y legitimidad para vivir sin miedo y ser epicentro de cultura ciudadana, paz y reconciliación"/>
    <x v="23"/>
    <m/>
    <n v="830042365"/>
    <s v="MAGIN COMUNICACIONES S.A.S"/>
    <s v="Persona Jurídica"/>
    <m/>
    <m/>
    <m/>
    <m/>
    <n v="218777634"/>
    <n v="0"/>
    <n v="0"/>
    <n v="0"/>
    <n v="218777634"/>
    <n v="0"/>
    <d v="2022-12-09T00:00:00"/>
    <d v="2023-01-10T00:00:00"/>
    <d v="2023-06-09T00:00:00"/>
    <n v="150"/>
    <n v="0"/>
    <n v="0"/>
    <m/>
    <s v=""/>
    <m/>
    <m/>
    <s v="En ejecución"/>
    <n v="0"/>
  </r>
  <r>
    <s v="519-2022CPS-SUM(79080)"/>
    <n v="2022"/>
    <s v="FDLSSASI-6-2022(79080)"/>
    <s v="https://community.secop.gov.co/Public/Tendering/OpportunityDetail/Index?noticeUID=CO1.NTC.3465385&amp;isFromPublicArea=True&amp;isModal=False"/>
    <s v="Suministro"/>
    <s v="Selección abreviada"/>
    <s v="Subasta inversa "/>
    <s v="ADQUISICIÓN DE ELEMENTOS MUSICALES DEPORTIVOS CULTURALES Y DE MOBILIARIO QUE PERMITAN PROMOVER EL DESARROLLO INTEGRAL DE LOS NIÑOS Y NIÑAS DE LA LOCALIDAD DE SUBA QUE SE ENCUENTRAN MATRICULADOS EN LOS GRADOS DE EDUCACIÓN INICIAL PROPORCIONÁNDOLES DINÁMICAS Y OPORTUNIDADES DE CONOCER RECONOCER Y RECREAR SU TERRITORIO ENTORNO CULTURA Y PATRIMONIO NATURAL Y A TRAVÉS DEL FORTALECIMIENTO DE LA ALIANZA ESCUELA FAMILIA COMUNIDAD EN EL MARCO DEL PROYECTO DE INVERSIÓN 1957 CONSTRUYENDO NUESTRA"/>
    <x v="0"/>
    <s v="Un nuevo contrato social y ambiental para la Bogotá del Siglo XXI"/>
    <n v="12"/>
    <x v="20"/>
    <s v="Propósito 1: Hacer un nuevo contrato social para incrementar la inclusión social, productiva y política"/>
    <x v="26"/>
    <m/>
    <n v="830140609"/>
    <s v="GRUPO INVERSIONES Y SOLUCIONES SAS"/>
    <s v="Persona Jurídica"/>
    <m/>
    <m/>
    <m/>
    <m/>
    <n v="591808873"/>
    <n v="0"/>
    <n v="0"/>
    <n v="0"/>
    <n v="591808873"/>
    <n v="0"/>
    <d v="2022-12-06T00:00:00"/>
    <d v="2023-01-18T00:00:00"/>
    <d v="2023-04-17T00:00:00"/>
    <n v="89"/>
    <n v="0"/>
    <n v="0"/>
    <m/>
    <s v=""/>
    <m/>
    <m/>
    <s v="En ejecución"/>
    <n v="0"/>
  </r>
  <r>
    <s v="520-2022CPS-SUM(79080)"/>
    <n v="2022"/>
    <s v="FDLSSASI-6-2022(79080)"/>
    <s v="https://community.secop.gov.co/Public/Tendering/OpportunityDetail/Index?noticeUID=CO1.NTC.3465385&amp;isFromPublicArea=True&amp;isModal=False"/>
    <s v="Suministro"/>
    <s v="Selección abreviada"/>
    <s v="Subasta inversa "/>
    <s v="ADQUISICIÓN DE ELEMENTOS MUSICALES DEPORTIVOS CULTURALES Y DE MOBILIARIOQUE PERMITAN PROMOVER EL DESARROLLO INTEGRAL DE LOS NIÑOS Y NIÑAS DE LA LOCALIDAD DE SUBA QUESE ENCUENTRAN MATRICULADOS EN LOS GRADOS DE EDUCACIÓN INICIAL PROPORCIONÁNDOLES DINÁMICAS YOPORTUNIDADES DE CONOCER RECONOCER Y RECREAR SU TERRITORIO ENTORNO CULTURA Y PATRIMONIONATURAL Y A TRAVÉS DEL FORTAL ECIMIENTO DE LA ALIANZA ESCUELA FAMILIA COMUNIDAD EN EL MARCO DELPROYECTO DE INVERSIÓN 1957 CONSTRUYENDO NUESTR"/>
    <x v="0"/>
    <s v="Un nuevo contrato social y ambiental para la Bogotá del Siglo XXI"/>
    <n v="12"/>
    <x v="20"/>
    <s v="Propósito 1: Hacer un nuevo contrato social para incrementar la inclusión social, productiva y política"/>
    <x v="26"/>
    <m/>
    <n v="901142692"/>
    <s v="COMERCIALIZADORA E&amp;T SAS"/>
    <s v="Persona Jurídica"/>
    <m/>
    <m/>
    <m/>
    <m/>
    <n v="96450486"/>
    <n v="0"/>
    <n v="0"/>
    <n v="0"/>
    <n v="96450486"/>
    <n v="0"/>
    <d v="2022-12-09T00:00:00"/>
    <d v="2023-01-17T00:00:00"/>
    <d v="2023-04-16T00:00:00"/>
    <n v="89"/>
    <n v="0"/>
    <n v="0"/>
    <m/>
    <s v=""/>
    <m/>
    <m/>
    <s v="En ejecución"/>
    <n v="0"/>
  </r>
  <r>
    <s v="521-2022CO(77953)"/>
    <n v="2022"/>
    <s v="FDLSLP-12-2022(77953)"/>
    <s v="https://community.secop.gov.co/Public/Tendering/OpportunityDetail/Index?noticeUID=CO1.NTC.3421607&amp;isFromPublicArea=True&amp;isModal=False"/>
    <s v="Obra pública"/>
    <s v="Licitación pública"/>
    <m/>
    <s v="EJECUTAR A PRECIOS UNITARIOS FIJOS LAS ACTIVIDADES PARA LA CONSERVACION DE LA MALLA VIAL LOCAL E INTERMEDIA PUENTES Y ESPACIO PÚBLICO EN LA LOCALIDAD DE SUBA EN LA CIUDAD DE BOGOTA DC Y LAS DEMÁS ACTIVIDADES QUE SE DETALLEN EN EL ANEXO TÉCNICO"/>
    <x v="0"/>
    <s v="Un nuevo contrato social y ambiental para la Bogotá del Siglo XXI"/>
    <n v="49"/>
    <x v="10"/>
    <s v="Propósito 4: Hacer de Bogotá Región un modelo de movilidad multimodal, incluyente y sostenible"/>
    <x v="12"/>
    <m/>
    <n v="1013109500"/>
    <s v="CONSORCIO OBRAS SUBA"/>
    <s v="Consorcio"/>
    <n v="830136490"/>
    <s v="GAMA INGENIEROS ARQUITECTOS S.A.S."/>
    <n v="0.5"/>
    <m/>
    <n v="7323413446"/>
    <n v="0"/>
    <n v="0"/>
    <n v="0"/>
    <n v="7323413446"/>
    <n v="0"/>
    <d v="2022-12-07T00:00:00"/>
    <d v="2023-01-13T00:00:00"/>
    <d v="2023-09-12T00:00:00"/>
    <n v="242"/>
    <n v="0"/>
    <n v="0"/>
    <m/>
    <s v=""/>
    <m/>
    <m/>
    <s v="En ejecución"/>
    <n v="0"/>
  </r>
  <r>
    <s v="521-2022CO(77953)"/>
    <n v="2022"/>
    <s v="FDLSLP-12-2022(77953)"/>
    <s v="https://community.secop.gov.co/Public/Tendering/OpportunityDetail/Index?noticeUID=CO1.NTC.3421607&amp;isFromPublicArea=True&amp;isModal=False"/>
    <s v="Obra pública"/>
    <s v="Licitación pública"/>
    <m/>
    <s v="EJECUTAR A PRECIOS UNITARIOS FIJOS LAS ACTIVIDADES PARA LA CONSERVACION DE LA MALLA VIAL LOCAL E INTERMEDIA PUENTES Y ESPACIO PÚBLICO EN LA LOCALIDAD DE SUBA EN LA CIUDAD DE BOGOTA DC Y LAS DEMÁS ACTIVIDADES QUE SE DETALLEN EN EL ANEXO TÉCNICO"/>
    <x v="0"/>
    <m/>
    <m/>
    <x v="21"/>
    <m/>
    <x v="31"/>
    <m/>
    <m/>
    <m/>
    <m/>
    <n v="900538341"/>
    <s v="INGENIERIA DE PROYECTOS AML S.A.S."/>
    <n v="0.5"/>
    <m/>
    <m/>
    <m/>
    <m/>
    <m/>
    <m/>
    <m/>
    <m/>
    <m/>
    <m/>
    <m/>
    <m/>
    <m/>
    <m/>
    <m/>
    <m/>
    <m/>
    <m/>
    <m/>
  </r>
  <r>
    <s v="522-2022PS(78233)"/>
    <n v="2022"/>
    <s v="FDLSLP-13-2022(78233)"/>
    <s v="https://community.secop.gov.co/Public/Tendering/OpportunityDetail/Index?noticeUID=CO1.NTC.3438406&amp;isFromPublicArea=True&amp;isModal=False"/>
    <s v="Contratos de prestación de servicios"/>
    <s v="Licitación pública"/>
    <m/>
    <s v="PRESTAR LOS SERVICIOS PARA EL DESARROLLO DE LOS COMPONENTES DEL PROYECTO DE INVERSIÓN 1971 SUBA PROTEGE LOS ANIMALES URGENCIAS BRIGADAS MÉDICO VETERINARIAS ACCIONES DE ESTERILIZACIÓN EDUCACIÓN Y ADOPCIÓN"/>
    <x v="0"/>
    <s v="Un nuevo contrato social y ambiental para la Bogotá del Siglo XXI"/>
    <n v="34"/>
    <x v="15"/>
    <s v="Propósito 2 : Cambiar Nuestros Hábitos de Vida para Reverdecer a Bogotá y Adaptarnos y Mitigar la Crisis Climática"/>
    <x v="19"/>
    <m/>
    <n v="900666980"/>
    <s v="CLINICA VETERINARIA VISION DE COLOMBIA SAS"/>
    <s v="Persona Jurídica"/>
    <m/>
    <m/>
    <m/>
    <m/>
    <n v="840182400"/>
    <n v="0"/>
    <n v="0"/>
    <n v="0"/>
    <n v="840182400"/>
    <n v="182400"/>
    <d v="2022-12-06T00:00:00"/>
    <d v="2022-12-15T00:00:00"/>
    <d v="2023-08-10T00:00:00"/>
    <n v="238"/>
    <n v="0"/>
    <n v="0"/>
    <m/>
    <s v=""/>
    <m/>
    <m/>
    <s v="En ejecución"/>
    <n v="2.1709571635873353E-4"/>
  </r>
  <r>
    <s v="523-2022CPS-SUM(76422)"/>
    <n v="2022"/>
    <s v="FDLSSASI-8-2022(76422) "/>
    <s v="https://community.secop.gov.co/Public/Tendering/OpportunityDetail/Index?noticeUID=CO1.NTC.3540920&amp;isFromPublicArea=True&amp;isModal=False"/>
    <s v="Suministro"/>
    <s v="Selección abreviada"/>
    <s v="Subasta inversa "/>
    <s v="CONTRATAR A PRECIOS UNITARIOS SIN FÓRMULA DE REAJUSTE Y A MONTO AGOTABLE EL SUMINISTRO DE MATERIALES PARA LAS OBRAS QUE SE EJECUTAN DENTRO DEL PROGRAMA DE GESTIÓN COMPARTIDA Y GESTIÓN DIRECTA DE LA LOCALIDAD DE SUBA PARA LA CONSERVACIÓN DE LA MALLA VIAL LOCAL Y ESPACIO PÚBLICO"/>
    <x v="0"/>
    <s v="Un nuevo contrato social y ambiental para la Bogotá del Siglo XXI"/>
    <n v="49"/>
    <x v="10"/>
    <s v="Propósito 4: Hacer de Bogotá Región un modelo de movilidad multimodal, incluyente y sostenible"/>
    <x v="12"/>
    <m/>
    <n v="901208854"/>
    <s v="CONSORCIO P&amp;C "/>
    <s v="Consorcio"/>
    <n v="6765018"/>
    <s v="ING PLUTARCO LANDINEZ MARTINEZ"/>
    <n v="0.5"/>
    <m/>
    <n v="500000000"/>
    <n v="0"/>
    <n v="0"/>
    <n v="0"/>
    <n v="500000000"/>
    <n v="0"/>
    <d v="2022-12-07T00:00:00"/>
    <d v="2022-12-13T00:00:00"/>
    <d v="2023-08-12T00:00:00"/>
    <n v="242"/>
    <n v="0"/>
    <n v="0"/>
    <m/>
    <s v=""/>
    <m/>
    <m/>
    <s v="En ejecución"/>
    <n v="0"/>
  </r>
  <r>
    <s v="523-2022CPS-SUM(76422)"/>
    <n v="2022"/>
    <s v="FDLSSASI-8-2022(76422) "/>
    <s v="https://community.secop.gov.co/Public/Tendering/OpportunityDetail/Index?noticeUID=CO1.NTC.3540920&amp;isFromPublicArea=True&amp;isModal=False"/>
    <s v="Suministro"/>
    <s v="Selección abreviada"/>
    <s v="Subasta inversa "/>
    <s v="CONTRATAR A PRECIOS UNITARIOS SIN FÓRMULA DE REAJUSTE Y A MONTO AGOTABLE EL SUMINISTRO DE MATERIALES PARA LAS OBRAS QUE SE EJECUTAN DENTRO DEL PROGRAMA DE GESTIÓN COMPARTIDA Y GESTIÓN DIRECTA DE LA LOCALIDAD DE SUBA PARA LA CONSERVACIÓN DE LA MALLA VIAL LOCAL Y ESPACIO PÚBLICO"/>
    <x v="0"/>
    <m/>
    <m/>
    <x v="21"/>
    <m/>
    <x v="31"/>
    <m/>
    <m/>
    <m/>
    <m/>
    <n v="900465391"/>
    <s v="PLUSEL INGENIEROS SAS"/>
    <n v="0.5"/>
    <m/>
    <m/>
    <m/>
    <m/>
    <m/>
    <m/>
    <m/>
    <m/>
    <m/>
    <m/>
    <m/>
    <m/>
    <m/>
    <m/>
    <m/>
    <m/>
    <m/>
    <m/>
    <m/>
  </r>
  <r>
    <s v="524-2022PS(78217)"/>
    <n v="2022"/>
    <s v="FDLSSAMC-12-2022 (78217)"/>
    <s v="https://community.secop.gov.co/Public/Tendering/OpportunityDetail/Index?noticeUID=CO1.NTC.3569750&amp;isFromPublicArea=True&amp;isModal=False"/>
    <s v="Obra pública"/>
    <s v="Selección abreviada"/>
    <s v="Selección abreviada por menor cuantía "/>
    <s v="CONTRATAR MEDIANTE EL SISTEMA DE PRECIOS FIJOS UNITARIOS Y SIN FORMULA DE REAJUSTE LAS OBRAS DE DEMOLICIÓN O RESTITUCIÓN ORDENADAS MEDIANTE ACTOS ADMINISTRATIVOS DEBIDAMENTE EJECUTORIADOS EN CUMPLIMIENTO DE LAS DECISIONES POLICIVAS EMITIDAS POR AUTORIDAD COMPETENTE POR CONTRAVENIR LAS NORMAS URBANÍSTICAS O POR OCUPAR INDEBIDAMENTE EL ESPACIO PUBLICO ASÍ COMO LAS ORDENADAS EN LOS OPERATIVOS DE HECHOS NOTORIOS DE OCUPACIÓN INDEBIDA DEL ESPACIO PÚBLICO"/>
    <x v="0"/>
    <s v="Un nuevo contrato social y ambiental para la Bogotá del Siglo XXI"/>
    <n v="57"/>
    <x v="0"/>
    <s v="Propósito 5: Construir Bogotá - Región con gobierno abierto, transparente y ciudadanía consciente"/>
    <x v="1"/>
    <m/>
    <n v="901661773"/>
    <s v="CONSORCIO DEMOLICIONES"/>
    <s v="Consorcio"/>
    <n v="900425254"/>
    <s v="SOLUCIONES INSTRUMENTALES DE COLOMBIA - SICOL"/>
    <n v="0.5"/>
    <m/>
    <n v="136000000"/>
    <n v="0"/>
    <n v="0"/>
    <n v="0"/>
    <n v="136000000"/>
    <n v="0"/>
    <d v="2022-12-07T00:00:00"/>
    <d v="2023-01-20T00:00:00"/>
    <d v="2023-07-19T00:00:00"/>
    <n v="180"/>
    <n v="0"/>
    <n v="0"/>
    <m/>
    <s v=""/>
    <m/>
    <m/>
    <s v="En ejecución"/>
    <n v="0"/>
  </r>
  <r>
    <s v="524-2022PS(78217)"/>
    <n v="2022"/>
    <s v="FDLSSAMC-12-2022 (78217)"/>
    <s v="https://community.secop.gov.co/Public/Tendering/OpportunityDetail/Index?noticeUID=CO1.NTC.3569750&amp;isFromPublicArea=True&amp;isModal=False"/>
    <s v="Obra pública"/>
    <s v="Selección abreviada"/>
    <s v="Selección abreviada por menor cuantía "/>
    <s v="CONTRATAR MEDIANTE EL SISTEMA DE PRECIOS FIJOS UNITARIOS Y SIN FORMULA DE REAJUSTE LAS OBRAS DE DEMOLICIÓN O RESTITUCIÓN ORDENADAS MEDIANTE ACTOS ADMINISTRATIVOS DEBIDAMENTE EJECUTORIADOS EN CUMPLIMIENTO DE LAS DECISIONES POLICIVAS EMITIDAS POR AUTORIDAD COMPETENTE POR CONTRAVENIR LAS NORMAS URBANÍSTICAS O POR OCUPAR INDEBIDAMENTE EL ESPACIO PUBLICO ASÍ COMO LAS ORDENADAS EN LOS OPERATIVOS DE HECHOS NOTORIOS DE OCUPACIÓN INDEBIDA DEL ESPACIO PÚBLICO"/>
    <x v="0"/>
    <m/>
    <m/>
    <x v="21"/>
    <m/>
    <x v="31"/>
    <m/>
    <m/>
    <m/>
    <m/>
    <n v="901383537"/>
    <s v="CONSTRUARQU SAS "/>
    <n v="0.5"/>
    <m/>
    <m/>
    <m/>
    <m/>
    <m/>
    <m/>
    <m/>
    <m/>
    <m/>
    <m/>
    <m/>
    <m/>
    <m/>
    <m/>
    <m/>
    <m/>
    <m/>
    <m/>
    <m/>
  </r>
  <r>
    <s v="525-2022CPS-P(81467)"/>
    <n v="2022"/>
    <s v="FDLSUBACD-482-2022(81467)"/>
    <s v="https://community.secop.gov.co/Public/Tendering/OpportunityDetail/Index?noticeUID=CO1.NTC.3624459&amp;isFromPublicArea=True&amp;isModal=False"/>
    <s v="Contratos de prestación de servicios profesionales y de apoyo a la gestión"/>
    <s v="Contratación directa"/>
    <m/>
    <s v="PRESTAR LOS SERVICIOS PROFESIONALES COMO ABOGADO A PARA APOYAR LA GESTIÓN CONTRACTUAL DEL ÁREA GESTIÓN DEL DESARROLLO LOCAL EN LAS ETAPAS PRECONTRACTUAL Y CONTRACTUAL DE LOS PROCESOS DE SELECCIÓN DE BIENES Y SERVICIOS DE LA ALCALDÍA LOCAL DE SUBA"/>
    <x v="0"/>
    <s v="Un nuevo contrato social y ambiental para la Bogotá del Siglo XXI"/>
    <n v="57"/>
    <x v="0"/>
    <s v="Propósito 5: Construir Bogotá - Región con gobierno abierto, transparente y ciudadanía consciente"/>
    <x v="0"/>
    <m/>
    <n v="1032435447"/>
    <s v="WILLIAM ALBERTO LOPEZ ALVAREZ"/>
    <s v="Persona Natural"/>
    <m/>
    <m/>
    <m/>
    <m/>
    <n v="6870000"/>
    <n v="0"/>
    <n v="0"/>
    <n v="0"/>
    <n v="6870000"/>
    <n v="2900667"/>
    <d v="2022-12-07T00:00:00"/>
    <d v="2022-12-12T00:00:00"/>
    <d v="2023-01-26T00:00:00"/>
    <n v="45"/>
    <n v="0"/>
    <n v="0"/>
    <m/>
    <s v=""/>
    <m/>
    <m/>
    <s v="En ejecución"/>
    <n v="0.42222227074235807"/>
  </r>
  <r>
    <s v="526-2022PS(78984)"/>
    <n v="2022"/>
    <s v="FDLSLP-18-2022(78984)"/>
    <s v="https://community.secop.gov.co/Public/Tendering/OpportunityDetail/Index?noticeUID=CO1.NTC.3505082&amp;isFromPublicArea=True&amp;isModal=False"/>
    <s v="Contratos de prestación de servicios"/>
    <s v="Licitación pública"/>
    <m/>
    <s v="PRESTAR LOS SERVICIOS PARA LA EJECUCIÓN DE ACTIVIDADES RELACIONADAS CON FOMENTO Y FORTALECIMIENTO A LAS HUERTAS URBANAS FOMENTO Y FORTALECIMIENTO DE LA RED DE AGRICULTORES URBANOS"/>
    <x v="0"/>
    <s v="Un nuevo contrato social y ambiental para la Bogotá del Siglo XXI"/>
    <n v="24"/>
    <x v="17"/>
    <s v="Propósito 1: Hacer un nuevo contrato social para incrementar la inclusión social, productiva y política"/>
    <x v="21"/>
    <m/>
    <n v="832003656"/>
    <s v="CORPORACION NACIONAL PARA EL DESARROLLO SOSTENIBLE CUYA SIGLA ES CONADES"/>
    <s v="Persona Jurídica"/>
    <m/>
    <m/>
    <m/>
    <m/>
    <n v="341247900"/>
    <n v="0"/>
    <n v="0"/>
    <n v="0"/>
    <n v="341247900"/>
    <n v="0"/>
    <d v="2022-12-09T00:00:00"/>
    <d v="2022-12-26T00:00:00"/>
    <d v="2023-08-25T00:00:00"/>
    <n v="242"/>
    <n v="0"/>
    <n v="0"/>
    <m/>
    <s v=""/>
    <m/>
    <m/>
    <s v="En ejecución"/>
    <n v="0"/>
  </r>
  <r>
    <s v="528-2022CV(79513)"/>
    <n v="2022"/>
    <s v="FDLSSAMC-13-2022(79513) "/>
    <s v="https://community.secop.gov.co/Public/Tendering/OpportunityDetail/Index?noticeUID=CO1.NTC.3570132&amp;isFromPublicArea=True&amp;isModal=true&amp;asPopupView=true"/>
    <s v="Compraventa de bienes inmuebles"/>
    <s v="Selección abreviada"/>
    <s v="Selección abreviada por menor cuantía "/>
    <s v="ADQUIRIR MAQUINARIA Y EQUIPO PARA LA CONSOLIDACIÓN DE UN CENTRO DERESERVA QUE PERMITA ATENDER SITUACIONES DE RIESGOS EMERGENCIAS Y DESASTRES EN LALOCALIDAD DE SUBA"/>
    <x v="0"/>
    <s v="Un nuevo contrato social y ambiental para la Bogotá del Siglo XXI"/>
    <n v="30"/>
    <x v="9"/>
    <s v="Propósito 2 : Cambiar Nuestros Hábitos de Vida para Reverdecer a Bogotá y Adaptarnos y Mitigar la Crisis Climática"/>
    <x v="11"/>
    <m/>
    <n v="1110060558"/>
    <s v="NESTOR FABIAN TORRES RAMOS"/>
    <s v="Persona Jurídica"/>
    <m/>
    <m/>
    <m/>
    <m/>
    <n v="89402513"/>
    <n v="0"/>
    <n v="0"/>
    <n v="0"/>
    <n v="89402513"/>
    <n v="0"/>
    <d v="2022-12-14T00:00:00"/>
    <d v="2023-01-05T00:00:00"/>
    <d v="2023-03-14T00:00:00"/>
    <n v="68"/>
    <n v="0"/>
    <n v="0"/>
    <m/>
    <m/>
    <m/>
    <m/>
    <s v="En ejecución"/>
    <n v="0"/>
  </r>
  <r>
    <s v="529 -2022CO(79165)"/>
    <n v="2022"/>
    <s v="FDLSLP-20-2022(79165)"/>
    <s v="https://community.secop.gov.co/Public/Tendering/OpportunityDetail/Index?noticeUID=CO1.NTC.3500683&amp;isFromPublicArea=True&amp;isModal=False"/>
    <s v="Obra pública"/>
    <s v="Licitación pública"/>
    <m/>
    <s v="EJECUTAR A PRECIOS UNITARIOS FIJOS Y A MONTO AGOTABLE LAS OBRAS DE REPARACIONES LOCATIVAS Y/O MANTENIMIENTO DE INFRAESTRUCTURA FISICA PARA SALONES COMUNALES DE LAS JUNTAS DE ACCIÓN COMUNAL DE LA LOCALIDAD DE SUBA."/>
    <x v="0"/>
    <s v="Un nuevo contrato social y ambiental para la Bogotá del Siglo XXI"/>
    <n v="55"/>
    <x v="1"/>
    <s v="Propósito 5: Construir Bogotá - Región con gobierno abierto, transparente y ciudadanía consciente"/>
    <x v="2"/>
    <m/>
    <n v="822007412"/>
    <s v="EMPRESA INGENIERIA Y ARQUITECTURA HOSPITALARIA"/>
    <s v="Persona Jurídica"/>
    <m/>
    <m/>
    <m/>
    <m/>
    <n v="728933763"/>
    <n v="0"/>
    <n v="0"/>
    <n v="0"/>
    <n v="728933763"/>
    <n v="0"/>
    <d v="2022-12-13T00:00:00"/>
    <d v="2022-12-13T00:00:00"/>
    <d v="2022-12-13T00:00:00"/>
    <n v="0"/>
    <n v="0"/>
    <n v="0"/>
    <m/>
    <s v=""/>
    <m/>
    <m/>
    <s v="Terminado"/>
    <n v="0"/>
  </r>
  <r>
    <s v="530-2022PS(78847)"/>
    <n v="2022"/>
    <s v="FDLSLP-17-2022(78847)"/>
    <s v="https://community.secop.gov.co/Public/Tendering/OpportunityDetail/Index?noticeUID=CO1.NTC.3512316&amp;isFromPublicArea=True&amp;isModal=False"/>
    <s v="Contratos de prestación de servicios"/>
    <s v="Licitación pública"/>
    <m/>
    <s v="PRESTAR LOS SERVICIOS PROFESIONALES TÉCNICOS Y OPERATIVOS PARA REALIZAR ACCIONES DE EMPODERAMIENTO Y DESARROLLO DE CAPACIDADES QUE FORTALEZCAN LA CONSTRUCCIÓN DE CIUDADANÍA LA PROMOCIÓN DE LOS DERECHOS DE LAS MUJERES  LA PREVENCIÓN DEL FEMINICIDIO Y VIOLENCIAS EN CONTRA DE ELLAS TENIENDO EN CUENTA LA DIVERSIDAD QUE LAS CONSTITUYE LAS CONDICIONES EN LAS QUE VIVEN Y EL ENFOQUE DIFERENCIAL"/>
    <x v="0"/>
    <s v="Un nuevo contrato social y ambiental para la Bogotá del Siglo XXI"/>
    <n v="40"/>
    <x v="5"/>
    <s v="Propósito 3: Inspirar confianza y legitimidad para vivir sin miedo y ser epicentro de cultura ciudadana, paz y reconciliación"/>
    <x v="6"/>
    <m/>
    <n v="900864269"/>
    <s v="UNION TEMPORAL CONSTRUCCION CIUDADANA "/>
    <s v="Unión Temporal"/>
    <n v="900864269"/>
    <s v="SOLUCIONES EMPRESARIALES &amp; LOGISTIKAS PROYECTAR"/>
    <n v="0.3"/>
    <m/>
    <n v="1896208283"/>
    <n v="0"/>
    <n v="0"/>
    <n v="0"/>
    <n v="1896208283"/>
    <n v="0"/>
    <d v="2022-12-15T00:00:00"/>
    <d v="2023-02-06T00:00:00"/>
    <d v="2023-10-05T00:00:00"/>
    <n v="241"/>
    <n v="0"/>
    <n v="0"/>
    <m/>
    <s v=""/>
    <m/>
    <m/>
    <s v="En ejecución"/>
    <n v="0"/>
  </r>
  <r>
    <s v="530-2022PS(78847)"/>
    <n v="2022"/>
    <s v="FDLSLP-17-2022(78847)"/>
    <s v="https://community.secop.gov.co/Public/Tendering/OpportunityDetail/Index?noticeUID=CO1.NTC.3512316&amp;isFromPublicArea=True&amp;isModal=False"/>
    <s v="Contratos de prestación de servicios"/>
    <s v="Licitación pública"/>
    <m/>
    <s v="PRESTAR LOS SERVICIOS PROFESIONALES TÉCNICOS Y OPERATIVOS PARA REALIZAR ACCIONES DE EMPODERAMIENTO Y DESARROLLO DE CAPACIDADES QUE FORTALEZCAN LA CONSTRUCCIÓN DE CIUDADANÍA LA PROMOCIÓN DE LOS DERECHOS DE LAS MUJERES  LA PREVENCIÓN DEL FEMINICIDIO Y VIOLENCIAS EN CONTRA DE ELLAS TENIENDO EN CUENTA LA DIVERSIDAD QUE LAS CONSTITUYE LAS CONDICIONES EN LAS QUE VIVEN Y EL ENFOQUE DIFERENCIAL"/>
    <x v="0"/>
    <m/>
    <m/>
    <x v="21"/>
    <m/>
    <x v="31"/>
    <m/>
    <m/>
    <m/>
    <m/>
    <n v="900270576"/>
    <s v="FUNDACION CONSTRUCCION LOCAL"/>
    <n v="0.4"/>
    <m/>
    <m/>
    <m/>
    <m/>
    <m/>
    <m/>
    <m/>
    <m/>
    <m/>
    <m/>
    <m/>
    <m/>
    <m/>
    <m/>
    <m/>
    <m/>
    <m/>
    <m/>
    <m/>
  </r>
  <r>
    <s v="530-2022PS(78847)"/>
    <n v="2022"/>
    <s v="FDLSLP-17-2022(78847)"/>
    <s v="https://community.secop.gov.co/Public/Tendering/OpportunityDetail/Index?noticeUID=CO1.NTC.3512316&amp;isFromPublicArea=True&amp;isModal=False"/>
    <s v="Contratos de prestación de servicios"/>
    <s v="Licitación pública"/>
    <m/>
    <s v="PRESTAR LOS SERVICIOS PROFESIONALES TÉCNICOS Y OPERATIVOS PARA REALIZAR ACCIONES DE EMPODERAMIENTO Y DESARROLLO DE CAPACIDADES QUE FORTALEZCAN LA CONSTRUCCIÓN DE CIUDADANÍA LA PROMOCIÓN DE LOS DERECHOS DE LAS MUJERES  LA PREVENCIÓN DEL FEMINICIDIO Y VIOLENCIAS EN CONTRA DE ELLAS TENIENDO EN CUENTA LA DIVERSIDAD QUE LAS CONSTITUYE LAS CONDICIONES EN LAS QUE VIVEN Y EL ENFOQUE DIFERENCIAL"/>
    <x v="0"/>
    <m/>
    <m/>
    <x v="21"/>
    <m/>
    <x v="31"/>
    <m/>
    <m/>
    <m/>
    <m/>
    <n v="830029017"/>
    <s v="AMERICANA CORP SAS"/>
    <n v="0.3"/>
    <m/>
    <m/>
    <m/>
    <m/>
    <m/>
    <m/>
    <m/>
    <m/>
    <m/>
    <m/>
    <m/>
    <m/>
    <m/>
    <m/>
    <m/>
    <m/>
    <m/>
    <m/>
    <m/>
  </r>
  <r>
    <s v="531-2022-COMODATO"/>
    <n v="2022"/>
    <s v="FDLSUBACD-482-2022"/>
    <s v="https://community.secop.gov.co/Public/Tendering/OpportunityDetail/Index?noticeUID=CO1.NTC.3642163&amp;isFromPublicArea=True&amp;isModal=False"/>
    <s v="Otros"/>
    <s v="Contratación directa"/>
    <m/>
    <s v="EL FDLSUBACOMODANTE HACE ENTREGA REAL Y MATERIAL A TÍTULO DE COMODATO A LA JAC ALTOS DE LA ESPERANZ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240932"/>
    <s v="JAC ALTOS DE LA ESPERANZA "/>
    <s v="Persona Jurídica"/>
    <m/>
    <m/>
    <m/>
    <m/>
    <n v="0"/>
    <n v="0"/>
    <n v="0"/>
    <n v="0"/>
    <n v="0"/>
    <n v="0"/>
    <d v="2022-12-14T00:00:00"/>
    <s v=""/>
    <d v="2026-12-15T00:00:00"/>
    <m/>
    <n v="0"/>
    <n v="0"/>
    <m/>
    <s v=""/>
    <m/>
    <m/>
    <s v="Celebrado o por iniciar"/>
    <s v="-"/>
  </r>
  <r>
    <s v="532-2022-COMODATO"/>
    <n v="2022"/>
    <s v="FDLSUBACD-483-2022"/>
    <s v="https://community.secop.gov.co/Public/Tendering/OpportunityDetail/Index?noticeUID=CO1.NTC.3643381&amp;isFromPublicArea=True&amp;isModal=False"/>
    <s v="Otros"/>
    <s v="Contratación directa"/>
    <m/>
    <s v="EL FDLSUBACOMODANTE HACE ENTREGA REAL Y MATERIAL A TÍTULO DE COMODATO A LA JAC ESTORIL SANTA MARGARITA Y CALLE 100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0116584"/>
    <s v="JAC ESTORIL, SANTA MARGARITA Y CALLE 100"/>
    <s v="Persona Jurídica"/>
    <m/>
    <m/>
    <m/>
    <m/>
    <n v="0"/>
    <n v="0"/>
    <n v="0"/>
    <n v="0"/>
    <n v="0"/>
    <n v="0"/>
    <s v=""/>
    <s v=""/>
    <d v="2026-12-15T00:00:00"/>
    <m/>
    <n v="0"/>
    <n v="0"/>
    <m/>
    <s v=""/>
    <m/>
    <m/>
    <s v="Celebrado o por iniciar"/>
    <s v="-"/>
  </r>
  <r>
    <s v="533-2022-COMODATO"/>
    <n v="2022"/>
    <s v="FDLSUBACD-484-2022"/>
    <s v="https://community.secop.gov.co/Public/Tendering/OpportunityDetail/Index?noticeUID=CO1.NTC.3643382&amp;isFromPublicArea=True&amp;isModal=False"/>
    <s v="Otros"/>
    <s v="Contratación directa"/>
    <m/>
    <s v="EL FDLSUBACOMODANTE HACE ENTREGA REAL Y MATERIAL A TÍTULO DE COMODATO A LA JAC LA FONTAN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1069447"/>
    <s v="JAC LA FONTANA "/>
    <s v="Persona Jurídica"/>
    <m/>
    <m/>
    <m/>
    <m/>
    <n v="0"/>
    <n v="0"/>
    <n v="0"/>
    <n v="0"/>
    <n v="0"/>
    <n v="0"/>
    <s v=""/>
    <s v=""/>
    <d v="2026-12-15T00:00:00"/>
    <m/>
    <n v="0"/>
    <n v="0"/>
    <m/>
    <s v=""/>
    <m/>
    <m/>
    <s v="Celebrado o por iniciar"/>
    <s v="-"/>
  </r>
  <r>
    <s v="534-2022-COMODATO"/>
    <n v="2022"/>
    <s v="FDLSUBACD-485-2022"/>
    <s v="https://community.secop.gov.co/Public/Tendering/OpportunityDetail/Index?noticeUID=CO1.NTC.3643383&amp;isFromPublicArea=True&amp;isModal=False"/>
    <s v="Otros"/>
    <s v="Contratación directa"/>
    <m/>
    <s v="EL FDLSUBACOMODANTE HACE ENTREGA REAL Y MATERIAL A TÍTULO DE COMODATO A LA JAC LA GAITANA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60400958"/>
    <s v="JAC LA GAITANA "/>
    <s v="Persona Jurídica"/>
    <m/>
    <m/>
    <m/>
    <m/>
    <n v="0"/>
    <n v="0"/>
    <n v="0"/>
    <n v="0"/>
    <n v="0"/>
    <n v="0"/>
    <s v=""/>
    <s v=""/>
    <d v="2026-12-15T00:00:00"/>
    <m/>
    <n v="0"/>
    <n v="0"/>
    <m/>
    <s v=""/>
    <m/>
    <m/>
    <s v="Celebrado o por iniciar"/>
    <s v="-"/>
  </r>
  <r>
    <s v="535-2022-COMODATO"/>
    <n v="2022"/>
    <s v="FDLSUBACD-486-2022"/>
    <s v="https://community.secop.gov.co/Public/Tendering/OpportunityDetail/Index?noticeUID=CO1.NTC.3643287&amp;isFromPublicArea=True&amp;isModal=False"/>
    <s v="Otros"/>
    <s v="Contratación directa"/>
    <m/>
    <s v="EL FDLSUBACOMODANTE HACE ENTREGA REAL Y MATERIAL A TÍTULO DE COMODATO A LA JAC VILLA DEL CAMPO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1047477"/>
    <s v="JAC VILLA DEL CAMPO"/>
    <s v="Persona Jurídica"/>
    <m/>
    <m/>
    <m/>
    <m/>
    <n v="0"/>
    <n v="0"/>
    <n v="0"/>
    <n v="0"/>
    <n v="0"/>
    <n v="0"/>
    <d v="2022-12-16T00:00:00"/>
    <s v=""/>
    <d v="2026-12-15T00:00:00"/>
    <m/>
    <n v="0"/>
    <n v="0"/>
    <m/>
    <s v=""/>
    <m/>
    <m/>
    <s v="Celebrado o por iniciar"/>
    <s v="-"/>
  </r>
  <r>
    <s v="536-2022CPS(79045). CO1.PCCNTR.4319846"/>
    <n v="2022"/>
    <s v="FDLSLP-19-2022(79045)"/>
    <s v="https://community.secop.gov.co/Public/Tendering/OpportunityDetail/Index?noticeUID=CO1.NTC.3500842&amp;isFromPublicArea=True&amp;isModal=False"/>
    <s v="Contratos de prestación de servicios"/>
    <s v="Licitación pública"/>
    <m/>
    <s v="CONTRATAR LOS SERVICIOS INTEGRALES Y ESPECIALIZADOS PARA LA FORMACIÓN DE PERSONAS EN ESTRATEGIAS PERSONALES Y COMUNITARIAS DE PREVENCIÓN DE LA VIOLENCIA INTRAFAMILIAR Y/O VIOLENCIA SEXUAL EN LA LOCALIDAD DE SUBA"/>
    <x v="0"/>
    <s v="Un nuevo contrato social y ambiental para la Bogotá del Siglo XXI"/>
    <n v="6"/>
    <x v="6"/>
    <s v="Propósito 1: Hacer un nuevo contrato social para incrementar la inclusión social, productiva y política"/>
    <x v="8"/>
    <m/>
    <n v="830095614"/>
    <s v="FUNDACIÓN SOCIAL VIVE COLOMBIA - FUNVIVE 2.0"/>
    <s v="Persona Jurídica"/>
    <m/>
    <m/>
    <m/>
    <m/>
    <n v="1300628278"/>
    <n v="0"/>
    <n v="0"/>
    <n v="0"/>
    <n v="1300628278"/>
    <n v="0"/>
    <d v="2022-12-15T00:00:00"/>
    <d v="2022-12-15T00:00:00"/>
    <d v="2022-12-15T00:00:00"/>
    <n v="0"/>
    <n v="0"/>
    <n v="0"/>
    <m/>
    <s v=""/>
    <m/>
    <m/>
    <s v="Terminado"/>
    <n v="0"/>
  </r>
  <r>
    <s v="537-2022PS(78806)"/>
    <n v="2022"/>
    <s v="FDLSLP-14-2022(78806)"/>
    <s v="https://community.secop.gov.co/Public/Tendering/OpportunityDetail/Index?noticeUID=CO1.NTC.3465605&amp;isFromPublicArea=True&amp;isModal=False"/>
    <s v="Contratos de prestación de servicios"/>
    <s v="Licitación pública"/>
    <m/>
    <s v="CONTRATAR LA PRESTACIÓN DEL SERVICIO PARA EJECUTAR ACTIVIDADES DE PROMOCIÓN FORTALECIMIENTO Y MANEJO DE COBERTURAS VEGETALES EN LA LOCALIDAD DE SUBA"/>
    <x v="0"/>
    <s v="Un nuevo contrato social y ambiental para la Bogotá del Siglo XXI"/>
    <n v="33"/>
    <x v="3"/>
    <s v="Propósito 2 : Cambiar Nuestros Hábitos de Vida para Reverdecer a Bogotá y Adaptarnos y Mitigar la Crisis Climática"/>
    <x v="4"/>
    <m/>
    <n v="901439281"/>
    <s v="CONSORCIO INDES-MEDIO AMBIENTE"/>
    <s v="Consorcio"/>
    <n v="901439281"/>
    <s v="INGENIERIA PARA EL DESARROLLO ECONOMICO SAS INDESCOM SAS"/>
    <n v="0.5"/>
    <m/>
    <n v="97940932"/>
    <n v="0"/>
    <n v="0"/>
    <n v="0"/>
    <n v="97940932"/>
    <n v="0"/>
    <d v="2022-12-22T00:00:00"/>
    <d v="2023-01-18T00:00:00"/>
    <d v="2023-09-18T00:00:00"/>
    <n v="243"/>
    <n v="0"/>
    <n v="0"/>
    <m/>
    <s v=""/>
    <m/>
    <m/>
    <s v="En ejecución"/>
    <n v="0"/>
  </r>
  <r>
    <s v="537-2022PS(78806)"/>
    <n v="2022"/>
    <s v="FDLSLP-14-2022(78806)"/>
    <s v="https://community.secop.gov.co/Public/Tendering/OpportunityDetail/Index?noticeUID=CO1.NTC.3465605&amp;isFromPublicArea=True&amp;isModal=False"/>
    <s v="Contratos de prestación de servicios"/>
    <s v="Licitación pública"/>
    <m/>
    <s v="CONTRATAR LA PRESTACIÓN DEL SERVICIO PARA EJECUTAR ACTIVIDADES DE PROMOCIÓN FORTALECIMIENTO Y MANEJO DE COBERTURAS VEGETALES EN LA LOCALIDAD DE SUBA"/>
    <x v="0"/>
    <m/>
    <m/>
    <x v="21"/>
    <m/>
    <x v="31"/>
    <m/>
    <m/>
    <m/>
    <m/>
    <n v="846000272"/>
    <s v="INGENIERIA Y MEDIO AMBIENTE SAS"/>
    <n v="0.5"/>
    <m/>
    <m/>
    <m/>
    <m/>
    <m/>
    <m/>
    <m/>
    <m/>
    <m/>
    <m/>
    <m/>
    <m/>
    <m/>
    <m/>
    <m/>
    <m/>
    <m/>
    <m/>
    <m/>
  </r>
  <r>
    <s v="537-2022PS(78806)"/>
    <n v="2022"/>
    <s v="FDLSLP-14-2022(78806)"/>
    <s v="https://community.secop.gov.co/Public/Tendering/OpportunityDetail/Index?noticeUID=CO1.NTC.3465605&amp;isFromPublicArea=True&amp;isModal=true&amp;asPopupView=true"/>
    <s v="Contratos de prestación de servicios"/>
    <s v="Licitación pública"/>
    <m/>
    <s v="CONTRATAR LA PRESTACIÓN DEL SERVICIO PARA EJECUTAR ACTIVIDADES DE PROMOCIÓN FORTALECIMIENTO Y MANEJO DE COBERTURAS VEGETALES EN LA LOCALIDAD DE SUBA"/>
    <x v="0"/>
    <s v="Un nuevo contrato social y ambiental para la Bogotá del Siglo XXI"/>
    <n v="27"/>
    <x v="14"/>
    <s v="Propósito 2 : Cambiar Nuestros Hábitos de Vida para Reverdecer a Bogotá y Adaptarnos y Mitigar la Crisis Climática"/>
    <x v="17"/>
    <m/>
    <n v="901439281"/>
    <s v="INGENIERIA PARA EL DESARROLLO ECONOMICO SAS"/>
    <s v="Persona Jurídica"/>
    <m/>
    <m/>
    <m/>
    <m/>
    <n v="215240760"/>
    <n v="0"/>
    <n v="0"/>
    <n v="0"/>
    <n v="215240760"/>
    <n v="0"/>
    <d v="2022-12-22T00:00:00"/>
    <d v="2023-01-18T00:00:00"/>
    <d v="2023-09-18T00:00:00"/>
    <n v="243"/>
    <n v="0"/>
    <n v="0"/>
    <m/>
    <m/>
    <m/>
    <m/>
    <s v="En ejecución"/>
    <n v="0"/>
  </r>
  <r>
    <s v="FDLSCI-538-2022( 84843)"/>
    <n v="2022"/>
    <s v="FDLSCI-487-2022(84843)"/>
    <s v="https://community.secop.gov.co/Public/Tendering/OpportunityDetail/Index?noticeUID=CO1.NTC.3665413&amp;isFromPublicArea=True&amp;isModal=False"/>
    <s v="Convenios/Contratos interadministrativos"/>
    <s v="Contratación directa"/>
    <m/>
    <s v="AUNAR ESFUERZOS TÉCNICOS ADMINISTRATIVOS Y FINANCIEROS CON EL FIN DE DESARROLLAR ACCIONES ARTICULADAS ENTRE FONDO DE DESARROLLO LOCAL DE SUBA Y LA UNIVERSIDAD NACIONAL DE COLOMBIA ORIENTADAS A IDENTIFICAR CARACTERIZAR PROMOVER Y APOYAR LA ASISTENCIA TÉCNICA AGROPECUARIA Y AMBIENTAL DIRECTA PARA PEQUEÑOS Y MEDIANOS PRODUCTORES ASÍ COMO LA COMERCIALIZACIÓN EN LA RURALIDAD DE SUBA"/>
    <x v="0"/>
    <s v="Un nuevo contrato social y ambiental para la Bogotá del Siglo XXI"/>
    <n v="23"/>
    <x v="22"/>
    <s v="Propósito 1: Hacer un nuevo contrato social para incrementar la inclusión social, productiva y política"/>
    <x v="28"/>
    <m/>
    <n v="899999063"/>
    <s v="CONVENIO UNIVERSIDAD NACIONAL"/>
    <s v="Sin ánimo de lucro"/>
    <m/>
    <m/>
    <m/>
    <m/>
    <n v="709359000"/>
    <n v="0"/>
    <n v="0"/>
    <n v="0"/>
    <n v="709359000"/>
    <n v="0"/>
    <d v="2022-12-23T00:00:00"/>
    <d v="2023-02-09T00:00:00"/>
    <d v="2023-10-08T00:00:00"/>
    <n v="241"/>
    <n v="0"/>
    <n v="0"/>
    <m/>
    <s v=""/>
    <m/>
    <m/>
    <s v="En ejecución"/>
    <n v="0"/>
  </r>
  <r>
    <s v="539-2022PS(78809)"/>
    <n v="2022"/>
    <s v="FDLSLP-15-2022(78809)"/>
    <s v="https://community.secop.gov.co/Public/Tendering/OpportunityDetail/Index?noticeUID=CO1.NTC.3512991&amp;isFromPublicArea=True&amp;isModal=False"/>
    <s v="Contratos de prestación de servicios"/>
    <s v="Licitación pública"/>
    <m/>
    <s v="REALIZAR PROCESOS DE FORMACIÓN TEÓRICO  PRÁCTICOS PARA PROMOVERLA CONSTRUCCIÓN DE REDES DE CUIDADO Y LA RESIGNIFICACIÓN DE ESPACIOS PÚBLICOS INSEGUROS YVIOLENTOS DE LA LOCALIDAD DE SUBA A TRAVÉS DE LA VINCULACIÓN DE PERSONAS EN ESCUELAS DESEGURIDAD Y ESTRATEGIAS DE FORTALECIMIENTO DE JUSTICIA COMUNITARIA"/>
    <x v="0"/>
    <s v="Un nuevo contrato social y ambiental para la Bogotá del Siglo XXI"/>
    <m/>
    <x v="8"/>
    <s v="Propósito 3: Inspirar confianza y legitimidad para vivir sin miedo y ser epicentro de cultura ciudadana, paz y reconciliación"/>
    <x v="10"/>
    <m/>
    <n v="830133329"/>
    <s v="FUNDACION PARA EL DESARROLLO SOCIOCULTURAL, DEPORTIVO, COMUNITARIO, AGROPECUARIO Y/O AMBIENTAL - FUNDESCO"/>
    <s v="Sin ánimo de lucro"/>
    <m/>
    <m/>
    <m/>
    <m/>
    <n v="180125855"/>
    <n v="0"/>
    <n v="0"/>
    <n v="0"/>
    <n v="180125855"/>
    <n v="0"/>
    <d v="2022-12-21T00:00:00"/>
    <d v="2023-01-23T00:00:00"/>
    <d v="2023-07-22T00:00:00"/>
    <n v="180"/>
    <n v="0"/>
    <n v="0"/>
    <m/>
    <s v=""/>
    <m/>
    <m/>
    <s v="En ejecución"/>
    <n v="0"/>
  </r>
  <r>
    <s v="539-2022PS(78809)"/>
    <n v="2022"/>
    <s v="FDLSLP-15-2022(78809)"/>
    <s v="https://community.secop.gov.co/Public/Tendering/OpportunityDetail/Index?noticeUID=CO1.NTC.3512991&amp;isFromPublicArea=True&amp;isModal=False"/>
    <s v="Contratos de prestación de servicios"/>
    <s v="Licitación pública"/>
    <m/>
    <s v="REALIZAR PROCESOS DE FORMACIÓN TEÓRICO  PRÁCTICOS PARA PROMOVERLA CONSTRUCCIÓN DE REDES DE CUIDADO Y LA RESIGNIFICACIÓN DE ESPACIOS PÚBLICOS INSEGUROS YVIOLENTOS DE LA LOCALIDAD DE SUBA A TRAVÉS DE LA VINCULACIÓN DE PERSONAS EN ESCUELAS DESEGURIDAD Y ESTRATEGIAS DE FORTALECIMIENTO DE JUSTICIA COMUNITARIA"/>
    <x v="0"/>
    <s v="Un nuevo contrato social y ambiental para la Bogotá del Siglo XXI"/>
    <m/>
    <x v="7"/>
    <s v="Propósito 3: Inspirar confianza y legitimidad para vivir sin miedo y ser epicentro de cultura ciudadana, paz y reconciliación"/>
    <x v="9"/>
    <m/>
    <n v="830133329"/>
    <s v="FUNDACION PARA EL DESARROLLO SOCIOCULTURAL, DEPORTIVO, COMUNITARIO, AGROPECUARIO Y/O AMBIENTAL - FUNDESCO"/>
    <s v="Persona Jurídica"/>
    <m/>
    <m/>
    <m/>
    <m/>
    <n v="166189295"/>
    <n v="0"/>
    <n v="0"/>
    <n v="0"/>
    <n v="166189295"/>
    <n v="0"/>
    <d v="2022-12-21T00:00:00"/>
    <d v="2023-01-23T00:00:00"/>
    <d v="2023-07-22T00:00:00"/>
    <n v="180"/>
    <n v="0"/>
    <n v="0"/>
    <m/>
    <s v=""/>
    <m/>
    <m/>
    <s v="En ejecución"/>
    <n v="0"/>
  </r>
  <r>
    <s v="540-2022SUM(79949)"/>
    <n v="2022"/>
    <s v="FDLSSASI-9-2022(79949)"/>
    <s v="https://community.secop.gov.co/Public/Tendering/OpportunityDetail/Index?noticeUID=CO1.NTC.3593020&amp;isFromPublicArea=True&amp;isModal=False"/>
    <s v="Suministro"/>
    <s v="Selección abreviada"/>
    <s v="Subasta inversa "/>
    <s v="ADQUISICIÓN DE ELEMENTOS TECNOLÓGICOS PARA EL CUMPLIMIENTO DE LA METAS DEL PLAN DE DESARROLLO LOCAL DE SUBA"/>
    <x v="0"/>
    <s v="Un nuevo contrato social y ambiental para la Bogotá del Siglo XXI"/>
    <n v="14"/>
    <x v="26"/>
    <s v="Propósito 1: Hacer un nuevo contrato social para incrementar la inclusión social, productiva y política"/>
    <x v="46"/>
    <m/>
    <n v="800089897"/>
    <s v="COMERCIALIZADORA SERLE.COM S.A.S"/>
    <s v="Persona Jurídica"/>
    <m/>
    <m/>
    <m/>
    <m/>
    <n v="119058862"/>
    <n v="0"/>
    <n v="0"/>
    <n v="0"/>
    <n v="119058862"/>
    <n v="0"/>
    <d v="2022-12-22T00:00:00"/>
    <d v="2023-01-10T00:00:00"/>
    <d v="2023-07-09T00:00:00"/>
    <n v="180"/>
    <n v="0"/>
    <n v="0"/>
    <m/>
    <m/>
    <m/>
    <m/>
    <s v="En ejecución"/>
    <n v="0"/>
  </r>
  <r>
    <s v="540-2022SUM(79949)"/>
    <n v="2022"/>
    <s v="FDLSSASI-9-2022(79949)"/>
    <s v="https://community.secop.gov.co/Public/Tendering/OpportunityDetail/Index?noticeUID=CO1.NTC.3593020&amp;isFromPublicArea=True&amp;isModal=False"/>
    <s v="Suministro"/>
    <s v="Selección abreviada"/>
    <s v="Subasta inversa "/>
    <s v="ADQUISICIÓN DE ELEMENTOS TECNOLÓGICOS PARA EL CUMPLIMIENTO DE LA METAS DEL PLAN DE DESARROLLO LOCAL DE SUBA"/>
    <x v="0"/>
    <s v="Un nuevo contrato social y ambiental para la Bogotá del Siglo XXI"/>
    <n v="21"/>
    <x v="2"/>
    <s v="Propósito 1: Hacer un nuevo contrato social para incrementar la inclusión social, productiva y política"/>
    <x v="3"/>
    <m/>
    <n v="800089897"/>
    <s v="COMERCIALIZADORA SERLE.COM S.A.S"/>
    <s v="Persona Jurídica"/>
    <m/>
    <m/>
    <m/>
    <m/>
    <n v="128645478"/>
    <n v="0"/>
    <n v="0"/>
    <n v="0"/>
    <n v="128645478"/>
    <n v="0"/>
    <d v="2022-12-22T00:00:00"/>
    <d v="2023-01-10T00:00:00"/>
    <d v="2023-07-09T00:00:00"/>
    <n v="180"/>
    <n v="0"/>
    <n v="0"/>
    <m/>
    <m/>
    <m/>
    <m/>
    <s v="En ejecución"/>
    <n v="0"/>
  </r>
  <r>
    <s v="540-2022SUM(79949)"/>
    <n v="2022"/>
    <s v="FDLSSASI-9-2022(79949)"/>
    <s v="https://community.secop.gov.co/Public/Tendering/OpportunityDetail/Index?noticeUID=CO1.NTC.3593020&amp;isFromPublicArea=True&amp;isModal=False"/>
    <s v="Suministro"/>
    <s v="Selección abreviada"/>
    <s v="Subasta inversa "/>
    <s v="ADQUISICIÓN DE ELEMENTOS TECNOLÓGICOS PARA EL CUMPLIMIENTO DE LA METAS DEL PLAN DE DESARROLLO LOCAL DE SUBA"/>
    <x v="0"/>
    <s v="Un nuevo contrato social y ambiental para la Bogotá del Siglo XXI"/>
    <n v="55"/>
    <x v="1"/>
    <s v="Propósito 5: Construir Bogotá - Región con gobierno abierto, transparente y ciudadanía consciente"/>
    <x v="2"/>
    <m/>
    <n v="800089897"/>
    <s v="COMERCIALIZADORA SERLE.COM S.A.S"/>
    <s v="Persona Jurídica"/>
    <m/>
    <m/>
    <m/>
    <m/>
    <n v="314572159"/>
    <n v="0"/>
    <n v="0"/>
    <n v="0"/>
    <n v="314572159"/>
    <n v="0"/>
    <d v="2022-12-22T00:00:00"/>
    <d v="2023-01-10T00:00:00"/>
    <d v="2023-07-09T00:00:00"/>
    <n v="180"/>
    <n v="0"/>
    <n v="0"/>
    <m/>
    <s v=""/>
    <m/>
    <m/>
    <s v="En ejecución"/>
    <n v="0"/>
  </r>
  <r>
    <s v="541-2022CPS-CV(80344)"/>
    <n v="2022"/>
    <s v="FDLSSASI-10-2022(80344)"/>
    <s v="https://community.secop.gov.co/Public/Tendering/OpportunityDetail/Index?noticeUID=CO1.NTC.3600114&amp;isFromPublicArea=True&amp;isModal=False"/>
    <s v="Compraventa de bienes inmuebles"/>
    <s v="Selección abreviada"/>
    <s v="Subasta inversa "/>
    <s v="ADQUISICIÓN POR LOTES DE ELEMENTOS MUSICALES Y DE MOBILIARIO QUE PROMUEVAN LA VINCULACIÓN DE PERSONAS A PROCESOS DE CONSTRUCCIÓN DE MEMORIA VERDAD REPARACIÓN INTEGRAL A VÍCTIMAS PAZ Y RECONCILIACIÓN A TRAVÉS DE PRÁCTICAS ARTISTICAS O CULTURALES EN EL MARCO DEL PROYECTO DE INVERSIÓN 1973 SUBA TERRITORIO DE PAZ Y RECONCILIACIÓN LOTE 1 ADQUISICION DE ELEMENTOS DE MOBILIARIO"/>
    <x v="0"/>
    <s v="Un nuevo contrato social y ambiental para la Bogotá del Siglo XXI"/>
    <n v="12"/>
    <x v="20"/>
    <s v="Propósito 1: Hacer un nuevo contrato social para incrementar la inclusión social, productiva y política"/>
    <x v="14"/>
    <m/>
    <n v="830140609"/>
    <s v="ESM SOLUTIONS SAS"/>
    <s v="Persona Jurídica"/>
    <m/>
    <m/>
    <m/>
    <m/>
    <n v="15223217"/>
    <n v="0"/>
    <n v="0"/>
    <n v="0"/>
    <n v="15223217"/>
    <n v="0"/>
    <d v="2022-12-22T00:00:00"/>
    <d v="2023-01-20T00:00:00"/>
    <d v="2023-03-19T00:00:00"/>
    <n v="58"/>
    <n v="0"/>
    <n v="0"/>
    <m/>
    <s v=""/>
    <m/>
    <m/>
    <s v="En ejecución"/>
    <n v="0"/>
  </r>
  <r>
    <s v="542-2022CPS-CV(80344)"/>
    <n v="2022"/>
    <s v="FDLSSASI-10-2022(80344)"/>
    <s v="https://community.secop.gov.co/Public/Tendering/OpportunityDetail/Index?noticeUID=CO1.NTC.3600114&amp;isFromPublicArea=True&amp;isModal=False"/>
    <s v="Compraventa de bienes inmuebles"/>
    <s v="Selección abreviada"/>
    <s v="Subasta inversa "/>
    <s v="ADQUISICIÓN POR LOTES DE ELEMENTOS MUSICALES Y DE MOBILIARIO QUE PROMUEVAN LA INCULACIÓN DE PERSONAS A PROCESOS DE CONSTRUCCIÓN DE MEMORIA VERDAD REPARACIÓN INTEGRAL A VÍCTIMAS PAZ Y RECONCILIACIÓN A TRAVÉS DE PRÁCTICAS ARTISTICAS O CULTURALES EN EL MARCO DEL PROYECTO DE INVERSIÓN 1973 SUBA TERRITORIO DE PAZ Y RECONCILIACIÓN LOTE 2 ADQUISICIÓN DE ELEMENTOS MUSICALES"/>
    <x v="0"/>
    <s v="Un nuevo contrato social y ambiental para la Bogotá del Siglo XXI"/>
    <n v="39"/>
    <x v="11"/>
    <s v="Propósito 3: Inspirar confianza y legitimidad para vivir sin miedo y ser epicentro de cultura ciudadana, paz y reconciliación"/>
    <x v="14"/>
    <m/>
    <n v="79949302"/>
    <s v="ANDRES OCHOA OJEDA"/>
    <s v="Persona Natural"/>
    <m/>
    <m/>
    <m/>
    <m/>
    <n v="37387413"/>
    <n v="0"/>
    <n v="0"/>
    <n v="0"/>
    <n v="37387413"/>
    <n v="0"/>
    <d v="2022-12-22T00:00:00"/>
    <d v="2023-01-20T00:00:00"/>
    <d v="2023-03-19T00:00:00"/>
    <n v="58"/>
    <n v="0"/>
    <n v="0"/>
    <m/>
    <s v=""/>
    <m/>
    <m/>
    <s v="En ejecución"/>
    <n v="0"/>
  </r>
  <r>
    <s v="543-2021PS(69159)"/>
    <n v="2022"/>
    <s v="FDLSCD-477-2021(69159) "/>
    <s v="https://community.secop.gov.co/Public/Tendering/OpportunityDetail/Index?noticeUID=CO1.NTC.2481330&amp;isFromPublicArea=True&amp;isModal=true&amp;asPopupView=true"/>
    <s v="Contratos de prestación de servicios"/>
    <s v="Contratación directa"/>
    <m/>
    <s v="REALIZAR EL PROCESO DE FORMACIÓN EN MATERIA COMUNAL A LOS DIGNATARIOS YO AFILIADOS DE LAS JUNTAS DE ACCIÓN COMUNAL DE LA LOCALIDAD DE SUBA"/>
    <x v="0"/>
    <s v="Un nuevo contrato social y ambiental para la Bogotá del Siglo XXI"/>
    <n v="55"/>
    <x v="1"/>
    <s v="Propósito 5: Construir Bogotá - Región con gobierno abierto, transparente y ciudadanía consciente"/>
    <x v="2"/>
    <m/>
    <n v="800018460"/>
    <s v="ASOCIACION DE JUNTAS DE ACCION COMUNAL D E LA LOCALIDAD 11 DE SUBA"/>
    <s v="Sin ánimo de lucro"/>
    <m/>
    <m/>
    <m/>
    <m/>
    <n v="0"/>
    <n v="0"/>
    <n v="1"/>
    <n v="50000000"/>
    <n v="50000000"/>
    <n v="50000000"/>
    <d v="2021-12-30T00:00:00"/>
    <d v="2022-01-26T00:00:00"/>
    <d v="2022-07-20T00:00:00"/>
    <n v="175"/>
    <n v="0"/>
    <n v="0"/>
    <m/>
    <m/>
    <m/>
    <m/>
    <s v="Terminado"/>
    <n v="1"/>
  </r>
  <r>
    <s v="543-2022CPS(79676)"/>
    <n v="2022"/>
    <s v="FDLSLP-24-2022(79676)"/>
    <s v="https://community.secop.gov.co/Public/Tendering/OpportunityDetail/Index?noticeUID=CO1.NTC.3566880&amp;isFromPublicArea=True&amp;isModal=False"/>
    <s v="Contratos de prestación de servicios"/>
    <s v="Licitación pública"/>
    <m/>
    <s v="PRESTAR LOS SERVICIOS PARA LA EJECUCIÓN DE LAS ACTIVIDADES DE PROMOCIÓN Y PARTICIPACIÓN EN EL TERRITORIO QUE PROPENDAN EL BUEN USO Y APROVECHAMIENTO EN EL ESPACIO PÚBLICO POR PARTE DE LA COMUNIDAD EN LA LOCALIDAD DE SUBA A TRAVÉS DE ACCIONES CULTURALES DEPORTIVAS YO RECREACIONALES"/>
    <x v="0"/>
    <s v="Un nuevo contrato social y ambiental para la Bogotá del Siglo XXI"/>
    <n v="45"/>
    <x v="19"/>
    <s v="Propósito 3: Inspirar confianza y legitimidad para vivir sin miedo y ser epicentro de cultura ciudadana, paz y reconciliación"/>
    <x v="23"/>
    <m/>
    <n v="900018217"/>
    <s v="FUNDACION OTRO ROLLO SOACIAL "/>
    <s v="Persona Jurídica"/>
    <m/>
    <m/>
    <m/>
    <m/>
    <n v="586606838"/>
    <n v="0"/>
    <n v="0"/>
    <n v="0"/>
    <n v="586606838"/>
    <n v="0"/>
    <d v="2022-12-21T00:00:00"/>
    <d v="2023-01-19T00:00:00"/>
    <d v="2023-07-18T00:00:00"/>
    <n v="180"/>
    <n v="0"/>
    <n v="0"/>
    <m/>
    <s v=""/>
    <m/>
    <m/>
    <s v="En ejecución"/>
    <n v="0"/>
  </r>
  <r>
    <s v="FDLSCI-544-2022 (84831)"/>
    <n v="2022"/>
    <s v="FDLSCI-488-2022(84831)"/>
    <s v="https://community.secop.gov.co/Public/Tendering/OpportunityDetail/Index?noticeUID=CO1.NTC.3668055&amp;isFromPublicArea=True&amp;isModal=False"/>
    <s v="Convenios/Contratos interadministrativos"/>
    <s v="Contratación directa"/>
    <m/>
    <s v="AUNAR ESFUERZOS TÉCNICOS ADMINISTRATIVOS Y FINANCIEROS ENTRE FONDO DE DESARROLLO LOCAL DE SUBA Y LA UNIVERSIDAD PEDAGÓGICA NACIONAL PARA EL DESARROLLO DE EVENTOS DEPORTIVOS Y PROCESOS DE FORMACIÓN DEPORTIVA EN LA LOCALIDAD DE SUBA"/>
    <x v="0"/>
    <s v="Un nuevo contrato social y ambiental para la Bogotá del Siglo XXI"/>
    <n v="20"/>
    <x v="4"/>
    <s v="Propósito 1: Hacer un nuevo contrato social para incrementar la inclusión social, productiva y política"/>
    <x v="5"/>
    <m/>
    <n v="899999124"/>
    <s v="CONVENIO UNIVERSIDAD PEDAGOGICA"/>
    <s v="Persona Jurídica"/>
    <m/>
    <m/>
    <m/>
    <m/>
    <n v="1704986700"/>
    <n v="0"/>
    <n v="0"/>
    <n v="0"/>
    <n v="1704986700"/>
    <n v="0"/>
    <d v="2022-12-26T00:00:00"/>
    <d v="2023-01-20T00:00:00"/>
    <d v="2023-11-20T00:00:00"/>
    <n v="304"/>
    <n v="0"/>
    <n v="0"/>
    <m/>
    <s v=""/>
    <m/>
    <m/>
    <s v="En ejecución"/>
    <n v="0"/>
  </r>
  <r>
    <s v="545-2022PS (79367)"/>
    <n v="2022"/>
    <s v="FDLSLP-21-2022(79367)"/>
    <s v="https://community.secop.gov.co/Public/Tendering/OpportunityDetail/Index?noticeUID=CO1.NTC.3553705&amp;isFromPublicArea=True&amp;isModal=False"/>
    <s v="Contratos de prestación de servicios"/>
    <s v="Licitación pública"/>
    <m/>
    <s v="PRESTAR LOS SERVICIOS PARA MANTENER EL ESPACIO LIMPIO EN SUBA A TRAVÉS DE PROCESOS DE SENSIBILIZACIÓN SOBRE EL RECICLAJE Y SEPARACIÓN EN LA FUENTE EN EL MARCO DEL PROYECTO 2014 DE LA LOCALIDAD DE SUBA"/>
    <x v="0"/>
    <s v="Un nuevo contrato social y ambiental para la Bogotá del Siglo XXI"/>
    <n v="38"/>
    <x v="18"/>
    <s v="Propósito 2 : Cambiar Nuestros Hábitos de Vida para Reverdecer a Bogotá y Adaptarnos y Mitigar la Crisis Climática"/>
    <x v="22"/>
    <m/>
    <n v="830144794"/>
    <s v="CIDOR CONSULTING ALLIANCE SAS"/>
    <s v="Persona Jurídica"/>
    <m/>
    <m/>
    <m/>
    <m/>
    <n v="597199291"/>
    <n v="0"/>
    <n v="0"/>
    <n v="0"/>
    <n v="597199291"/>
    <n v="0"/>
    <d v="2022-12-22T00:00:00"/>
    <d v="2023-01-13T00:00:00"/>
    <d v="2023-09-12T00:00:00"/>
    <n v="242"/>
    <n v="0"/>
    <n v="0"/>
    <m/>
    <s v=""/>
    <m/>
    <m/>
    <s v="En ejecución"/>
    <n v="0"/>
  </r>
  <r>
    <s v="546-2022-COMODATO"/>
    <n v="2022"/>
    <s v="FDLSUBACD-489-2022"/>
    <s v="https://community.secop.gov.co/Public/Tendering/OpportunityDetail/Index?noticeUID=CO1.NTC.3667498&amp;isFromPublicArea=True&amp;isModal=False"/>
    <s v="Otros"/>
    <s v="Contratación directa"/>
    <m/>
    <s v="EL FDLSUBACOMODANTE HACE ENTREGA REAL Y MATERIAL A TÍTULO DE COMODATO A LA JAC PALMA ALDEA 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60069641"/>
    <s v="JAC PALMA ALDEA "/>
    <s v="Persona Jurídica"/>
    <m/>
    <m/>
    <m/>
    <m/>
    <n v="0"/>
    <n v="0"/>
    <n v="0"/>
    <n v="0"/>
    <n v="0"/>
    <n v="0"/>
    <d v="2022-12-29T00:00:00"/>
    <s v=""/>
    <d v="2026-12-23T00:00:00"/>
    <m/>
    <n v="0"/>
    <n v="0"/>
    <m/>
    <s v=""/>
    <m/>
    <m/>
    <s v="Celebrado o por iniciar"/>
    <s v="-"/>
  </r>
  <r>
    <s v="547-2022-COMODATO"/>
    <n v="2022"/>
    <s v="FDLSUBACD-490-2022"/>
    <s v="https://community.secop.gov.co/Public/Tendering/OpportunityDetail/Index?noticeUID=CO1.NTC.3667499&amp;isFromPublicArea=True&amp;isModal=False"/>
    <s v="Otros"/>
    <s v="Contratación directa"/>
    <m/>
    <s v="EL FDLSUBACOMODANTE HACE ENTREGA REAL Y MATERIAL A TÍTULO DE COMODATO A LA JAC JULIO FLOREZ 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0098333"/>
    <s v="JAC JULIO FLOREZ"/>
    <s v="Persona Jurídica"/>
    <m/>
    <m/>
    <m/>
    <m/>
    <n v="0"/>
    <n v="0"/>
    <n v="0"/>
    <n v="0"/>
    <n v="0"/>
    <n v="0"/>
    <d v="2022-12-29T00:00:00"/>
    <s v=""/>
    <d v="2026-12-23T00:00:00"/>
    <m/>
    <n v="0"/>
    <n v="0"/>
    <m/>
    <s v=""/>
    <m/>
    <m/>
    <s v="Celebrado o por iniciar"/>
    <s v="-"/>
  </r>
  <r>
    <s v="548-2022-COMODATO"/>
    <n v="2022"/>
    <s v="FDLSUBACD-491-2022"/>
    <s v="https://community.secop.gov.co/Public/Tendering/OpportunityDetail/Index?noticeUID=CO1.NTC.3667819&amp;isFromPublicArea=True&amp;isModal=False"/>
    <s v="Otros"/>
    <s v="Contratación directa"/>
    <m/>
    <s v="EL FDLSUBACOMODANTE HACE ENTREGA REAL Y MATERIAL A TÍTULO DE COMODATO A LA JAC LAS FLORES 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900305947"/>
    <s v="JAC LAS FLORES "/>
    <s v="Persona Jurídica"/>
    <m/>
    <m/>
    <m/>
    <m/>
    <n v="0"/>
    <n v="0"/>
    <n v="0"/>
    <n v="0"/>
    <n v="0"/>
    <n v="0"/>
    <d v="2022-12-29T00:00:00"/>
    <s v=""/>
    <d v="2026-12-23T00:00:00"/>
    <m/>
    <n v="0"/>
    <n v="0"/>
    <m/>
    <s v=""/>
    <m/>
    <m/>
    <s v="Celebrado o por iniciar"/>
    <s v="-"/>
  </r>
  <r>
    <s v="549-2022-COMODATO"/>
    <n v="2022"/>
    <s v="FDLSUBACD-492-2022"/>
    <s v="https://community.secop.gov.co/Public/Tendering/OpportunityDetail/Index?noticeUID=CO1.NTC.3667821&amp;isFromPublicArea=True&amp;isModal=False"/>
    <s v="Otros"/>
    <s v="Contratación directa"/>
    <m/>
    <s v="EL FDLSUBACOMODANTE HACE ENTREGA REAL Y MATERIAL A TÍTULO DE COMODATO A LA JAC TRINITARIA 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183561"/>
    <s v="JAC TRINITARIA"/>
    <s v="Persona Jurídica"/>
    <m/>
    <m/>
    <m/>
    <m/>
    <n v="0"/>
    <n v="0"/>
    <n v="0"/>
    <n v="0"/>
    <n v="0"/>
    <n v="0"/>
    <d v="2022-12-23T00:00:00"/>
    <s v=""/>
    <d v="2026-12-23T00:00:00"/>
    <m/>
    <n v="0"/>
    <n v="0"/>
    <m/>
    <s v=""/>
    <m/>
    <m/>
    <s v="Celebrado o por iniciar"/>
    <s v="-"/>
  </r>
  <r>
    <s v="550-2022-COMODATO"/>
    <n v="2022"/>
    <s v="FDLSUBACD-493-2022"/>
    <s v="https://community.secop.gov.co/Public/Tendering/OpportunityDetail/Index?noticeUID=CO1.NTC.3667600&amp;isFromPublicArea=True&amp;isModal=False"/>
    <s v="Otros"/>
    <s v="Contratación directa"/>
    <m/>
    <s v="EL FDLSUBACOMODANTE HACE ENTREGA REAL Y MATERIAL A TÍTULO DE COMODATO A LA JAC GUICANI 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00180845"/>
    <s v="JAC GUICANI"/>
    <s v="Persona Jurídica"/>
    <m/>
    <m/>
    <m/>
    <m/>
    <n v="0"/>
    <n v="0"/>
    <n v="0"/>
    <n v="0"/>
    <n v="0"/>
    <n v="0"/>
    <d v="2022-12-29T00:00:00"/>
    <s v=""/>
    <d v="2026-12-23T00:00:00"/>
    <m/>
    <n v="0"/>
    <n v="0"/>
    <m/>
    <s v=""/>
    <m/>
    <m/>
    <s v="Celebrado o por iniciar"/>
    <s v="-"/>
  </r>
  <r>
    <s v="552-2022-COMODATO"/>
    <n v="2022"/>
    <s v="FDLSUBACD-495-2022"/>
    <s v="https://community.secop.gov.co/Public/Tendering/OpportunityDetail/Index?noticeUID=CO1.NTC.3668102&amp;isFromPublicArea=True&amp;isModal=False"/>
    <s v="Otros"/>
    <s v="Contratación directa"/>
    <m/>
    <s v="EL FDLSUBACOMODANTE HACE ENTREGA REAL Y MATERIAL A TÍTULO DE COMODATO A LA JAC PRADO SURCOMODATARIO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30089244"/>
    <s v="JAC BARRIO PRADO_x000a_SUR DE LA LOCALIDAD SUBA_x000d_"/>
    <s v="Persona Jurídica"/>
    <m/>
    <m/>
    <m/>
    <m/>
    <n v="0"/>
    <n v="0"/>
    <n v="0"/>
    <n v="0"/>
    <n v="0"/>
    <n v="0"/>
    <s v=""/>
    <s v=""/>
    <d v="2026-12-23T00:00:00"/>
    <m/>
    <n v="0"/>
    <n v="0"/>
    <m/>
    <s v=""/>
    <m/>
    <m/>
    <s v="Celebrado o por iniciar"/>
    <s v="-"/>
  </r>
  <r>
    <s v="553-2022-COMODATO"/>
    <n v="2022"/>
    <s v="FDLSUBACD-496-2022"/>
    <s v="https://community.secop.gov.co/Public/Tendering/OpportunityDetail/Index?noticeUID=CO1.NTC.3668103&amp;isFromPublicArea=True&amp;isModal=False"/>
    <s v="Otros"/>
    <s v="Contratación directa"/>
    <m/>
    <s v="EL FDLSUBACOMODANTE HACE ENTREGA REAL Y MATERIAL A TÍTULO DE COMODATO A LA JAC URBANIZACIÓN PUERTA DEL SOL PARA SU USO A TÍTULO GRATUITO Y CON CARGO A RESTITUIR LOS BIENES MUEBLES DE PROPIEDAD ÚNICA Y EXCLUSIVA DEL FDLSUBA SOBRE LOS CUALES NO PESA NINGÚN GRAVAMEN O LIMITACIÓN ALGUNA MISMOS QUE SE DESCRIBEN CON LAS CARACTERÍSTICAS Y DEMÁS ESPECIFICACIONES EN EL ALCANCE DEL OBJETO PARA IDENTIFICARLOS EN FORMA CLARA Y PRECISA"/>
    <x v="2"/>
    <s v="Un nuevo contrato social y ambiental para la Bogotá del Siglo XXI"/>
    <m/>
    <x v="23"/>
    <s v=" "/>
    <x v="31"/>
    <m/>
    <n v="830047428"/>
    <s v="JAC URBANIZACION PUERTA DEL SOL"/>
    <s v="Persona Jurídica"/>
    <m/>
    <m/>
    <m/>
    <m/>
    <n v="0"/>
    <n v="0"/>
    <n v="0"/>
    <n v="0"/>
    <n v="0"/>
    <n v="0"/>
    <d v="2022-12-29T00:00:00"/>
    <s v=""/>
    <d v="2026-12-23T00:00:00"/>
    <m/>
    <n v="0"/>
    <n v="0"/>
    <m/>
    <s v=""/>
    <m/>
    <m/>
    <s v="Celebrado o por iniciar"/>
    <s v="-"/>
  </r>
  <r>
    <s v="555-2022PS(79361)"/>
    <n v="2022"/>
    <s v="FDLSSAMC-11-2022(79361)"/>
    <s v="https://community.secop.gov.co/Public/Tendering/OpportunityDetail/Index?noticeUID=CO1.NTC.3583373&amp;isFromPublicArea=True&amp;isModal=False"/>
    <s v="Contratos de prestación de servicios"/>
    <s v="Selección abreviada"/>
    <s v="Selección abreviada por menor cuantía "/>
    <s v="PRESTAR LOS SERVICIOS PARA LA IMPLEMENTACIÓN DE ESTRATEGIAS DE PREVENCIÓN DE CONFLICTOS EN COMUNIDADES ESCOLARES EN LA LOCALIDAD DE SUBA"/>
    <x v="0"/>
    <s v="Un nuevo contrato social y ambiental para la Bogotá del Siglo XXI"/>
    <n v="48"/>
    <x v="8"/>
    <s v="Propósito 3: Inspirar confianza y legitimidad para vivir sin miedo y ser epicentro de cultura ciudadana, paz y reconciliación"/>
    <x v="10"/>
    <m/>
    <n v="830133329"/>
    <s v="FUNDACION PARA EL DESARROLLO SOCIOCULTURAL, DEPORTIVO, COMUNITARIO, AGROPECUARIO Y/O AMBIENTAL - FUNDESCO"/>
    <s v="Sin ánimo de lucro"/>
    <m/>
    <m/>
    <m/>
    <m/>
    <n v="252753243"/>
    <n v="0"/>
    <n v="0"/>
    <n v="0"/>
    <n v="252753243"/>
    <n v="0"/>
    <d v="2022-12-23T00:00:00"/>
    <d v="2023-01-23T00:00:00"/>
    <d v="2023-07-22T00:00:00"/>
    <n v="180"/>
    <n v="0"/>
    <n v="0"/>
    <m/>
    <s v=""/>
    <m/>
    <m/>
    <s v="En ejecución"/>
    <n v="0"/>
  </r>
  <r>
    <s v="556-2022CINT(79283)"/>
    <n v="2022"/>
    <s v="FDLSUBACMA-7-2022(79283) "/>
    <s v="https://community.secop.gov.co/Public/Tendering/OpportunityDetail/Index?noticeUID=CO1.NTC.3572695&amp;isFromPublicArea=True&amp;isModal=False"/>
    <s v="Interventoría"/>
    <s v="Concurso de méritos"/>
    <m/>
    <s v="INTERVENTORÍA INTEGRAL PARA LAS ACTIVIDADES DE CONSERVACIÓN DE LA MALLA VIAL LOCAL E INTERMEDIA PUENTES Y ESPACIO PÚBLICO EN LA LOCALIDAD DE SUBA EN LA CIUDAD DE BOGOTA DC"/>
    <x v="0"/>
    <s v="Un nuevo contrato social y ambiental para la Bogotá del Siglo XXI"/>
    <n v="49"/>
    <x v="10"/>
    <s v="Propósito 4: Hacer de Bogotá Región un modelo de movilidad multimodal, incluyente y sostenible"/>
    <x v="12"/>
    <m/>
    <n v="901573477"/>
    <s v="CONSORCIO INTER-ALMA 2022"/>
    <s v="Consorcio"/>
    <n v="900458773"/>
    <s v="INTERPROYECT-MY S.A.S."/>
    <n v="0.25"/>
    <m/>
    <n v="793550683"/>
    <n v="0"/>
    <n v="0"/>
    <n v="0"/>
    <n v="793550683"/>
    <n v="0"/>
    <d v="2022-12-22T00:00:00"/>
    <d v="2023-01-13T00:00:00"/>
    <d v="2023-08-13T00:00:00"/>
    <n v="212"/>
    <n v="0"/>
    <n v="0"/>
    <m/>
    <s v=""/>
    <m/>
    <m/>
    <s v="En ejecución"/>
    <n v="0"/>
  </r>
  <r>
    <s v="556-2022CINT(79283)"/>
    <n v="2022"/>
    <s v="FDLSUBACMA-7-2022(79283) "/>
    <s v="https://community.secop.gov.co/Public/Tendering/OpportunityDetail/Index?noticeUID=CO1.NTC.3572695&amp;isFromPublicArea=True&amp;isModal=False"/>
    <s v="Interventoría"/>
    <s v="Concurso de méritos"/>
    <m/>
    <s v="INTERVENTORÍA INTEGRAL PARA LAS ACTIVIDADES DE CONSERVACIÓN DE LA MALLA VIAL LOCAL E INTERMEDIA PUENTES Y ESPACIO PÚBLICO EN LA LOCALIDAD DE SUBA EN LA CIUDAD DE BOGOTA DC"/>
    <x v="0"/>
    <m/>
    <m/>
    <x v="21"/>
    <m/>
    <x v="31"/>
    <m/>
    <m/>
    <m/>
    <m/>
    <n v="901573477"/>
    <s v="ALMA INTERVENTORIA £ CONSULTORIA SAS"/>
    <n v="0.75"/>
    <m/>
    <m/>
    <m/>
    <m/>
    <m/>
    <m/>
    <m/>
    <m/>
    <m/>
    <m/>
    <m/>
    <m/>
    <m/>
    <m/>
    <m/>
    <m/>
    <m/>
    <m/>
    <m/>
  </r>
  <r>
    <s v="557-2022PS(79680)"/>
    <n v="2022"/>
    <s v="FDLSLP-25-2022(79491)"/>
    <s v="https://community.secop.gov.co/Public/Tendering/OpportunityDetail/Index?noticeUID=CO1.NTC.3567226&amp;isFromPublicArea=True&amp;isModal=False"/>
    <s v="Contratos de prestación de servicios"/>
    <s v="Licitación pública"/>
    <m/>
    <s v="DESARROLLAR UN LABORATORIO CIUDADANO DE ARTE DEPORTE Y CULTURA QUE PERMITA INCLUIR PERSONAS EN ACTIVIDADES DE EDUCACIÓN PARA LA RESILIENCIA Y LA PREVENCIÓN DE HECHOS DELICTIVOS EN LA LOCALIDAD DE SUBA"/>
    <x v="0"/>
    <s v="Un nuevo contrato social y ambiental para la Bogotá del Siglo XXI"/>
    <n v="43"/>
    <x v="7"/>
    <s v="Propósito 3: Inspirar confianza y legitimidad para vivir sin miedo y ser epicentro de cultura ciudadana, paz y reconciliación"/>
    <x v="9"/>
    <m/>
    <n v="900693739"/>
    <s v="G&amp;D GERENCIA Y DIRECCION DE PROYECTOS SAS "/>
    <s v="Persona Jurídica"/>
    <m/>
    <m/>
    <m/>
    <m/>
    <n v="394669450"/>
    <n v="0"/>
    <n v="0"/>
    <n v="0"/>
    <n v="394669450"/>
    <n v="0"/>
    <d v="2022-12-22T00:00:00"/>
    <d v="2023-01-23T00:00:00"/>
    <d v="2023-07-23T00:00:00"/>
    <n v="181"/>
    <n v="0"/>
    <n v="0"/>
    <m/>
    <s v=""/>
    <m/>
    <m/>
    <s v="En ejecución"/>
    <n v="0"/>
  </r>
  <r>
    <s v="558-2022PS (79491)"/>
    <n v="2022"/>
    <s v="FDLSLP-23-2022 (79491)"/>
    <s v="https://community.secop.gov.co/Public/Tendering/OpportunityDetail/Index?noticeUID=CO1.NTC.3559170&amp;isFromPublicArea=True&amp;isModal=False"/>
    <s v="Contratos de prestación de servicios"/>
    <s v="Licitación pública"/>
    <m/>
    <s v="PRESTAR LOS SERVICIOS PROFESIONALES TECNICOS Y LOGISTICOS PARA PROMOVER EL DESARROLLO INTEGRAL DE LOS NINOS Y NINAS DE LA LOCALIDAD DE SUBA QUE SE ENCUENTRAN MATRICULADOS EN LOS GRADOS DE EDUCACIÓN  INICIAL PROPORCIONÁNDOLES DINÁMICAS Y OPORTUNIDADES DE CONOCER RECONOCER Y RECREAR SU TERRITORIO ENTORNO CULTURA Y PATRIMONIO NATURAL Y A TRAVÉS DEL FORTALECIMIENTO DE LA ALIANZA ESCUELA FAMILIA COMUNIDAD EN EL MARCO DEL PROYECTO DE INVERSIÓN 1957 CONSTRUYENDO NUESTRA INFANCIA LOCAL"/>
    <x v="0"/>
    <s v="Un nuevo contrato social y ambiental para la Bogotá del Siglo XXI"/>
    <n v="12"/>
    <x v="20"/>
    <s v="Propósito 1: Hacer un nuevo contrato social para incrementar la inclusión social, productiva y política"/>
    <x v="26"/>
    <m/>
    <n v="800131690"/>
    <s v="AVANCE ORGANIZACIONAL CONSULTORES S.A.S. BIC"/>
    <s v="Persona Jurídica"/>
    <m/>
    <m/>
    <m/>
    <m/>
    <n v="1009353438"/>
    <n v="0"/>
    <n v="0"/>
    <n v="0"/>
    <n v="1009353438"/>
    <n v="0"/>
    <d v="2022-12-23T00:00:00"/>
    <d v="2023-01-18T00:00:00"/>
    <d v="2023-07-17T00:00:00"/>
    <n v="180"/>
    <n v="0"/>
    <n v="0"/>
    <m/>
    <s v=""/>
    <m/>
    <m/>
    <s v="En ejecución"/>
    <n v="0"/>
  </r>
  <r>
    <s v="560-2022PS(80135)"/>
    <n v="2022"/>
    <s v="FDLSSAMC-14-2022(80135)"/>
    <s v="https://community.secop.gov.co/Public/Tendering/OpportunityDetail/Index?noticeUID=CO1.NTC.3626925&amp;isFromPublicArea=True&amp;isModal=False"/>
    <s v="Contratos de prestación de servicios"/>
    <s v="Selección abreviada"/>
    <s v="Selección abreviada por menor cuantía "/>
    <s v="PRESTAR SERVICIOS DE ASISTENCIA TÉCNICA Y EDUCACIÓN AMBIENTAL PARA FORTALECER LA GESTIÓN INTEGRAL DEL RECURSO HÍDRICO Y EL SANEAMIENTO BÁSICO EN LA RURALIDAD DE LA LOCALIDAD DE SUBA"/>
    <x v="0"/>
    <s v="Un nuevo contrato social y ambiental para la Bogotá del Siglo XXI"/>
    <n v="37"/>
    <x v="16"/>
    <s v="Propósito 2 : Cambiar Nuestros Hábitos de Vida para Reverdecer a Bogotá y Adaptarnos y Mitigar la Crisis Climática"/>
    <x v="20"/>
    <m/>
    <n v="900175862"/>
    <s v="CORPORACION ESTRATEGICA EN GESTION E INTEGRACION COLOMBIA – EGESCO"/>
    <s v="Persona Jurídica"/>
    <m/>
    <m/>
    <m/>
    <m/>
    <n v="279229980"/>
    <n v="0"/>
    <n v="0"/>
    <n v="0"/>
    <n v="279229980"/>
    <n v="0"/>
    <d v="2022-12-26T00:00:00"/>
    <d v="2023-01-13T00:00:00"/>
    <d v="2023-08-12T00:00:00"/>
    <n v="211"/>
    <n v="0"/>
    <n v="0"/>
    <m/>
    <s v=""/>
    <m/>
    <m/>
    <s v="En ejecución"/>
    <n v="0"/>
  </r>
  <r>
    <s v="561-2022CPS-CV(78307)"/>
    <n v="2022"/>
    <s v="FDLSSASI-11-2022(78307) "/>
    <s v="https://community.secop.gov.co/Public/Tendering/OpportunityDetail/Index?noticeUID=CO1.NTC.3636208&amp;isFromPublicArea=True&amp;isModal=true&amp;asPopupView=true"/>
    <s v="Compraventa de bienes inmuebles"/>
    <s v="Selección abreviada"/>
    <s v="Subasta inversa "/>
    <s v="ADQUISICIÓN DE INSTRUMENTOS MUSICALES E INSUMOS PARA EL DESARROLLO DE LA FASE DE FORMACIÓN SINFÓNICA DEL CENTRO FILARMÓNICO LOCAL DE SUBA"/>
    <x v="0"/>
    <s v="Un nuevo contrato social y ambiental para la Bogotá del Siglo XXI"/>
    <n v="21"/>
    <x v="2"/>
    <s v="Propósito 1: Hacer un nuevo contrato social para incrementar la inclusión social, productiva y política"/>
    <x v="3"/>
    <m/>
    <n v="900505401"/>
    <s v="ESM SOLUTIONS SAS"/>
    <s v="Persona Jurídica"/>
    <m/>
    <m/>
    <m/>
    <m/>
    <n v="39988375"/>
    <n v="0"/>
    <n v="0"/>
    <n v="0"/>
    <n v="39988375"/>
    <n v="0"/>
    <d v="2022-12-26T00:00:00"/>
    <d v="2023-01-13T00:00:00"/>
    <d v="2023-05-13T00:00:00"/>
    <n v="120"/>
    <n v="0"/>
    <n v="0"/>
    <m/>
    <m/>
    <m/>
    <m/>
    <s v="En ejecución"/>
    <n v="0"/>
  </r>
  <r>
    <s v="562-2022CPS-AG(80222)"/>
    <n v="2022"/>
    <s v="FDLSUBACD-498-2022(80222)"/>
    <s v="https://community.secop.gov.co/Public/Tendering/OpportunityDetail/Index?noticeUID=CO1.NTC.3683154&amp;isFromPublicArea=True&amp;isModal=False"/>
    <s v="Contratos de prestación de servicios profesionales y de apoyo a la gestión"/>
    <s v="Contratación directa"/>
    <m/>
    <s v="PRESTAR LOS SERVICIOS DE APOYO EN EL ÁREA DE GESTIÓN DEL DESARROLLO LOCAL REALIZANDO ACTIVIDADES PARA EL FORTALECIMIENTO E INCLUSIÓN DE LAS COMUNIDADES EN EL MARCO DE LA POLÍTICA PÚ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39417432"/>
    <s v="LUZ NELLYS SANTANA"/>
    <s v="Persona Natural"/>
    <m/>
    <m/>
    <m/>
    <m/>
    <n v="23725000"/>
    <n v="0"/>
    <n v="0"/>
    <n v="0"/>
    <n v="23725000"/>
    <n v="0"/>
    <d v="2022-12-28T00:00:00"/>
    <d v="2023-01-03T00:00:00"/>
    <d v="2023-07-17T00:00:00"/>
    <n v="195"/>
    <n v="0"/>
    <n v="0"/>
    <m/>
    <s v=""/>
    <m/>
    <m/>
    <s v="En ejecución"/>
    <n v="0"/>
  </r>
  <r>
    <s v="563-2022CPS-AG (80203)"/>
    <n v="2022"/>
    <s v="FDLSUBACD-499-2022(80203)"/>
    <s v="https://community.secop.gov.co/Public/Tendering/OpportunityDetail/Index?noticeUID=CO1.NTC.3682864&amp;isFromPublicArea=True&amp;isModal=False"/>
    <s v="Contratos de prestación de servicios profesionales y de apoyo a la gestión"/>
    <s v="Contratación directa"/>
    <m/>
    <s v="APOYAR EN EL FORTALECIMIENTO E INCLUSIÓN DE LAS COMUNIDADES NEGRAS AFROCOLOMBIANAS AFRODESCENDIENTES RAIZALES Y PALENQUERAS EN EL MARCO DE LA POLÍTICA PÚ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52714649"/>
    <s v="ADRIANA ROSA LUNA SILGADO"/>
    <s v="Persona Natural"/>
    <m/>
    <m/>
    <m/>
    <m/>
    <n v="16362000"/>
    <n v="0"/>
    <n v="0"/>
    <n v="0"/>
    <n v="16362000"/>
    <n v="0"/>
    <d v="2022-12-28T00:00:00"/>
    <d v="2023-01-17T00:00:00"/>
    <d v="2023-07-16T00:00:00"/>
    <n v="180"/>
    <n v="0"/>
    <n v="0"/>
    <m/>
    <s v=""/>
    <m/>
    <m/>
    <s v="En ejecución"/>
    <n v="0"/>
  </r>
  <r>
    <s v="564-2022CPS-AG(80203)"/>
    <n v="2022"/>
    <s v="FDLSUBACD-500-2022(80203)"/>
    <s v="https://community.secop.gov.co/Public/Tendering/ContractNoticePhases/View?PPI=CO1.PPI.22275090&amp;isFromPublicArea=True&amp;isModal=False"/>
    <s v="Contratos de prestación de servicios profesionales y de apoyo a la gestión"/>
    <s v="Contratación directa"/>
    <m/>
    <s v="APOYAR EN EL FORTALECIMIENTO E INCLUSIÓN DE LAS COMUNIDADES NEGRAS AFROCOLOMBIANAS AFRODESCENDIENTES RAIZALES Y PALENQUERAS EN EL MARCO DE LA POLÍTICA PÚ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12642843"/>
    <s v="GABRIEL ANTONIO MORENO DIAZ"/>
    <s v="Persona Natural"/>
    <m/>
    <m/>
    <m/>
    <m/>
    <n v="16362000"/>
    <n v="0"/>
    <n v="0"/>
    <n v="0"/>
    <n v="16362000"/>
    <n v="0"/>
    <d v="2022-12-28T00:00:00"/>
    <d v="2023-01-03T00:00:00"/>
    <d v="2023-07-02T00:00:00"/>
    <n v="180"/>
    <n v="0"/>
    <n v="0"/>
    <m/>
    <s v=""/>
    <m/>
    <m/>
    <s v="En ejecución"/>
    <n v="0"/>
  </r>
  <r>
    <s v="565-2022CPS-AG(80203)"/>
    <n v="2022"/>
    <s v="FDLSUBACD-501-2022(80203)"/>
    <s v="https://community.secop.gov.co/Public/Tendering/OpportunityDetail/Index?noticeUID=CO1.NTC.3683547&amp;isFromPublicArea=True&amp;isModal=False"/>
    <s v="Contratos de prestación de servicios profesionales y de apoyo a la gestión"/>
    <s v="Contratación directa"/>
    <m/>
    <s v="APOYAR EN EL FORTALECIMIENTO E INCLUSIÓN DE LAS COMUNIDADES NEGRAS AFROCOLOMBIANAS AFRODESCENDIENTES RAIZALES Y PALENQUERAS EN EL MARCO DE LA POLÍTICA PÚ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9530474"/>
    <s v="IVAN RODOLFO FERNANDEZ FERNANDEZ"/>
    <s v="Persona Natural"/>
    <m/>
    <m/>
    <m/>
    <m/>
    <n v="16362000"/>
    <n v="0"/>
    <n v="0"/>
    <n v="0"/>
    <n v="16362000"/>
    <n v="0"/>
    <d v="2022-12-28T00:00:00"/>
    <d v="2023-01-03T00:00:00"/>
    <d v="2023-07-02T00:00:00"/>
    <n v="180"/>
    <n v="0"/>
    <n v="0"/>
    <m/>
    <s v=""/>
    <m/>
    <m/>
    <s v="En ejecución"/>
    <n v="0"/>
  </r>
  <r>
    <s v="566-2022-CPS-AG (80203)"/>
    <n v="2022"/>
    <s v="FDLSUBACD-502-2022(80203)"/>
    <s v="https://community.secop.gov.co/Public/Tendering/OpportunityDetail/Index?noticeUID=CO1.NTC.3687063&amp;isFromPublicArea=True&amp;isModal=False"/>
    <s v="Contratos de prestación de servicios profesionales y de apoyo a la gestión"/>
    <s v="Contratación directa"/>
    <m/>
    <s v="APOYAR EN EL FORTALECIMIENTO E INCLUSIÓN DE LAS COMUNIDADES NEGRAS AFROCOLOMBIANAS AFRODESCENDIENTES RAIZALES Y PALENQUERAS EN EL MARCO DE LA POLÍTICA PÚ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1002889115"/>
    <s v="YIBI SORANY RENGIFO ARACUT"/>
    <s v="Persona Natural"/>
    <m/>
    <m/>
    <m/>
    <m/>
    <n v="16362000"/>
    <n v="0"/>
    <n v="0"/>
    <n v="0"/>
    <n v="16362000"/>
    <n v="0"/>
    <d v="2022-12-29T00:00:00"/>
    <d v="2023-01-17T00:00:00"/>
    <d v="2023-07-16T00:00:00"/>
    <n v="180"/>
    <n v="0"/>
    <n v="0"/>
    <m/>
    <s v=""/>
    <m/>
    <m/>
    <s v="En ejecución"/>
    <n v="0"/>
  </r>
  <r>
    <s v="567-2022-CPS-AG(80209)"/>
    <n v="2022"/>
    <s v="FDLSUBACD-503-2022(80203)"/>
    <s v="https://community.secop.gov.co/Public/Tendering/OpportunityDetail/Index?noticeUID=CO1.NTC.3683701&amp;isFromPublicArea=True&amp;isModal=False"/>
    <s v="Contratos de prestación de servicios profesionales y de apoyo a la gestión"/>
    <s v="Contratación directa"/>
    <m/>
    <s v="APOYAR EN EL FORTALECIMIENTO E INCLUSIÓN DE LAS  COMUNIDADES NEGRAS AFROCOLOMBIANAS FRODESCENDIENTES RAIZALES Y PALENQUERAS EN EL MARCO DE LA POLÍTICA PÚBLICA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1045674632"/>
    <s v="LEONARDO TONCEL GONZALEZ"/>
    <s v="Persona Natural"/>
    <m/>
    <m/>
    <m/>
    <m/>
    <n v="16362000"/>
    <n v="0"/>
    <n v="0"/>
    <n v="0"/>
    <n v="16362000"/>
    <n v="0"/>
    <d v="2022-12-29T00:00:00"/>
    <d v="2023-01-10T00:00:00"/>
    <d v="2023-07-09T00:00:00"/>
    <n v="180"/>
    <n v="0"/>
    <n v="0"/>
    <m/>
    <s v=""/>
    <m/>
    <m/>
    <s v="En ejecución"/>
    <n v="0"/>
  </r>
  <r>
    <s v="568-2022-CPS-AG(80209)"/>
    <n v="2022"/>
    <s v="FDLSUBACD-504-2022(80209)"/>
    <s v="https://community.secop.gov.co/Public/Tendering/OpportunityDetail/Index?noticeUID=CO1.NTC.3683247&amp;isFromPublicArea=True&amp;isModal=False"/>
    <s v="Contratos de prestación de servicios profesionales y de apoyo a la gestión"/>
    <s v="Contratación directa"/>
    <m/>
    <s v="APOYAR EN EL FORTALECIMIENTO E INCLUSIÓN DE LAS COMUNIDADES INDÍGENAS MUISCA Y PASTOS EN EL MARCO DE LA POLÍTICA PÚ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52589323"/>
    <s v="LUZ MIRYAM MARTINEZ TRIVIÑO"/>
    <s v="Persona Natural"/>
    <m/>
    <m/>
    <m/>
    <m/>
    <n v="16362000"/>
    <n v="0"/>
    <n v="0"/>
    <n v="0"/>
    <n v="16362000"/>
    <n v="0"/>
    <d v="2022-12-28T00:00:00"/>
    <d v="2023-01-03T00:00:00"/>
    <d v="2023-07-02T00:00:00"/>
    <n v="180"/>
    <n v="0"/>
    <n v="0"/>
    <m/>
    <s v=""/>
    <m/>
    <m/>
    <s v="En ejecución"/>
    <n v="0"/>
  </r>
  <r>
    <s v="569-2022CPS-AG (80209)"/>
    <n v="2022"/>
    <s v="FDLSUBACD-505-2022(80209)"/>
    <s v="https://community.secop.gov.co/Public/Tendering/OpportunityDetail/Index?noticeUID=CO1.NTC.3683713&amp;isFromPublicArea=True&amp;isModal=False"/>
    <s v="Contratos de prestación de servicios profesionales y de apoyo a la gestión"/>
    <s v="Contratación directa"/>
    <m/>
    <s v="APOYAR EN EL FORTALECIMIENTO E INCLUSIÓN DE LAS COMUNIDADES INDÍGENAS MUISCA Y PASTOS EN EL MARCO DE LA POLÍTICA PÚ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1233896304"/>
    <s v="CRISTIAN SANTIAGO TRIVIÑO CABIATIVA"/>
    <s v="Persona Natural"/>
    <m/>
    <m/>
    <m/>
    <m/>
    <n v="16362000"/>
    <n v="0"/>
    <n v="0"/>
    <n v="0"/>
    <n v="16362000"/>
    <n v="0"/>
    <d v="2022-12-28T00:00:00"/>
    <d v="2023-01-03T00:00:00"/>
    <d v="2023-07-02T00:00:00"/>
    <n v="180"/>
    <n v="0"/>
    <n v="0"/>
    <m/>
    <s v=""/>
    <m/>
    <m/>
    <s v="En ejecución"/>
    <n v="0"/>
  </r>
  <r>
    <s v="570-2022CPS-AG (80209)"/>
    <n v="2022"/>
    <s v="FDLSUBACD-506-2022(80209)"/>
    <s v="https://community.secop.gov.co/Public/Tendering/OpportunityDetail/Index?noticeUID=CO1.NTC.3684328&amp;isFromPublicArea=True&amp;isModal=False"/>
    <s v="Contratos de prestación de servicios profesionales y de apoyo a la gestión"/>
    <s v="Contratación directa"/>
    <m/>
    <s v="APOYAR EN EL FORTALECIMIENTO E INCLUSION DE LAS COMUNIDADES INDIGENAS MUISCA Y PASTOS EN EL MARCO DE LA POLITICA PU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1001096020"/>
    <s v="JOEL DAVID QUINTERO CASALLAS"/>
    <s v="Persona Natural"/>
    <m/>
    <m/>
    <m/>
    <m/>
    <n v="16362000"/>
    <n v="0"/>
    <n v="0"/>
    <n v="0"/>
    <n v="16362000"/>
    <n v="0"/>
    <d v="2022-12-28T00:00:00"/>
    <d v="2023-01-03T00:00:00"/>
    <d v="2023-07-02T00:00:00"/>
    <n v="180"/>
    <n v="0"/>
    <n v="0"/>
    <m/>
    <s v=""/>
    <m/>
    <m/>
    <s v="En ejecución"/>
    <n v="0"/>
  </r>
  <r>
    <s v="571-2022CPS-AG (80203)"/>
    <n v="2022"/>
    <s v="FDLSUBACD-507-2022(80209)"/>
    <s v="https://community.secop.gov.co/Public/Tendering/OpportunityDetail/Index?noticeUID=CO1.NTC.3683828&amp;isFromPublicArea=True&amp;isModal=False"/>
    <s v="Contratos de prestación de servicios profesionales y de apoyo a la gestión"/>
    <s v="Contratación directa"/>
    <m/>
    <s v="APOYAR EN EL FORTALECIMIENTO E INCLUSION DE LAS COMUNIDADES INDIGENAS MUISCA Y PASTOS EN EL MARCO DE LA POLITICA PU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1019111720"/>
    <s v="JONATHAN STEFF SANCHEZ RUBIANO "/>
    <s v="Persona Natural"/>
    <m/>
    <m/>
    <m/>
    <m/>
    <n v="16362000"/>
    <n v="0"/>
    <n v="0"/>
    <n v="0"/>
    <n v="16362000"/>
    <n v="0"/>
    <d v="2022-12-28T00:00:00"/>
    <d v="2023-01-03T00:00:00"/>
    <d v="2023-07-02T00:00:00"/>
    <n v="180"/>
    <n v="0"/>
    <n v="0"/>
    <m/>
    <s v=""/>
    <m/>
    <m/>
    <s v="En ejecución"/>
    <n v="0"/>
  </r>
  <r>
    <s v="572-2022CPS-AG(80222)"/>
    <n v="2022"/>
    <s v="FDLSUBACD-508-2022(80222)"/>
    <s v="https://community.secop.gov.co/Public/Tendering/OpportunityDetail/Index?noticeUID=CO1.NTC.3685594&amp;isFromPublicArea=True&amp;isModal=False"/>
    <s v="Contratos de prestación de servicios profesionales y de apoyo a la gestión"/>
    <s v="Contratación directa"/>
    <m/>
    <s v="PRESTAR LOS SERVICIOS DE APOYO EN EL ÁREA DE GESTIÓN DEL DESARROLLO LOCAL REALIZANDO ACTIVIDADES PARA EL FORTALECIMIENTO E INCLUSIÓN DE LAS COMUNIDADES EN EL MARCO DE LA POLÍTICA PÚ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79873619"/>
    <s v="LEONARDO FABIO QUINTERO LOPEZ"/>
    <s v="Persona Natural"/>
    <m/>
    <m/>
    <m/>
    <m/>
    <n v="23725000"/>
    <n v="0"/>
    <n v="0"/>
    <n v="0"/>
    <n v="23725000"/>
    <n v="0"/>
    <d v="2022-12-29T00:00:00"/>
    <d v="2023-01-10T00:00:00"/>
    <d v="2023-07-24T00:00:00"/>
    <n v="195"/>
    <n v="0"/>
    <n v="0"/>
    <m/>
    <s v=""/>
    <m/>
    <m/>
    <s v="En ejecución"/>
    <n v="0"/>
  </r>
  <r>
    <s v="573-2022-CPS-AG(80209)"/>
    <n v="2022"/>
    <s v="FDLSUBACD-509-2022(80209)"/>
    <s v="https://community.secop.gov.co/Public/Tendering/OpportunityDetail/Index?noticeUID=CO1.NTC.3683166&amp;isFromPublicArea=True&amp;isModal=False"/>
    <s v="Contratos de prestación de servicios profesionales y de apoyo a la gestión"/>
    <s v="Contratación directa"/>
    <m/>
    <s v="APOYAR EN EL FORTALECIMIENTO E INCLUSIÓN DE LAS COMUNIDADES INDÍGENAS MUISCA Y PASTOS EN EL MARCO DE LA POLÍTICA PÚBLICA DISTRITAL PARA EL RECONOCIMIENTO DE SABERES ANCESTRALES EN MEDICINA EN LA LOCALIDAD DE SUBA EN DESARROLLO DEL PROYECTO 1967"/>
    <x v="0"/>
    <s v="Un nuevo contrato social y ambiental para la Bogotá del Siglo XXI"/>
    <n v="6"/>
    <x v="6"/>
    <s v="Propósito 1: Hacer un nuevo contrato social para incrementar la inclusión social, productiva y política"/>
    <x v="7"/>
    <m/>
    <n v="7185210"/>
    <s v="LUIS ALBERTO YOPASÁ CRUZ"/>
    <s v="Persona Natural"/>
    <m/>
    <m/>
    <m/>
    <m/>
    <n v="16362000"/>
    <n v="0"/>
    <n v="0"/>
    <n v="0"/>
    <n v="16362000"/>
    <n v="0"/>
    <d v="2022-12-28T00:00:00"/>
    <d v="2023-01-03T00:00:00"/>
    <d v="2023-07-02T00:00:00"/>
    <n v="180"/>
    <n v="0"/>
    <n v="0"/>
    <m/>
    <s v=""/>
    <m/>
    <m/>
    <s v="En ejecución"/>
    <n v="0"/>
  </r>
  <r>
    <s v="574-2022CONS(81371)"/>
    <n v="2022"/>
    <s v="FDLSUBACMA-10-2022(81371)"/>
    <s v="https://community.secop.gov.co/Public/Tendering/OpportunityDetail/Index?noticeUID=CO1.NTC.3636530&amp;isFromPublicArea=True&amp;isModal=False"/>
    <s v="Consultoría"/>
    <s v="Concurso de méritos"/>
    <m/>
    <s v="REALIZAR EL LEVANTAMIENTO Y CONSOLIDACIÓN DE LA INFORMACIÓN DE LOS ANDENES QUE HACEN PARTE DEL ESPACIO PÚBLICO DE LA LOCALIDAD DE SUBA EN LA CIUDAD DE BOGOTÁDC TENIENDO EN CUENTA LOS INDICADORES Y NORMATIVA VIGENTE PARA ACCESIBILIDAD AL MEDIO FÍSICO Y TRANSPORTE DE PERSONAS EN CONDICIÓN DE DISCAPACIDAD COMO INSUMO PARA EL CUMPLIMIENTO DE LA SENTENCIA T192 DE 2014"/>
    <x v="0"/>
    <s v="Un nuevo contrato social y ambiental para la Bogotá del Siglo XXI"/>
    <n v="49"/>
    <x v="10"/>
    <s v="Propósito 4: Hacer de Bogotá Región un modelo de movilidad multimodal, incluyente y sostenible"/>
    <x v="12"/>
    <m/>
    <n v="830028126"/>
    <s v="R&amp;M CONSTRUCCIONES E INTERVENTORIAS S.A.S"/>
    <s v="Persona Jurídica"/>
    <m/>
    <m/>
    <m/>
    <m/>
    <n v="355832000"/>
    <n v="0"/>
    <n v="0"/>
    <n v="0"/>
    <n v="355832000"/>
    <n v="0"/>
    <d v="2022-12-27T00:00:00"/>
    <d v="2023-01-30T00:00:00"/>
    <d v="2023-06-29T00:00:00"/>
    <n v="150"/>
    <n v="0"/>
    <n v="0"/>
    <m/>
    <s v=""/>
    <m/>
    <m/>
    <s v="En ejecución"/>
    <n v="0"/>
  </r>
  <r>
    <s v="576-2022CO (80093)"/>
    <n v="2022"/>
    <s v="FDLSLP-26-2022(80093)"/>
    <s v="https://community.secop.gov.co/Public/Tendering/OpportunityDetail/Index?noticeUID=CO1.NTC.3600448&amp;isFromPublicArea=True&amp;isModal=False"/>
    <s v="Obra pública"/>
    <s v="Licitación pública"/>
    <m/>
    <s v="SUMINISTRO INSTALACIÓN Y PUESTA EN FUNCIONAMIENTO DE SOLUCIONES FOTOVOLTAICAS INDIVIDUALES DESMONTABLES PARA VIVIENDAS DE LA ZONA RURAL DE LA LOCALIDAD DE SUBA"/>
    <x v="0"/>
    <s v="Un nuevo contrato social y ambiental para la Bogotá del Siglo XXI"/>
    <n v="38"/>
    <x v="18"/>
    <s v="Propósito 2 : Cambiar Nuestros Hábitos de Vida para Reverdecer a Bogotá y Adaptarnos y Mitigar la Crisis Climática"/>
    <x v="22"/>
    <m/>
    <n v="900694164"/>
    <s v="HG INGENIERIA Y CONSTRUCCIONES SAS"/>
    <s v="Persona Jurídica"/>
    <m/>
    <m/>
    <m/>
    <m/>
    <n v="420214781"/>
    <n v="0"/>
    <n v="0"/>
    <n v="0"/>
    <n v="420214781"/>
    <n v="0"/>
    <d v="2022-12-27T00:00:00"/>
    <d v="2022-12-27T00:00:00"/>
    <d v="2022-12-27T00:00:00"/>
    <n v="0"/>
    <n v="0"/>
    <n v="0"/>
    <m/>
    <s v=""/>
    <m/>
    <m/>
    <s v="Terminado"/>
    <n v="0"/>
  </r>
  <r>
    <s v="577-2022CONS(85082)"/>
    <n v="2022"/>
    <s v="FDLSMC-12-2022(85082)"/>
    <s v="https://community.secop.gov.co/Public/Tendering/OpportunityDetail/Index?noticeUID=CO1.NTC.3669413&amp;isFromPublicArea=True&amp;isModal=False"/>
    <s v="Consultoría"/>
    <s v="Contratación mínima cuantia"/>
    <m/>
    <s v="CONTRATAR LA CONSULTORÍA PARA ELABORAR LOS ESTUDIOS Y DISEÑOS PARA LAIMPLEMENTACIÓN DE UN SISTEMA DE ENERGÍA SOLAR FOTOVOLTAICA EN LAS INSTALACIONES DE LAALCALDÍA LOCAL DE SUBA"/>
    <x v="0"/>
    <s v="Un nuevo contrato social y ambiental para la Bogotá del Siglo XXI"/>
    <n v="57"/>
    <x v="0"/>
    <s v="Propósito 5: Construir Bogotá - Región con gobierno abierto, transparente y ciudadanía consciente"/>
    <x v="0"/>
    <m/>
    <n v="900302940"/>
    <s v="DICOMO SERVICIOS INTEGRALES DE INGENIERIA S.A.S"/>
    <s v="Persona Jurídica"/>
    <m/>
    <m/>
    <m/>
    <m/>
    <n v="24959324"/>
    <n v="0"/>
    <n v="0"/>
    <n v="0"/>
    <n v="24959324"/>
    <n v="0"/>
    <d v="2022-12-29T00:00:00"/>
    <d v="2023-01-30T00:00:00"/>
    <d v="2023-05-29T00:00:00"/>
    <n v="119"/>
    <n v="0"/>
    <n v="0"/>
    <m/>
    <s v=""/>
    <m/>
    <m/>
    <s v="En ejecución"/>
    <n v="0"/>
  </r>
  <r>
    <s v="578-2022SUM(85079)"/>
    <n v="2022"/>
    <s v="FDLSMC-13-2022(85079)"/>
    <s v="https://community.secop.gov.co/Public/Tendering/OpportunityDetail/Index?noticeUID=CO1.NTC.3669291&amp;isFromPublicArea=True&amp;isModal=False"/>
    <s v="Suministro"/>
    <s v="Contratación mínima cuantia"/>
    <s v="Selección abreviada por menor cuantía "/>
    <s v="SUMINISTRO DE LOS INSUMOS REQUERIDOS PARA APOYAR EL FORTALECIMIENTO EINCLUSIÓN DE LAS COMUNIDADES ETNICAS INDÍGENAS NEGRAS AFROCOLOMBIANASAFRODESCENDIENTES RAIZALES Y PALENQUERAS EN EL MARCO DE LA POLÍTICA PÚBLICA DISTRITALPARA EL RECONOCIMIENTO DE SABERES ANCESTRALES EN MEDICINA EN LA LOCALIDAD DE SUBA ENDESARROLLO DEL PROYECTO 1967 DE LA VIGENCIA 2022"/>
    <x v="0"/>
    <s v="Un nuevo contrato social y ambiental para la Bogotá del Siglo XXI"/>
    <n v="6"/>
    <x v="6"/>
    <s v="Propósito 1: Hacer un nuevo contrato social para incrementar la inclusión social, productiva y política"/>
    <x v="7"/>
    <m/>
    <n v="901118558"/>
    <s v="COMERCIALIZADORA PADYF SAS"/>
    <s v="Persona Jurídica"/>
    <m/>
    <m/>
    <m/>
    <m/>
    <n v="18343009"/>
    <n v="0"/>
    <n v="0"/>
    <n v="0"/>
    <n v="18343009"/>
    <n v="0"/>
    <d v="2022-12-29T00:00:00"/>
    <d v="2023-01-31T00:00:00"/>
    <d v="2023-08-30T00:00:00"/>
    <n v="211"/>
    <n v="0"/>
    <n v="0"/>
    <m/>
    <s v=""/>
    <m/>
    <m/>
    <s v="En ejecución"/>
    <n v="0"/>
  </r>
  <r>
    <s v="ORDEN DE COMPRA 85093"/>
    <n v="2022"/>
    <s v="ORDEN DE COMPRA 85093"/>
    <s v="https://colombiacompra.gov.co/tienda-virtual-del-estado-colombiano/ordenes-compra/85093"/>
    <s v="Suministro"/>
    <s v="Selección abreviada"/>
    <m/>
    <s v="SUMINISTRAR COMBUSTIBLE GASOLINA CORRIENTE Y ACPM PARA LOS VEHICULOS LIVIANOS, PESADOS Y MAQUINARIA MENOR DE PROPIEDAD DE LA ALCALDIA LOCAL DE SUBA"/>
    <x v="0"/>
    <s v="Un nuevo contrato social y ambiental para la Bogotá del Siglo XXI"/>
    <n v="49"/>
    <x v="10"/>
    <s v="Propósito 4: Hacer de Bogotá Región un modelo de movilidad multimodal, incluyente y sostenible"/>
    <x v="12"/>
    <m/>
    <n v="811009788"/>
    <s v="DISTRACOM S.A."/>
    <s v="Persona Jurídica"/>
    <m/>
    <m/>
    <m/>
    <m/>
    <n v="48701566"/>
    <n v="0"/>
    <n v="0"/>
    <n v="0"/>
    <n v="48701566"/>
    <n v="48701566"/>
    <d v="2022-03-01T00:00:00"/>
    <d v="2022-03-01T00:00:00"/>
    <d v="2022-03-01T00:00:00"/>
    <n v="0"/>
    <n v="0"/>
    <n v="0"/>
    <m/>
    <s v=""/>
    <m/>
    <m/>
    <s v="Terminado"/>
    <n v="1"/>
  </r>
  <r>
    <s v="ORDEN DE COMPRA 85093"/>
    <n v="2022"/>
    <s v="ORDEN DE COMPRA 85093"/>
    <s v="https://colombiacompra.gov.co/tienda-virtual-del-estado-colombiano/ordenes-compra/85093"/>
    <s v="Suministro"/>
    <s v="Selección abreviada"/>
    <m/>
    <s v="SUMINISTRAR COMBUSTIBLE GASOLINA CORRIENTE Y ACPM PARA LOS VEHICULOS LIVIANOS, PESADOS Y MAQUINARIA MENOR DE PROPIEDAD DE LA ALCALDIA LOCAL DE SUBA"/>
    <x v="1"/>
    <s v="Un nuevo contrato social y ambiental para la Bogotá del Siglo XXI"/>
    <n v="49"/>
    <x v="10"/>
    <s v="Propósito 4: Hacer de Bogotá Región un modelo de movilidad multimodal, incluyente y sostenible"/>
    <x v="12"/>
    <m/>
    <n v="811009788"/>
    <s v="DISTRACOM S.A."/>
    <s v="Persona Jurídica"/>
    <m/>
    <m/>
    <m/>
    <m/>
    <n v="24000000"/>
    <n v="0"/>
    <n v="0"/>
    <n v="0"/>
    <n v="24000000"/>
    <n v="2250900"/>
    <d v="2022-03-01T00:00:00"/>
    <d v="2022-03-01T00:00:00"/>
    <d v="2022-03-01T00:00:00"/>
    <n v="0"/>
    <n v="0"/>
    <n v="0"/>
    <m/>
    <m/>
    <m/>
    <m/>
    <s v="Terminado"/>
    <n v="9.3787499999999996E-2"/>
  </r>
  <r>
    <s v="ORDEN DE COMPRA 85093"/>
    <n v="2022"/>
    <s v="ORDEN DE COMPRA 85093"/>
    <s v="https://colombiacompra.gov.co/tienda-virtual-del-estado-colombiano/ordenes-compra/85093"/>
    <s v="Suministro"/>
    <s v="Selección abreviada"/>
    <m/>
    <s v="SUMINISTRAR COMBUSTIBLE GASOLINA CORRIENTE Y ACPM PARA LOS VEHICULOS LIVIANOS, PESADOS Y MAQUINARIA MENOR DE PROPIEDAD DE LA ALCALDIA LOCAL DE SUBA"/>
    <x v="1"/>
    <s v="Un nuevo contrato social y ambiental para la Bogotá del Siglo XXI"/>
    <s v="No aplica"/>
    <x v="21"/>
    <m/>
    <x v="47"/>
    <m/>
    <n v="811009788"/>
    <s v="DISTRACOM S.A."/>
    <s v="Persona Jurídica"/>
    <m/>
    <m/>
    <m/>
    <m/>
    <n v="10000000"/>
    <n v="0"/>
    <n v="0"/>
    <n v="0"/>
    <n v="10000000"/>
    <n v="8231689"/>
    <d v="2022-02-10T00:00:00"/>
    <d v="2022-02-10T00:00:00"/>
    <d v="2023-05-31T00:00:00"/>
    <n v="475"/>
    <n v="0"/>
    <n v="0"/>
    <m/>
    <m/>
    <m/>
    <m/>
    <s v="En ejecución"/>
    <n v="0.82316889999999998"/>
  </r>
  <r>
    <s v="ORDEN DE COMPRA 85093"/>
    <n v="2022"/>
    <s v="ORDEN DE COMPRA 85093"/>
    <s v="https://colombiacompra.gov.co/tienda-virtual-del-estado-colombiano/ordenes-compra/85093"/>
    <s v="Suministro"/>
    <s v="Selección abreviada"/>
    <m/>
    <s v="SUMINISTRAR COMBUSTIBLE GASOLINA CORRIENTE Y ACPM PARA LOS VEHICULOS LIVIANOS, PESADOS Y MAQUINARIA MENOR DE PROPIEDAD DE LA ALCALDIA LOCAL DE SUBA"/>
    <x v="1"/>
    <s v="Un nuevo contrato social y ambiental para la Bogotá del Siglo XXI"/>
    <s v="No aplica"/>
    <x v="21"/>
    <m/>
    <x v="48"/>
    <m/>
    <n v="811009788"/>
    <s v="DISTRACOM S.A."/>
    <s v="Persona Jurídica"/>
    <m/>
    <m/>
    <m/>
    <m/>
    <n v="10000000"/>
    <n v="0"/>
    <n v="0"/>
    <n v="0"/>
    <n v="10000000"/>
    <n v="10000000"/>
    <d v="2022-02-10T00:00:00"/>
    <d v="2022-02-10T00:00:00"/>
    <d v="2023-05-31T00:00:00"/>
    <n v="475"/>
    <n v="0"/>
    <n v="0"/>
    <m/>
    <m/>
    <m/>
    <m/>
    <s v="En ejecución"/>
    <n v="1"/>
  </r>
  <r>
    <s v="ORDEN DE COMPRA 85093"/>
    <n v="2022"/>
    <s v="ORDEN DE COMPRA 85093"/>
    <s v="https://colombiacompra.gov.co/tienda-virtual-del-estado-colombiano/ordenes-compra/85093"/>
    <s v="Suministro"/>
    <s v="Selección abreviada"/>
    <m/>
    <s v="SUMINISTRAR COMBUSTIBLE GASOLINA CORRIENTE Y ACPM PARA LOS VEHICULOS LIVIANOS, PESADOS Y MAQUINARIA MENOR DE PROPIEDAD DE LA ALCALDIA LOCAL DE SUBA"/>
    <x v="1"/>
    <s v="Un nuevo contrato social y ambiental para la Bogotá del Siglo XXI"/>
    <s v="No aplica"/>
    <x v="21"/>
    <m/>
    <x v="47"/>
    <m/>
    <n v="811009788"/>
    <s v="DISTRACOM S.A."/>
    <s v="Persona Jurídica"/>
    <m/>
    <m/>
    <m/>
    <m/>
    <n v="1500000"/>
    <n v="0"/>
    <n v="0"/>
    <n v="0"/>
    <n v="1500000"/>
    <n v="0"/>
    <d v="2022-02-10T00:00:00"/>
    <d v="2022-02-10T00:00:00"/>
    <d v="2023-05-31T00:00:00"/>
    <n v="475"/>
    <n v="0"/>
    <n v="0"/>
    <m/>
    <m/>
    <m/>
    <m/>
    <s v="En ejecución"/>
    <n v="0"/>
  </r>
  <r>
    <s v="ORDEN DE COMPRA 85093"/>
    <n v="2022"/>
    <s v="ORDEN DE COMPRA 85093"/>
    <s v="https://colombiacompra.gov.co/tienda-virtual-del-estado-colombiano/ordenes-compra/85093"/>
    <s v="Suministro"/>
    <s v="Selección abreviada"/>
    <m/>
    <s v="SUMINISTRAR COMBUSTIBLE GASOLINA CORRIENTE Y ACPM PARA LOS VEHICULOS LIVIANOS, PESADOS Y MAQUINARIA MENOR DE PROPIEDAD DE LA ALCALDIA LOCAL DE SUBA"/>
    <x v="1"/>
    <s v="Un nuevo contrato social y ambiental para la Bogotá del Siglo XXI"/>
    <s v="No aplica"/>
    <x v="21"/>
    <m/>
    <x v="48"/>
    <m/>
    <n v="811009788"/>
    <s v="DISTRACOM S.A."/>
    <s v="Persona Jurídica"/>
    <m/>
    <m/>
    <m/>
    <m/>
    <n v="5000000"/>
    <n v="0"/>
    <n v="0"/>
    <n v="0"/>
    <n v="5000000"/>
    <n v="320894"/>
    <d v="2022-02-10T00:00:00"/>
    <d v="2022-02-10T00:00:00"/>
    <d v="2023-05-31T00:00:00"/>
    <n v="475"/>
    <n v="0"/>
    <n v="0"/>
    <m/>
    <m/>
    <m/>
    <m/>
    <s v="En ejecución"/>
    <n v="6.4178799999999994E-2"/>
  </r>
  <r>
    <s v="ORDEN DE COMPRA 86744"/>
    <n v="2022"/>
    <s v="ORDEN DE COMPRA 86744"/>
    <s v="https://colombiacompra.gov.co/tienda-virtual-del-estado-colombiano/ordenes-compra/86744/1"/>
    <s v="Compraventa de bienes inmuebles"/>
    <s v="Selección abreviada"/>
    <m/>
    <s v="PRESTAR EL SERVICIO INTEGRAL DE ASEO Y CAFETERIA, INCLUIDA LA MAQUINARIA Y MATERIALES NECESARIOS PARA EL DESARROLLO DE ESTE Y GARANTIZAR EL SUMINISTRO DE INSUMOS PARA LAS DIFERENTES SEDES DE LA ALCALDIA LOCAL DE SUBA"/>
    <x v="1"/>
    <s v="Un nuevo contrato social y ambiental para la Bogotá del Siglo XXI"/>
    <s v="No aplica"/>
    <x v="23"/>
    <s v=" "/>
    <x v="49"/>
    <m/>
    <n v="830068543"/>
    <s v="MUNDOLIMPIEZA LTDA."/>
    <s v="Persona Jurídica"/>
    <m/>
    <m/>
    <m/>
    <m/>
    <n v="222100469"/>
    <n v="0"/>
    <n v="0"/>
    <n v="0"/>
    <n v="222100469"/>
    <n v="222100351"/>
    <d v="2022-03-15T00:00:00"/>
    <d v="2022-03-15T00:00:00"/>
    <d v="2022-03-15T00:00:00"/>
    <n v="0"/>
    <n v="0"/>
    <n v="0"/>
    <m/>
    <s v=""/>
    <m/>
    <m/>
    <s v="Terminado"/>
    <n v="0.99999946870891121"/>
  </r>
  <r>
    <s v="ORDEN DE COMPRA 88882"/>
    <n v="2022"/>
    <s v="ORDEN DE COMPRA 88882"/>
    <s v="https://www.colombiacompra.gov.co/tienda-virtual-del-estado-colombiano/ordenes-compra/88882"/>
    <s v="Suministro"/>
    <s v="Selección abreviada"/>
    <m/>
    <s v="CONTRATAR LA ADQUISICION DE LICENCIAS DE SOFTWARE MICROSOFT EN LA ULTIMA VERSION BAJO EL INSTRUMENTO DE AGREGACION DE DEMANDA CCE-139-IAD-2020 POR LA TIENDA VIRTUAL DEL ESTADO COLOMBIANO TVEC, PARA LA ALCALDIA LOCAL DE SUBA"/>
    <x v="0"/>
    <s v="Un nuevo contrato social y ambiental para la Bogotá del Siglo XXI"/>
    <n v="57"/>
    <x v="0"/>
    <s v="Propósito 5: Construir Bogotá - Región con gobierno abierto, transparente y ciudadanía consciente"/>
    <x v="0"/>
    <m/>
    <n v="800058607"/>
    <s v="CONTROLES EMPRESARIALES SAS"/>
    <s v="Persona Jurídica"/>
    <m/>
    <m/>
    <m/>
    <m/>
    <n v="156366960"/>
    <n v="0"/>
    <n v="0"/>
    <n v="0"/>
    <n v="156366960"/>
    <n v="156366960"/>
    <d v="2022-04-27T00:00:00"/>
    <d v="2022-04-27T00:00:00"/>
    <d v="2022-04-27T00:00:00"/>
    <n v="0"/>
    <n v="0"/>
    <n v="0"/>
    <m/>
    <s v=""/>
    <m/>
    <m/>
    <s v="Terminado"/>
    <n v="1"/>
  </r>
  <r>
    <s v="ORDEN DE COMPRA 89562"/>
    <n v="2022"/>
    <s v="ORDEN DE COMPRA 89562"/>
    <s v="https://www.colombiacompra.gov.co/tienda-virtual-del-estado-colombiano/ordenes-compra/89562"/>
    <s v="Compraventa de bienes inmuebles"/>
    <s v="Selección abreviada"/>
    <m/>
    <s v="PRESTAR EL SERVICIO DE TRANSPORTE, CON EL FIN DE APOYAR LAS ACTIVIDADES MISIONALES DEL FONDO DE DESARROLLO LOCAL DE SUBA"/>
    <x v="0"/>
    <s v="Un nuevo contrato social y ambiental para la Bogotá del Siglo XXI"/>
    <n v="57"/>
    <x v="0"/>
    <s v="Propósito 5: Construir Bogotá - Región con gobierno abierto, transparente y ciudadanía consciente"/>
    <x v="0"/>
    <m/>
    <n v="900205684"/>
    <s v="GRUPO EMPRESARIAL JHS SAS"/>
    <s v="Persona Jurídica"/>
    <m/>
    <m/>
    <m/>
    <m/>
    <n v="174978280"/>
    <n v="0"/>
    <n v="0"/>
    <n v="0"/>
    <n v="174978280"/>
    <n v="160068852"/>
    <d v="2022-05-09T00:00:00"/>
    <d v="2022-05-09T00:00:00"/>
    <d v="2022-05-09T00:00:00"/>
    <n v="0"/>
    <n v="0"/>
    <n v="0"/>
    <m/>
    <s v=""/>
    <m/>
    <m/>
    <s v="Terminado"/>
    <n v="0.91479269312739842"/>
  </r>
  <r>
    <s v="ORDEN DE COMPRA 90602"/>
    <n v="2022"/>
    <s v="ORDEN DE COMPRA 90602"/>
    <s v="https://www.colombiacompra.gov.co/tienda-virtual-del-estado-colombiano/ordenes-compra/90602"/>
    <s v="Compraventa de bienes inmuebles"/>
    <s v="Selección abreviada"/>
    <m/>
    <s v="ADQUISICION DE CERTIFICADO DE FIRMA DIGITAL DE SEGURIDAD BAJO EL INSTRUMENTO DE AGREGACION DE DEMANDA CCE-916-AMP2019 POR LA TIENDA VIRTUAL DEL ESTADO COLOMBIANO TVEC, PARA LA ALCALDIA LOCAL DE SUBA"/>
    <x v="1"/>
    <s v="Un nuevo contrato social y ambiental para la Bogotá del Siglo XXI"/>
    <s v="No aplica"/>
    <x v="23"/>
    <s v=" "/>
    <x v="50"/>
    <m/>
    <n v="890317923"/>
    <s v="ASIC"/>
    <s v="Persona Jurídica"/>
    <m/>
    <m/>
    <m/>
    <m/>
    <n v="405552"/>
    <n v="0"/>
    <n v="0"/>
    <n v="0"/>
    <n v="405552"/>
    <n v="405552"/>
    <d v="2022-05-25T00:00:00"/>
    <d v="2022-05-25T00:00:00"/>
    <d v="2022-05-25T00:00:00"/>
    <n v="0"/>
    <n v="0"/>
    <n v="0"/>
    <m/>
    <s v=""/>
    <m/>
    <m/>
    <s v="Terminado"/>
    <n v="1"/>
  </r>
  <r>
    <s v="ORDEN DE COMPRA 93794"/>
    <n v="2022"/>
    <s v="ORDEN DE COMPRA 93794"/>
    <s v="https://www.colombiacompra.gov.co/tienda-virtual-del-estado-colombiano/ordenes-compra/93794"/>
    <s v="Compraventa de bienes inmuebles"/>
    <s v="Selección abreviada"/>
    <m/>
    <s v="ADQUISICION DE LICENCIA ARCGIS INCLUYENDO PAQUETE DE EXTENSIONES PARA EL FONDO DE DESARROLLO LOCAL DE SUBA"/>
    <x v="0"/>
    <s v="Un nuevo contrato social y ambiental para la Bogotá del Siglo XXI"/>
    <n v="57"/>
    <x v="0"/>
    <s v="Propósito 5: Construir Bogotá - Región con gobierno abierto, transparente y ciudadanía consciente"/>
    <x v="0"/>
    <m/>
    <n v="830122983"/>
    <s v="ESRI COLOMBIA SAS"/>
    <s v="Persona Jurídica"/>
    <m/>
    <m/>
    <m/>
    <m/>
    <n v="38246630"/>
    <n v="0"/>
    <n v="0"/>
    <n v="0"/>
    <n v="38246630"/>
    <n v="38246630"/>
    <d v="2022-07-25T00:00:00"/>
    <d v="2022-07-25T00:00:00"/>
    <d v="2022-07-25T00:00:00"/>
    <n v="0"/>
    <n v="0"/>
    <n v="0"/>
    <m/>
    <s v=""/>
    <m/>
    <m/>
    <s v="Terminado"/>
    <n v="1"/>
  </r>
  <r>
    <s v="ORDEN DE COMPRA 94546"/>
    <n v="2022"/>
    <s v="ORDEN DE COMPRA 94546"/>
    <s v="https://www.colombiacompra.gov.co/tienda-virtual-del-estado-colombiano/ordenes-compra/94546"/>
    <s v="Compraventa de bienes inmuebles"/>
    <s v="Selección abreviada"/>
    <m/>
    <s v="ADQUISICION DEL SERVICIO DE INTERNET PARA EL CENTRO DE TECNOLOGIA INSTALADO EN EL COLEGIO NICOLAS BUENAVENTURA – SEDE CHORRILLOS DE LA ZONA RURAL DE SUBA"/>
    <x v="0"/>
    <s v="Un nuevo contrato social y ambiental para la Bogotá del Siglo XXI"/>
    <n v="54"/>
    <x v="24"/>
    <s v="Propósito 5: Construir Bogotá - Región con gobierno abierto, transparente y ciudadanía consciente"/>
    <x v="43"/>
    <m/>
    <n v="899999115"/>
    <s v="EMPRESA DE TELECOMUNICACIONES DE BOGOTA S.A. E.S.P."/>
    <s v="Persona Jurídica"/>
    <m/>
    <m/>
    <m/>
    <m/>
    <n v="9614724"/>
    <n v="0"/>
    <n v="0"/>
    <n v="0"/>
    <n v="9614724"/>
    <n v="1455900"/>
    <d v="2022-08-11T00:00:00"/>
    <d v="2022-08-11T00:00:00"/>
    <d v="2022-08-11T00:00:00"/>
    <n v="0"/>
    <n v="0"/>
    <n v="0"/>
    <m/>
    <s v=""/>
    <m/>
    <m/>
    <s v="Terminado"/>
    <n v="0.15142400343473197"/>
  </r>
  <r>
    <s v="ORDEN DE COMPRA 97546"/>
    <n v="2022"/>
    <s v="ORDEN DE COMPRA 97546"/>
    <s v="https://www.colombiacompra.gov.co/tienda-virtual-del-estado-colombiano/ordenes-compra/97546"/>
    <s v="Compraventa de bienes inmuebles"/>
    <s v="Selección abreviada"/>
    <m/>
    <s v="ADQUIRIR TABLETS PARA DOTAR LAS INSTITUCIONES EDUCATIVAS OFICIALES DE LA LOCALIDAD DE SUBA."/>
    <x v="0"/>
    <s v="Un nuevo contrato social y ambiental para la Bogotá del Siglo XXI"/>
    <n v="14"/>
    <x v="26"/>
    <s v="Propósito 1: Hacer un nuevo contrato social para incrementar la inclusión social, productiva y política"/>
    <x v="46"/>
    <m/>
    <n v="900442893"/>
    <s v="CLARYICON SAS"/>
    <s v="Persona Jurídica"/>
    <m/>
    <m/>
    <m/>
    <m/>
    <n v="28541995"/>
    <n v="0"/>
    <n v="0"/>
    <n v="0"/>
    <n v="28541995"/>
    <n v="0"/>
    <d v="2022-10-18T00:00:00"/>
    <d v="2022-10-18T00:00:00"/>
    <d v="2022-10-18T00:00:00"/>
    <n v="0"/>
    <n v="0"/>
    <n v="0"/>
    <m/>
    <s v=""/>
    <m/>
    <m/>
    <s v="Terminado"/>
    <n v="0"/>
  </r>
  <r>
    <s v="ORDEN DE COMPRA 98121"/>
    <n v="2022"/>
    <s v="ORDEN DE COMPRA 98121"/>
    <s v="https://www.colombiacompra.gov.co/tienda-virtual-del-estado-colombiano/ordenes-compra/98121"/>
    <s v="Compraventa de bienes inmuebles"/>
    <s v="Selección abreviada"/>
    <m/>
    <s v="ADQUIRIR EQUIPOS DE COMPUTO DE ESCRITORIO PARA DOTAR LAS INSTITUCIONES EDUCATIVAS OFICIALES DE LA LOCALIDAD DE SUBA"/>
    <x v="0"/>
    <s v="Un nuevo contrato social y ambiental para la Bogotá del Siglo XXI"/>
    <n v="14"/>
    <x v="26"/>
    <s v="Propósito 1: Hacer un nuevo contrato social para incrementar la inclusión social, productiva y política"/>
    <x v="46"/>
    <m/>
    <n v="860530386"/>
    <s v="PROVEEDORES PARA SISTEMAS Y CIA SAS"/>
    <s v="Persona Jurídica"/>
    <m/>
    <m/>
    <m/>
    <m/>
    <n v="352273406"/>
    <n v="0"/>
    <n v="0"/>
    <n v="0"/>
    <n v="352273406"/>
    <n v="0"/>
    <d v="2022-10-27T00:00:00"/>
    <d v="2022-10-27T00:00:00"/>
    <d v="2022-10-27T00:00:00"/>
    <n v="0"/>
    <n v="0"/>
    <n v="0"/>
    <m/>
    <s v=""/>
    <m/>
    <m/>
    <s v="Terminado"/>
    <n v="0"/>
  </r>
  <r>
    <s v="ORDEN DE COMPRA 99012"/>
    <n v="2022"/>
    <s v="ORDEN DE COMPRA 99012"/>
    <s v="https://www.colombiacompra.gov.co/tienda-virtual-del-estado-colombiano/ordenes-compra/99012"/>
    <s v="Compraventa de bienes inmuebles"/>
    <s v="Selección abreviada"/>
    <m/>
    <s v="PRESTAR EL SERVICIO INTEGRAL DE ASEO Y CAFETERIA, INCLUIDA LA MAQUINARIA Y MATERIALES NECESARIOS PARA EL DESARROLLO DE ESTE Y GARANTIZAR EL SUMINISTRO DE INSUMOS PARA LAS DIFERENTES SEDES DE LA ALCALDIA LOCAL DE SUBA"/>
    <x v="0"/>
    <s v="Un nuevo contrato social y ambiental para la Bogotá del Siglo XXI"/>
    <n v="57"/>
    <x v="0"/>
    <s v="Propósito 5: Construir Bogotá - Región con gobierno abierto, transparente y ciudadanía consciente"/>
    <x v="0"/>
    <m/>
    <n v="860522931"/>
    <s v="EASYCLEAN G&amp;E S.A.S"/>
    <s v="Persona Jurídica"/>
    <m/>
    <m/>
    <m/>
    <m/>
    <n v="117106349"/>
    <n v="0"/>
    <n v="0"/>
    <n v="0"/>
    <n v="117106349"/>
    <n v="13460951"/>
    <d v="2022-11-10T00:00:00"/>
    <d v="2022-11-10T00:00:00"/>
    <d v="2022-11-10T00:00:00"/>
    <n v="0"/>
    <n v="0"/>
    <n v="0"/>
    <m/>
    <s v=""/>
    <m/>
    <m/>
    <s v="Terminado"/>
    <n v="0.11494638091740013"/>
  </r>
  <r>
    <s v="ORDEN DE COMPRA 99012"/>
    <n v="2022"/>
    <s v="ORDEN DE COMPRA 99012"/>
    <s v="https://www.colombiacompra.gov.co/tienda-virtual-del-estado-colombiano/ordenes-compra/99012"/>
    <s v="Compraventa de bienes inmuebles"/>
    <s v="Selección abreviada"/>
    <m/>
    <s v="PRESTAR EL SERVICIO INTEGRAL DE ASEO Y CAFETERÍA, INCLUIDA LA MAQUINARIA Y MATERIALES NECESARIOS PARA EL DESARROLLO DE ESTE Y GARANTIZAR EL SUMINISTRO DE INSUMOS PARA LAS DIFERENTES SEDES DE LA ALCALDIA LOCAL DE SUBA"/>
    <x v="1"/>
    <s v="Un nuevo contrato social y ambiental para la Bogotá del Siglo XXI"/>
    <s v="No aplica"/>
    <x v="21"/>
    <m/>
    <x v="49"/>
    <m/>
    <n v="860522931"/>
    <s v="EASYCLEAN G&amp;E S.A.S."/>
    <s v="Persona Jurídica"/>
    <m/>
    <m/>
    <m/>
    <m/>
    <n v="20275328"/>
    <n v="0"/>
    <n v="0"/>
    <n v="0"/>
    <n v="20275328"/>
    <n v="1021106"/>
    <d v="2022-11-10T00:00:00"/>
    <d v="2022-11-10T00:00:00"/>
    <d v="2023-04-15T00:00:00"/>
    <n v="156"/>
    <n v="0"/>
    <n v="0"/>
    <m/>
    <m/>
    <m/>
    <m/>
    <s v="En ejecución"/>
    <n v="5.036199660986989E-2"/>
  </r>
  <r>
    <s v="ORDEN DE COMPRA 99419"/>
    <n v="2022"/>
    <s v="ORDEN DE COMPRA 99419"/>
    <s v="https://www.colombiacompra.gov.co/tienda-virtual-del-estado-colombiano/ordenes-compra/99419"/>
    <s v="Compraventa de bienes inmuebles"/>
    <s v="Selección abreviada"/>
    <m/>
    <s v="PRESTAR EL SERVICIO DE CONECTIVIDAD E INTERNET PARA LAS SEDES DE LA ALCALDIA LOCAL DE SUBA"/>
    <x v="0"/>
    <s v="Un nuevo contrato social y ambiental para la Bogotá del Siglo XXI"/>
    <n v="57"/>
    <x v="0"/>
    <s v="Propósito 5: Construir Bogotá - Región con gobierno abierto, transparente y ciudadanía consciente"/>
    <x v="0"/>
    <m/>
    <n v="899999115"/>
    <s v="EMPRESA DE TELECOMUNICACIONES DE BOGOTA S.A. E.S.P."/>
    <s v="Persona Jurídica"/>
    <m/>
    <m/>
    <m/>
    <m/>
    <n v="9174781"/>
    <n v="0"/>
    <n v="0"/>
    <n v="0"/>
    <n v="9174781"/>
    <n v="0"/>
    <d v="2022-11-16T00:00:00"/>
    <d v="2022-11-16T00:00:00"/>
    <d v="2022-11-16T00:00:00"/>
    <n v="0"/>
    <n v="0"/>
    <n v="0"/>
    <m/>
    <s v=""/>
    <m/>
    <m/>
    <s v="Terminado"/>
    <n v="0"/>
  </r>
  <r>
    <s v="ORDEN DE COMPRA 99670"/>
    <n v="2022"/>
    <s v="ORDEN DE COMPRA 99670"/>
    <s v="https://www.colombiacompra.gov.co/tienda-virtual-del-estado-colombiano/ordenes-compra/99670"/>
    <s v="Compraventa de bienes inmuebles"/>
    <s v="Selección abreviada"/>
    <m/>
    <s v="ADQUIRIR EQUIPOS DE CÓMPUTO PORTÁTILES PARA DOTAR LAS INSTITUCIONES EDUCATIVAS OFICIALES DE LA LOCALIDAD DE SUBA"/>
    <x v="0"/>
    <s v="Un nuevo contrato social y ambiental para la Bogotá del Siglo XXI"/>
    <n v="14"/>
    <x v="26"/>
    <s v="Propósito 1: Hacer un nuevo contrato social para incrementar la inclusión social, productiva y política"/>
    <x v="46"/>
    <m/>
    <n v="800230829"/>
    <s v="SISTETRONICS SAS"/>
    <s v="Persona Jurídica"/>
    <m/>
    <m/>
    <m/>
    <m/>
    <n v="226286949"/>
    <n v="0"/>
    <n v="0"/>
    <n v="0"/>
    <n v="226286949"/>
    <n v="0"/>
    <d v="2022-11-18T00:00:00"/>
    <d v="2022-11-18T00:00:00"/>
    <d v="2023-02-22T00:00:00"/>
    <n v="96"/>
    <n v="0"/>
    <n v="0"/>
    <m/>
    <m/>
    <m/>
    <m/>
    <s v="En ejecución"/>
    <n v="0"/>
  </r>
  <r>
    <s v="ORDEN DE COMPRA 101402"/>
    <n v="2022"/>
    <s v="ORDEN DE COMPRA 101402"/>
    <s v="https://www.colombiacompra.gov.co/tienda-virtual-del-estado-colombiano/ordenes-compra/101402"/>
    <s v="Compraventa de bienes inmuebles"/>
    <s v="Selección abreviada"/>
    <m/>
    <s v="SUMINISTRO DE INSUMOS PARA EL DESARROLLO DE ACCIONES DE LIMPIEZA Y MEJORA DE LOS ENTORNOS DE LA LOCALIDAD DE SUBA, EN EL MARCO DE LA ESTRATEGIA “JUNTOS CUIDAMOS BOGOTÁ”"/>
    <x v="0"/>
    <s v="Un nuevo contrato social y ambiental para la Bogotá del Siglo XXI"/>
    <n v="49"/>
    <x v="10"/>
    <s v="Propósito 4: Hacer de Bogotá Región un modelo de movilidad multimodal, incluyente y sostenible"/>
    <x v="12"/>
    <m/>
    <n v="802014471"/>
    <s v="INVESAKK SAS"/>
    <s v="Persona Jurídica"/>
    <m/>
    <m/>
    <m/>
    <m/>
    <n v="249999376"/>
    <n v="0"/>
    <n v="0"/>
    <n v="0"/>
    <n v="249999376"/>
    <n v="0"/>
    <d v="2022-12-06T00:00:00"/>
    <d v="2022-12-06T00:00:00"/>
    <d v="2022-12-06T00:00:00"/>
    <n v="0"/>
    <n v="0"/>
    <n v="0"/>
    <m/>
    <s v=""/>
    <m/>
    <m/>
    <s v="Terminado"/>
    <n v="0"/>
  </r>
  <r>
    <s v="ORDEN DE COMPRA 70707"/>
    <n v="2022"/>
    <s v="ORDEN DE COMPRA 70707"/>
    <s v="https://www.colombiacompra.gov.co/tienda-virtual-del-estado-colombiano/ordenes-compra/70707"/>
    <s v="Compraventa de bienes inmuebles"/>
    <s v="Selección abreviada"/>
    <m/>
    <s v="CONTRATAR LA CONECTIVIDAD DE INTERNET PARA LAS SEDES DE LA ALCALDÍA LOCAL DE SUBA"/>
    <x v="0"/>
    <s v="Un nuevo contrato social y ambiental para la Bogotá del Siglo XXI"/>
    <n v="57"/>
    <x v="0"/>
    <s v="Propósito 5: Construir Bogotá - Región con gobierno abierto, transparente y ciudadanía consciente"/>
    <x v="0"/>
    <m/>
    <n v="899999115"/>
    <s v="EMPRESA DE TELECOMUNICACIONES DE BOGOTÁ S.A. E.S.P. - ETB S.A. ESP"/>
    <s v="Persona Jurídica"/>
    <m/>
    <m/>
    <m/>
    <m/>
    <n v="3180949"/>
    <n v="0"/>
    <n v="0"/>
    <n v="0"/>
    <n v="3180949"/>
    <n v="2074215"/>
    <d v="2021-06-11T00:00:00"/>
    <d v="2021-06-11T00:00:00"/>
    <d v="2022-12-24T00:00:00"/>
    <n v="561"/>
    <n v="0"/>
    <n v="0"/>
    <m/>
    <m/>
    <m/>
    <m/>
    <s v="Terminado"/>
    <n v="0.652074270917264"/>
  </r>
  <r>
    <n v="422"/>
    <n v="2022"/>
    <s v="FDLSUBA-CD-422-2019"/>
    <s v="https://community.secop.gov.co/Public/Tendering/OpportunityDetail/Index?noticeUID=CO1.NTC.1020110&amp;isFromPublicArea=True&amp;isModal=true&amp;asPopupView=true"/>
    <s v="Arrendamiento de bienes inmuebles"/>
    <s v="Contratación directa"/>
    <m/>
    <s v="ARRENDAMIENTO DE UN BIEN INMUEBLE PATIOBODEGA PARA EL ALMACENAMIENTO DE MATERIALES PETREOS Y PREFABRICADOS COMO PRODUCTO DE LOS CONTRATOS DE SUMINISTRO ACOPIO DE MATERIAL FRESADO COMO PRODUCTO DE LOS CONVENIOS O ACUERDOS CON OTRAS ENTIDADES SUSCRITOS POR LA ENTIDAD Y PARQUEO DE MAQUINARIA VEHICULOS DE CARGUE Y LIVIANOS DEL FONDO DE DESARROLLO LOCAL DE SUBA PARA EL AÑO 2020"/>
    <x v="1"/>
    <s v="Un nuevo contrato social y ambiental para la Bogotá del Siglo XXI"/>
    <s v="No aplica"/>
    <x v="21"/>
    <m/>
    <x v="51"/>
    <m/>
    <n v="860353174"/>
    <s v="INVERSIONES RODRIGUEZ REYES Y CIA SAS"/>
    <s v="Persona Jurídica"/>
    <m/>
    <m/>
    <m/>
    <m/>
    <n v="2800000"/>
    <n v="0"/>
    <n v="0"/>
    <n v="0"/>
    <n v="2800000"/>
    <n v="2800000"/>
    <d v="2019-12-31T00:00:00"/>
    <d v="2020-01-03T00:00:00"/>
    <d v="2020-04-02T00:00:00"/>
    <n v="90"/>
    <n v="0"/>
    <n v="0"/>
    <m/>
    <m/>
    <m/>
    <m/>
    <s v="Terminado"/>
    <n v="1"/>
  </r>
  <r>
    <s v="231-2020"/>
    <n v="2022"/>
    <s v="FDLSUBA-MC-003-2020 "/>
    <s v="https://community.secop.gov.co/Public/Tendering/OpportunityDetail/Index?noticeUID=CO1.NTC.1349739&amp;isFromPublicArea=True&amp;isModal=true&amp;asPopupView=true"/>
    <s v="Contratos de prestación de servicios"/>
    <s v="Contratación mínima cuantia"/>
    <m/>
    <s v="CONTRATAR A PRECIOS UNITARIOS LA PRESTACIÓN DEL SERVICIO DE MANTENIMIENTO INTEGRAL PREVENTIVO Y CORRECTIVO O REPARACIÓN INCLUIDO EL SUMINISTRO DE INSUMOS REPUESTOS NUEVOS Y ORIGINALES Y MANO DE OBRA PARA TODOS LOS VEHÍCULOS LIVIANOS QUE HACEN PARTE DEL PARQUE AUTOMOTOR DE PROPIEDAD DEL FONDO DE DESARROLLO LOCAL DE SUBA QUE LO REQUIERAN"/>
    <x v="1"/>
    <s v="Un nuevo contrato social y ambiental para la Bogotá del Siglo XXI"/>
    <s v="No aplica"/>
    <x v="21"/>
    <m/>
    <x v="51"/>
    <m/>
    <n v="800250589"/>
    <s v="CENTRO CAR 19 LIMITADA"/>
    <s v="Persona Jurídica"/>
    <m/>
    <m/>
    <m/>
    <m/>
    <n v="24000000"/>
    <n v="0"/>
    <n v="0"/>
    <n v="0"/>
    <n v="24000000"/>
    <n v="24000000"/>
    <d v="2020-07-31T00:00:00"/>
    <d v="2020-08-05T00:00:00"/>
    <d v="2021-03-02T00:00:00"/>
    <n v="209"/>
    <n v="0"/>
    <n v="0"/>
    <m/>
    <m/>
    <m/>
    <m/>
    <s v="Terminado"/>
    <n v="1"/>
  </r>
  <r>
    <s v="FDLSUBA-CI-323-2020"/>
    <n v="2020"/>
    <s v="FDLSUBA-CI-323-2020"/>
    <s v="https://www.contratos.gov.co/consultas/detalleProceso.do?numConstancia=20-22-18174&amp;g-recaptcha-response=03AGdBq253FT0T5H-3_LpMbpwhRDOxKq1ShuvXbZLF1YvenRKTQD3vvl0iAUzPzeEFWcXcCkTMXR5PbdregdR_guOS23QJOHSQfjuniuMUTNRXeeV0s3fJ1Lp1Q3vAldARU9ZzVRVhETIRXRHjyDAitgSnWAYjl5K-_mci2jMQzCN1WoTxAuUyzKvrcURbhxM_KTjY_Of56ujmc0dsP7l8DFj-yJLmyy-j7ZNTjrdCU3daISC6RDZ-h1K7KqUDuWFGz6LDI-ZLtxEU6yQJ5PTyVYtxaxuDS27rj0EpyWr-zv3jjEOPbI1FJXLsKrvMTcaXlXS9MT_oboRw5LgqT2cH7jBtGdYCIeysPGCFvXVpnm02LD601VIpljXxELYb8Lt7UdqJaoZrAwYggwZBWxrBzE_tziwaU4g7WDpRQqCwoXxKO4t1InPZ6lRsVmKWvAv7I0RBoobwqc6yI6RDv4D2l-8a4nKLAJ4NWg"/>
    <s v="Contratos de prestación de servicios"/>
    <s v="Contratación directa"/>
    <m/>
    <s v="COMPENSAR SE OBLIGA A PRESTAR LOS SERVICIOS REQUERIDOS PARA OPERAR EL PROGRAMA DE INCENTIVOS PARA EL EMPLEO CON EL CUAL SE BUSCA APOYAR AL TEJIDO PRODUCTIVO DE LAS LOCALIDADES DE BOGOTÁ D.C., CON ESPECIAL ÉNFASIS EN LOS EMPRESARIOS, E INCLUIR Y/O MANTENER LABORALMENTE A TRABAJADORES MAYORES DE 50 AÑOS, MUJERES Y JÓVENES (18-28 AÑOS) PRINCIPALMENTE, A TRAVÉS DE LA TRANSFERENCIA DE INCENTIVOS A LA NÓMINA, EN EL MARCO DE LA CONTENCIÓN Y MITIGACIÓN DE LOS EFECTOS DEL COVID-19, LA DECLARATORIA DE EMERGENCIA SANITARIA EN TODO EL TERRITORIO NACIONAL Y LA CALAMIDAD PÚBLICA DECLARADA EN LA CIUDAD DE BOGOTÁ D.C."/>
    <x v="0"/>
    <s v="Un nuevo contrato social y ambiental para la Bogotá del Siglo XXI"/>
    <n v="1"/>
    <x v="13"/>
    <s v="Propósito 1: Hacer un nuevo contrato social para incrementar la inclusión social, productiva y política"/>
    <x v="16"/>
    <m/>
    <n v="860066942"/>
    <s v="CAJA DE COMPENSACIÓN FAMILIAR COMPENSAR"/>
    <s v="Persona Natural"/>
    <m/>
    <m/>
    <m/>
    <m/>
    <n v="9362452866"/>
    <n v="0"/>
    <n v="0"/>
    <n v="0"/>
    <n v="9362452866"/>
    <n v="7346177520"/>
    <d v="2020-08-26T00:00:00"/>
    <d v="2020-08-26T00:00:00"/>
    <d v="2020-08-26T00:00:00"/>
    <n v="0"/>
    <n v="1"/>
    <n v="120"/>
    <m/>
    <m/>
    <m/>
    <m/>
    <s v="Terminado"/>
    <n v="0.78464240356048587"/>
  </r>
  <r>
    <s v="438-2020"/>
    <n v="2022"/>
    <s v="FDLS-MC-006-2020 "/>
    <s v="https://community.secop.gov.co/Public/Tendering/OpportunityDetail/Index?noticeUID=CO1.NTC.1543941&amp;isFromPublicArea=True&amp;isModal=true&amp;asPopupView=true"/>
    <s v="Suministro"/>
    <s v="Contratación mínima cuantia"/>
    <m/>
    <s v="SUMINISTRAR AL FONDO DE DESARROLLO LOCAL DE SUBA LOS ELEMENTOS DE FERRETERÍA Y PLOMERÍA ELECTRICIDAD Y OTROS PARA LAS REPARACIONES LOCATIVAS MENORES DE LAS INSTALACIONES DE TODAS LAS SEDES DE LA ALCALDÍA LOCAL DE SUBA"/>
    <x v="1"/>
    <s v="Un nuevo contrato social y ambiental para la Bogotá del Siglo XXI"/>
    <s v="No aplica"/>
    <x v="21"/>
    <m/>
    <x v="51"/>
    <m/>
    <n v="830073899"/>
    <s v="COMERCIALIZADORA ELECTROCON SAS"/>
    <s v="Persona Jurídica"/>
    <m/>
    <m/>
    <m/>
    <m/>
    <n v="126007"/>
    <n v="0"/>
    <n v="0"/>
    <n v="0"/>
    <n v="126007"/>
    <n v="126007"/>
    <d v="2020-11-17T00:00:00"/>
    <d v="2020-12-19T00:00:00"/>
    <d v="2022-05-31T00:00:00"/>
    <n v="528"/>
    <n v="0"/>
    <n v="0"/>
    <m/>
    <m/>
    <m/>
    <m/>
    <s v="Terminado"/>
    <n v="1"/>
  </r>
  <r>
    <s v="438-2020"/>
    <n v="2022"/>
    <s v="FDLS-MC-006-2020 "/>
    <s v="https://community.secop.gov.co/Public/Tendering/OpportunityDetail/Index?noticeUID=CO1.NTC.1543941&amp;isFromPublicArea=True&amp;isModal=true&amp;asPopupView=true"/>
    <s v="Suministro"/>
    <s v="Contratación mínima cuantia"/>
    <m/>
    <s v="SUMINISTRAR AL FONDO DE DESARROLLO LOCAL DE SUBA LOS ELEMENTOS DE FERRETERÍA Y PLOMERÍA ELECTRICIDAD Y OTROS PARA LAS REPARACIONES LOCATIVAS MENORES DE LAS INSTALACIONES DE TODAS LAS SEDES DE LA ALCALDÍA LOCAL DE SUBA"/>
    <x v="1"/>
    <s v="Un nuevo contrato social y ambiental para la Bogotá del Siglo XXI"/>
    <s v="No aplica"/>
    <x v="21"/>
    <m/>
    <x v="29"/>
    <m/>
    <n v="830073899"/>
    <s v="COMERCIALIZADORA ELECTROCON SAS"/>
    <s v="Persona Jurídica"/>
    <m/>
    <m/>
    <m/>
    <m/>
    <n v="11999904"/>
    <n v="0"/>
    <n v="0"/>
    <n v="0"/>
    <n v="11999904"/>
    <n v="11999904"/>
    <d v="2020-11-17T00:00:00"/>
    <d v="2020-12-19T00:00:00"/>
    <d v="2022-05-31T00:00:00"/>
    <n v="528"/>
    <n v="0"/>
    <n v="0"/>
    <m/>
    <m/>
    <m/>
    <m/>
    <s v="Terminado"/>
    <n v="1"/>
  </r>
  <r>
    <s v="439-2020"/>
    <n v="2022"/>
    <s v="FDLS-MC-007-2020 "/>
    <s v="https://community.secop.gov.co/Public/Tendering/OpportunityDetail/Index?noticeUID=CO1.NTC.1543747&amp;isFromPublicArea=True&amp;isModal=true&amp;asPopupView=true"/>
    <s v="Contratos de prestación de servicios"/>
    <s v="Contratación mínima cuantia"/>
    <m/>
    <s v="CONTRATAR A MONTO AGOTABLE LOS MANTENIMIENTOS PREVENTIVOS YO CORRECTIVOS DE LOS EQUIPOS SOFTWARE Y HARDWARE O CUALQUIER ELEMENTO ELECTRÓNICO EXISTENTE YO DE PROPIEDAD DEL FONDO DE DESARROLLO LOCAL DE SUBA Y SUS SEDES INCLUIDO EL SUMINISTRO INSTALACIÓN Y PUESTA EN FUNCIONAMIENTO DE REPUESTOS BOLSA DE REPUESTOS DE CONFORMIDAD CON LAS CONDICIONES TÉCNICAS Y ECONÓMICAS"/>
    <x v="1"/>
    <s v="Un nuevo contrato social y ambiental para la Bogotá del Siglo XXI"/>
    <s v="No aplica"/>
    <x v="21"/>
    <m/>
    <x v="51"/>
    <m/>
    <n v="900686378"/>
    <s v="HELP SOLUCIONES INFORMATICAS HSI SAS"/>
    <s v="Persona Jurídica"/>
    <m/>
    <m/>
    <m/>
    <m/>
    <n v="1605548"/>
    <n v="0"/>
    <n v="0"/>
    <n v="0"/>
    <n v="1605548"/>
    <n v="1605548"/>
    <d v="2020-11-14T00:00:00"/>
    <d v="2020-12-20T00:00:00"/>
    <d v="2022-01-31T00:00:00"/>
    <n v="407"/>
    <n v="0"/>
    <n v="0"/>
    <m/>
    <m/>
    <m/>
    <m/>
    <s v="Terminado"/>
    <n v="1"/>
  </r>
  <r>
    <s v="FDLSUBA-CD-120-2021"/>
    <n v="2022"/>
    <s v="FDLSUBA-CD-120-2021"/>
    <s v="https://community.secop.gov.co/Public/Tendering/OpportunityDetail/Index?noticeUID=CO1.NTC.1758469&amp;isFromPublicArea=True&amp;isModal=true&amp;asPopupView=true"/>
    <s v="Convenios/Contratos interadministrativos"/>
    <s v="Contratación directa"/>
    <m/>
    <s v="PRESTAR EL SERVICIO DE MENSAJERÍA Y CORREO CERTIFICADO PARA EL DESARROLLO DE LAS ACTIVIDADES ADMINISTRATIVAS Y DE FUNCIONAMIENTO DEL FONDO DE DESARROLLO LOCAL DE SUBA"/>
    <x v="1"/>
    <s v="Un nuevo contrato social y ambiental para la Bogotá del Siglo XXI"/>
    <s v="No aplica"/>
    <x v="21"/>
    <m/>
    <x v="29"/>
    <m/>
    <n v="900062917"/>
    <s v="SERVICIOS POSTALES NACIONALES SAS"/>
    <s v="Persona Jurídica"/>
    <m/>
    <m/>
    <m/>
    <m/>
    <n v="9443800"/>
    <n v="0"/>
    <n v="1"/>
    <n v="12000000"/>
    <n v="21443800"/>
    <n v="8754960"/>
    <d v="2021-02-16T00:00:00"/>
    <d v="2021-02-23T00:00:00"/>
    <d v="2023-05-31T00:00:00"/>
    <n v="827"/>
    <n v="1"/>
    <n v="120"/>
    <m/>
    <m/>
    <m/>
    <m/>
    <s v="En ejecución"/>
    <n v="0.40827465281340058"/>
  </r>
  <r>
    <s v="FDLSUBA-181-2021"/>
    <n v="2022"/>
    <s v="FDLSUBA-CD-181-2021 "/>
    <s v="https://community.secop.gov.co/Public/Tendering/OpportunityDetail/Index?noticeUID=CO1.NTC.1777121&amp;isFromPublicArea=True&amp;isModal=true&amp;asPopupView=true"/>
    <s v="Arrendamiento de bienes inmuebles"/>
    <s v="Contratación directa"/>
    <m/>
    <s v="ARRENDAMIENTO DE UN BIEN INMUEBLE PARA EL ALMACENAMIENTO DE MATERIALES DE CONTRATOS O CONVENIOS DE SUMINISTRO SUSCRITOS POR EL FONDO ACOPIO DE MATERIAL FRESADO ALMACENAMIENTO DE MATERIAL INCAUTADO EN EL DESARROLLO DE OPERATIVOS DE INSPECCIÓN VIGILANCIA Y CONTROL PARQUEO DE MAQUINARIA VEHICULOS PESADOS Y LIVIANOS Y DEMÁS ELEMENTOS PROPIEDAD DEL FONDO DE DESARROLLO LOCAL DE SUBA"/>
    <x v="1"/>
    <s v="Un nuevo contrato social y ambiental para la Bogotá del Siglo XXI"/>
    <s v="No aplica"/>
    <x v="21"/>
    <m/>
    <x v="29"/>
    <m/>
    <n v="860353174"/>
    <s v="INVERSIONES RODRIGUEZ REYES Y CIA SAS"/>
    <s v="Persona Jurídica"/>
    <m/>
    <m/>
    <m/>
    <m/>
    <n v="32266667"/>
    <n v="0"/>
    <n v="0"/>
    <n v="0"/>
    <n v="32266667"/>
    <n v="32266667"/>
    <d v="2021-02-18T00:00:00"/>
    <d v="2021-02-20T00:00:00"/>
    <d v="2022-01-14T00:00:00"/>
    <n v="328"/>
    <n v="0"/>
    <n v="0"/>
    <m/>
    <m/>
    <m/>
    <m/>
    <s v="Terminado"/>
    <n v="1"/>
  </r>
  <r>
    <s v="FDLSMC-238-2021(57121)"/>
    <n v="2022"/>
    <s v="FDLSMC-001-2021(57121) "/>
    <s v="https://community.secop.gov.co/Public/Tendering/OpportunityDetail/Index?noticeUID=CO1.NTC.1811320&amp;isFromPublicArea=True&amp;isModal=true&amp;asPopupView=true"/>
    <s v="Contratos de prestación de servicios"/>
    <s v="Contratación mínima cuantia"/>
    <m/>
    <s v="CONTRATAR A MONTO AGOTABLE EL SERVICIO DE MANTENIMIENTO PREVENTIVO Y CORRECTIVO SUMINISTRO DE REPUESTOS EINSUMOS PARA LOS VEHICULOS DE EL FONDO DE DESARROLLO LOCAL DE SUBA O A LOS QUE LLEGARE A SER RESPONSABLE DURANTE LA VIGENCIA DEL CONTRATO"/>
    <x v="1"/>
    <s v="Un nuevo contrato social y ambiental para la Bogotá del Siglo XXI"/>
    <s v="No aplica"/>
    <x v="21"/>
    <m/>
    <x v="29"/>
    <m/>
    <n v="900693270"/>
    <s v="CAR SCANNERS SAS"/>
    <s v="Persona Jurídica"/>
    <m/>
    <m/>
    <m/>
    <m/>
    <n v="16342042"/>
    <n v="0"/>
    <n v="0"/>
    <n v="0"/>
    <n v="16342042"/>
    <n v="16342042"/>
    <d v="2021-03-11T00:00:00"/>
    <d v="2021-03-15T00:00:00"/>
    <d v="2022-05-14T00:00:00"/>
    <n v="425"/>
    <n v="0"/>
    <n v="0"/>
    <m/>
    <m/>
    <m/>
    <m/>
    <s v="Terminado"/>
    <n v="1"/>
  </r>
  <r>
    <s v="274-2021SASI(57447)"/>
    <n v="2022"/>
    <s v="FDLSSASI-1-2021(57447)"/>
    <s v="https://community.secop.gov.co/Public/Tendering/OpportunityDetail/Index?noticeUID=CO1.NTC.1829409&amp;isFromPublicArea=True&amp;isModal=true&amp;asPopupView=true"/>
    <s v="Contratos de prestación de servicios"/>
    <s v="Selección abreviada"/>
    <s v="Subasta inversa "/>
    <s v="PRESTACIÓN DEL SERVICIO DE VIGILANCIA GUARDA CUSTODIA Y SEGURIDAD PRIVADA CON ARMAS Y O SIN ARMAS Y MEDIOS TECNOLÓGICOS PARA LOSAS USUARIOSAS FUNCIONARIOSAS Y PERSONAS EN GENERAL MEDIANTE EL ESTABLECIMIENTO DE CONTROLES DE INGRESO Y SALIDA DE LAS INSTALACIONES DE LA ENTIDAD Y PARA LOS BIENES MUEBLES E INMUEBLES EN LOS CUALES SE DESARROLLE LA MISIONALIDAD O LLEGUEN A SER PROPIEDAD DE LA ALCALDIA LOCAL DE SUBA Y DE TODOS AQUELLOS POR LOS CUALES LLEGASE A SER LEGALMENTE RESPONSABLE"/>
    <x v="1"/>
    <s v="Un nuevo contrato social y ambiental para la Bogotá del Siglo XXI"/>
    <s v="No aplica"/>
    <x v="21"/>
    <m/>
    <x v="30"/>
    <m/>
    <n v="900823024"/>
    <s v="VIGILANCIA Y SEGURIDAD 365 LIMITADA"/>
    <s v="Persona Jurídica"/>
    <m/>
    <m/>
    <m/>
    <m/>
    <n v="118731123"/>
    <n v="0"/>
    <n v="0"/>
    <n v="0"/>
    <n v="118731123"/>
    <n v="118731123"/>
    <d v="2021-04-05T00:00:00"/>
    <d v="2021-04-09T00:00:00"/>
    <d v="2022-03-31T00:00:00"/>
    <n v="356"/>
    <n v="0"/>
    <n v="0"/>
    <m/>
    <m/>
    <m/>
    <m/>
    <s v="Terminado"/>
    <n v="1"/>
  </r>
  <r>
    <s v="274-2021SASI(57447)"/>
    <n v="2022"/>
    <s v="FDLSSASI-1-2021(57447)"/>
    <s v="https://community.secop.gov.co/Public/Tendering/OpportunityDetail/Index?noticeUID=CO1.NTC.1829409&amp;isFromPublicArea=True&amp;isModal=true&amp;asPopupView=true"/>
    <s v="Contratos de prestación de servicios"/>
    <s v="Selección abreviada"/>
    <s v="Subasta inversa "/>
    <s v="PRESTACIÓN DEL SERVICIO DE VIGILANCIA GUARDA CUSTODIA Y SEGURIDAD PRIVADA CON ARMAS Y O SIN ARMAS Y MEDIOS TECNOLÓGICOS PARA LOSAS USUARIOSAS FUNCIONARIOSAS Y PERSONAS EN GENERAL MEDIANTE EL ESTABLECIMIENTO DE CONTROLES DE INGRESO Y SALIDA DE LAS INSTALACIONES DE LA ENTIDAD Y PARA LOS BIENES MUEBLES E INMUEBLES EN LOS CUALES SE DESARROLLE LA MISIONALIDAD O LLEGUEN A SER PROPIEDAD DE LA ALCALDIA LOCAL DE SUBA Y DE TODOS AQUELLOS POR LOS CUALES LLEGASE A SER LEGALMENTE RESPONSABLE"/>
    <x v="1"/>
    <s v="Un nuevo contrato social y ambiental para la Bogotá del Siglo XXI"/>
    <s v="No aplica"/>
    <x v="21"/>
    <m/>
    <x v="29"/>
    <m/>
    <n v="900823024"/>
    <s v="VIGILANCIA Y SEGURIDAD 365 LIMITADA"/>
    <s v="Persona Jurídica"/>
    <m/>
    <m/>
    <m/>
    <m/>
    <n v="255851305"/>
    <n v="0"/>
    <n v="0"/>
    <n v="0"/>
    <n v="255851305"/>
    <n v="255851305"/>
    <d v="2021-04-05T00:00:00"/>
    <d v="2021-04-09T00:00:00"/>
    <d v="2022-03-31T00:00:00"/>
    <n v="356"/>
    <n v="0"/>
    <n v="0"/>
    <m/>
    <m/>
    <m/>
    <m/>
    <s v="Terminado"/>
    <n v="1"/>
  </r>
  <r>
    <s v="285-2021MC(58562)"/>
    <n v="2022"/>
    <s v="FDLSMC-3-2021(58562) "/>
    <s v="https://community.secop.gov.co/Public/Tendering/OpportunityDetail/Index?noticeUID=CO1.NTC.1938748&amp;isFromPublicArea=True&amp;isModal=true&amp;asPopupView=true"/>
    <s v="Seguro"/>
    <s v="Contratación mínima cuantia"/>
    <m/>
    <s v="CONTRATAR LOS SEGUROS QUE AMPAREN LOS INTERESES PATRIMONIALES ASÍ COMO LOS BIENES QUE ESTÉN BAJO SU RESPONSABILIDAD CUSTODIA Y AQUELLOS QUE SEAN ADQUIRIDOS PARA DESARROLLAR LAS FUNCIONES INHERENTES A SU ACTIVIDAD O POR LOS QUE PUEDA SER LEGALMENTE RESPONSABLE EL FONDO DE DESARROLLO LOCAL DE SUBA"/>
    <x v="1"/>
    <s v="Un nuevo contrato social y ambiental para la Bogotá del Siglo XXI"/>
    <s v="No aplica"/>
    <x v="21"/>
    <m/>
    <x v="29"/>
    <m/>
    <n v="860037013"/>
    <s v="COMPAÑIA MUNDIAL DE SEGUROS S.A."/>
    <s v="Persona Jurídica"/>
    <m/>
    <m/>
    <m/>
    <m/>
    <n v="2291725"/>
    <n v="0"/>
    <n v="0"/>
    <n v="0"/>
    <n v="2291725"/>
    <n v="2291725"/>
    <d v="2021-05-07T00:00:00"/>
    <d v="2021-05-13T00:00:00"/>
    <d v="2022-02-09T00:00:00"/>
    <n v="272"/>
    <n v="0"/>
    <n v="0"/>
    <m/>
    <m/>
    <m/>
    <m/>
    <s v="Terminado"/>
    <n v="1"/>
  </r>
  <r>
    <s v="304-2021MC(58667)"/>
    <n v="2022"/>
    <s v="FDLSMC-4-2021(58667) "/>
    <s v="https://community.secop.gov.co/Public/Tendering/OpportunityDetail/Index?noticeUID=CO1.NTC.1975887&amp;isFromPublicArea=True&amp;isModal=true&amp;asPopupView=true"/>
    <s v="Suministro"/>
    <s v="Contratación mínima cuantia"/>
    <m/>
    <s v="ADQUISICIÓN A MONTO AGOTABLE DE CONSUMIBLES PARA EL FUNCIONAMIENTO DE LAS IMPRESORAS DE LA ALCALDIA LOCAL DE SUBA"/>
    <x v="1"/>
    <s v="Un nuevo contrato social y ambiental para la Bogotá del Siglo XXI"/>
    <s v="No aplica"/>
    <x v="21"/>
    <m/>
    <x v="29"/>
    <m/>
    <n v="830006800"/>
    <s v="SISTEMAS Y DISTRIBUCIONES FORMACON SAS"/>
    <s v="Persona Jurídica"/>
    <m/>
    <m/>
    <m/>
    <m/>
    <n v="3520489"/>
    <n v="0"/>
    <n v="0"/>
    <n v="0"/>
    <n v="3520489"/>
    <n v="3520489"/>
    <d v="2021-05-26T00:00:00"/>
    <d v="2021-06-01T00:00:00"/>
    <d v="2022-01-30T00:00:00"/>
    <n v="243"/>
    <n v="0"/>
    <n v="0"/>
    <m/>
    <m/>
    <m/>
    <m/>
    <s v="Terminado"/>
    <n v="1"/>
  </r>
  <r>
    <s v="317-2021SAMC(58876)"/>
    <n v="2022"/>
    <s v="FDLSSAMC-3-2021(58876) "/>
    <s v="https://community.secop.gov.co/Public/Tendering/OpportunityDetail/Index?noticeUID=CO1.NTC.2009329&amp;isFromPublicArea=True&amp;isModal=true&amp;asPopupView=true"/>
    <s v="Seguro"/>
    <s v="Selección abreviada"/>
    <s v="Selección abreviada por menor cuantía "/>
    <s v="CONTRATAR LOS SEGUROS QUE AMPAREN LOS INTERESES PATRIMONIALES ASÍ COMO LOS BIENES QUE ESTÉN BAJO SU RESPONSABILIDAD CUSTODIA CUIDADO Y CONTROL O POR LOS QUE PUEDA SER LEGALMENTE RESPONSABLE ASÍ COMO LA EXPEDICIÓN DE CUALQUIER OTRA PÓLIZA DE SEGUROS QUE REQUIERA LA ENTIDAD EN EL DESARROLLO DE SU ACTIVIDAD"/>
    <x v="1"/>
    <s v="Un nuevo contrato social y ambiental para la Bogotá del Siglo XXI"/>
    <s v="No aplica"/>
    <x v="21"/>
    <m/>
    <x v="29"/>
    <m/>
    <n v="860002400"/>
    <s v="LA PREVISORA S A COMPANIA DE SEGUROS"/>
    <s v="Persona Jurídica"/>
    <m/>
    <m/>
    <m/>
    <m/>
    <n v="836251"/>
    <n v="0"/>
    <n v="0"/>
    <n v="0"/>
    <n v="836251"/>
    <n v="836251"/>
    <d v="2021-06-21T00:00:00"/>
    <d v="2021-06-22T00:00:00"/>
    <d v="2022-05-28T00:00:00"/>
    <n v="340"/>
    <n v="0"/>
    <n v="0"/>
    <m/>
    <m/>
    <m/>
    <m/>
    <s v="Terminado"/>
    <n v="1"/>
  </r>
  <r>
    <s v="317-2021SAMC(58876)"/>
    <n v="2022"/>
    <s v="FDLSSAMC-3-2021(58876) "/>
    <s v="https://community.secop.gov.co/Public/Tendering/OpportunityDetail/Index?noticeUID=CO1.NTC.2009329&amp;isFromPublicArea=True&amp;isModal=true&amp;asPopupView=true"/>
    <s v="Seguro"/>
    <s v="Selección abreviada"/>
    <s v="Selección abreviada por menor cuantía "/>
    <s v="CONTRATAR LOS SEGUROS QUE AMPAREN LOS INTERESES PATRIMONIALES ASÍ COMO LOS BIENES QUE ESTÉN BAJO SU RESPONSABILIDAD CUSTODIA CUIDADO Y CONTROL O POR LOS QUE PUEDA SER LEGALMENTE RESPONSABLE ASÍ COMO LA EXPEDICIÓN DE CUALQUIER OTRA PÓLIZA DE SEGUROS QUE REQUIERA LA ENTIDAD EN EL DESARROLLO DE SU ACTIVIDAD"/>
    <x v="1"/>
    <s v="Un nuevo contrato social y ambiental para la Bogotá del Siglo XXI"/>
    <s v="No aplica"/>
    <x v="21"/>
    <m/>
    <x v="38"/>
    <m/>
    <n v="860002400"/>
    <s v="LA PREVISORA S A COMPANIA DE SEGUROS"/>
    <s v="Persona Jurídica"/>
    <m/>
    <m/>
    <m/>
    <m/>
    <n v="32343301"/>
    <n v="0"/>
    <n v="0"/>
    <n v="0"/>
    <n v="32343301"/>
    <n v="31852301"/>
    <d v="2021-06-21T00:00:00"/>
    <d v="2021-06-22T00:00:00"/>
    <d v="2022-05-28T00:00:00"/>
    <n v="340"/>
    <n v="0"/>
    <n v="0"/>
    <m/>
    <m/>
    <m/>
    <m/>
    <s v="Terminado"/>
    <n v="0.98481911292851643"/>
  </r>
  <r>
    <s v="327-2021SAMC(58917)"/>
    <n v="2022"/>
    <s v="FDLSSAMC-4-2021(58917) "/>
    <s v="https://community.secop.gov.co/Public/Tendering/OpportunityDetail/Index?noticeUID=CO1.NTC.2013122&amp;isFromPublicArea=True&amp;isModal=true&amp;asPopupView=true"/>
    <s v="Suministro"/>
    <s v="Selección abreviada"/>
    <s v="Selección abreviada por menor cuantía "/>
    <s v="CONTRATAR A MONTO AGOTABLE LOS SERVICIOS DE DIVULGACIÓN Y DIFUSIÓN DE TODAS LAS CAMPAÑAS ACCIONES Y ACTIVIDADES INSTITUCIONALES Y DE BIEN E INTERES PÚBLICO DESARROLLADAS POR LA ALCALDÍA LOCAL DE SUBA"/>
    <x v="1"/>
    <s v="Un nuevo contrato social y ambiental para la Bogotá del Siglo XXI"/>
    <s v="No aplica"/>
    <x v="21"/>
    <m/>
    <x v="29"/>
    <m/>
    <n v="830081460"/>
    <s v="FENIX MEDIA GROUP SAS"/>
    <s v="Persona Jurídica"/>
    <m/>
    <m/>
    <m/>
    <m/>
    <n v="16013253"/>
    <n v="0"/>
    <n v="0"/>
    <n v="0"/>
    <n v="16013253"/>
    <n v="16013253"/>
    <d v="2021-06-28T00:00:00"/>
    <d v="2021-06-29T00:00:00"/>
    <d v="2022-07-11T00:00:00"/>
    <n v="377"/>
    <n v="0"/>
    <n v="0"/>
    <m/>
    <m/>
    <m/>
    <m/>
    <s v="Terminado"/>
    <n v="1"/>
  </r>
  <r>
    <s v="327-2021SAMC(58917)"/>
    <n v="2022"/>
    <s v="FDLSSAMC-4-2021(58917) "/>
    <s v="https://community.secop.gov.co/Public/Tendering/OpportunityDetail/Index?noticeUID=CO1.NTC.2013122&amp;isFromPublicArea=True&amp;isModal=true&amp;asPopupView=true"/>
    <s v="Suministro"/>
    <s v="Selección abreviada"/>
    <s v="Selección abreviada por menor cuantía "/>
    <s v="CONTRATAR A MONTO AGOTABLE LOS SERVICIOS DE DIVULGACIÓN Y DIFUSIÓN DE TODAS LAS CAMPAÑAS ACCIONES Y ACTIVIDADES INSTITUCIONALES Y DE BIEN E INTERES PÚBLICO DESARROLLADAS POR LA ALCALDÍA LOCAL DE SUBA"/>
    <x v="1"/>
    <s v="Un nuevo contrato social y ambiental para la Bogotá del Siglo XXI"/>
    <s v="No aplica"/>
    <x v="21"/>
    <m/>
    <x v="36"/>
    <m/>
    <n v="830081460"/>
    <s v="FENIX MEDIA GROUP SAS"/>
    <s v="Persona Jurídica"/>
    <m/>
    <m/>
    <m/>
    <m/>
    <n v="15000000"/>
    <n v="0"/>
    <n v="0"/>
    <n v="0"/>
    <n v="15000000"/>
    <n v="14999740"/>
    <d v="2021-06-28T00:00:00"/>
    <d v="2021-06-29T00:00:00"/>
    <d v="2022-07-11T00:00:00"/>
    <n v="377"/>
    <n v="0"/>
    <n v="0"/>
    <m/>
    <m/>
    <m/>
    <m/>
    <s v="Terminado"/>
    <n v="0.99998266666666669"/>
  </r>
  <r>
    <s v="FDLSCI-345-2021(60315)"/>
    <n v="2022"/>
    <s v="FDLSCI-332-2021(60315)"/>
    <s v="https://community.secop.gov.co/Public/Tendering/OpportunityDetail/Index?noticeUID=CO1.NTC.2146931&amp;isFromPublicArea=True&amp;isModal=true&amp;asPopupView=true"/>
    <s v="Otros"/>
    <s v="Contratación directa"/>
    <m/>
    <s v="AUNAR ESFUERZOS TÉCNICOS ADMINISTRATIVOS Y FINANCIEROS ENTRE EL JARDÍN BOTÁNICO JOSÉ CELESTINO MUTIS  JBB Y EL FONDO DE DESARROLLO LOCAL DE SUBA PARA EJECUTAR ACTIVIDADES DE PROMOCIÓN FORTALECIMIENTO Y MANEJO DE COBERTURAS VEGETALES  EN LA LOCALIDAD DE SUBA"/>
    <x v="0"/>
    <s v="Un nuevo contrato social y ambiental para la Bogotá del Siglo XXI"/>
    <n v="33"/>
    <x v="3"/>
    <s v="Propósito 2 : Cambiar Nuestros Hábitos de Vida para Reverdecer a Bogotá y Adaptarnos y Mitigar la Crisis Climática"/>
    <x v="4"/>
    <m/>
    <n v="860030197"/>
    <s v="JARDÍN BOTÁNICO JOSÉ CELESTINO MUTIS"/>
    <s v="Persona Jurídica"/>
    <m/>
    <m/>
    <m/>
    <m/>
    <n v="55977744"/>
    <n v="0"/>
    <n v="0"/>
    <n v="0"/>
    <n v="55977744"/>
    <n v="0"/>
    <d v="2021-08-05T00:00:00"/>
    <d v="2021-08-11T00:00:00"/>
    <d v="2022-12-25T00:00:00"/>
    <n v="501"/>
    <n v="1"/>
    <n v="45"/>
    <m/>
    <m/>
    <m/>
    <m/>
    <s v="Terminado"/>
    <n v="0"/>
  </r>
  <r>
    <s v="459-2021 CPS - AG (61443)"/>
    <n v="2022"/>
    <s v="FDLSCD-432-2021 (61443) "/>
    <s v="https://community.secop.gov.co/Public/Tendering/OpportunityDetail/Index?noticeUID=CO1.NTC.2308414&amp;isFromPublicArea=True&amp;isModal=true&amp;asPopupView=true"/>
    <s v="Contratos de prestación de servicios profesionales y de apoyo a la gestión"/>
    <s v="Contratación directa"/>
    <m/>
    <s v="PRESTAR SERVICIOS DE APOYO A LA GESTIÓN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1019082340"/>
    <s v="MANUEL ALEJANDRO GAVIRIA ARIAS"/>
    <s v="Persona Natural"/>
    <m/>
    <m/>
    <m/>
    <m/>
    <n v="5448000"/>
    <n v="0"/>
    <n v="0"/>
    <n v="0"/>
    <n v="5448000"/>
    <n v="5448000"/>
    <d v="2021-10-11T00:00:00"/>
    <d v="2021-10-20T00:00:00"/>
    <d v="2022-06-19T00:00:00"/>
    <n v="242"/>
    <n v="0"/>
    <n v="0"/>
    <m/>
    <m/>
    <m/>
    <m/>
    <s v="Terminado"/>
    <n v="1"/>
  </r>
  <r>
    <s v="460-2021-CPS-AG(61443)"/>
    <n v="2022"/>
    <s v="FDLSCD-433-2021-(61443) "/>
    <s v="https://community.secop.gov.co/Public/Tendering/OpportunityDetail/Index?noticeUID=CO1.NTC.2320451&amp;isFromPublicArea=True&amp;isModal=true&amp;asPopupView=true"/>
    <s v="Contratos de prestación de servicios profesionales y de apoyo a la gestión"/>
    <s v="Contratación directa"/>
    <m/>
    <s v="PRESTAR SERVICIOS DE APOYO A LA GESTIÓN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1030623911"/>
    <s v="MICHAEL ANDRES CASTRO GUZMAN"/>
    <s v="Persona Natural"/>
    <m/>
    <m/>
    <m/>
    <m/>
    <n v="5448000"/>
    <n v="0"/>
    <n v="0"/>
    <n v="0"/>
    <n v="5448000"/>
    <n v="5448000"/>
    <d v="2021-10-15T00:00:00"/>
    <d v="2021-10-20T00:00:00"/>
    <d v="2022-06-19T00:00:00"/>
    <n v="242"/>
    <n v="0"/>
    <n v="0"/>
    <n v="1010204924"/>
    <s v="JULIO CESAR TORRES GAITAN"/>
    <d v="2022-02-24T00:00:00"/>
    <n v="5084800"/>
    <s v="Terminado"/>
    <n v="1"/>
  </r>
  <r>
    <s v="461-2021CPS-AG(61443)"/>
    <n v="2022"/>
    <s v="FDLSCD-434-2021 (61527) "/>
    <s v="https://community.secop.gov.co/Public/Tendering/OpportunityDetail/Index?noticeUID=CO1.NTC.2325721&amp;isFromPublicArea=True&amp;isModal=true&amp;asPopupView=true"/>
    <s v="Contratos de prestación de servicios profesionales y de apoyo a la gestión"/>
    <s v="Contratación directa"/>
    <m/>
    <s v="PRESTAR SERVICIOS DE APOYO A LA GESTIÓN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79236015"/>
    <s v="OSCAR  SANABRIA SUAREZ"/>
    <s v="Persona Natural"/>
    <m/>
    <m/>
    <m/>
    <m/>
    <n v="5448000"/>
    <n v="0"/>
    <n v="0"/>
    <n v="0"/>
    <n v="5448000"/>
    <n v="5448000"/>
    <d v="2021-10-19T00:00:00"/>
    <d v="2021-10-20T00:00:00"/>
    <d v="2022-06-19T00:00:00"/>
    <n v="242"/>
    <n v="0"/>
    <n v="0"/>
    <m/>
    <m/>
    <m/>
    <m/>
    <s v="Terminado"/>
    <n v="1"/>
  </r>
  <r>
    <s v="462-2021CPS-AG (61443)"/>
    <n v="2022"/>
    <s v="FDLSCD-435-2021 (61443) "/>
    <s v="https://community.secop.gov.co/Public/Tendering/OpportunityDetail/Index?noticeUID=CO1.NTC.2314138&amp;isFromPublicArea=True&amp;isModal=true&amp;asPopupView=true"/>
    <s v="Contratos de prestación de servicios profesionales y de apoyo a la gestión"/>
    <s v="Contratación directa"/>
    <m/>
    <s v="PRESTAR SERVICIOS DE APOYO A LA GESTIÓN PROMOVIENDO LA PARTICIPACIÓN CIUDADANA EN LAS PRÁCTICAS DEPORTIVAS MEDIANTE EL USO DE METODOLOGÍ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1033708185"/>
    <s v="STEVEN ANDRES GUERRERO RAMOS"/>
    <s v="Persona Natural"/>
    <m/>
    <m/>
    <m/>
    <m/>
    <n v="5448000"/>
    <n v="0"/>
    <n v="0"/>
    <n v="0"/>
    <n v="5448000"/>
    <n v="5448000"/>
    <d v="2021-10-15T00:00:00"/>
    <d v="2021-10-21T00:00:00"/>
    <d v="2022-06-20T00:00:00"/>
    <n v="242"/>
    <n v="0"/>
    <n v="0"/>
    <n v="79915305"/>
    <s v="JUAN BERNARDO CUERVO MOLINA"/>
    <d v="2021-12-02T00:00:00"/>
    <n v="12621200"/>
    <s v="Terminado"/>
    <n v="1"/>
  </r>
  <r>
    <s v="463-2021CPS-AG (61444)"/>
    <n v="2022"/>
    <s v="FDLSCD-436-2021(61444) "/>
    <s v="https://community.secop.gov.co/Public/Tendering/OpportunityDetail/Index?noticeUID=CO1.NTC.2302867&amp;isFromPublicArea=True&amp;isModal=true&amp;asPopupView=tru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80021707"/>
    <s v="CARLOS JULIO PUENTES SOLANO"/>
    <s v="Persona Natural"/>
    <m/>
    <m/>
    <m/>
    <m/>
    <n v="5538800"/>
    <n v="0"/>
    <n v="0"/>
    <n v="0"/>
    <n v="5538800"/>
    <n v="5538800"/>
    <d v="2021-10-11T00:00:00"/>
    <d v="2021-10-19T00:00:00"/>
    <d v="2022-06-19T00:00:00"/>
    <n v="243"/>
    <n v="0"/>
    <n v="0"/>
    <m/>
    <m/>
    <m/>
    <m/>
    <s v="Terminado"/>
    <n v="1"/>
  </r>
  <r>
    <s v="FDLSUM-466-2021(62720)"/>
    <n v="2022"/>
    <s v="FDLSMC-10-2021(62720) "/>
    <s v="https://community.secop.gov.co/Public/Tendering/OpportunityDetail/Index?noticeUID=CO1.NTC.2286719&amp;isFromPublicArea=True&amp;isModal=true&amp;asPopupView=true"/>
    <s v="Suministro"/>
    <s v="Contratación mínima cuantia"/>
    <m/>
    <s v="SUMINISTRO DE ELEMENTOS DE PAPELERIA Y ÚTILES DE OFICINA PARA LAS DEPENDENCIAS DE LA ALCALDÍA LOCAL DE SUBA"/>
    <x v="1"/>
    <s v="Un nuevo contrato social y ambiental para la Bogotá del Siglo XXI"/>
    <s v="No aplica"/>
    <x v="21"/>
    <m/>
    <x v="29"/>
    <m/>
    <n v="901472025"/>
    <s v="DISTRIBUCIONES ANDAQUI SAS"/>
    <s v="Persona Jurídica"/>
    <m/>
    <m/>
    <m/>
    <m/>
    <n v="6782836"/>
    <n v="0"/>
    <n v="0"/>
    <n v="0"/>
    <n v="6782836"/>
    <n v="6782836"/>
    <d v="2021-10-15T00:00:00"/>
    <d v="2021-11-02T00:00:00"/>
    <d v="2022-02-01T00:00:00"/>
    <n v="91"/>
    <n v="0"/>
    <n v="0"/>
    <m/>
    <m/>
    <m/>
    <m/>
    <s v="Terminado"/>
    <n v="1"/>
  </r>
  <r>
    <s v="467-2021CPS-AG (61444)"/>
    <n v="2022"/>
    <s v="FDLSCD-437-2021 (61444) "/>
    <s v="https://community.secop.gov.co/Public/Tendering/OpportunityDetail/Index?noticeUID=CO1.NTC.2343156&amp;isFromPublicArea=True&amp;isModal=true&amp;asPopupView=tru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0213497"/>
    <s v="STEFANY LORENA HENAO JIMENEZ"/>
    <s v="Persona Natural"/>
    <m/>
    <m/>
    <m/>
    <m/>
    <n v="4358400"/>
    <n v="0"/>
    <n v="0"/>
    <n v="0"/>
    <n v="4358400"/>
    <n v="4358400"/>
    <d v="2021-10-27T00:00:00"/>
    <d v="2021-11-02T00:00:00"/>
    <d v="2022-06-19T00:00:00"/>
    <n v="229"/>
    <n v="0"/>
    <n v="0"/>
    <m/>
    <m/>
    <m/>
    <m/>
    <s v="Terminado"/>
    <n v="1"/>
  </r>
  <r>
    <s v="468-2021CPS-AG (61444)"/>
    <n v="2022"/>
    <s v="FDLSCD-438-2021 (61444) "/>
    <s v="https://community.secop.gov.co/Public/Tendering/OpportunityDetail/Index?noticeUID=CO1.NTC.2333337&amp;isFromPublicArea=True&amp;isModal=true&amp;asPopupView=tru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9077094"/>
    <s v="WILMAR HERNAN PEREZ SANCHEZ"/>
    <s v="Persona Natural"/>
    <m/>
    <m/>
    <m/>
    <m/>
    <n v="4903200"/>
    <n v="0"/>
    <n v="0"/>
    <n v="0"/>
    <n v="4903200"/>
    <n v="4903200"/>
    <d v="2021-10-25T00:00:00"/>
    <d v="2021-10-26T00:00:00"/>
    <d v="2022-06-19T00:00:00"/>
    <n v="236"/>
    <n v="0"/>
    <n v="0"/>
    <m/>
    <m/>
    <m/>
    <m/>
    <s v="Terminado"/>
    <n v="1"/>
  </r>
  <r>
    <s v="469-2021CPS-AG(61444)"/>
    <n v="2022"/>
    <s v="FDLSCD-439-2021 (61444) "/>
    <s v="https://community.secop.gov.co/Public/Tendering/OpportunityDetail/Index?noticeUID=CO1.NTC.2332426&amp;isFromPublicArea=True&amp;isModal=true&amp;asPopupView=tru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0175244"/>
    <s v="JAIRO ANDRES CALDERON PALOMO"/>
    <s v="Persona Natural"/>
    <m/>
    <m/>
    <m/>
    <m/>
    <n v="4903200"/>
    <n v="0"/>
    <n v="0"/>
    <n v="0"/>
    <n v="4903200"/>
    <n v="4812400"/>
    <d v="2021-10-22T00:00:00"/>
    <d v="2021-10-25T00:00:00"/>
    <d v="2022-06-17T00:00:00"/>
    <n v="235"/>
    <n v="0"/>
    <n v="0"/>
    <n v="11412067"/>
    <s v="LIBARDO MORA ROJAS"/>
    <d v="2022-02-24T00:00:00"/>
    <n v="5538800"/>
    <s v="Terminado"/>
    <n v="0.98148148148148151"/>
  </r>
  <r>
    <s v="471-2021CPS-AG(61444)"/>
    <n v="2022"/>
    <s v="FDLSCD-441-2021(61444) "/>
    <s v="https://community.secop.gov.co/Public/Tendering/OpportunityDetail/Index?noticeUID=CO1.NTC.2329244&amp;isFromPublicArea=True&amp;isModal=true&amp;asPopupView=tru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121417372"/>
    <s v="ANGIE YURANY GARCIA"/>
    <s v="Persona Natural"/>
    <m/>
    <m/>
    <m/>
    <m/>
    <n v="4903200"/>
    <n v="0"/>
    <n v="0"/>
    <n v="0"/>
    <n v="4903200"/>
    <n v="4812400"/>
    <d v="2021-10-21T00:00:00"/>
    <d v="2021-10-26T00:00:00"/>
    <d v="2022-06-18T00:00:00"/>
    <n v="235"/>
    <n v="0"/>
    <n v="0"/>
    <m/>
    <m/>
    <m/>
    <m/>
    <s v="Terminado"/>
    <n v="0.98148148148148151"/>
  </r>
  <r>
    <s v="472-2021CPS-AG(61444)"/>
    <n v="2022"/>
    <s v="FDLSCD-442-2021 (61444) "/>
    <s v="https://community.secop.gov.co/Public/Tendering/OpportunityDetail/Index?noticeUID=CO1.NTC.2343030&amp;isFromPublicArea=True&amp;isModal=true&amp;asPopupView=tru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2085789"/>
    <s v="JORGE ANDRES ZAPATA SINISTERRA"/>
    <s v="Persona Natural"/>
    <m/>
    <m/>
    <m/>
    <m/>
    <n v="4267600"/>
    <n v="0"/>
    <n v="0"/>
    <n v="0"/>
    <n v="4267600"/>
    <n v="4267600"/>
    <d v="2021-10-27T00:00:00"/>
    <d v="2021-11-02T00:00:00"/>
    <d v="2022-06-18T00:00:00"/>
    <n v="228"/>
    <n v="0"/>
    <n v="0"/>
    <m/>
    <m/>
    <m/>
    <m/>
    <s v="Terminado"/>
    <n v="1"/>
  </r>
  <r>
    <s v="473-2021CPS-AG(61444)"/>
    <n v="2022"/>
    <s v="FDLSCD-443-2021(61444) "/>
    <s v="https://community.secop.gov.co/Public/Tendering/OpportunityDetail/Index?noticeUID=CO1.NTC.2335831&amp;isFromPublicArea=True&amp;isModal=true&amp;asPopupView=tru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80034892"/>
    <s v="DAVID ERNESTO POSADA CESPEDES"/>
    <s v="Persona Natural"/>
    <m/>
    <m/>
    <m/>
    <m/>
    <n v="4812400"/>
    <n v="0"/>
    <n v="0"/>
    <n v="0"/>
    <n v="4812400"/>
    <n v="4812400"/>
    <d v="2021-10-25T00:00:00"/>
    <d v="2021-10-27T00:00:00"/>
    <d v="2022-06-19T00:00:00"/>
    <n v="235"/>
    <n v="0"/>
    <n v="0"/>
    <m/>
    <m/>
    <m/>
    <m/>
    <s v="Terminado"/>
    <n v="1"/>
  </r>
  <r>
    <s v="474-2021CPS-AG(61444)"/>
    <n v="2022"/>
    <s v="FDLSCD-444-2021 (61444) "/>
    <s v="https://community.secop.gov.co/Public/Tendering/OpportunityDetail/Index?noticeUID=CO1.NTC.2326903&amp;isFromPublicArea=True&amp;isModal=true&amp;asPopupView=tru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10177744"/>
    <s v="JESSICA BRIGITH RAMIREZ MORENO"/>
    <s v="Persona Natural"/>
    <m/>
    <m/>
    <m/>
    <m/>
    <n v="5448000"/>
    <n v="0"/>
    <n v="0"/>
    <n v="0"/>
    <n v="5448000"/>
    <n v="5448000"/>
    <d v="2021-10-19T00:00:00"/>
    <d v="2021-10-25T00:00:00"/>
    <d v="2022-06-24T00:00:00"/>
    <n v="242"/>
    <n v="0"/>
    <n v="0"/>
    <n v="79974730"/>
    <s v="JOHN JAIRO APONTE DUARTE"/>
    <d v="2021-12-02T00:00:00"/>
    <n v="12984400"/>
    <s v="Terminado"/>
    <n v="1"/>
  </r>
  <r>
    <s v="475-2021CPS-AG(61444)"/>
    <n v="2022"/>
    <s v="FDLSCD-445-2021 (61444) "/>
    <s v="https://community.secop.gov.co/Public/Tendering/OpportunityDetail/Index?noticeUID=CO1.NTC.2328852&amp;isFromPublicArea=True&amp;isModal=true&amp;asPopupView=tru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233892287"/>
    <s v="IVONNE KATHALINA SAENZ SANCHEZ"/>
    <s v="Persona Natural"/>
    <m/>
    <m/>
    <m/>
    <m/>
    <n v="4903200"/>
    <n v="0"/>
    <n v="0"/>
    <n v="0"/>
    <n v="4903200"/>
    <n v="4812400"/>
    <d v="2021-10-22T00:00:00"/>
    <d v="2021-10-26T00:00:00"/>
    <d v="2022-06-18T00:00:00"/>
    <n v="235"/>
    <n v="0"/>
    <n v="0"/>
    <m/>
    <m/>
    <m/>
    <m/>
    <s v="Terminado"/>
    <n v="0.98148148148148151"/>
  </r>
  <r>
    <s v="479-2021SUM(62537)"/>
    <n v="2022"/>
    <s v="FDLSSASI-4-2021(62537) "/>
    <s v="https://community.secop.gov.co/Public/Tendering/OpportunityDetail/Index?noticeUID=CO1.NTC.2285877&amp;isFromPublicArea=True&amp;isModal=true&amp;asPopupView=true"/>
    <s v="Suministro"/>
    <s v="Selección abreviada"/>
    <s v="Subasta inversa "/>
    <s v="SUMINISTRO E INSTALACIÓN DEL MOBILIARIO PARA LAS DIFERENTES OFICINAS DEL FONDO DE DESARROLLO LOCAL DE SUBA"/>
    <x v="0"/>
    <s v="Un nuevo contrato social y ambiental para la Bogotá del Siglo XXI"/>
    <n v="57"/>
    <x v="0"/>
    <s v="Propósito 5: Construir Bogotá - Región con gobierno abierto, transparente y ciudadanía consciente"/>
    <x v="0"/>
    <m/>
    <n v="80124902"/>
    <s v="CARLOS ANDRES GONZALEZ ORDUZ"/>
    <s v="Persona Natural"/>
    <m/>
    <m/>
    <m/>
    <m/>
    <n v="27102950"/>
    <n v="0"/>
    <n v="0"/>
    <n v="0"/>
    <n v="27102950"/>
    <n v="27074043"/>
    <d v="2021-10-22T00:00:00"/>
    <d v="2021-11-04T00:00:00"/>
    <d v="2022-05-30T00:00:00"/>
    <n v="207"/>
    <n v="0"/>
    <n v="0"/>
    <m/>
    <m/>
    <m/>
    <m/>
    <s v="Terminado"/>
    <n v="0.99893343713507199"/>
  </r>
  <r>
    <s v="483-2021CPS-AG(61444)"/>
    <n v="2022"/>
    <s v="FDLSCD-449-2021(61644) "/>
    <s v="https://community.secop.gov.co/Public/Tendering/OpportunityDetail/Index?noticeUID=CO1.NTC.2349546&amp;isFromPublicArea=True&amp;isModal=true&amp;asPopupView=true"/>
    <s v="Contratos de prestación de servicios profesionales y de apoyo a la gestión"/>
    <s v="Contratación directa"/>
    <m/>
    <s v="PRESTAR SERVICIOS TÉCNICOS DE APOYO A LA GESTIÓN PROMOVIENDO LA PARTICIPACIÓN CIUDADANA EN LAS PRÁCTICAS DEPORTIVAS MEDIANTE LA PROMOCIÓN DE LAS HABILIDADES DE NIÑOS JÓVENES Y ADULTOS DE LA LOCALIDAD EN LAS DIFERENTES DISCIPLINAS DEPORTIV"/>
    <x v="0"/>
    <s v="Un nuevo contrato social y ambiental para la Bogotá del Siglo XXI"/>
    <n v="20"/>
    <x v="4"/>
    <s v="Propósito 1: Hacer un nuevo contrato social para incrementar la inclusión social, productiva y política"/>
    <x v="5"/>
    <m/>
    <n v="1015470314"/>
    <s v="MAURICIO  AMAYA ALBARRAN"/>
    <s v="Persona Natural"/>
    <m/>
    <m/>
    <m/>
    <m/>
    <n v="4267600"/>
    <n v="0"/>
    <n v="0"/>
    <n v="0"/>
    <n v="4267600"/>
    <n v="4267600"/>
    <d v="2021-10-29T00:00:00"/>
    <d v="2021-11-03T00:00:00"/>
    <d v="2022-06-19T00:00:00"/>
    <n v="228"/>
    <n v="0"/>
    <n v="0"/>
    <m/>
    <m/>
    <m/>
    <m/>
    <s v="Terminado"/>
    <n v="1"/>
  </r>
  <r>
    <s v="FDLSCI-495-2021(64126)"/>
    <n v="2022"/>
    <s v="FDLSCI-456-2021(64126)"/>
    <s v="https://community.secop.gov.co/Public/Tendering/OpportunityDetail/Index?noticeUID=CO1.NTC.2377825&amp;isFromPublicArea=True&amp;isModal=true&amp;asPopupView=true"/>
    <s v="Otros"/>
    <s v="Contratación directa"/>
    <m/>
    <s v="AUNAR ESFUERZOS PARA BRINDAR ESPACIOS DE FORMACIÓN DISFRUTEY GOCE A LA COMUNIDAD EN GENERAL DE LA LOCALIDAD DE SUBA POR MEDIO DE LA CONTINUIDAD Y FORTALECIMIENTO DE LASAGRUPACIONES DE CORO Y ENSAMBLE REPRESENTATIVO DEL CENTRO MUSICAL BATUTA LA GAITANA"/>
    <x v="0"/>
    <s v="Un nuevo contrato social y ambiental para la Bogotá del Siglo XXI"/>
    <n v="24"/>
    <x v="17"/>
    <s v="Propósito 1: Hacer un nuevo contrato social para incrementar la inclusión social, productiva y política"/>
    <x v="24"/>
    <m/>
    <n v="800148631"/>
    <s v="FUNDACION NACIONAL BATUTA"/>
    <s v="Persona Jurídica"/>
    <m/>
    <m/>
    <m/>
    <m/>
    <n v="20000000"/>
    <n v="0"/>
    <n v="0"/>
    <n v="0"/>
    <n v="20000000"/>
    <n v="0"/>
    <d v="2021-11-10T00:00:00"/>
    <d v="2021-11-17T00:00:00"/>
    <d v="2022-12-31T00:00:00"/>
    <n v="409"/>
    <n v="1"/>
    <n v="76"/>
    <m/>
    <m/>
    <m/>
    <m/>
    <s v="Terminado"/>
    <n v="0"/>
  </r>
  <r>
    <s v="507-2021CPS-AG(61895)"/>
    <n v="2022"/>
    <s v="FDLSCD-468-2021(61895) "/>
    <s v="https://community.secop.gov.co/Public/Tendering/OpportunityDetail/Index?noticeUID=CO1.NTC.2397511&amp;isFromPublicArea=True&amp;isModal=true&amp;asPopupView=true"/>
    <s v="Contratos de prestación de servicios"/>
    <s v="Contratación directa"/>
    <m/>
    <s v="PRESTAR SERVICIOS TÉCNICOS DE APOYO A LA GESTIÓN PROMOVIENDO LA PARTICIPACIÓN CIUDADANA EN LAS PRÁCTICAS DEPORTIVAS MEDIANTE LA PROMOCIÓN DE LAS HABILIDADES DE NIÑOS JÓVENES Y ADULTOS DE LA LOCALIDAD EN LAS DIFERENTES DISCIPLINAS DEPORTIVAS"/>
    <x v="0"/>
    <s v="Un nuevo contrato social y ambiental para la Bogotá del Siglo XXI"/>
    <n v="20"/>
    <x v="4"/>
    <s v="Propósito 1: Hacer un nuevo contrato social para incrementar la inclusión social, productiva y política"/>
    <x v="5"/>
    <m/>
    <n v="1073671698"/>
    <s v="INGRY PAOLA MARQUEZ SIERRA"/>
    <s v="Persona Natural"/>
    <m/>
    <m/>
    <m/>
    <m/>
    <n v="5448000"/>
    <n v="0"/>
    <n v="0"/>
    <n v="0"/>
    <n v="5448000"/>
    <n v="5357200"/>
    <d v="2021-11-16T00:00:00"/>
    <d v="2021-11-22T00:00:00"/>
    <d v="2022-07-20T00:00:00"/>
    <n v="240"/>
    <n v="0"/>
    <n v="0"/>
    <m/>
    <m/>
    <m/>
    <m/>
    <s v="Terminado"/>
    <n v="0.98333333333333328"/>
  </r>
  <r>
    <s v="522-2021CPS-P (64805)"/>
    <n v="2022"/>
    <s v="FDLSCD-474-2021(64805) "/>
    <s v="https://community.secop.gov.co/Public/Tendering/OpportunityDetail/Index?noticeUID=CO1.NTC.2458276&amp;isFromPublicArea=True&amp;isModal=true&amp;asPopupView=true"/>
    <s v="Contratos de prestación de servicios profesionales y de apoyo a la gestión"/>
    <s v="Contratación directa"/>
    <m/>
    <s v="PRESTAR SERVICIOS PROFESIONALES COMO APOYO A LA COORDINACION DEL SISTEMA DEPORTIVO PROMOVIENDO LA PARTICIPACION CIUDADANA EN LAS PRACTICAS DEPORTIVAS MEDIANTE EL USO DE METODOLOGIAS PROMOVIENDO UNA MEJOR CALIDAD DE VIDA Y APROVECHAMIENTO DEL TIEMPO LIBRE EN LOS HABITANTES DE LA LOCALIDAD DE SUBA"/>
    <x v="0"/>
    <s v="Un nuevo contrato social y ambiental para la Bogotá del Siglo XXI"/>
    <n v="20"/>
    <x v="4"/>
    <s v="Propósito 1: Hacer un nuevo contrato social para incrementar la inclusión social, productiva y política"/>
    <x v="5"/>
    <m/>
    <n v="52935897"/>
    <s v="LUZ VIVIANA CARO CUERVO"/>
    <s v="Persona Natural"/>
    <m/>
    <m/>
    <m/>
    <m/>
    <n v="9080000"/>
    <n v="0"/>
    <n v="0"/>
    <n v="0"/>
    <n v="9080000"/>
    <n v="9080000"/>
    <d v="2021-12-15T00:00:00"/>
    <d v="2021-12-20T00:00:00"/>
    <d v="2022-06-19T00:00:00"/>
    <n v="181"/>
    <n v="0"/>
    <n v="0"/>
    <m/>
    <m/>
    <m/>
    <m/>
    <s v="Terminado"/>
    <n v="1"/>
  </r>
  <r>
    <s v="525-2021SUM(64002)"/>
    <n v="2022"/>
    <s v="FDLSSASI-10-2021(64002)"/>
    <s v="https://community.secop.gov.co/Public/Tendering/OpportunityDetail/Index?noticeUID=CO1.NTC.2403270&amp;isFromPublicArea=True&amp;isModal=true&amp;asPopupView=true"/>
    <s v="Suministro"/>
    <s v="Selección abreviada"/>
    <s v="Subasta inversa "/>
    <s v="ADQUISICIÓN DE EQUIPOS TECNOLOGICOS PARA EL DESARROLLO DE ACTIVIDADES MISIONALES Y DE APOYO Y EL CUMPLIMIENTO DEL PLAN DE DESARROLLO LOCAL"/>
    <x v="0"/>
    <s v="Un nuevo contrato social y ambiental para la Bogotá del Siglo XXI"/>
    <n v="6"/>
    <x v="6"/>
    <s v="Propósito 1: Hacer un nuevo contrato social para incrementar la inclusión social, productiva y política"/>
    <x v="8"/>
    <m/>
    <n v="900421971"/>
    <s v="MAKROSYSTEM COLOMBIA SAS"/>
    <s v="Persona Jurídica"/>
    <m/>
    <m/>
    <m/>
    <m/>
    <n v="57967408"/>
    <n v="0"/>
    <n v="0"/>
    <n v="0"/>
    <n v="57967408"/>
    <n v="34590577"/>
    <d v="2021-12-15T00:00:00"/>
    <d v="2021-12-21T00:00:00"/>
    <d v="2023-03-31T00:00:00"/>
    <n v="465"/>
    <n v="1"/>
    <n v="90"/>
    <m/>
    <m/>
    <m/>
    <m/>
    <s v="En ejecución"/>
    <n v="0.5967245766793644"/>
  </r>
  <r>
    <s v="525-2021SUM(64002)"/>
    <n v="2022"/>
    <s v="FDLSSASI-10-2021(64002)"/>
    <s v="https://community.secop.gov.co/Public/Tendering/OpportunityDetail/Index?noticeUID=CO1.NTC.2403270&amp;isFromPublicArea=True&amp;isModal=true&amp;asPopupView=true"/>
    <s v="Suministro"/>
    <s v="Selección abreviada"/>
    <s v="Subasta inversa "/>
    <s v="ADQUISICIÓN DE EQUIPOS TECNOLOGICOS PARA EL DESARROLLO DE ACTIVIDADES MISIONALES Y DE APOYO Y EL CUMPLIMIENTO DEL PLAN DE DESARROLLO LOCAL"/>
    <x v="0"/>
    <s v="Un nuevo contrato social y ambiental para la Bogotá del Siglo XXI"/>
    <n v="57"/>
    <x v="0"/>
    <s v="Propósito 5: Construir Bogotá - Región con gobierno abierto, transparente y ciudadanía consciente"/>
    <x v="0"/>
    <m/>
    <n v="900421971"/>
    <s v="MAKROSYSTEM COLOMBIA SAS"/>
    <s v="Persona Jurídica"/>
    <m/>
    <m/>
    <m/>
    <m/>
    <n v="212228313"/>
    <n v="0"/>
    <n v="0"/>
    <n v="0"/>
    <n v="212228313"/>
    <n v="212227993"/>
    <d v="2021-12-15T00:00:00"/>
    <d v="2021-12-21T00:00:00"/>
    <d v="2023-03-31T00:00:00"/>
    <n v="465"/>
    <n v="0"/>
    <n v="0"/>
    <m/>
    <m/>
    <m/>
    <m/>
    <s v="En ejecución"/>
    <n v="0.99999849218987102"/>
  </r>
  <r>
    <s v="525-2021SUM(64002)"/>
    <n v="2022"/>
    <s v="FDLSSASI-10-2021(64002)"/>
    <s v="https://community.secop.gov.co/Public/Tendering/OpportunityDetail/Index?noticeUID=CO1.NTC.2403270&amp;isFromPublicArea=True&amp;isModal=true&amp;asPopupView=true"/>
    <s v="Suministro"/>
    <s v="Selección abreviada"/>
    <s v="Subasta inversa "/>
    <s v="ADQUISICIÓN DE EQUIPOS TECNOLOGICOS PARA EL DESARROLLO DE ACTIVIDADES MISIONALES Y DE APOYO Y EL CUMPLIMIENTO DEL PLAN DE DESARROLLO LOCAL"/>
    <x v="0"/>
    <s v="Un nuevo contrato social y ambiental para la Bogotá del Siglo XXI"/>
    <n v="12"/>
    <x v="20"/>
    <s v="Propósito 1: Hacer un nuevo contrato social para incrementar la inclusión social, productiva y política"/>
    <x v="26"/>
    <m/>
    <n v="900421971"/>
    <s v="MAKROSYSTEM COLOMBIA S.A.S"/>
    <s v="Persona Jurídica"/>
    <m/>
    <m/>
    <m/>
    <m/>
    <n v="119925024"/>
    <n v="0"/>
    <n v="0"/>
    <n v="0"/>
    <n v="119925024"/>
    <n v="119772650"/>
    <d v="2021-12-15T00:00:00"/>
    <d v="2021-12-21T00:00:00"/>
    <d v="2023-03-31T00:00:00"/>
    <n v="465"/>
    <n v="0"/>
    <n v="0"/>
    <m/>
    <s v=""/>
    <m/>
    <m/>
    <s v="En ejecución"/>
    <n v="0.9987294228100384"/>
  </r>
  <r>
    <s v="526-2021PS(63470)"/>
    <n v="2022"/>
    <s v="FDLSLP-9-2021(63470) "/>
    <s v="https://community.secop.gov.co/Public/Tendering/OpportunityDetail/Index?noticeUID=CO1.NTC.2411108&amp;isFromPublicArea=True&amp;isModal=true&amp;asPopupView=true"/>
    <s v="Contratos de prestación de servicios"/>
    <s v="Licitación pública"/>
    <m/>
    <s v="REALIZAR PROCESOS DE RESTAURACIÓN ECOLÓGICA Y MANTENIMIENTO DE MATERIAL VEGETAL PLANTADO A TRAVÉS DE ESTRATEGIAS DE CORREDORES DE POLINIZADORES DENTRO DE LAS ÁREAS PROTEGIDAS DECLARADAS EN LA LOCALIDAD DE SUBA DE ACUERDO CON LA DESCRIPCIÓN ESPECIFICACIONES Y DEMÁS CONDICIONES ESTABLECIDAS"/>
    <x v="0"/>
    <s v="Un nuevo contrato social y ambiental para la Bogotá del Siglo XXI"/>
    <n v="28"/>
    <x v="27"/>
    <s v="Propósito 2 : Cambiar Nuestros Hábitos de Vida para Reverdecer a Bogotá y Adaptarnos y Mitigar la Crisis Climática"/>
    <x v="52"/>
    <m/>
    <n v="901556554"/>
    <s v="CONSORCIO SINERGIA 9-2021"/>
    <s v="Consorcio"/>
    <n v="901428404"/>
    <s v="CORTES IBARRA INGENIERIA SAS"/>
    <n v="0.5"/>
    <m/>
    <n v="30169475"/>
    <n v="0"/>
    <n v="0"/>
    <n v="0"/>
    <n v="30169475"/>
    <n v="0"/>
    <d v="2021-12-22T00:00:00"/>
    <d v="2022-03-01T00:00:00"/>
    <d v="2022-12-20T00:00:00"/>
    <n v="294"/>
    <n v="0"/>
    <n v="0"/>
    <m/>
    <m/>
    <m/>
    <m/>
    <s v="Terminado"/>
    <n v="0"/>
  </r>
  <r>
    <s v="526-2021PS(63470)"/>
    <n v="2022"/>
    <s v="FDLSLP-9-2021(63470) "/>
    <s v="https://community.secop.gov.co/Public/Tendering/OpportunityDetail/Index?noticeUID=CO1.NTC.2411108&amp;isFromPublicArea=True&amp;isModal=true&amp;asPopupView=true"/>
    <s v="Contratos de prestación de servicios"/>
    <s v="Licitación pública"/>
    <m/>
    <s v="REALIZAR PROCESOS DE RESTAURACIÓN ECOLÓGICA Y MANTENIMIENTO DE MATERIAL VEGETAL PLANTADO A TRAVÉS DE ESTRATEGIAS DE CORREDORES DE POLINIZADORES DENTRO DE LAS ÁREAS PROTEGIDAS DECLARADAS EN LA LOCALIDAD DE SUBA DE ACUERDO CON LA DESCRIPCIÓN ESPECIFICACIONES Y DEMÁS CONDICIONES ESTABLECIDAS"/>
    <x v="0"/>
    <m/>
    <m/>
    <x v="21"/>
    <m/>
    <x v="31"/>
    <m/>
    <m/>
    <m/>
    <m/>
    <n v="91518165"/>
    <s v="JESUS PEDRO NEL SERRANO MENESES"/>
    <n v="0.5"/>
    <m/>
    <m/>
    <m/>
    <m/>
    <m/>
    <m/>
    <m/>
    <m/>
    <m/>
    <m/>
    <m/>
    <m/>
    <m/>
    <m/>
    <m/>
    <m/>
    <m/>
    <m/>
    <m/>
  </r>
  <r>
    <s v="528-2021PS(64151)"/>
    <n v="2022"/>
    <s v="FDLSLP-12-2021(64151)"/>
    <s v="https://community.secop.gov.co/Public/Tendering/OpportunityDetail/Index?noticeUID=CO1.NTC.2418926&amp;isFromPublicArea=True&amp;isModal=true&amp;asPopupView=true"/>
    <s v="Contratos de prestación de servicios"/>
    <s v="Licitación pública"/>
    <m/>
    <s v="REALIZAR MANEJO SILVICULTURAL A SETOS UBICADOS EN ESPACIO PÚBLICO Y COMPENSACIÓN DE ARBOLADO URBANO EN LA LOCALIDAD DE SUBA"/>
    <x v="0"/>
    <s v="Un nuevo contrato social y ambiental para la Bogotá del Siglo XXI"/>
    <n v="33"/>
    <x v="3"/>
    <s v="Propósito 2 : Cambiar Nuestros Hábitos de Vida para Reverdecer a Bogotá y Adaptarnos y Mitigar la Crisis Climática"/>
    <x v="4"/>
    <m/>
    <n v="830085821"/>
    <s v="OTILIO MORENO"/>
    <s v="Persona Jurídica"/>
    <m/>
    <m/>
    <m/>
    <m/>
    <n v="151156102"/>
    <n v="0"/>
    <n v="0"/>
    <n v="0"/>
    <n v="151156102"/>
    <n v="0"/>
    <d v="2021-12-22T00:00:00"/>
    <d v="2022-02-07T00:00:00"/>
    <d v="2023-02-28T00:00:00"/>
    <n v="386"/>
    <n v="1"/>
    <n v="63"/>
    <m/>
    <m/>
    <m/>
    <m/>
    <s v="En ejecución"/>
    <n v="0"/>
  </r>
  <r>
    <s v="536-2021SUM(65390)"/>
    <n v="2022"/>
    <s v="FDLSSASI-12-2021(65390)"/>
    <s v="https://community.secop.gov.co/Public/Tendering/OpportunityDetail/Index?noticeUID=CO1.NTC.2444940&amp;isFromPublicArea=True&amp;isModal=true&amp;asPopupView=true"/>
    <s v="Suministro"/>
    <s v="Selección abreviada"/>
    <s v="Subasta inversa "/>
    <s v="SUMINISTRAR ELEMENTOS E INSUMOS NECESARIOS PARA EL FORTALECIMIENTO DE INICIATIVAS CIUDADANAS AMBIENTALES EN LA LOCALIDAD DE SUBA"/>
    <x v="0"/>
    <s v="Un nuevo contrato social y ambiental para la Bogotá del Siglo XXI"/>
    <n v="24"/>
    <x v="17"/>
    <s v="Propósito 1: Hacer un nuevo contrato social para incrementar la inclusión social, productiva y política"/>
    <x v="21"/>
    <m/>
    <n v="1110060558"/>
    <s v="NESTOR FABIAN TORRES RAMOS"/>
    <s v="Persona Jurídica"/>
    <m/>
    <m/>
    <m/>
    <m/>
    <n v="25000000"/>
    <n v="0"/>
    <n v="0"/>
    <n v="0"/>
    <n v="25000000"/>
    <n v="17639606"/>
    <d v="2021-12-28T00:00:00"/>
    <d v="2022-07-14T00:00:00"/>
    <d v="2022-11-16T00:00:00"/>
    <n v="125"/>
    <n v="0"/>
    <n v="0"/>
    <m/>
    <m/>
    <m/>
    <m/>
    <s v="Terminado"/>
    <n v="0.70558423999999997"/>
  </r>
  <r>
    <s v="536-2021SUM(65390)"/>
    <n v="2022"/>
    <s v="FDLSSASI-12-2021(65390)"/>
    <s v="https://community.secop.gov.co/Public/Tendering/OpportunityDetail/Index?noticeUID=CO1.NTC.2444940&amp;isFromPublicArea=True&amp;isModal=true&amp;asPopupView=true"/>
    <s v="Suministro"/>
    <s v="Selección abreviada"/>
    <s v="Subasta inversa "/>
    <s v="SUMINISTRAR ELEMENTOS E INSUMOS NECESARIOS PARA EL FORTALECIMIENTO DE INICIATIVAS CIUDADANAS AMBIENTALES EN LA LOCALIDAD DE SUBA"/>
    <x v="0"/>
    <s v="Un nuevo contrato social y ambiental para la Bogotá del Siglo XXI"/>
    <n v="37"/>
    <x v="16"/>
    <s v="Propósito 2 : Cambiar Nuestros Hábitos de Vida para Reverdecer a Bogotá y Adaptarnos y Mitigar la Crisis Climática"/>
    <x v="20"/>
    <m/>
    <n v="1110060558"/>
    <s v="NESTOR FABIAN TORRES RAMOS"/>
    <s v="Persona Jurídica"/>
    <m/>
    <m/>
    <m/>
    <m/>
    <n v="7000000"/>
    <n v="0"/>
    <n v="0"/>
    <n v="0"/>
    <n v="7000000"/>
    <n v="7000000"/>
    <d v="2021-12-28T00:00:00"/>
    <d v="2022-07-14T00:00:00"/>
    <d v="2022-11-16T00:00:00"/>
    <n v="125"/>
    <n v="0"/>
    <n v="0"/>
    <m/>
    <m/>
    <m/>
    <m/>
    <s v="Terminado"/>
    <n v="1"/>
  </r>
  <r>
    <s v="536-2021SUM(65390)"/>
    <n v="2022"/>
    <s v="FDLSSASI-12-2021(65390)"/>
    <s v="https://community.secop.gov.co/Public/Tendering/OpportunityDetail/Index?noticeUID=CO1.NTC.2444940&amp;isFromPublicArea=True&amp;isModal=true&amp;asPopupView=true"/>
    <s v="Suministro"/>
    <s v="Selección abreviada"/>
    <s v="Subasta inversa "/>
    <s v="SUMINISTRAR ELEMENTOS E INSUMOS NECESARIOS PARA EL FORTALECIMIENTO DE INICIATIVAS CIUDADANAS AMBIENTALES EN LA LOCALIDAD DE SUBA"/>
    <x v="0"/>
    <s v="Un nuevo contrato social y ambiental para la Bogotá del Siglo XXI"/>
    <n v="23"/>
    <x v="22"/>
    <s v="Propósito 1: Hacer un nuevo contrato social para incrementar la inclusión social, productiva y política"/>
    <x v="28"/>
    <m/>
    <n v="1110060558"/>
    <s v="NESTOR FABIAN TORRES RAMOS"/>
    <s v="Persona Jurídica"/>
    <m/>
    <m/>
    <m/>
    <m/>
    <n v="3000000"/>
    <n v="0"/>
    <n v="0"/>
    <n v="0"/>
    <n v="3000000"/>
    <n v="3000000"/>
    <d v="2021-12-28T00:00:00"/>
    <d v="2022-07-14T00:00:00"/>
    <d v="2022-11-16T00:00:00"/>
    <n v="125"/>
    <n v="0"/>
    <n v="0"/>
    <m/>
    <m/>
    <m/>
    <m/>
    <s v="Terminado"/>
    <n v="1"/>
  </r>
  <r>
    <s v="541-2021CO(63290)"/>
    <n v="2022"/>
    <s v="FDLSLP-10-2021(63290) "/>
    <s v="https://community.secop.gov.co/Public/Tendering/OpportunityDetail/Index?noticeUID=CO1.NTC.2405436&amp;isFromPublicArea=True&amp;isModal=true&amp;asPopupView=true"/>
    <s v="Obra pública"/>
    <s v="Licitación pública"/>
    <m/>
    <s v="EJECUTAR A MONTO AGOTABLE LAS ACTIVIDADES PARA LA CONSTRUCCIÓN DE LA MALLA VIAL LOCAL E INTERMEDIA Y ESPACIO PÚBLICO EN LA LOCALIDAD DE SUBA EN LA CIUDAD DE BOGOTA DC Y LAS DEMAS ACTIVIDADES QUE SE DETALLEN EN EL ANEXO TECNICO"/>
    <x v="0"/>
    <s v="Un nuevo contrato social y ambiental para la Bogotá del Siglo XXI"/>
    <n v="49"/>
    <x v="10"/>
    <s v="Propósito 4: Hacer de Bogotá Región un modelo de movilidad multimodal, incluyente y sostenible"/>
    <x v="12"/>
    <m/>
    <n v="830073703"/>
    <s v="PAVIOBRAS SAS"/>
    <s v="Persona Jurídica"/>
    <m/>
    <m/>
    <m/>
    <m/>
    <n v="2614954183"/>
    <n v="0"/>
    <n v="0"/>
    <n v="0"/>
    <n v="2614954183"/>
    <n v="1756957193"/>
    <d v="2021-12-29T00:00:00"/>
    <d v="2022-02-04T00:00:00"/>
    <d v="2023-01-22T00:00:00"/>
    <n v="352"/>
    <n v="0"/>
    <n v="0"/>
    <m/>
    <m/>
    <m/>
    <m/>
    <s v="En ejecución"/>
    <n v="0.67188832768929629"/>
  </r>
  <r>
    <s v="542-2021CO(63681)"/>
    <n v="2022"/>
    <s v="FDLSLP-11-2021(63681)"/>
    <s v="https://community.secop.gov.co/Public/Tendering/OpportunityDetail/Index?noticeUID=CO1.NTC.2417437&amp;isFromPublicArea=True&amp;isModal=true&amp;asPopupView=true"/>
    <s v="Obra pública"/>
    <s v="Licitación pública"/>
    <m/>
    <s v="EJECUTAR A PRECIOS UNITARIOS FIJOS Y A MONTO AGOTABLE LAS OBRAS DE REPARACIONES LOCATIVAS YO MANTENIMIENTO DE LA INFRAESTRUCTURA FISICA PARA LAS SEDES ADMINISTRATIVAS Y OPERATIVAS DE PROPIEDAD O TENENCIA DEL FONDO DE DESARROLLO LOCAL DE SUBA Y SALONES COMUNALES DE LAS JUNTAS DE ACCIÓN COMUNAL DE LA LOCALIDAD DE SUBA"/>
    <x v="0"/>
    <s v="Un nuevo contrato social y ambiental para la Bogotá del Siglo XXI"/>
    <n v="57"/>
    <x v="0"/>
    <s v="Propósito 5: Construir Bogotá - Región con gobierno abierto, transparente y ciudadanía consciente"/>
    <x v="0"/>
    <m/>
    <n v="900232348"/>
    <s v="JALGAVI INGENIEROS LTDA"/>
    <s v="Persona Jurídica"/>
    <m/>
    <m/>
    <m/>
    <m/>
    <n v="73922040"/>
    <n v="0"/>
    <n v="0"/>
    <n v="0"/>
    <n v="73922040"/>
    <n v="51933869"/>
    <d v="2021-12-29T00:00:00"/>
    <d v="2022-01-21T00:00:00"/>
    <d v="2022-08-21T00:00:00"/>
    <n v="212"/>
    <n v="0"/>
    <n v="0"/>
    <m/>
    <m/>
    <m/>
    <m/>
    <s v="Terminado"/>
    <n v="0.70254918560147961"/>
  </r>
  <r>
    <s v="542-2021CO(63681)"/>
    <n v="2022"/>
    <s v="FDLSLP-11-2021(63681)"/>
    <s v="https://community.secop.gov.co/Public/Tendering/OpportunityDetail/Index?noticeUID=CO1.NTC.2417437&amp;isFromPublicArea=True&amp;isModal=true&amp;asPopupView=true"/>
    <s v="Obra pública"/>
    <s v="Licitación pública"/>
    <m/>
    <s v="EJECUTAR A PRECIOS UNITARIOS FIJOS Y A MONTO AGOTABLE LAS OBRAS DE REPARACIONES LOCATIVAS YO MANTENIMIENTO DE LA INFRAESTRUCTURA FISICA PARA LAS SEDES ADMINISTRATIVAS Y OPERATIVAS DE PROPIEDAD O TENENCIA DEL FONDO DE DESARROLLO LOCAL DE SUBA Y SALONES COMUNALES DE LAS JUNTAS DE ACCIÓN COMUNAL DE LA LOCALIDAD DE SUBA"/>
    <x v="0"/>
    <s v="Un nuevo contrato social y ambiental para la Bogotá del Siglo XXI"/>
    <n v="55"/>
    <x v="1"/>
    <s v="Propósito 5: Construir Bogotá - Región con gobierno abierto, transparente y ciudadanía consciente"/>
    <x v="2"/>
    <m/>
    <n v="900232348"/>
    <s v="JALGAVI INGENIEROS LTDA"/>
    <s v="Persona Jurídica"/>
    <m/>
    <m/>
    <m/>
    <m/>
    <n v="73706840"/>
    <n v="0"/>
    <n v="0"/>
    <n v="0"/>
    <n v="73706840"/>
    <n v="35595369"/>
    <d v="2021-12-29T00:00:00"/>
    <d v="2022-01-21T00:00:00"/>
    <d v="2022-08-21T00:00:00"/>
    <n v="212"/>
    <n v="0"/>
    <n v="0"/>
    <m/>
    <m/>
    <m/>
    <m/>
    <s v="Terminado"/>
    <n v="0.48293169263531038"/>
  </r>
  <r>
    <s v="544-2021CMA(64169)"/>
    <n v="2022"/>
    <s v="FDLSCMA-5-2021(64169) "/>
    <s v="https://community.secop.gov.co/Public/Tendering/OpportunityDetail/Index?noticeUID=CO1.NTC.2443551&amp;isFromPublicArea=True&amp;isModal=true&amp;asPopupView=true"/>
    <s v="Interventoría"/>
    <s v="Concurso de méritos"/>
    <m/>
    <s v="INTERVENTORÍA INTEGRAL PARA LA CONSTRUCCION DE LA MALLA VIAL LOCAL E INTERMEDIA Y SU ESPACIO PUBLICO ASOCIADO EN LA LOCALIDAD DE SUBA EN LA CIUDAD DE BOGOTA DC"/>
    <x v="0"/>
    <s v="Un nuevo contrato social y ambiental para la Bogotá del Siglo XXI"/>
    <n v="49"/>
    <x v="10"/>
    <s v="Propósito 4: Hacer de Bogotá Región un modelo de movilidad multimodal, incluyente y sostenible"/>
    <x v="12"/>
    <m/>
    <n v="830028126"/>
    <s v="R &amp; M CONSTRUCCIONES E INTERVENTORIAS S A S"/>
    <s v="Persona Jurídica"/>
    <m/>
    <m/>
    <m/>
    <m/>
    <n v="189633705"/>
    <n v="0"/>
    <n v="0"/>
    <n v="0"/>
    <n v="189633705"/>
    <n v="94739582"/>
    <d v="2021-12-30T00:00:00"/>
    <d v="2022-02-04T00:00:00"/>
    <d v="2023-01-22T00:00:00"/>
    <n v="352"/>
    <n v="0"/>
    <n v="0"/>
    <m/>
    <m/>
    <m/>
    <m/>
    <s v="En ejecución"/>
    <n v="0.49959252760473144"/>
  </r>
  <r>
    <s v="545-2021CMA(64598)"/>
    <n v="2022"/>
    <s v="FDLSCMA-6-2021(64598) "/>
    <s v="https://community.secop.gov.co/Public/Tendering/OpportunityDetail/Index?noticeUID=CO1.NTC.2438806&amp;isFromPublicArea=True&amp;isModal=true&amp;asPopupView=true"/>
    <s v="Interventoría"/>
    <s v="Concurso de méritos"/>
    <m/>
    <s v="REALIZAR LA INTERVENTORIA ADMINISTRATIVA TECNICA  FINANCIERA JURIDIA SOCIAL AMBIENTAL Y DE SEGURIDAD Y SALUD EN EL TRABAJO SST AL CONTRATO RESULTANTE DEL PROCESO FDLSLP 0112021 63681 QUE TIENE POR OBJETO EJECUTAR A PRECIO FIJO Y MONTO AGOTABLE LAS OBRAS DE REPARACIONES LOCATIVAS YO MANTENIMIENTO DE LA INFRAESTRUCTURA FISICA PARA LAS SEDES ADMINISTRATIVAS Y OPERATIVAS DE PROPIEDADES O TENENCIA DEL FONDO DE DESARROLLO LOCAL DE SUBA Y SALONES COMUNALES DE LAS JUNTAS DE ACCIÓN COMUNAL D"/>
    <x v="0"/>
    <s v="Un nuevo contrato social y ambiental para la Bogotá del Siglo XXI"/>
    <n v="55"/>
    <x v="1"/>
    <s v="Propósito 5: Construir Bogotá - Región con gobierno abierto, transparente y ciudadanía consciente"/>
    <x v="2"/>
    <m/>
    <n v="901552809"/>
    <s v="CONSORCIO LOCALIDAD DE SUBA"/>
    <s v="Consorcio"/>
    <n v="1065374338"/>
    <s v="MARIA ELENA VERGARA CARRASCAL"/>
    <n v="0.7"/>
    <m/>
    <n v="2064405"/>
    <n v="0"/>
    <n v="0"/>
    <n v="0"/>
    <n v="2064405"/>
    <n v="0"/>
    <d v="2021-12-31T00:00:00"/>
    <d v="2022-01-21T00:00:00"/>
    <d v="2022-08-21T00:00:00"/>
    <n v="212"/>
    <n v="1"/>
    <n v="93"/>
    <m/>
    <m/>
    <m/>
    <m/>
    <s v="Terminado"/>
    <n v="0"/>
  </r>
  <r>
    <s v="545-2021CMA(64598)"/>
    <n v="2022"/>
    <s v="FDLSCMA-6-2021(64598) "/>
    <s v="https://community.secop.gov.co/Public/Tendering/OpportunityDetail/Index?noticeUID=CO1.NTC.2438806&amp;isFromPublicArea=True&amp;isModal=true&amp;asPopupView=true"/>
    <s v="Interventoría"/>
    <s v="Concurso de méritos"/>
    <m/>
    <s v="REALIZAR LA INTERVENTORIA ADMINISTRATIVA TECNICA  FINANCIERA JURIDIA SOCIAL AMBIENTAL Y DE SEGURIDAD Y SALUD EN EL TRABAJO SST AL CONTRATO RESULTANTE DEL PROCESO FDLSLP 0112021 63681 QUE TIENE POR OBJETO EJECUTAR A PRECIO FIJO Y MONTO AGOTABLE LAS OBRAS DE REPARACIONES LOCATIVAS YO MANTENIMIENTO DE LA INFRAESTRUCTURA FISICA PARA LAS SEDES ADMINISTRATIVAS Y OPERATIVAS DE PROPIEDADES O TENENCIA DEL FONDO DE DESARROLLO LOCAL DE SUBA Y SALONES COMUNALES DE LAS JUNTAS DE ACCIÓN COMUNAL D"/>
    <x v="0"/>
    <s v="Un nuevo contrato social y ambiental para la Bogotá del Siglo XXI"/>
    <n v="57"/>
    <x v="0"/>
    <s v="Propósito 5: Construir Bogotá - Región con gobierno abierto, transparente y ciudadanía consciente"/>
    <x v="0"/>
    <m/>
    <n v="901552809"/>
    <s v="CONSORCIO LOCALIDAD DE SUBA"/>
    <s v="Consorcio"/>
    <n v="73141686"/>
    <s v="LACIDES JAVIER BANQUEZ PAYARES"/>
    <n v="0.3"/>
    <m/>
    <n v="13028582"/>
    <n v="0"/>
    <n v="0"/>
    <n v="0"/>
    <n v="13028582"/>
    <n v="4268305"/>
    <d v="2021-12-31T00:00:00"/>
    <d v="2022-01-21T00:00:00"/>
    <d v="2022-08-21T00:00:00"/>
    <n v="212"/>
    <n v="1"/>
    <n v="93"/>
    <m/>
    <m/>
    <m/>
    <m/>
    <s v="Terminado"/>
    <n v="0.32761086356136071"/>
  </r>
  <r>
    <s v="559-2022CINT(80546)"/>
    <n v="2022"/>
    <s v="FDLSUBACMA-8-2022 (80546) "/>
    <s v="https://community.secop.gov.co/Public/Tendering/OpportunityDetail/Index?noticeUID=CO1.NTC.3615551&amp;isFromPublicArea=True&amp;isModal=true&amp;asPopupView=true"/>
    <s v="Interventoría"/>
    <s v="Concurso de méritos"/>
    <m/>
    <s v="REALIZAR LA INTERVENTORIA ADMINISTRATIVA TECNICA FINANCIERA JURIDICA SOCIAL AMBIENTAL Y DE SEGURIDAD Y SALUD EN EL TRABAJO SST AL CONTRATO PARA EJECUTAR A PRECIOS UNITARIOS FIJOS Y A MONTO AGOTABLE LAS OBRAS DE REPARACIONES LOCATIVAS YO MANTENIMIENTO DE INFRAESTRUCTURA FISICA PARA SALONES COMUNALES DE LAS JUNTAS DE ACCIÓN COMUNAL DE LA LOCALIDAD DE SUBA"/>
    <x v="0"/>
    <s v="Un nuevo contrato social y ambiental para la Bogotá del Siglo XXI"/>
    <n v="55"/>
    <x v="1"/>
    <s v="Propósito 5: Construir Bogotá - Región con gobierno abierto, transparente y ciudadanía consciente"/>
    <x v="2"/>
    <m/>
    <n v="830028126"/>
    <s v="R &amp; M CONSTRUCCIONES E INTERVENTORIAS S A S"/>
    <s v="Persona Jurídica"/>
    <m/>
    <m/>
    <m/>
    <m/>
    <n v="98069760"/>
    <n v="0"/>
    <n v="0"/>
    <n v="0"/>
    <n v="98069760"/>
    <n v="0"/>
    <d v="2022-12-26T00:00:00"/>
    <d v="2023-01-19T00:00:00"/>
    <d v="2023-06-25T00:00:00"/>
    <n v="157"/>
    <n v="0"/>
    <n v="0"/>
    <m/>
    <m/>
    <m/>
    <m/>
    <s v="En ejecución"/>
    <n v="0"/>
  </r>
  <r>
    <s v="ORDEN DE COMPRA 55219"/>
    <n v="2022"/>
    <s v="ORDEN DE COMPRA 55219"/>
    <s v="https://www.colombiacompra.gov.co/tienda-virtual-del-estado-colombiano/ordenes-compra/55219"/>
    <s v="Compraventa de bienes inmuebles"/>
    <s v="Selección abreviada"/>
    <m/>
    <s v="LA ALCALDÍA LOCAL DE SUBA SOLICITA SUMINISTRO COMBUSTIBLE GASOLINA CORRIENTE Y ACPM PARA LOS VEHÍCULOS LIVIANOS, PESADOS Y MAQUINARIA MENOR DE PROPIEDAD DE LA ALCALDÍA LOCAL DE SUBA, EN VIRTUD DEL ACUERDO MARCO DE PRECIOS CCE715-1-AMP-2018 PARA EL SUMINISTRO DE COMBUSTIBLE"/>
    <x v="1"/>
    <s v="Un nuevo contrato social y ambiental para la Bogotá del Siglo XXI"/>
    <s v="No aplica"/>
    <x v="21"/>
    <m/>
    <x v="29"/>
    <m/>
    <n v="811009788"/>
    <s v="DISTRACOM S.A."/>
    <s v="Persona Jurídica"/>
    <m/>
    <m/>
    <m/>
    <m/>
    <n v="11019773"/>
    <n v="0"/>
    <n v="0"/>
    <n v="0"/>
    <n v="11019773"/>
    <n v="11019773"/>
    <d v="2020-09-16T00:00:00"/>
    <d v="2020-09-16T00:00:00"/>
    <d v="2022-02-28T00:00:00"/>
    <n v="530"/>
    <n v="0"/>
    <n v="0"/>
    <m/>
    <m/>
    <m/>
    <m/>
    <s v="Terminado"/>
    <n v="1"/>
  </r>
  <r>
    <s v="ORDEN DE COMPRA 67570"/>
    <n v="2022"/>
    <s v="ORDEN DE COMPRA 67570"/>
    <s v="https://www.colombiacompra.gov.co/tienda-virtual-del-estado-colombiano/ordenes-compra/67570"/>
    <s v="Compraventa de bienes inmuebles"/>
    <s v="Selección abreviada"/>
    <m/>
    <s v="PRESTAR EL SERVICIO INTEGRAL DE ASEO Y CA-FETERÍA INCLUIDA LA MAQUINARIA Y ACCESORIOS NECESARIOS PARA EL DESARROLLO DE ESTE Y GA-RANTIZAR EL SUMINISTRO DE INSUMOS PARA LAS DIFERENTES SEDES DE LA ALCALDIA LOCAL DE SUBA Y DONDE LA ENTIDAD ASÍ LO REQUIERA"/>
    <x v="1"/>
    <s v="Un nuevo contrato social y ambiental para la Bogotá del Siglo XXI"/>
    <s v="No aplica"/>
    <x v="21"/>
    <m/>
    <x v="49"/>
    <m/>
    <n v="860522931"/>
    <s v="EASYCLEAN G&amp;E S.A.S."/>
    <s v="Persona Jurídica"/>
    <m/>
    <m/>
    <m/>
    <m/>
    <n v="74964182"/>
    <n v="0"/>
    <n v="0"/>
    <n v="0"/>
    <n v="74964182"/>
    <n v="74964182"/>
    <d v="2021-04-19T00:00:00"/>
    <d v="2021-04-19T00:00:00"/>
    <d v="2022-04-14T00:00:00"/>
    <n v="360"/>
    <n v="0"/>
    <n v="0"/>
    <m/>
    <m/>
    <m/>
    <m/>
    <s v="Terminado"/>
    <n v="1"/>
  </r>
  <r>
    <s v="ORDEN DE COMPRA 67570"/>
    <n v="2022"/>
    <s v="ORDEN DE COMPRA 67570"/>
    <s v="https://www.colombiacompra.gov.co/tienda-virtual-del-estado-colombiano/ordenes-compra/67570"/>
    <s v="Compraventa de bienes inmuebles"/>
    <s v="Selección abreviada"/>
    <m/>
    <s v="PRESTAR EL SERVICIO INTEGRAL DE ASEO Y CA-FETERÍA INCLUIDA LA MAQUINARIA Y ACCESORIOS NECESARIOS PARA EL DESARROLLO DE ESTE Y GA-RANTIZAR EL SUMINISTRO DE INSUMOS PARA LAS DIFERENTES SEDES DE LA ALCALDIA LOCAL DE SUBA Y DONDE LA ENTIDAD ASÍ LO REQUIERA"/>
    <x v="1"/>
    <s v="Un nuevo contrato social y ambiental para la Bogotá del Siglo XXI"/>
    <s v="No aplica"/>
    <x v="21"/>
    <m/>
    <x v="29"/>
    <m/>
    <n v="860522931"/>
    <s v="EASYCLEAN G&amp;E S.A.S."/>
    <s v="Persona Jurídica"/>
    <m/>
    <m/>
    <m/>
    <m/>
    <n v="69329709"/>
    <n v="0"/>
    <n v="0"/>
    <n v="0"/>
    <n v="69329709"/>
    <n v="69329709"/>
    <d v="2021-04-19T00:00:00"/>
    <d v="2021-04-19T00:00:00"/>
    <d v="2022-04-14T00:00:00"/>
    <n v="360"/>
    <n v="0"/>
    <n v="0"/>
    <m/>
    <m/>
    <m/>
    <m/>
    <s v="Terminado"/>
    <n v="1"/>
  </r>
  <r>
    <s v="ORDEN DE COMPRA 76261"/>
    <n v="2022"/>
    <s v="ORDEN DE COMPRA 76261"/>
    <s v="https://www.colombiacompra.gov.co/tienda-virtual-del-estado-colombiano/ordenes-compra/76261"/>
    <s v="Compraventa de bienes inmuebles"/>
    <s v="Selección abreviada"/>
    <m/>
    <s v="ADQUISICIÓN DE UN (1) CERTIFICADO DE FIRMA DIGITAL DE SEGURIDAD BAJO EL INSTRUMENTO DE AGREGACIÓN DE DEMANDA CCE-916-AMP- 2019 POR LA TIENDA VIRTUAL DEL ESTADO COLOMBIANO TVEC, PARA LA ALCALDÍA LOCAL DE SUBA, EN TOKEN FISICO Y/O VIRTUAL"/>
    <x v="1"/>
    <s v="Un nuevo contrato social y ambiental para la Bogotá del Siglo XXI"/>
    <s v="No aplica"/>
    <x v="21"/>
    <m/>
    <x v="29"/>
    <m/>
    <n v="830122566"/>
    <s v="COLOMBIA TELECOMUNICACIONES S A E S P BI C"/>
    <s v="Persona Jurídica"/>
    <m/>
    <m/>
    <m/>
    <m/>
    <n v="207416"/>
    <n v="0"/>
    <n v="0"/>
    <n v="0"/>
    <n v="207416"/>
    <n v="207416"/>
    <d v="2021-09-20T00:00:00"/>
    <d v="2021-09-20T00:00:00"/>
    <d v="2021-10-19T00:00:00"/>
    <n v="29"/>
    <n v="0"/>
    <n v="0"/>
    <m/>
    <m/>
    <m/>
    <m/>
    <s v="Terminado"/>
    <n v="1"/>
  </r>
  <r>
    <s v="ACTAS-012-2021 800130907"/>
    <n v="2022"/>
    <m/>
    <m/>
    <s v="Otros gastos"/>
    <m/>
    <m/>
    <s v="ACTAS-012-2021 800130907 SALUD TOTAL ENTIDAD PROMOTORA DE SALUD D EL REGIMEN CONTRIBUTIVO Y DEL REGIMEN SU BSIDIADO S.A. $319.000.00 PAGO APORTES A SALUD DE LOS EDILES DE LA LOCALIDAD 12 MESES DE LA VIGENCIA EDIL CESAR AUGUSTO SALAMANCA ROJAS.  REEMPLAZA CDP 412 CRP 419 DE 2021 POR CONSTITUIRSE COMO OBLIGACION POR PAGAR."/>
    <x v="1"/>
    <s v="Un nuevo contrato social y ambiental para la Bogotá del Siglo XXI"/>
    <s v="No aplica"/>
    <x v="21"/>
    <m/>
    <x v="29"/>
    <m/>
    <n v="800130907"/>
    <s v="SALUD TOTAL ENTIDAD PROMOTORA DE SALUD D EL REGIMEN CONTRIBUTIVO Y DEL REGIMEN SU BSIDIADO S.A."/>
    <s v="Persona Jurídica"/>
    <m/>
    <m/>
    <m/>
    <m/>
    <n v="319000"/>
    <n v="0"/>
    <n v="0"/>
    <n v="0"/>
    <n v="319000"/>
    <n v="319000"/>
    <m/>
    <m/>
    <m/>
    <n v="0"/>
    <n v="0"/>
    <n v="0"/>
    <m/>
    <m/>
    <m/>
    <m/>
    <s v="Terminado"/>
    <n v="1"/>
  </r>
  <r>
    <s v="ACTAS-012-2021 800251440"/>
    <n v="2022"/>
    <m/>
    <m/>
    <s v="Otros gastos"/>
    <m/>
    <m/>
    <s v="ACTAS-012-2021 800251440 ENTIDAD PROMOTORA DE SALUD SANITAS S.A.S $638.070.00 PAGO APORTES A SALUD DE LOS EDILES DE LA LOCALIDAD 12 MESES DE LA VIGENCIA 2021 EDILES JOHN JAIME JIMÉNEZ Y EDGAR HERNANDO SALAMANCA.  REEMPLAZA CDP 412 CRP 420 DE 2021 POR CONSTITUIRSE COMO OBLIGACION POR PAGAR."/>
    <x v="1"/>
    <s v="Un nuevo contrato social y ambiental para la Bogotá del Siglo XXI"/>
    <s v="No aplica"/>
    <x v="21"/>
    <m/>
    <x v="29"/>
    <m/>
    <n v="800251440"/>
    <s v="ENTIDAD PROMOTORA DE SALUD SANITAS S.A.S"/>
    <s v="Persona Jurídica"/>
    <m/>
    <m/>
    <m/>
    <m/>
    <n v="638070"/>
    <n v="0"/>
    <n v="0"/>
    <n v="0"/>
    <n v="638070"/>
    <n v="638070"/>
    <m/>
    <m/>
    <m/>
    <n v="0"/>
    <n v="0"/>
    <n v="0"/>
    <m/>
    <m/>
    <m/>
    <m/>
    <s v="Terminado"/>
    <n v="1"/>
  </r>
  <r>
    <s v="ACTAS-012-2021 830003564"/>
    <n v="2022"/>
    <m/>
    <m/>
    <s v="Otros gastos"/>
    <m/>
    <m/>
    <s v="ACTAS-012-2021 830003564 ENTIDAD PROMOTORA DE SALUD FAMISANAR S.A.S $638.070.00 PAGO APORTES A SALUD DE LOS EDILES DE LA LOCALIDAD 12 MESES DE LA VIGENCIA 2021 EDILES NELSON GUEVARA FARFÁN Y JOSÉ GUSTAVO ROJAS. REEMPLAZA CDP 412 CRP 422 DE 2021 POR CONSTITUIRSE COMO OBLIGACION POR PAGAR."/>
    <x v="1"/>
    <s v="Un nuevo contrato social y ambiental para la Bogotá del Siglo XXI"/>
    <s v="No aplica"/>
    <x v="21"/>
    <m/>
    <x v="29"/>
    <m/>
    <n v="830003564"/>
    <s v="ENTIDAD PROMOTORA DE SALUD FAMISANAR S.A .S"/>
    <s v="Persona Jurídica"/>
    <m/>
    <m/>
    <m/>
    <m/>
    <n v="638070"/>
    <n v="0"/>
    <n v="0"/>
    <n v="0"/>
    <n v="638070"/>
    <n v="638070"/>
    <m/>
    <m/>
    <m/>
    <n v="0"/>
    <n v="0"/>
    <n v="0"/>
    <m/>
    <m/>
    <m/>
    <m/>
    <s v="Terminado"/>
    <n v="1"/>
  </r>
  <r>
    <s v="ACTAS-012-2021 860066942"/>
    <n v="2022"/>
    <m/>
    <m/>
    <s v="Otros gastos"/>
    <m/>
    <m/>
    <s v="ACTAS-012-2021 860066942 CAJA DE COMPENSACION FAMILIAR COMPENSAR $1.419.590.00 PAGO APORTES A SALUD DE LOS EDILES DE LA LOCALIDAD 12 MESES DE LA VIGENCIA 2021 EDILES HUGO BARAJAS, LINA MARÍA VELA, YEISON JAVIER SEPÚLVEDA Y MARCELA OSPINA.  REEMPLAZA CDP 412 CRP 421 DE 2021 POR CONSTITUIRSE COMO OBLIGACION POR PAGAR."/>
    <x v="1"/>
    <s v="Un nuevo contrato social y ambiental para la Bogotá del Siglo XXI"/>
    <s v="No aplica"/>
    <x v="21"/>
    <m/>
    <x v="29"/>
    <m/>
    <n v="860066942"/>
    <s v="CAJA DE COMPENSACION FAMILIAR COMPENSAR"/>
    <s v="Persona Jurídica"/>
    <m/>
    <m/>
    <m/>
    <m/>
    <n v="1419590"/>
    <n v="0"/>
    <n v="0"/>
    <n v="0"/>
    <n v="1419590"/>
    <n v="1419590"/>
    <m/>
    <m/>
    <m/>
    <n v="0"/>
    <n v="0"/>
    <n v="0"/>
    <m/>
    <m/>
    <m/>
    <m/>
    <s v="Terminado"/>
    <n v="1"/>
  </r>
  <r>
    <s v="ACTAS-012-2021 900156264"/>
    <n v="2022"/>
    <m/>
    <m/>
    <s v="Otros gastos"/>
    <m/>
    <m/>
    <s v="ACTAS-012-2021 900156264 NUEVA EMPRESA PROMOTORA DE SALUD S.A. $638.070.00 PAGO APORTES A SALUD DE LOS EDILES DE LA LOCALIDAD 12 MESES DE LA VIGENCIA 2021 EDILES SAUL CORTES SALAMANCA Y ANDRÉS FELIPE CORTES.  REEMPLAZA CDP 412 CRP 423 DE 2021 POR CONSTITUIRSE COMO OBLIGACION POR PAGAR."/>
    <x v="1"/>
    <s v="Un nuevo contrato social y ambiental para la Bogotá del Siglo XXI"/>
    <s v="No aplica"/>
    <x v="21"/>
    <m/>
    <x v="29"/>
    <m/>
    <n v="900156264"/>
    <s v="NUEVA EMPRESA PROMOTORA DE SALUD S.A."/>
    <s v="Persona Jurídica"/>
    <m/>
    <m/>
    <m/>
    <m/>
    <n v="638070"/>
    <n v="0"/>
    <n v="0"/>
    <n v="0"/>
    <n v="638070"/>
    <n v="638070"/>
    <m/>
    <m/>
    <m/>
    <n v="0"/>
    <n v="0"/>
    <n v="0"/>
    <m/>
    <m/>
    <m/>
    <m/>
    <s v="Terminado"/>
    <n v="1"/>
  </r>
  <r>
    <s v="ACTAS-012-2022"/>
    <n v="2022"/>
    <m/>
    <m/>
    <s v="Otros gastos"/>
    <m/>
    <m/>
    <s v="ACTAS-012-2022: COMPENSAR 18051159 O212020200701030471349 OTROS SERVICIOS DE SEGUROS DE SALUD N.C.P $ $33.975.410.00: PAGO DE LA SALUD DE LOS CUATRO EDILES QUE COTIZAN CON ÉSTA EPS A 31 DE DICIEMBRE DE 2022."/>
    <x v="1"/>
    <s v="Un nuevo contrato social y ambiental para la Bogotá del Siglo XXI"/>
    <s v="No aplica"/>
    <x v="21"/>
    <m/>
    <x v="53"/>
    <m/>
    <n v="860066942"/>
    <s v="CAJA DE COMPENSACION FAMILIAR COMPENSAR"/>
    <s v="Persona Jurídica"/>
    <m/>
    <m/>
    <m/>
    <m/>
    <n v="21975410"/>
    <n v="0"/>
    <n v="0"/>
    <n v="0"/>
    <n v="21975410"/>
    <n v="21975410"/>
    <m/>
    <m/>
    <m/>
    <n v="0"/>
    <n v="0"/>
    <n v="0"/>
    <m/>
    <m/>
    <m/>
    <m/>
    <s v="Terminado"/>
    <n v="1"/>
  </r>
  <r>
    <s v="ACTAS-012-2022"/>
    <n v="2022"/>
    <m/>
    <m/>
    <s v="Otros gastos"/>
    <m/>
    <m/>
    <s v="ACTAS-012-2022: 02061504 O212020200701030471349 OTROS SERVICIOS DE SEGUROS DE SALUD N.C.P $16.320.000.00:  PAGO DE LA SALUD DE LOS TRES EDILES QUE COTIZAN CON ENTIDAD PROMOTORA DE SALUD SANITAS S.A.S CON NIT 800251440 A 30 DE NOVIEMBRE DE 2022."/>
    <x v="1"/>
    <s v="Un nuevo contrato social y ambiental para la Bogotá del Siglo XXI"/>
    <s v="No aplica"/>
    <x v="21"/>
    <m/>
    <x v="53"/>
    <m/>
    <n v="800251440"/>
    <s v="ENTIDAD PROMOTORA DE SALUD SANITAS S.A.S"/>
    <s v="Persona Jurídica"/>
    <m/>
    <m/>
    <m/>
    <m/>
    <n v="16320000"/>
    <n v="0"/>
    <n v="0"/>
    <n v="0"/>
    <n v="16320000"/>
    <n v="16320000"/>
    <m/>
    <m/>
    <m/>
    <n v="0"/>
    <n v="0"/>
    <n v="0"/>
    <m/>
    <m/>
    <m/>
    <m/>
    <s v="Terminado"/>
    <n v="1"/>
  </r>
  <r>
    <s v="ACTAS-012-2022"/>
    <n v="2022"/>
    <m/>
    <m/>
    <s v="Otros gastos"/>
    <m/>
    <m/>
    <s v="06-07-2022 10:23 ACTAS-012-2022: SERVICIO DE SALUD EDILES JAL SUBA, VIGENCIA 2022, FAMISANAR CORREO DE AMPARO CONTRERAS."/>
    <x v="1"/>
    <s v="Un nuevo contrato social y ambiental para la Bogotá del Siglo XXI"/>
    <s v="No aplica"/>
    <x v="21"/>
    <m/>
    <x v="53"/>
    <m/>
    <n v="830003564"/>
    <s v="ENTIDAD PROMOTORA DE SALUD FAMISANAR S.A .S"/>
    <s v="Persona Jurídica"/>
    <m/>
    <m/>
    <m/>
    <m/>
    <n v="4655990"/>
    <n v="0"/>
    <n v="0"/>
    <n v="0"/>
    <n v="4655990"/>
    <n v="4655990"/>
    <m/>
    <m/>
    <m/>
    <n v="0"/>
    <n v="0"/>
    <n v="0"/>
    <m/>
    <m/>
    <m/>
    <m/>
    <s v="Terminado"/>
    <n v="1"/>
  </r>
  <r>
    <s v="ACTAS-012-2022"/>
    <n v="2022"/>
    <m/>
    <m/>
    <s v="Otros gastos"/>
    <m/>
    <m/>
    <s v="ACTAS-012-2022: SERVICIO DE SALUD EDILES JAL SUBA, VIGENCIA 2022, $2.048.600.00: SURA CORREO SOLICITUD 02-08-2022 10:58 AMPARO CONTRERAS"/>
    <x v="1"/>
    <s v="Un nuevo contrato social y ambiental para la Bogotá del Siglo XXI"/>
    <s v="No aplica"/>
    <x v="21"/>
    <m/>
    <x v="53"/>
    <m/>
    <n v="800088702"/>
    <s v="EPS SURAMERICANA S.A."/>
    <s v="Persona Jurídica"/>
    <m/>
    <m/>
    <m/>
    <m/>
    <n v="2048600"/>
    <n v="0"/>
    <n v="0"/>
    <n v="0"/>
    <n v="2048600"/>
    <n v="2048600"/>
    <m/>
    <m/>
    <m/>
    <n v="0"/>
    <n v="0"/>
    <n v="0"/>
    <m/>
    <m/>
    <m/>
    <m/>
    <s v="Terminado"/>
    <n v="1"/>
  </r>
  <r>
    <s v="ACTAS-012-2022"/>
    <n v="2022"/>
    <m/>
    <m/>
    <s v="Otros gastos"/>
    <m/>
    <m/>
    <s v="ACTAS-012-2022: O212020200701030471349 OTROS SERVICIOS DE SEGUROS DE SALUD N.C.P $ $12.000.000.00: PAGO DE LA SALUD DE LOS EDILES QUE COTIZAN CON LA EPS NUEVA EMPRESA PROMOTORA DE SALUD A 31 DE DICIEMBRE DE 2022. SOLICITUD CORREO DEL 04-08-2022 10:34 AMPARO CONTRERAS."/>
    <x v="1"/>
    <s v="Un nuevo contrato social y ambiental para la Bogotá del Siglo XXI"/>
    <s v="No aplica"/>
    <x v="21"/>
    <m/>
    <x v="53"/>
    <m/>
    <n v="900156264"/>
    <s v="NUEVA EMPRESA PROMOTORA DE SALUD S.A."/>
    <s v="Persona Jurídica"/>
    <m/>
    <m/>
    <m/>
    <m/>
    <n v="6008430"/>
    <n v="0"/>
    <n v="0"/>
    <n v="0"/>
    <n v="6008430"/>
    <n v="6008430"/>
    <m/>
    <m/>
    <m/>
    <n v="0"/>
    <n v="0"/>
    <n v="0"/>
    <m/>
    <m/>
    <m/>
    <m/>
    <s v="Terminado"/>
    <n v="1"/>
  </r>
  <r>
    <s v="ACTAS-012-2022"/>
    <n v="2022"/>
    <m/>
    <m/>
    <s v="Otros gastos"/>
    <m/>
    <m/>
    <s v="ACTAS-012-2022: O212020200701030471349 OTROS SERVICIOS DE SEGUROS DE SALUD N.C.P $ $12.000.000.00: PAGO DE LA SALUD DE LOS EDILES QUE COTIZAN CON LA EPS NUEVA EMPRESA PROMOTORA DE SALUD A 31 DE DICIEMBRE DE 2022. SOLICITUD CORREO DEL 04-08-2022 10:34 AMPARO CONTRERAS. TRASLADO DE EPS EDIL A PARTIR DEL 01-08-2022 SOLICITUD EFECTUADA MEDIANTE CORREO DEL 02-09-2022 07:55 POR AMPARO CONTRERAS."/>
    <x v="1"/>
    <s v="Un nuevo contrato social y ambiental para la Bogotá del Siglo XXI"/>
    <s v="No aplica"/>
    <x v="21"/>
    <m/>
    <x v="53"/>
    <m/>
    <n v="830003564"/>
    <s v="ENTIDAD PROMOTORA DE SALUD FAMISANAR S.A .S"/>
    <s v="Persona Jurídica"/>
    <m/>
    <m/>
    <m/>
    <m/>
    <n v="4425340"/>
    <n v="0"/>
    <n v="0"/>
    <n v="0"/>
    <n v="4425340"/>
    <n v="4425340"/>
    <m/>
    <m/>
    <m/>
    <n v="0"/>
    <n v="0"/>
    <n v="0"/>
    <m/>
    <m/>
    <m/>
    <m/>
    <s v="Terminado"/>
    <n v="1"/>
  </r>
  <r>
    <s v="ACTAS-012-2022"/>
    <n v="2022"/>
    <m/>
    <m/>
    <s v="Otros gastos"/>
    <m/>
    <m/>
    <s v="ACTAS-012-2022: SERVICIO DE SALUD EDILES JAL SUBA, VIGENCIA 2022; LUZ AMPARO GARCIA DESDE 07-2022 HASTA 12-2022, CORREO DE AMPARO CONTRERAS DEL 03-09-2022 A LAS 15:08"/>
    <x v="1"/>
    <s v="Un nuevo contrato social y ambiental para la Bogotá del Siglo XXI"/>
    <s v="No aplica"/>
    <x v="21"/>
    <m/>
    <x v="53"/>
    <m/>
    <n v="800088702"/>
    <s v="EPS SURAMERICANA S.A."/>
    <s v="Persona Jurídica"/>
    <m/>
    <m/>
    <m/>
    <m/>
    <n v="4097200"/>
    <n v="0"/>
    <n v="0"/>
    <n v="0"/>
    <n v="4097200"/>
    <n v="4097200"/>
    <m/>
    <m/>
    <m/>
    <n v="0"/>
    <n v="0"/>
    <n v="0"/>
    <m/>
    <m/>
    <m/>
    <m/>
    <s v="Terminado"/>
    <n v="1"/>
  </r>
  <r>
    <s v="ACTAS-012-2022"/>
    <n v="2022"/>
    <m/>
    <m/>
    <s v="Otros gastos"/>
    <m/>
    <m/>
    <s v="ACTAS-012-2022 O212020200701030471349 OTROS SERVICIOS DE SEGUROS DE SALUD N.C.P. $11.266.830.00: SALUD DE EDILES DE LA LOCALIDAD, DE OCTUBRE, NOVIEMBRE Y DICIEMBRE 2022, EPS SANITAS 800.251.440 CORREO DEL 04-11-2022 A LAS 9:29 AM AMPARO CONTRERAS"/>
    <x v="1"/>
    <s v="Un nuevo contrato social y ambiental para la Bogotá del Siglo XXI"/>
    <s v="No aplica"/>
    <x v="21"/>
    <m/>
    <x v="53"/>
    <m/>
    <n v="800251440"/>
    <s v="ENTIDAD PROMOTORA DE SALUD SANITAS S.A.S"/>
    <s v="Persona Jurídica"/>
    <m/>
    <m/>
    <m/>
    <m/>
    <n v="8485530"/>
    <n v="0"/>
    <n v="0"/>
    <n v="0"/>
    <n v="8485530"/>
    <n v="8485530"/>
    <m/>
    <m/>
    <m/>
    <n v="0"/>
    <n v="0"/>
    <n v="0"/>
    <m/>
    <m/>
    <m/>
    <m/>
    <s v="Terminado"/>
    <n v="1"/>
  </r>
  <r>
    <s v="ACTAS-012-2022"/>
    <n v="2022"/>
    <m/>
    <m/>
    <s v="Otros gastos"/>
    <m/>
    <m/>
    <s v="ACTAS-012-2022 05-12-2022 11:12 PAGO DE LA SALUD DE LOS EDILES DE LA LOCALIDAD DE SUBA CORRESPONDIENTE AL MES DE NOVIEMBRE DE 2022, CORREO DE AMPARO CONTRERAS"/>
    <x v="1"/>
    <s v="Un nuevo contrato social y ambiental para la Bogotá del Siglo XXI"/>
    <s v="No aplica"/>
    <x v="21"/>
    <m/>
    <x v="53"/>
    <m/>
    <n v="860066942"/>
    <s v="CAJA DE COMPENSACION FAMILIAR COMPENSAR"/>
    <s v="Persona Jurídica"/>
    <m/>
    <m/>
    <m/>
    <m/>
    <n v="732700"/>
    <n v="0"/>
    <n v="0"/>
    <n v="0"/>
    <n v="732700"/>
    <n v="732700"/>
    <m/>
    <m/>
    <m/>
    <n v="0"/>
    <n v="0"/>
    <n v="0"/>
    <m/>
    <m/>
    <m/>
    <m/>
    <s v="Terminado"/>
    <n v="1"/>
  </r>
  <r>
    <s v="ACTAS-012-2022"/>
    <n v="2022"/>
    <m/>
    <m/>
    <s v="Otros gastos"/>
    <m/>
    <m/>
    <s v="ACTAS-012-2022 05-12-2022 11:12 PAGO DE LA SALUD DE LOS EDILES DE LA LOCALIDAD DE SUBA CORRESPONDIENTE AL MES DE NOVIEMBRE DE 2022, CORREO DE AMPARO CONTRERAS"/>
    <x v="1"/>
    <s v="Un nuevo contrato social y ambiental para la Bogotá del Siglo XXI"/>
    <s v="No aplica"/>
    <x v="21"/>
    <m/>
    <x v="53"/>
    <m/>
    <n v="830003564"/>
    <s v="ENTIDAD PROMOTORA DE SALUD FAMISANAR S.A .S"/>
    <s v="Persona Jurídica"/>
    <m/>
    <m/>
    <m/>
    <m/>
    <n v="2048600"/>
    <n v="0"/>
    <n v="0"/>
    <n v="0"/>
    <n v="2048600"/>
    <n v="2048600"/>
    <m/>
    <m/>
    <m/>
    <n v="0"/>
    <n v="0"/>
    <n v="0"/>
    <m/>
    <m/>
    <m/>
    <m/>
    <s v="Terminado"/>
    <n v="1"/>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79240344"/>
    <s v="HUGO  BARAJAS GARCIA"/>
    <s v="Persona Natural"/>
    <m/>
    <m/>
    <m/>
    <m/>
    <n v="963000"/>
    <n v="0"/>
    <n v="0"/>
    <n v="0"/>
    <n v="963000"/>
    <n v="959888"/>
    <m/>
    <m/>
    <m/>
    <n v="0"/>
    <n v="0"/>
    <n v="0"/>
    <m/>
    <m/>
    <m/>
    <m/>
    <s v="Terminado"/>
    <n v="0.99676843198338527"/>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1019110866"/>
    <s v="ANDRES FELIPE CORTES MURILLO"/>
    <s v="Persona Natural"/>
    <m/>
    <m/>
    <m/>
    <m/>
    <n v="2107306"/>
    <n v="0"/>
    <n v="0"/>
    <n v="0"/>
    <n v="2107306"/>
    <n v="2107306"/>
    <m/>
    <m/>
    <m/>
    <n v="0"/>
    <n v="0"/>
    <n v="0"/>
    <m/>
    <m/>
    <m/>
    <m/>
    <s v="Terminado"/>
    <n v="1"/>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19389898"/>
    <s v="SAUL  CORTES SALAMANCA"/>
    <s v="Persona Natural"/>
    <m/>
    <m/>
    <m/>
    <m/>
    <n v="2282106"/>
    <n v="0"/>
    <n v="0"/>
    <n v="0"/>
    <n v="2282106"/>
    <n v="2282106"/>
    <m/>
    <m/>
    <m/>
    <n v="0"/>
    <n v="0"/>
    <n v="0"/>
    <m/>
    <m/>
    <m/>
    <m/>
    <s v="Terminado"/>
    <n v="1"/>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80198706"/>
    <s v="NELSON  GUEVARA FARFAN"/>
    <s v="Persona Natural"/>
    <m/>
    <m/>
    <m/>
    <m/>
    <n v="2107306"/>
    <n v="0"/>
    <n v="0"/>
    <n v="0"/>
    <n v="2107306"/>
    <n v="2107306"/>
    <m/>
    <m/>
    <m/>
    <n v="0"/>
    <n v="0"/>
    <n v="0"/>
    <m/>
    <m/>
    <m/>
    <m/>
    <s v="Terminado"/>
    <n v="1"/>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18511042"/>
    <s v="JOHN JAIME JIMENEZ ZAPATA"/>
    <s v="Persona Natural"/>
    <m/>
    <m/>
    <m/>
    <m/>
    <n v="2107306"/>
    <n v="0"/>
    <n v="0"/>
    <n v="0"/>
    <n v="2107306"/>
    <n v="2107306"/>
    <m/>
    <m/>
    <m/>
    <n v="0"/>
    <n v="0"/>
    <n v="0"/>
    <m/>
    <m/>
    <m/>
    <m/>
    <s v="Terminado"/>
    <n v="1"/>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24720352"/>
    <s v="MARCELA  OSPINA GOMEZ"/>
    <s v="Persona Natural"/>
    <m/>
    <m/>
    <m/>
    <m/>
    <n v="2107306"/>
    <n v="0"/>
    <n v="0"/>
    <n v="0"/>
    <n v="2107306"/>
    <n v="2107306"/>
    <m/>
    <m/>
    <m/>
    <n v="0"/>
    <n v="0"/>
    <n v="0"/>
    <m/>
    <m/>
    <m/>
    <m/>
    <s v="Terminado"/>
    <n v="1"/>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79102557"/>
    <s v="JOSE GUSTAVO ROJAS PINILLA"/>
    <s v="Persona Natural"/>
    <m/>
    <m/>
    <m/>
    <m/>
    <n v="621815"/>
    <n v="0"/>
    <n v="0"/>
    <n v="0"/>
    <n v="621815"/>
    <n v="621706"/>
    <m/>
    <m/>
    <m/>
    <n v="0"/>
    <n v="0"/>
    <n v="0"/>
    <m/>
    <m/>
    <m/>
    <m/>
    <s v="Terminado"/>
    <n v="0.9998247067053706"/>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79235923"/>
    <s v="EDGAR HERNANDO SALAMANCA AFRICANO"/>
    <s v="Persona Natural"/>
    <m/>
    <m/>
    <m/>
    <m/>
    <n v="2107307"/>
    <n v="0"/>
    <n v="0"/>
    <n v="0"/>
    <n v="2107307"/>
    <n v="2107307"/>
    <m/>
    <m/>
    <m/>
    <n v="0"/>
    <n v="0"/>
    <n v="0"/>
    <m/>
    <m/>
    <m/>
    <m/>
    <s v="Terminado"/>
    <n v="1"/>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52589475"/>
    <s v="LUZ AMPARO GARCIA QUINTERO"/>
    <s v="Persona Natural"/>
    <m/>
    <m/>
    <m/>
    <m/>
    <n v="2160000"/>
    <n v="0"/>
    <n v="0"/>
    <n v="0"/>
    <n v="2160000"/>
    <n v="2159806"/>
    <m/>
    <m/>
    <m/>
    <n v="0"/>
    <n v="0"/>
    <n v="0"/>
    <m/>
    <m/>
    <m/>
    <m/>
    <s v="Terminado"/>
    <n v="0.99991018518518515"/>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1019020101"/>
    <s v="LINA MARIA VELA BERMUDEZ"/>
    <s v="Persona Natural"/>
    <m/>
    <m/>
    <m/>
    <m/>
    <n v="2107306"/>
    <n v="0"/>
    <n v="0"/>
    <n v="0"/>
    <n v="2107306"/>
    <n v="2107306"/>
    <m/>
    <m/>
    <m/>
    <n v="0"/>
    <n v="0"/>
    <n v="0"/>
    <m/>
    <m/>
    <m/>
    <m/>
    <s v="Terminado"/>
    <n v="1"/>
  </r>
  <r>
    <s v="ACTAS-012-2022"/>
    <n v="2022"/>
    <m/>
    <m/>
    <s v="Otros gastos"/>
    <m/>
    <m/>
    <s v="ACTAS-012-2022: O212020200701030471349 OTROS SERVICIOS DE SEGUROS DE SALUD N.C.P. $1.874.000.00: PAGO DE LA SALUD DE LOS EDILES QUE COTIZAN CON LA EPS NUEVA EMPRESA PROMOTORA DE SALUD A 31 DE DICIEMBRE DE 2022. SOLICITUD CORREO DEL 27-12-2022 10:16 AMPARO CONTRERAS."/>
    <x v="1"/>
    <s v="Un nuevo contrato social y ambiental para la Bogotá del Siglo XXI"/>
    <s v="No aplica"/>
    <x v="21"/>
    <m/>
    <x v="53"/>
    <m/>
    <n v="830003564"/>
    <s v="ENTIDAD PROMOTORA DE SALUD FAMISANAR S.A .S"/>
    <s v="Persona Jurídica"/>
    <m/>
    <m/>
    <m/>
    <m/>
    <n v="1874100"/>
    <n v="0"/>
    <n v="0"/>
    <n v="0"/>
    <n v="1874100"/>
    <n v="1874100"/>
    <m/>
    <m/>
    <m/>
    <n v="0"/>
    <n v="0"/>
    <n v="0"/>
    <m/>
    <m/>
    <m/>
    <m/>
    <s v="Terminado"/>
    <n v="1"/>
  </r>
  <r>
    <s v="ACTAS-012-2022"/>
    <n v="2022"/>
    <m/>
    <m/>
    <s v="Otros gastos"/>
    <m/>
    <m/>
    <s v="ACTAS-012-2022: O2110103007 HONORARIOS EDILES $20.778.064.00: HONORARIOS A EDILES POR ASISTENCIA A SESIONES DE LA JAL DE SUBA, VIGENCIA 2022, CORREO DE AMPARO CONTRERAS 27-12-2022 10:16"/>
    <x v="1"/>
    <s v="Un nuevo contrato social y ambiental para la Bogotá del Siglo XXI"/>
    <s v="No aplica"/>
    <x v="21"/>
    <m/>
    <x v="54"/>
    <m/>
    <n v="79916251"/>
    <s v="YEISON JAVIER SEPULVEDA RINCON"/>
    <s v="Persona Natural"/>
    <m/>
    <m/>
    <m/>
    <m/>
    <n v="2107306"/>
    <n v="0"/>
    <n v="0"/>
    <n v="0"/>
    <n v="2107306"/>
    <n v="2107306"/>
    <m/>
    <m/>
    <m/>
    <n v="0"/>
    <n v="0"/>
    <n v="0"/>
    <m/>
    <m/>
    <m/>
    <m/>
    <s v="Terminado"/>
    <n v="1"/>
  </r>
  <r>
    <s v="ACTAS-012-2022"/>
    <n v="2022"/>
    <m/>
    <m/>
    <s v="Otros gastos"/>
    <m/>
    <m/>
    <s v="ACTAS-012-2022: SERVICIO DE SALUD EDILES JAL SUBA, VIGENCIA 2022"/>
    <x v="1"/>
    <s v="Un nuevo contrato social y ambiental para la Bogotá del Siglo XXI"/>
    <s v="No aplica"/>
    <x v="21"/>
    <m/>
    <x v="53"/>
    <m/>
    <n v="800251440"/>
    <s v="ENTIDAD PROMOTORA DE SALUD SANITAS S.A.S"/>
    <s v="Persona Jurídica"/>
    <m/>
    <m/>
    <m/>
    <m/>
    <n v="2782000"/>
    <n v="0"/>
    <n v="0"/>
    <n v="0"/>
    <n v="2782000"/>
    <n v="2781300"/>
    <m/>
    <m/>
    <m/>
    <n v="0"/>
    <n v="0"/>
    <n v="0"/>
    <m/>
    <m/>
    <m/>
    <m/>
    <s v="Terminado"/>
    <n v="0.99974838245866282"/>
  </r>
  <r>
    <s v="ACTAS-012-2022"/>
    <n v="2022"/>
    <m/>
    <m/>
    <s v="Otros gastos"/>
    <m/>
    <m/>
    <s v="ACTAS-012-2022: SERVICIO DE SALUD EDILES JAL SUBA, VIGENCIA 2022"/>
    <x v="1"/>
    <s v="Un nuevo contrato social y ambiental para la Bogotá del Siglo XXI"/>
    <s v="No aplica"/>
    <x v="21"/>
    <m/>
    <x v="53"/>
    <m/>
    <n v="860066942"/>
    <s v="CAJA DE COMPENSACION FAMILIAR COMPENSAR"/>
    <s v="Persona Jurídica"/>
    <m/>
    <m/>
    <m/>
    <m/>
    <n v="3073000"/>
    <n v="0"/>
    <n v="0"/>
    <n v="0"/>
    <n v="3073000"/>
    <n v="3072900"/>
    <m/>
    <m/>
    <m/>
    <n v="0"/>
    <n v="0"/>
    <n v="0"/>
    <m/>
    <m/>
    <m/>
    <m/>
    <s v="Terminado"/>
    <n v="0.99996745850959978"/>
  </r>
  <r>
    <s v="ACTAS-012-2022"/>
    <n v="2022"/>
    <m/>
    <m/>
    <s v="Otros gastos"/>
    <m/>
    <m/>
    <s v="ACTAS-012-2022: SERVICIO DE SALUD EDILES JAL SUBA, VIGENCIA 2022"/>
    <x v="1"/>
    <s v="Un nuevo contrato social y ambiental para la Bogotá del Siglo XXI"/>
    <s v="No aplica"/>
    <x v="21"/>
    <m/>
    <x v="53"/>
    <m/>
    <n v="830003564"/>
    <s v="ENTIDAD PROMOTORA DE SALUD FAMISANAR S.A .S"/>
    <s v="Persona Jurídica"/>
    <m/>
    <m/>
    <m/>
    <m/>
    <n v="177200"/>
    <n v="0"/>
    <n v="0"/>
    <n v="0"/>
    <n v="177200"/>
    <n v="174500"/>
    <m/>
    <m/>
    <m/>
    <n v="0"/>
    <n v="0"/>
    <n v="0"/>
    <m/>
    <m/>
    <m/>
    <m/>
    <s v="Terminado"/>
    <n v="0.98476297968397286"/>
  </r>
  <r>
    <s v="ACTAS-012-2022"/>
    <n v="2022"/>
    <m/>
    <m/>
    <s v="Otros gastos"/>
    <m/>
    <m/>
    <s v="ACTAS-012-2022 29-12-2022 O212020200701030471349 OTROS SERVICIOS DE SEGUROS DE SALUD N.C.P. $4.973.825.00: EPS COMPENSAR, NIT 860066942; SEGUROS DE SALUD EDILES SUBA 2022, CORREO DE AMPARO CONTRERAS 29-12-2022 21:25"/>
    <x v="1"/>
    <s v="Un nuevo contrato social y ambiental para la Bogotá del Siglo XXI"/>
    <s v="No aplica"/>
    <x v="21"/>
    <m/>
    <x v="53"/>
    <m/>
    <n v="860066942"/>
    <s v="CAJA DE COMPENSACION FAMILIAR COMPENSAR"/>
    <s v="Persona Jurídica"/>
    <m/>
    <m/>
    <m/>
    <m/>
    <n v="4973825"/>
    <n v="0"/>
    <n v="0"/>
    <n v="0"/>
    <n v="4973825"/>
    <n v="0"/>
    <m/>
    <m/>
    <m/>
    <n v="0"/>
    <n v="0"/>
    <n v="0"/>
    <m/>
    <m/>
    <m/>
    <m/>
    <s v="Terminado"/>
    <n v="0"/>
  </r>
  <r>
    <s v="ACTAS-012-2022"/>
    <n v="2022"/>
    <m/>
    <m/>
    <s v="Otros gastos"/>
    <m/>
    <m/>
    <s v="ACTAS-012-2022: HONORARIOS A EDILES POR ASISTENCIA A SESIONES DE LA JAL DE SUBA, VIGENCIA 2022, $47.004.476.00:  CORREO SOLICITUD 02-08-2022 10:58 AMPARO CONTRERAS, MEMORANDO JAL 20226110119562 DEL 06-23-2022"/>
    <x v="1"/>
    <s v="Un nuevo contrato social y ambiental para la Bogotá del Siglo XXI"/>
    <s v="No aplica"/>
    <x v="21"/>
    <m/>
    <x v="54"/>
    <m/>
    <n v="52589475"/>
    <s v="LUZ AMPARO GARCIA QUINTERO"/>
    <s v="Persona Natural"/>
    <m/>
    <m/>
    <m/>
    <m/>
    <n v="47004476"/>
    <n v="0"/>
    <n v="0"/>
    <n v="0"/>
    <n v="47004476"/>
    <n v="47004476"/>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79240344"/>
    <s v="HUGO  BARAJAS GARCIA"/>
    <s v="Persona Natural"/>
    <m/>
    <m/>
    <m/>
    <m/>
    <n v="95000000"/>
    <n v="0"/>
    <n v="0"/>
    <n v="0"/>
    <n v="95000000"/>
    <n v="95000000"/>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1019110866"/>
    <s v="ANDRES FELIPE CORTES MURILLO"/>
    <s v="Persona Natural"/>
    <m/>
    <m/>
    <m/>
    <m/>
    <n v="95000000"/>
    <n v="0"/>
    <n v="0"/>
    <n v="0"/>
    <n v="95000000"/>
    <n v="95000000"/>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19389898"/>
    <s v="SAUL  CORTES SALAMANCA"/>
    <s v="Persona Natural"/>
    <m/>
    <m/>
    <m/>
    <m/>
    <n v="95000000"/>
    <n v="0"/>
    <n v="0"/>
    <n v="0"/>
    <n v="95000000"/>
    <n v="95000000"/>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80198706"/>
    <s v="NELSON  GUEVARA FARFAN"/>
    <s v="Persona Natural"/>
    <m/>
    <m/>
    <m/>
    <m/>
    <n v="95000000"/>
    <n v="0"/>
    <n v="0"/>
    <n v="0"/>
    <n v="95000000"/>
    <n v="95000000"/>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18511042"/>
    <s v="JOHN JAIME JIMENEZ ZAPATA"/>
    <s v="Persona Natural"/>
    <m/>
    <m/>
    <m/>
    <m/>
    <n v="95000000"/>
    <n v="0"/>
    <n v="0"/>
    <n v="0"/>
    <n v="95000000"/>
    <n v="95000000"/>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24720352"/>
    <s v="MARCELA  OSPINA GOMEZ"/>
    <s v="Persona Natural"/>
    <m/>
    <m/>
    <m/>
    <m/>
    <n v="95000000"/>
    <n v="0"/>
    <n v="0"/>
    <n v="0"/>
    <n v="95000000"/>
    <n v="95000000"/>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79102557"/>
    <s v="JOSE GUSTAVO ROJAS PINILLA"/>
    <s v="Persona Natural"/>
    <m/>
    <m/>
    <m/>
    <m/>
    <n v="95000000"/>
    <n v="0"/>
    <n v="0"/>
    <n v="0"/>
    <n v="95000000"/>
    <n v="95000000"/>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79235923"/>
    <s v="EDGAR HERNANDO SALAMANCA AFRICANO"/>
    <s v="Persona Natural"/>
    <m/>
    <m/>
    <m/>
    <m/>
    <n v="95000000"/>
    <n v="0"/>
    <n v="0"/>
    <n v="0"/>
    <n v="95000000"/>
    <n v="95000000"/>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80075201"/>
    <s v="CESAR AUGUSTO SALAMANCA ROJAS"/>
    <s v="Persona Natural"/>
    <m/>
    <m/>
    <m/>
    <m/>
    <n v="47995524"/>
    <n v="0"/>
    <n v="0"/>
    <n v="0"/>
    <n v="47995524"/>
    <n v="47995524"/>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79916251"/>
    <s v="YEISON JAVIER SEPULVEDA RINCON"/>
    <s v="Persona Natural"/>
    <m/>
    <m/>
    <m/>
    <m/>
    <n v="95000000"/>
    <n v="0"/>
    <n v="0"/>
    <n v="0"/>
    <n v="95000000"/>
    <n v="95000000"/>
    <m/>
    <m/>
    <m/>
    <n v="0"/>
    <n v="0"/>
    <n v="0"/>
    <m/>
    <m/>
    <m/>
    <m/>
    <s v="Terminado"/>
    <n v="1"/>
  </r>
  <r>
    <s v="ACTAS-012-2022: HONORARIOS A EDILES POR ASISTENCIA A SESIONES DE LA JAL DE SUBA, VIGENCIA 2022"/>
    <n v="2022"/>
    <m/>
    <m/>
    <s v="Otros gastos"/>
    <m/>
    <m/>
    <s v="HONORARIOS A EDILES POR ASISTENCIA A SESIONES DE LA JAL DE SUBA, VIGENCIA 2022"/>
    <x v="1"/>
    <s v="Un nuevo contrato social y ambiental para la Bogotá del Siglo XXI"/>
    <s v="No aplica"/>
    <x v="21"/>
    <m/>
    <x v="54"/>
    <m/>
    <n v="1019020101"/>
    <s v="LINA MARIA VELA BERMUDEZ"/>
    <s v="Persona Natural"/>
    <m/>
    <m/>
    <m/>
    <m/>
    <n v="95000000"/>
    <n v="0"/>
    <n v="0"/>
    <n v="0"/>
    <n v="95000000"/>
    <n v="95000000"/>
    <m/>
    <m/>
    <m/>
    <n v="0"/>
    <n v="0"/>
    <n v="0"/>
    <m/>
    <m/>
    <m/>
    <m/>
    <s v="Terminado"/>
    <n v="1"/>
  </r>
  <r>
    <s v="ACTAS-012-2022: HONORARIOS A EDILES"/>
    <n v="2022"/>
    <m/>
    <m/>
    <s v="Otros gastos"/>
    <m/>
    <m/>
    <s v="PAGO HONORARIOS EDILES 1019020101"/>
    <x v="1"/>
    <s v="Un nuevo contrato social y ambiental para la Bogotá del Siglo XXI"/>
    <s v="No aplica"/>
    <x v="21"/>
    <m/>
    <x v="29"/>
    <m/>
    <n v="1019020101"/>
    <s v="LINA MARIA VELA BERMUDEZ"/>
    <s v="Persona Natural"/>
    <m/>
    <m/>
    <m/>
    <m/>
    <n v="2752558"/>
    <n v="0"/>
    <n v="0"/>
    <n v="0"/>
    <n v="2752558"/>
    <n v="2752558"/>
    <m/>
    <m/>
    <m/>
    <n v="0"/>
    <n v="0"/>
    <n v="0"/>
    <m/>
    <m/>
    <m/>
    <m/>
    <s v="Terminado"/>
    <n v="1"/>
  </r>
  <r>
    <s v="ACTAS-012-2022: HONORARIOS A EDILES"/>
    <n v="2022"/>
    <m/>
    <m/>
    <s v="Otros gastos"/>
    <m/>
    <m/>
    <s v="PAGO HONORARIOS EDILES 1019110866"/>
    <x v="1"/>
    <s v="Un nuevo contrato social y ambiental para la Bogotá del Siglo XXI"/>
    <s v="No aplica"/>
    <x v="21"/>
    <m/>
    <x v="29"/>
    <m/>
    <n v="1019110866"/>
    <s v="ANDRES FELIPE CORTES MURILLO"/>
    <s v="Persona Natural"/>
    <m/>
    <m/>
    <m/>
    <m/>
    <n v="2752558"/>
    <n v="0"/>
    <n v="0"/>
    <n v="0"/>
    <n v="2752558"/>
    <n v="2752558"/>
    <m/>
    <m/>
    <m/>
    <n v="0"/>
    <n v="0"/>
    <n v="0"/>
    <m/>
    <m/>
    <m/>
    <m/>
    <s v="Terminado"/>
    <n v="1"/>
  </r>
  <r>
    <s v="ACTAS-012-2022: HONORARIOS A EDILES"/>
    <n v="2022"/>
    <m/>
    <m/>
    <s v="Otros gastos"/>
    <m/>
    <m/>
    <s v="PAGO HONORARIOS EDILES 18511042"/>
    <x v="1"/>
    <s v="Un nuevo contrato social y ambiental para la Bogotá del Siglo XXI"/>
    <s v="No aplica"/>
    <x v="21"/>
    <m/>
    <x v="29"/>
    <m/>
    <n v="18511042"/>
    <s v="JOHN JAIME JIMENEZ ZAPATA"/>
    <s v="Persona Natural"/>
    <m/>
    <m/>
    <m/>
    <m/>
    <n v="2752558"/>
    <n v="0"/>
    <n v="0"/>
    <n v="0"/>
    <n v="2752558"/>
    <n v="2752558"/>
    <m/>
    <m/>
    <m/>
    <n v="0"/>
    <n v="0"/>
    <n v="0"/>
    <m/>
    <m/>
    <m/>
    <m/>
    <s v="Terminado"/>
    <n v="1"/>
  </r>
  <r>
    <s v="ACTAS-012-2022: HONORARIOS A EDILES"/>
    <n v="2022"/>
    <m/>
    <m/>
    <s v="Otros gastos"/>
    <m/>
    <m/>
    <s v="PAGO HONORARIOS EDILES 19389898"/>
    <x v="1"/>
    <s v="Un nuevo contrato social y ambiental para la Bogotá del Siglo XXI"/>
    <s v="No aplica"/>
    <x v="21"/>
    <m/>
    <x v="29"/>
    <m/>
    <n v="19389898"/>
    <s v="SAUL  CORTES SALAMANCA"/>
    <s v="Persona Natural"/>
    <m/>
    <m/>
    <m/>
    <m/>
    <n v="2752558"/>
    <n v="0"/>
    <n v="0"/>
    <n v="0"/>
    <n v="2752558"/>
    <n v="2752558"/>
    <m/>
    <m/>
    <m/>
    <n v="0"/>
    <n v="0"/>
    <n v="0"/>
    <m/>
    <m/>
    <m/>
    <m/>
    <s v="Terminado"/>
    <n v="1"/>
  </r>
  <r>
    <s v="ACTAS-012-2022: HONORARIOS A EDILES"/>
    <n v="2022"/>
    <m/>
    <m/>
    <s v="Otros gastos"/>
    <m/>
    <m/>
    <s v="PAGO HONORARIOS EDILES 24720352"/>
    <x v="1"/>
    <s v="Un nuevo contrato social y ambiental para la Bogotá del Siglo XXI"/>
    <s v="No aplica"/>
    <x v="21"/>
    <m/>
    <x v="29"/>
    <m/>
    <n v="24720352"/>
    <s v="MARCELA  OSPINA GOMEZ"/>
    <s v="Persona Natural"/>
    <m/>
    <m/>
    <m/>
    <m/>
    <n v="2752558"/>
    <n v="0"/>
    <n v="0"/>
    <n v="0"/>
    <n v="2752558"/>
    <n v="2752558"/>
    <m/>
    <m/>
    <m/>
    <n v="0"/>
    <n v="0"/>
    <n v="0"/>
    <m/>
    <m/>
    <m/>
    <m/>
    <s v="Terminado"/>
    <n v="1"/>
  </r>
  <r>
    <s v="ACTAS-012-2022: HONORARIOS A EDILES"/>
    <n v="2022"/>
    <m/>
    <m/>
    <s v="Otros gastos"/>
    <m/>
    <m/>
    <s v="PAGO HONORARIOS EDILES 79102557"/>
    <x v="1"/>
    <s v="Un nuevo contrato social y ambiental para la Bogotá del Siglo XXI"/>
    <s v="No aplica"/>
    <x v="21"/>
    <m/>
    <x v="29"/>
    <m/>
    <n v="79102557"/>
    <s v="JOSE GUSTAVO ROJAS PINILLA"/>
    <s v="Persona Natural"/>
    <m/>
    <m/>
    <m/>
    <m/>
    <n v="2752558"/>
    <n v="0"/>
    <n v="0"/>
    <n v="0"/>
    <n v="2752558"/>
    <n v="2752558"/>
    <m/>
    <m/>
    <m/>
    <n v="0"/>
    <n v="0"/>
    <n v="0"/>
    <m/>
    <m/>
    <m/>
    <m/>
    <s v="Terminado"/>
    <n v="1"/>
  </r>
  <r>
    <s v="ACTAS-012-2022: HONORARIOS A EDILES"/>
    <n v="2022"/>
    <m/>
    <m/>
    <s v="Otros gastos"/>
    <m/>
    <m/>
    <s v="PAGO HONORARIOS EDILES 79235923"/>
    <x v="1"/>
    <s v="Un nuevo contrato social y ambiental para la Bogotá del Siglo XXI"/>
    <s v="No aplica"/>
    <x v="21"/>
    <m/>
    <x v="29"/>
    <m/>
    <n v="79235923"/>
    <s v="EDGAR HERNANDO SALAMANCA AFRICANO"/>
    <s v="Persona Natural"/>
    <m/>
    <m/>
    <m/>
    <m/>
    <n v="2752557"/>
    <n v="0"/>
    <n v="0"/>
    <n v="0"/>
    <n v="2752557"/>
    <n v="2752557"/>
    <m/>
    <m/>
    <m/>
    <n v="0"/>
    <n v="0"/>
    <n v="0"/>
    <m/>
    <m/>
    <m/>
    <m/>
    <s v="Terminado"/>
    <n v="1"/>
  </r>
  <r>
    <s v="ACTAS-012-2022: HONORARIOS A EDILES"/>
    <n v="2022"/>
    <m/>
    <m/>
    <s v="Otros gastos"/>
    <m/>
    <m/>
    <s v="PAGO HONORARIOS EDILES 79240344"/>
    <x v="1"/>
    <s v="Un nuevo contrato social y ambiental para la Bogotá del Siglo XXI"/>
    <s v="No aplica"/>
    <x v="21"/>
    <m/>
    <x v="29"/>
    <m/>
    <n v="79240344"/>
    <s v="HUGO  BARAJAS GARCIA"/>
    <s v="Persona Natural"/>
    <m/>
    <m/>
    <m/>
    <m/>
    <n v="3899976"/>
    <n v="0"/>
    <n v="0"/>
    <n v="0"/>
    <n v="3899976"/>
    <n v="3899976"/>
    <m/>
    <m/>
    <m/>
    <n v="0"/>
    <n v="0"/>
    <n v="0"/>
    <m/>
    <m/>
    <m/>
    <m/>
    <s v="Terminado"/>
    <n v="1"/>
  </r>
  <r>
    <s v="ACTAS-012-2022: HONORARIOS A EDILES"/>
    <n v="2022"/>
    <m/>
    <m/>
    <s v="Otros gastos"/>
    <m/>
    <m/>
    <s v="PAGO HONORARIOS EDILES 79916251"/>
    <x v="1"/>
    <s v="Un nuevo contrato social y ambiental para la Bogotá del Siglo XXI"/>
    <s v="No aplica"/>
    <x v="21"/>
    <m/>
    <x v="29"/>
    <m/>
    <n v="79916251"/>
    <s v="YEISON JAVIER SEPULVEDA RINCON"/>
    <s v="Persona Natural"/>
    <m/>
    <m/>
    <m/>
    <m/>
    <n v="2752558"/>
    <n v="0"/>
    <n v="0"/>
    <n v="0"/>
    <n v="2752558"/>
    <n v="2752558"/>
    <m/>
    <m/>
    <m/>
    <n v="0"/>
    <n v="0"/>
    <n v="0"/>
    <m/>
    <m/>
    <m/>
    <m/>
    <s v="Terminado"/>
    <n v="1"/>
  </r>
  <r>
    <s v="ACTAS-012-2022: HONORARIOS A EDILES"/>
    <n v="2022"/>
    <m/>
    <m/>
    <s v="Otros gastos"/>
    <m/>
    <m/>
    <s v="PAGO HONORARIOS EDILES 80075201"/>
    <x v="1"/>
    <s v="Un nuevo contrato social y ambiental para la Bogotá del Siglo XXI"/>
    <s v="No aplica"/>
    <x v="21"/>
    <m/>
    <x v="29"/>
    <m/>
    <n v="80075201"/>
    <s v="CESAR AUGUSTO SALAMANCA ROJAS"/>
    <s v="Persona Natural"/>
    <m/>
    <m/>
    <m/>
    <m/>
    <n v="2752558"/>
    <n v="0"/>
    <n v="0"/>
    <n v="0"/>
    <n v="2752558"/>
    <n v="2752558"/>
    <m/>
    <m/>
    <m/>
    <n v="0"/>
    <n v="0"/>
    <n v="0"/>
    <m/>
    <m/>
    <m/>
    <m/>
    <s v="Terminado"/>
    <n v="1"/>
  </r>
  <r>
    <s v="ACTAS-012-2022: HONORARIOS A EDILES"/>
    <n v="2022"/>
    <m/>
    <m/>
    <s v="Otros gastos"/>
    <m/>
    <m/>
    <s v="PAGO HONORARIOS EDILES 80198706"/>
    <x v="1"/>
    <s v="Un nuevo contrato social y ambiental para la Bogotá del Siglo XXI"/>
    <s v="No aplica"/>
    <x v="21"/>
    <m/>
    <x v="29"/>
    <m/>
    <n v="80198706"/>
    <s v="NELSON  GUEVARA FARFAN"/>
    <s v="Persona Natural"/>
    <m/>
    <m/>
    <m/>
    <m/>
    <n v="2752558"/>
    <n v="0"/>
    <n v="0"/>
    <n v="0"/>
    <n v="2752558"/>
    <n v="2752558"/>
    <m/>
    <m/>
    <m/>
    <n v="0"/>
    <n v="0"/>
    <n v="0"/>
    <m/>
    <m/>
    <m/>
    <m/>
    <s v="Terminado"/>
    <n v="1"/>
  </r>
  <r>
    <s v="ACTAS-012-2022: SERVICIO DE SALUD EDILES JAL SUBA, VIGENCIA 2022"/>
    <n v="2022"/>
    <m/>
    <m/>
    <s v="Otros gastos"/>
    <m/>
    <m/>
    <s v="ACTAS-012-2022: SERVICIO DE SALUD EDILES JAL SUBA, VIGENCIA 2022"/>
    <x v="1"/>
    <s v="Un nuevo contrato social y ambiental para la Bogotá del Siglo XXI"/>
    <s v="No aplica"/>
    <x v="21"/>
    <m/>
    <x v="53"/>
    <m/>
    <n v="800130907"/>
    <s v="SALUD TOTAL ENTIDAD PROMOTORA DE SALUD D EL REGIMEN CONTRIBUTIVO Y DEL REGIMEN SU BSIDIADO S.A."/>
    <s v="Persona Jurídica"/>
    <m/>
    <m/>
    <m/>
    <m/>
    <n v="4870600"/>
    <n v="0"/>
    <n v="0"/>
    <n v="0"/>
    <n v="4870600"/>
    <n v="4870600"/>
    <m/>
    <m/>
    <m/>
    <n v="0"/>
    <n v="0"/>
    <n v="0"/>
    <m/>
    <m/>
    <m/>
    <m/>
    <s v="Terminado"/>
    <n v="1"/>
  </r>
  <r>
    <s v="ACTAS-012-2022: SERVICIO DE SALUD EDILES JAL SUBA, VIGENCIA 2022"/>
    <n v="2022"/>
    <m/>
    <m/>
    <s v="Otros gastos"/>
    <m/>
    <m/>
    <s v="ACTAS-012-2022: SERVICIO DE SALUD EDILES JAL SUBA, VIGENCIA 2022"/>
    <x v="1"/>
    <s v="Un nuevo contrato social y ambiental para la Bogotá del Siglo XXI"/>
    <s v="No aplica"/>
    <x v="21"/>
    <m/>
    <x v="53"/>
    <m/>
    <n v="800251440"/>
    <s v="ENTIDAD PROMOTORA DE SALUD SANITAS S.A.S"/>
    <s v="Persona Jurídica"/>
    <m/>
    <m/>
    <m/>
    <m/>
    <n v="15000000"/>
    <n v="0"/>
    <n v="0"/>
    <n v="0"/>
    <n v="15000000"/>
    <n v="15000000"/>
    <m/>
    <m/>
    <m/>
    <n v="0"/>
    <n v="0"/>
    <n v="0"/>
    <m/>
    <m/>
    <m/>
    <m/>
    <s v="Terminado"/>
    <n v="1"/>
  </r>
  <r>
    <s v="ACTAS-012-2022: SERVICIO DE SALUD EDILES JAL SUBA, VIGENCIA 2022"/>
    <n v="2022"/>
    <m/>
    <m/>
    <s v="Otros gastos"/>
    <m/>
    <m/>
    <s v="ACTAS-012-2022: SERVICIO DE SALUD EDILES JAL SUBA, VIGENCIA 2022"/>
    <x v="1"/>
    <s v="Un nuevo contrato social y ambiental para la Bogotá del Siglo XXI"/>
    <s v="No aplica"/>
    <x v="21"/>
    <m/>
    <x v="53"/>
    <m/>
    <n v="860066942"/>
    <s v="CAJA DE COMPENSACION FAMILIAR COMPENSAR"/>
    <s v="Persona Jurídica"/>
    <m/>
    <m/>
    <m/>
    <m/>
    <n v="15000000"/>
    <n v="0"/>
    <n v="0"/>
    <n v="0"/>
    <n v="15000000"/>
    <n v="15000000"/>
    <m/>
    <m/>
    <m/>
    <n v="0"/>
    <n v="0"/>
    <n v="0"/>
    <m/>
    <m/>
    <m/>
    <m/>
    <s v="Terminado"/>
    <n v="1"/>
  </r>
  <r>
    <s v="ACTAS-012-2022: SERVICIO DE SALUD EDILES JAL SUBA, VIGENCIA 2022"/>
    <n v="2022"/>
    <m/>
    <m/>
    <s v="Otros gastos"/>
    <m/>
    <m/>
    <s v="ACTAS-012-2022: SERVICIO DE SALUD EDILES JAL SUBA, VIGENCIA 2022"/>
    <x v="1"/>
    <s v="Un nuevo contrato social y ambiental para la Bogotá del Siglo XXI"/>
    <s v="No aplica"/>
    <x v="21"/>
    <m/>
    <x v="53"/>
    <m/>
    <n v="830003564"/>
    <s v="ENTIDAD PROMOTORA DE SALUD FAMISANAR S.A .S"/>
    <s v="Persona Jurídica"/>
    <m/>
    <m/>
    <m/>
    <m/>
    <n v="15000000"/>
    <n v="0"/>
    <n v="0"/>
    <n v="0"/>
    <n v="15000000"/>
    <n v="15000000"/>
    <m/>
    <m/>
    <m/>
    <n v="0"/>
    <n v="0"/>
    <n v="0"/>
    <m/>
    <m/>
    <m/>
    <m/>
    <s v="Terminado"/>
    <n v="1"/>
  </r>
  <r>
    <s v="ACTAS-012-2022: SERVICIO DE SALUD EDILES JAL SUBA, VIGENCIA 2022"/>
    <n v="2022"/>
    <m/>
    <m/>
    <s v="Otros gastos"/>
    <m/>
    <m/>
    <s v="ACTAS-012-2022: SERVICIO DE SALUD EDILES JAL SUBA, VIGENCIA 2022"/>
    <x v="1"/>
    <s v="Un nuevo contrato social y ambiental para la Bogotá del Siglo XXI"/>
    <s v="No aplica"/>
    <x v="21"/>
    <m/>
    <x v="53"/>
    <m/>
    <n v="900156264"/>
    <s v="NUEVA EMPRESA PROMOTORA DE SALUD S.A."/>
    <s v="Persona Jurídica"/>
    <m/>
    <m/>
    <m/>
    <m/>
    <n v="15000000"/>
    <n v="0"/>
    <n v="0"/>
    <n v="0"/>
    <n v="15000000"/>
    <n v="15000000"/>
    <m/>
    <m/>
    <m/>
    <n v="0"/>
    <n v="0"/>
    <n v="0"/>
    <m/>
    <m/>
    <m/>
    <m/>
    <s v="Terminado"/>
    <n v="1"/>
  </r>
  <r>
    <s v="FACTURAS 012-2021"/>
    <n v="2022"/>
    <m/>
    <m/>
    <s v="Otros gastos"/>
    <m/>
    <m/>
    <e v="#REF!"/>
    <x v="1"/>
    <s v="Un nuevo contrato social y ambiental para la Bogotá del Siglo XXI"/>
    <s v="No aplica"/>
    <x v="21"/>
    <m/>
    <x v="29"/>
    <m/>
    <n v="830037248"/>
    <s v="CODENSA S.A. ESP"/>
    <s v="Persona Jurídica"/>
    <m/>
    <m/>
    <m/>
    <m/>
    <n v="234850"/>
    <n v="0"/>
    <n v="0"/>
    <n v="0"/>
    <n v="234850"/>
    <n v="234850"/>
    <m/>
    <m/>
    <m/>
    <n v="0"/>
    <n v="0"/>
    <n v="0"/>
    <m/>
    <m/>
    <m/>
    <m/>
    <s v="Terminado"/>
    <n v="1"/>
  </r>
  <r>
    <s v="FACTURAS 012-2021"/>
    <n v="2022"/>
    <m/>
    <m/>
    <s v="Otros gastos"/>
    <m/>
    <m/>
    <e v="#REF!"/>
    <x v="1"/>
    <s v="Un nuevo contrato social y ambiental para la Bogotá del Siglo XXI"/>
    <s v="No aplica"/>
    <x v="21"/>
    <m/>
    <x v="29"/>
    <m/>
    <n v="899999115"/>
    <s v="EMPRESA DE TELECOMUNICACIONES DE BOGOTÁ S.A. E.S.P. - ETB S.A. ESP"/>
    <s v="Persona Jurídica"/>
    <m/>
    <m/>
    <m/>
    <m/>
    <n v="16052263"/>
    <n v="0"/>
    <n v="0"/>
    <n v="0"/>
    <n v="16052263"/>
    <n v="14859450"/>
    <m/>
    <m/>
    <m/>
    <n v="0"/>
    <n v="0"/>
    <n v="0"/>
    <m/>
    <m/>
    <m/>
    <m/>
    <s v="Terminado"/>
    <n v="0.92569191023097486"/>
  </r>
  <r>
    <s v="FACTURAS 012-2021"/>
    <n v="2022"/>
    <m/>
    <m/>
    <s v="Otros gastos"/>
    <m/>
    <m/>
    <e v="#REF!"/>
    <x v="1"/>
    <s v="Un nuevo contrato social y ambiental para la Bogotá del Siglo XXI"/>
    <s v="No aplica"/>
    <x v="21"/>
    <m/>
    <x v="29"/>
    <m/>
    <n v="899999094"/>
    <s v="EMPRESA DE ACUEDUCTO Y ALCANTARILLADO DE BOGOTA ESP"/>
    <s v="Persona Jurídica"/>
    <m/>
    <m/>
    <m/>
    <m/>
    <n v="965759"/>
    <n v="0"/>
    <n v="0"/>
    <n v="0"/>
    <n v="965759"/>
    <n v="965759"/>
    <m/>
    <m/>
    <m/>
    <n v="0"/>
    <n v="0"/>
    <n v="0"/>
    <m/>
    <m/>
    <m/>
    <m/>
    <s v="Terminado"/>
    <n v="1"/>
  </r>
  <r>
    <s v="FACTURAS 012-2021"/>
    <n v="2022"/>
    <m/>
    <m/>
    <s v="Otros gastos"/>
    <m/>
    <m/>
    <e v="#REF!"/>
    <x v="1"/>
    <s v="Un nuevo contrato social y ambiental para la Bogotá del Siglo XXI"/>
    <s v="No aplica"/>
    <x v="21"/>
    <m/>
    <x v="51"/>
    <m/>
    <n v="800007813"/>
    <s v="VANTI S.A. ESP"/>
    <s v="Persona Jurídica"/>
    <m/>
    <m/>
    <m/>
    <m/>
    <n v="1727170"/>
    <n v="0"/>
    <n v="0"/>
    <n v="0"/>
    <n v="1727170"/>
    <n v="362060"/>
    <m/>
    <m/>
    <m/>
    <n v="0"/>
    <n v="0"/>
    <n v="0"/>
    <m/>
    <m/>
    <m/>
    <m/>
    <s v="Terminado"/>
    <n v="0.20962615145005992"/>
  </r>
  <r>
    <s v="FACTURAS 012-2021"/>
    <n v="2022"/>
    <m/>
    <m/>
    <s v="Otros gastos"/>
    <m/>
    <m/>
    <e v="#REF!"/>
    <x v="1"/>
    <s v="Un nuevo contrato social y ambiental para la Bogotá del Siglo XXI"/>
    <s v="No aplica"/>
    <x v="21"/>
    <m/>
    <x v="51"/>
    <m/>
    <n v="800007813"/>
    <s v="VANTI S.A. ESP"/>
    <s v="Persona Jurídica"/>
    <m/>
    <m/>
    <m/>
    <m/>
    <n v="962660"/>
    <n v="0"/>
    <n v="0"/>
    <n v="0"/>
    <n v="962660"/>
    <n v="962660"/>
    <m/>
    <m/>
    <m/>
    <n v="0"/>
    <n v="0"/>
    <n v="0"/>
    <m/>
    <m/>
    <m/>
    <m/>
    <s v="Terminado"/>
    <n v="1"/>
  </r>
  <r>
    <s v="FACTURAS-012-2022"/>
    <n v="2022"/>
    <m/>
    <m/>
    <s v="Otros gastos"/>
    <m/>
    <m/>
    <e v="#REF!"/>
    <x v="1"/>
    <s v="Un nuevo contrato social y ambiental para la Bogotá del Siglo XXI"/>
    <s v="No aplica"/>
    <x v="21"/>
    <m/>
    <x v="55"/>
    <m/>
    <n v="830037248"/>
    <s v="CODENSA S.A. ESP"/>
    <s v="Persona Jurídica"/>
    <m/>
    <m/>
    <m/>
    <m/>
    <n v="27265050"/>
    <n v="0"/>
    <n v="0"/>
    <n v="0"/>
    <n v="27265050"/>
    <n v="27265050"/>
    <m/>
    <m/>
    <m/>
    <n v="0"/>
    <n v="0"/>
    <n v="0"/>
    <m/>
    <m/>
    <m/>
    <m/>
    <s v="Terminado"/>
    <n v="1"/>
  </r>
  <r>
    <s v="FACTURAS-012-2022"/>
    <n v="2022"/>
    <m/>
    <m/>
    <s v="Otros gastos"/>
    <m/>
    <m/>
    <e v="#REF!"/>
    <x v="1"/>
    <s v="Un nuevo contrato social y ambiental para la Bogotá del Siglo XXI"/>
    <s v="No aplica"/>
    <x v="21"/>
    <m/>
    <x v="56"/>
    <m/>
    <n v="830037248"/>
    <s v="CODENSA S.A. ESP"/>
    <s v="Persona Jurídica"/>
    <m/>
    <m/>
    <m/>
    <m/>
    <n v="403870"/>
    <n v="0"/>
    <n v="0"/>
    <n v="0"/>
    <n v="403870"/>
    <n v="403870"/>
    <m/>
    <m/>
    <m/>
    <n v="0"/>
    <n v="0"/>
    <n v="0"/>
    <m/>
    <m/>
    <m/>
    <m/>
    <s v="Terminado"/>
    <n v="1"/>
  </r>
  <r>
    <s v="FACTURAS-012-2022"/>
    <n v="2022"/>
    <m/>
    <m/>
    <s v="Otros gastos"/>
    <m/>
    <m/>
    <e v="#REF!"/>
    <x v="1"/>
    <s v="Un nuevo contrato social y ambiental para la Bogotá del Siglo XXI"/>
    <s v="No aplica"/>
    <x v="21"/>
    <m/>
    <x v="57"/>
    <m/>
    <n v="899999094"/>
    <s v="EMPRESA DE ACUEDUCTO Y ALCANTARILLADO DE BOGOTA ESP"/>
    <s v="Persona Jurídica"/>
    <m/>
    <m/>
    <m/>
    <m/>
    <n v="12500000"/>
    <n v="0"/>
    <n v="0"/>
    <n v="0"/>
    <n v="12500000"/>
    <n v="12500000"/>
    <m/>
    <m/>
    <m/>
    <n v="0"/>
    <n v="0"/>
    <n v="0"/>
    <m/>
    <m/>
    <m/>
    <m/>
    <s v="Terminado"/>
    <n v="1"/>
  </r>
  <r>
    <s v="FACTURAS-012-2022"/>
    <n v="2022"/>
    <m/>
    <m/>
    <s v="Otros gastos"/>
    <m/>
    <m/>
    <e v="#REF!"/>
    <x v="1"/>
    <s v="Un nuevo contrato social y ambiental para la Bogotá del Siglo XXI"/>
    <s v="No aplica"/>
    <x v="21"/>
    <m/>
    <x v="55"/>
    <m/>
    <n v="860063875"/>
    <s v="ENEL COLOMBIA SA ESP"/>
    <s v="Persona Jurídica"/>
    <m/>
    <m/>
    <m/>
    <m/>
    <n v="72734950"/>
    <n v="0"/>
    <n v="0"/>
    <n v="0"/>
    <n v="72734950"/>
    <n v="72734950"/>
    <m/>
    <m/>
    <m/>
    <n v="0"/>
    <n v="0"/>
    <n v="0"/>
    <m/>
    <m/>
    <m/>
    <m/>
    <s v="Terminado"/>
    <n v="1"/>
  </r>
  <r>
    <s v="FACTURAS-012-2022"/>
    <n v="2022"/>
    <m/>
    <m/>
    <s v="Otros gastos"/>
    <m/>
    <m/>
    <s v="FACTURAS-012-2022: CAMBIO DE RAZON SOCIAL DEL BENEFICIARIO PAGO DE FACTURAS DE SERVICIOS GENERALES DE RECOLECCION DE OTROS DESECHOS FDL SUBA VIGENCIA 2022"/>
    <x v="1"/>
    <s v="Un nuevo contrato social y ambiental para la Bogotá del Siglo XXI"/>
    <s v="No aplica"/>
    <x v="21"/>
    <m/>
    <x v="56"/>
    <m/>
    <n v="860063875"/>
    <s v="ENEL COLOMBIA SA ESP"/>
    <s v="Persona Jurídica"/>
    <m/>
    <m/>
    <m/>
    <m/>
    <n v="1596130"/>
    <n v="0"/>
    <n v="0"/>
    <n v="0"/>
    <n v="1596130"/>
    <n v="1584970"/>
    <m/>
    <m/>
    <m/>
    <n v="0"/>
    <n v="0"/>
    <n v="0"/>
    <m/>
    <m/>
    <m/>
    <m/>
    <s v="Terminado"/>
    <n v="0.99300808831360854"/>
  </r>
  <r>
    <s v="FACTURAS-012-2022"/>
    <n v="2022"/>
    <m/>
    <m/>
    <s v="Otros gastos"/>
    <m/>
    <m/>
    <s v="FACTURAS-012-2022: AREA LIMPIA D.C S.A.S. E.S.P, NIT 901146434.  CAMBIO DE RAZON SOCIAL DEL BENEFICIARIO PAGO DE FACTURAS DE SERVICIOS GENERALES DE RECOLECCION DE OTROS DESECHOS FDL SUBA VIGENCIA 2022, CORREO DEL 29-06-2022 A LAS 18-15 AMPARO CONTRERAS, LAPT."/>
    <x v="1"/>
    <s v="Un nuevo contrato social y ambiental para la Bogotá del Siglo XXI"/>
    <s v="No aplica"/>
    <x v="21"/>
    <m/>
    <x v="56"/>
    <m/>
    <n v="901146434"/>
    <s v="AREA LIMPIA DISTRITO CAPITAL S.A.S. E.S. P."/>
    <s v="Persona Jurídica"/>
    <m/>
    <m/>
    <m/>
    <m/>
    <n v="2100000"/>
    <n v="0"/>
    <n v="0"/>
    <n v="0"/>
    <n v="2100000"/>
    <n v="1619510"/>
    <m/>
    <m/>
    <m/>
    <n v="0"/>
    <n v="0"/>
    <n v="0"/>
    <m/>
    <m/>
    <m/>
    <m/>
    <s v="Terminado"/>
    <n v="0.77119523809523804"/>
  </r>
  <r>
    <s v="FACTURAS-012-2022"/>
    <n v="2022"/>
    <m/>
    <m/>
    <s v="Otros gastos"/>
    <m/>
    <m/>
    <s v="FACTURAS-012-2022: PAGO SERVICIO DE ACUEDUCTO Y ALCANTARILLADO DE LOS INMUEBLES DE LA ALCALDIA LOCAL DE SUBA, VIGENCIA 2022 CORREO 22-07-2022 10:25 O21202020090494110 SERVICIO DE ALCANTARILLADO Y TRATAMIENTO DE AGUA $12.500.000.00 EMPRESA DE ACUEDUCTO Y ALCANTARILLADO DE BOGOTA ESP CON NIT 899999094."/>
    <x v="1"/>
    <s v="Un nuevo contrato social y ambiental para la Bogotá del Siglo XXI"/>
    <s v="No aplica"/>
    <x v="21"/>
    <m/>
    <x v="58"/>
    <m/>
    <n v="899999094"/>
    <s v="EMPRESA DE ACUEDUCTO Y ALCANTARILLADO DE BOGOTA ESP"/>
    <s v="Persona Jurídica"/>
    <m/>
    <m/>
    <m/>
    <m/>
    <n v="10000000"/>
    <n v="0"/>
    <n v="0"/>
    <n v="0"/>
    <n v="10000000"/>
    <n v="7943680"/>
    <m/>
    <m/>
    <m/>
    <n v="0"/>
    <n v="0"/>
    <n v="0"/>
    <m/>
    <m/>
    <m/>
    <m/>
    <s v="Terminado"/>
    <n v="0.79436799999999996"/>
  </r>
  <r>
    <s v="FACTURAS-012-2022"/>
    <n v="2022"/>
    <m/>
    <m/>
    <s v="Otros gastos"/>
    <m/>
    <m/>
    <e v="#REF!"/>
    <x v="1"/>
    <s v="Un nuevo contrato social y ambiental para la Bogotá del Siglo XXI"/>
    <s v="No aplica"/>
    <x v="21"/>
    <m/>
    <x v="55"/>
    <m/>
    <n v="860063875"/>
    <s v="ENEL COLOMBIA SA ESP"/>
    <s v="Persona Jurídica"/>
    <m/>
    <m/>
    <m/>
    <m/>
    <n v="19121697"/>
    <n v="0"/>
    <n v="0"/>
    <n v="0"/>
    <n v="19121697"/>
    <n v="19121697"/>
    <m/>
    <m/>
    <m/>
    <n v="0"/>
    <n v="0"/>
    <n v="0"/>
    <m/>
    <m/>
    <m/>
    <m/>
    <s v="Terminado"/>
    <n v="1"/>
  </r>
  <r>
    <s v="FACTURAS-012-2022"/>
    <n v="2022"/>
    <m/>
    <m/>
    <s v="Otros gastos"/>
    <m/>
    <m/>
    <e v="#REF!"/>
    <x v="1"/>
    <s v="Un nuevo contrato social y ambiental para la Bogotá del Siglo XXI"/>
    <s v="No aplica"/>
    <x v="21"/>
    <m/>
    <x v="56"/>
    <m/>
    <n v="860063875"/>
    <s v="ENEL COLOMBIA SA ESP"/>
    <s v="Persona Jurídica"/>
    <m/>
    <m/>
    <m/>
    <m/>
    <n v="900000"/>
    <n v="0"/>
    <n v="0"/>
    <n v="0"/>
    <n v="900000"/>
    <n v="416630"/>
    <m/>
    <m/>
    <m/>
    <n v="0"/>
    <n v="0"/>
    <n v="0"/>
    <m/>
    <m/>
    <m/>
    <m/>
    <s v="Terminado"/>
    <n v="0.46292222222222223"/>
  </r>
  <r>
    <s v="FACTURAS-012-2022"/>
    <n v="2022"/>
    <m/>
    <m/>
    <s v="Otros gastos"/>
    <m/>
    <m/>
    <e v="#REF!"/>
    <x v="1"/>
    <s v="Un nuevo contrato social y ambiental para la Bogotá del Siglo XXI"/>
    <s v="No aplica"/>
    <x v="21"/>
    <m/>
    <x v="55"/>
    <m/>
    <n v="860063875"/>
    <s v="ENEL COLOMBIA SA ESP"/>
    <s v="Persona Jurídica"/>
    <m/>
    <m/>
    <m/>
    <m/>
    <n v="9986490"/>
    <n v="0"/>
    <n v="0"/>
    <n v="0"/>
    <n v="9986490"/>
    <n v="9986490"/>
    <m/>
    <m/>
    <m/>
    <n v="0"/>
    <n v="0"/>
    <n v="0"/>
    <m/>
    <m/>
    <m/>
    <m/>
    <s v="Terminado"/>
    <n v="1"/>
  </r>
  <r>
    <s v="FACTURAS-012-2022"/>
    <n v="2022"/>
    <m/>
    <m/>
    <s v="Otros gastos"/>
    <m/>
    <m/>
    <e v="#REF!"/>
    <x v="1"/>
    <s v="Un nuevo contrato social y ambiental para la Bogotá del Siglo XXI"/>
    <s v="No aplica"/>
    <x v="21"/>
    <m/>
    <x v="55"/>
    <m/>
    <n v="860063875"/>
    <s v="ENEL COLOMBIA SA ESP"/>
    <s v="Persona Jurídica"/>
    <m/>
    <m/>
    <m/>
    <m/>
    <n v="10770805"/>
    <n v="0"/>
    <n v="0"/>
    <n v="0"/>
    <n v="10770805"/>
    <n v="10770805"/>
    <m/>
    <m/>
    <m/>
    <n v="0"/>
    <n v="0"/>
    <n v="0"/>
    <m/>
    <m/>
    <m/>
    <m/>
    <s v="Terminado"/>
    <n v="1"/>
  </r>
  <r>
    <s v="RECIBOS-5589/2011"/>
    <n v="2022"/>
    <m/>
    <m/>
    <s v="Otros gastos"/>
    <m/>
    <m/>
    <s v="RECIBOS-5589/2011: MEMORANDO 20226120010933 DEL 17-11-2022 O2180161 IMPUESTO A LA PUBLICIDAD EXTERIOR VISUAL $750.000.00: ACTUALIZACIÓN DE REGISTRO DE PUBLICIDAD EXTERIOR VISUAL DE TRES DE LAS SEDES QUE COMPRENDEN LA ALCALDÍA LOCAL DE SUBA; 1. SEDE PRINCIPAL. R-00-601 REGISTROS AVISOS ($250.000) - REF. 5628691001 2. SEDE CASA DE LA PARTICIPACIÓN. R-00-601 REGISTROS AVISOS ($250.000) - REF. 5628679001 Y 3. SEDE DEL DEPORTE. R-00-601 REGISTROS AVISOS ($250.000) - REF. 5628697001. SECRETARIA DISTRITAL DE AMBIENTE HASTA EL 30-01-2023"/>
    <x v="1"/>
    <s v="Un nuevo contrato social y ambiental para la Bogotá del Siglo XXI"/>
    <s v="No aplica"/>
    <x v="21"/>
    <m/>
    <x v="59"/>
    <m/>
    <n v="899999061"/>
    <s v="SECRETARIA DISTRITAL DE AMBIENTE"/>
    <s v="Persona Jurídica"/>
    <m/>
    <m/>
    <m/>
    <m/>
    <n v="750000"/>
    <n v="0"/>
    <n v="0"/>
    <n v="0"/>
    <n v="750000"/>
    <n v="0"/>
    <m/>
    <m/>
    <m/>
    <n v="0"/>
    <n v="0"/>
    <n v="0"/>
    <m/>
    <m/>
    <m/>
    <m/>
    <s v="Terminado"/>
    <n v="0"/>
  </r>
  <r>
    <s v="RESOLUCIÓN 0007 DE 2022"/>
    <n v="2022"/>
    <m/>
    <m/>
    <s v="Otros gastos"/>
    <m/>
    <m/>
    <s v="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9 PROYECTO 2031 “SUBA PREVIENE Y REDUCE RIESGOS NATURALES”, POR VALOR DE DOSCIENTOS NOVENTA Y NUEVE MIL CUATROCIENTOS PESOS M/CTE. ($299.400.00) CORRESPONDIENTE AL PAGO DE ARL RIESGO V Y"/>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299400"/>
    <n v="0"/>
    <n v="0"/>
    <n v="0"/>
    <n v="299400"/>
    <n v="299400"/>
    <m/>
    <m/>
    <m/>
    <n v="0"/>
    <n v="0"/>
    <n v="0"/>
    <m/>
    <s v=""/>
    <m/>
    <m/>
    <s v="Terminado"/>
    <n v="1"/>
  </r>
  <r>
    <s v="RESOLUCIÓN 0007 DE 2022"/>
    <n v="2022"/>
    <m/>
    <m/>
    <s v="Otros gastos"/>
    <m/>
    <m/>
    <s v="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1 “SUBA PROTEGE LOS ANIMALES”, POR VALOR DE CIENTO SETENTA Y SIETE MIL SETECIENTOS PESOS M/CTE. ($177.700) CORRESPONDIENTE AL PAGO DE ARL RIESGO V"/>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77700"/>
    <n v="0"/>
    <n v="0"/>
    <n v="0"/>
    <n v="177700"/>
    <n v="177700"/>
    <m/>
    <m/>
    <m/>
    <n v="0"/>
    <n v="0"/>
    <n v="0"/>
    <m/>
    <m/>
    <m/>
    <m/>
    <s v="Terminado"/>
    <n v="1"/>
  </r>
  <r>
    <s v="RESOLUCIÓN 0007 DE 2022"/>
    <n v="2022"/>
    <m/>
    <m/>
    <s v="Otros gastos"/>
    <m/>
    <m/>
    <s v="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10 PROYECTO 2032 “SUBA CONVIVE CON SEGURIDAD Y TRANQUILIDAD”, POR VALOR DE UN MILLÓN CUATROCIENTOS SESENTA Y DOS MIL QUINIENTOS PESOS M/CTE. ($1.462.500.00) CORRESPONDIENTE AL PAGO DE ARL RIESGO V."/>
    <x v="0"/>
    <s v="Un nuevo contrato social y ambiental para la Bogotá del Siglo XXI"/>
    <n v="19"/>
    <x v="7"/>
    <s v="Propósito 3: Inspirar confianza y legitimidad para vivir sin miedo y ser epicentro de cultura ciudadana, paz y reconciliación"/>
    <x v="9"/>
    <m/>
    <n v="860011153"/>
    <s v="POSITIVA COMPAÑIA DE SEGUROS SA"/>
    <s v="Persona Jurídica"/>
    <m/>
    <m/>
    <m/>
    <m/>
    <n v="1253100"/>
    <n v="0"/>
    <n v="0"/>
    <n v="0"/>
    <n v="1253100"/>
    <n v="1253100"/>
    <m/>
    <m/>
    <m/>
    <n v="0"/>
    <n v="0"/>
    <n v="0"/>
    <m/>
    <m/>
    <m/>
    <m/>
    <s v="Terminado"/>
    <n v="1"/>
  </r>
  <r>
    <s v="RESOLUCIÓN 0007 DE 2022"/>
    <n v="2022"/>
    <m/>
    <m/>
    <s v="Otros gastos"/>
    <m/>
    <m/>
    <s v="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10 PROYECTO 2032 “SUBA CONVIVE CON SEGURIDAD Y TRANQUILIDAD”, POR VALOR DE UN MILLÓN CUATROCIENTOS SESENTA Y DOS MIL QUINIENTOS PESOS M/CTE. ($1.462.500.00) CORRESPONDIENTE AL PAGO DE ARL RIESGO V."/>
    <x v="0"/>
    <s v="Un nuevo contrato social y ambiental para la Bogotá del Siglo XXI"/>
    <n v="31"/>
    <x v="7"/>
    <s v="Propósito 3: Inspirar confianza y legitimidad para vivir sin miedo y ser epicentro de cultura ciudadana, paz y reconciliación"/>
    <x v="9"/>
    <m/>
    <n v="860011153"/>
    <s v="POSITIVA COMPAÑIA DE SEGUROS SA"/>
    <s v="Persona Jurídica"/>
    <m/>
    <m/>
    <m/>
    <m/>
    <n v="209400"/>
    <n v="0"/>
    <n v="0"/>
    <n v="0"/>
    <n v="209400"/>
    <n v="209400"/>
    <m/>
    <m/>
    <m/>
    <n v="0"/>
    <n v="0"/>
    <n v="0"/>
    <m/>
    <m/>
    <m/>
    <m/>
    <s v="Terminado"/>
    <n v="1"/>
  </r>
  <r>
    <s v="RESOLUCIÓN 0007 DE 2022"/>
    <n v="2022"/>
    <m/>
    <m/>
    <s v="Otros gastos"/>
    <s v="Otros"/>
    <m/>
    <s v="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79 “INSPECCIÓN VIGILANCIA Y CONTROL MAS EFICIENTE”, POR VALOR DE OCHO MILLONES CIENTO SESENTA Y SIETE MIL SEISCIENTOS PESOS M/CTE. ($8.167.600.00) CORRESPONDIENTE AL PAGO DE ARL RIESGO IV Y V"/>
    <x v="0"/>
    <s v="Un nuevo contrato social y ambiental para la Bogotá del Siglo XXI"/>
    <n v="57"/>
    <x v="0"/>
    <s v="Propósito 5: Construir Bogotá - Región con gobierno abierto, transparente y ciudadanía consciente"/>
    <x v="1"/>
    <m/>
    <n v="860011153"/>
    <s v="POSITIVA COMPAÑIA DE SEGUROS SA"/>
    <s v="Persona Jurídica"/>
    <m/>
    <m/>
    <m/>
    <m/>
    <n v="8167600"/>
    <n v="0"/>
    <n v="0"/>
    <n v="0"/>
    <n v="8167600"/>
    <n v="8167600"/>
    <m/>
    <m/>
    <m/>
    <n v="0"/>
    <n v="0"/>
    <n v="0"/>
    <m/>
    <m/>
    <m/>
    <m/>
    <s v="Terminado"/>
    <n v="1"/>
  </r>
  <r>
    <s v="RESOLUCIÓN 0007 DE 2022"/>
    <n v="2022"/>
    <m/>
    <m/>
    <s v="Otros gastos"/>
    <m/>
    <m/>
    <s v="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6 PROYECTO 1999 “MEJOR INFRAESTRUCTURA PARA LA MOVILIDAD EN SUBA”, POR VALOR DE UN MILLÓN TREINTA Y NUEVE MIL QUINIENTOS PESOS M/CTE. ($1.039.500) CORRESPONDIENTE AL PAGO DE ARL RIESGO V."/>
    <x v="0"/>
    <s v="Un nuevo contrato social y ambiental para la Bogotá del Siglo XXI"/>
    <n v="49"/>
    <x v="10"/>
    <s v="Propósito 4: Hacer de Bogotá Región un modelo de movilidad multimodal, incluyente y sostenible"/>
    <x v="12"/>
    <m/>
    <n v="860011153"/>
    <s v="POSITIVA COMPAÑIA DE SEGUROS SA"/>
    <s v="Persona Jurídica"/>
    <m/>
    <m/>
    <m/>
    <m/>
    <n v="1039500"/>
    <n v="0"/>
    <n v="0"/>
    <n v="0"/>
    <n v="1039500"/>
    <n v="1039500"/>
    <m/>
    <m/>
    <m/>
    <n v="0"/>
    <n v="0"/>
    <n v="0"/>
    <m/>
    <m/>
    <m/>
    <m/>
    <s v="Terminado"/>
    <n v="1"/>
  </r>
  <r>
    <s v="RESOLUCIÓN 0007 DE 2022"/>
    <n v="2022"/>
    <m/>
    <m/>
    <s v="Otros gastos"/>
    <m/>
    <m/>
    <s v="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8 “SUBA CON UNA GESTIÓN PÚBLICA TRANSPARENTE Y EF ICIENTE”, POR VALOR DE SETECIENTOS TREINTA Y CUATRO MIL QUINIENTOS PESOS M/CTE. ($734.500.00) CORRESPONDIENTE AL PAGO DE ARL RIESGO IV Y V."/>
    <x v="0"/>
    <s v="Un nuevo contrato social y ambiental para la Bogotá del Siglo XXI"/>
    <n v="57"/>
    <x v="0"/>
    <s v="Propósito 5: Construir Bogotá - Región con gobierno abierto, transparente y ciudadanía consciente"/>
    <x v="0"/>
    <m/>
    <n v="860011153"/>
    <s v="POSITIVA COMPAÑIA DE SEGUROS SA"/>
    <s v="Persona Jurídica"/>
    <m/>
    <m/>
    <m/>
    <m/>
    <n v="734500"/>
    <n v="0"/>
    <n v="0"/>
    <n v="0"/>
    <n v="734500"/>
    <n v="734500"/>
    <m/>
    <m/>
    <m/>
    <n v="0"/>
    <n v="0"/>
    <n v="0"/>
    <m/>
    <m/>
    <m/>
    <m/>
    <s v="Terminado"/>
    <n v="1"/>
  </r>
  <r>
    <s v="RESOLUCIÓN 0007 DE 2022"/>
    <n v="2022"/>
    <m/>
    <m/>
    <s v="Otros gastos"/>
    <m/>
    <m/>
    <s v="POR MEDIO DE LA CUAL SE RECONOCE Y ORDENA EL PAGO DE LOS APORTES AL SISTEMA GENERAL DE RIESGOS LABORALES DE LOS CONTRATISTAS CLASIFICADOS EN RIESGOS LABORALES IV O V, DE MANERA MENSUAL PARA LA VIGENCIA 20"/>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177700"/>
    <n v="0"/>
    <n v="0"/>
    <n v="0"/>
    <n v="177700"/>
    <n v="177700"/>
    <m/>
    <m/>
    <m/>
    <n v="0"/>
    <n v="0"/>
    <n v="0"/>
    <m/>
    <m/>
    <m/>
    <m/>
    <s v="Terminado"/>
    <n v="1"/>
  </r>
  <r>
    <s v="RESOLUCIÓN 0007 DE 2022"/>
    <n v="2022"/>
    <m/>
    <m/>
    <s v="Otros gastos"/>
    <m/>
    <m/>
    <s v="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14 “SUBA PROMUEVE EL RECICLAJE Y LAS ENERGÍAS ALTERNATIVAS”, TRESCIENTOS CUARENTA Y OCHO MIL PESOS M/CTE. ($348.000) CORRESPONDIENTE AL PAGO DE ARL RIESGO V."/>
    <x v="0"/>
    <s v="Un nuevo contrato social y ambiental para la Bogotá del Siglo XXI"/>
    <n v="38"/>
    <x v="18"/>
    <s v="Propósito 2 : Cambiar Nuestros Hábitos de Vida para Reverdecer a Bogotá y Adaptarnos y Mitigar la Crisis Climática"/>
    <x v="22"/>
    <m/>
    <n v="860011153"/>
    <s v="POSITIVA COMPAÑIA DE SEGUROS SA"/>
    <s v="Persona Jurídica"/>
    <m/>
    <m/>
    <m/>
    <m/>
    <n v="348000"/>
    <n v="0"/>
    <n v="0"/>
    <n v="0"/>
    <n v="348000"/>
    <n v="348000"/>
    <m/>
    <m/>
    <m/>
    <n v="0"/>
    <n v="0"/>
    <n v="0"/>
    <m/>
    <m/>
    <m/>
    <m/>
    <s v="Terminado"/>
    <n v="1"/>
  </r>
  <r>
    <s v="RESOLUCIÓN 0007 DE 2022"/>
    <n v="2022"/>
    <m/>
    <m/>
    <s v="Otros gastos"/>
    <m/>
    <m/>
    <s v="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1 PROYECTO 1970 “SUBA RECUPERA Y MANTIENE SUS PARQUES”, POR VALOR DE OCHENTA Y DOS MIL NOVECIENTOS PESOS M/CTE. ($82.900) CORRESPONDIENTE AL PAGO DE ARL RIESGO V"/>
    <x v="0"/>
    <s v="Un nuevo contrato social y ambiental para la Bogotá del Siglo XXI"/>
    <n v="33"/>
    <x v="3"/>
    <s v="Propósito 2 : Cambiar Nuestros Hábitos de Vida para Reverdecer a Bogotá y Adaptarnos y Mitigar la Crisis Climática"/>
    <x v="18"/>
    <m/>
    <n v="860011153"/>
    <s v="POSITIVA COMPAÑIA DE SEGUROS SA"/>
    <s v="Persona Jurídica"/>
    <m/>
    <m/>
    <m/>
    <m/>
    <n v="82900"/>
    <n v="0"/>
    <n v="0"/>
    <n v="0"/>
    <n v="82900"/>
    <n v="82900"/>
    <m/>
    <m/>
    <m/>
    <n v="0"/>
    <n v="0"/>
    <n v="0"/>
    <m/>
    <m/>
    <m/>
    <m/>
    <s v="Terminado"/>
    <n v="1"/>
  </r>
  <r>
    <s v="RESOLUCIÓN 0007 DE 2022"/>
    <n v="2022"/>
    <m/>
    <m/>
    <s v="Otros gastos"/>
    <m/>
    <m/>
    <s v="RESOLUCIÓN NÚMERO 007 DEL 07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5 PROYECTO 1997 “SUBA REVERDECE”, POR VALOR DE NOVECIENTOS CUATRO MIL OCHOCIENTOS PESOS M/CTE. ($904.800) CORRESPONDIENTE AL PAGO DE ARL RIESGO V."/>
    <x v="0"/>
    <s v="Un nuevo contrato social y ambiental para la Bogotá del Siglo XXI"/>
    <n v="27"/>
    <x v="14"/>
    <s v="Propósito 2 : Cambiar Nuestros Hábitos de Vida para Reverdecer a Bogotá y Adaptarnos y Mitigar la Crisis Climática"/>
    <x v="17"/>
    <m/>
    <n v="860011153"/>
    <s v="POSITIVA COMPAÑIA DE SEGUROS SA"/>
    <s v="Persona Jurídica"/>
    <m/>
    <m/>
    <m/>
    <m/>
    <n v="904800"/>
    <n v="0"/>
    <n v="0"/>
    <n v="0"/>
    <n v="904800"/>
    <n v="904800"/>
    <m/>
    <m/>
    <m/>
    <n v="0"/>
    <n v="0"/>
    <n v="0"/>
    <m/>
    <m/>
    <m/>
    <m/>
    <s v="Terminado"/>
    <n v="1"/>
  </r>
  <r>
    <s v="RESOLUCIÓN 0009 DE 2022"/>
    <n v="2022"/>
    <m/>
    <m/>
    <s v="Otros gastos"/>
    <s v="Otros"/>
    <m/>
    <s v="POR EL CUAL SE AUTORIZA LA TRANSFERENCIA DE RECURSOS DEL FONDO DE DESARROLLO LOCAL DE SUBA, CON DESTINO AL SISTEMA DISTRITAL BOGOTÁ SOLIDARIA A TRAVÉS DE LA DIRECCIÓN DISTRITAL DE TESORERIA SECRETARÍA DE HACIENDA DISTRITAL. PARA ENTREGAR APOYOS QUE CONTRIBUYAN AL INGRESO MINIMO GARANTIZADO A LOS HOGARES POBRES DE LA LOCALIDAD"/>
    <x v="0"/>
    <s v="Un nuevo contrato social y ambiental para la Bogotá del Siglo XXI"/>
    <n v="1"/>
    <x v="13"/>
    <s v="Propósito 1: Hacer un nuevo contrato social para incrementar la inclusión social, productiva y política"/>
    <x v="16"/>
    <m/>
    <n v="899999061"/>
    <s v="FONDO DE DESARROLLO LOCAL DE SUBA"/>
    <s v="Persona Jurídica"/>
    <m/>
    <m/>
    <m/>
    <m/>
    <n v="9021413000"/>
    <n v="0"/>
    <n v="0"/>
    <n v="0"/>
    <n v="9021413000"/>
    <n v="9021413000"/>
    <m/>
    <m/>
    <m/>
    <n v="0"/>
    <n v="0"/>
    <n v="0"/>
    <m/>
    <m/>
    <m/>
    <m/>
    <s v="Terminado"/>
    <n v="1"/>
  </r>
  <r>
    <s v="RESOLUCIÓN 0014 DE 2022"/>
    <n v="2022"/>
    <m/>
    <m/>
    <s v="Otros gastos"/>
    <m/>
    <m/>
    <s v="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5 PROYECTO 2015 “CONVIVIENDO CON SEGURIDAD Y JUSTICIA”, POR VALOR DE SESENTA Y SEIS MIL NOVECIENTOS PESOS M/CTE. ($66.900.00) CORRESPONDIENTE AL PAGO DE ARL RIESGO V."/>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66900"/>
    <n v="0"/>
    <n v="0"/>
    <n v="0"/>
    <n v="66900"/>
    <n v="66900"/>
    <m/>
    <m/>
    <m/>
    <n v="0"/>
    <n v="0"/>
    <n v="0"/>
    <m/>
    <m/>
    <m/>
    <m/>
    <s v="Terminado"/>
    <n v="1"/>
  </r>
  <r>
    <s v="RESOLUCIÓN 0014 DE 2022"/>
    <n v="2022"/>
    <m/>
    <m/>
    <s v="Otros gastos"/>
    <m/>
    <m/>
    <s v="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2 “SUBA CONVIVE CON SEGURIDAD Y TRANQUILIDAD”, POR VALOR DE UN MILLÓN NOVENTA Y UN MIL SETECIENTOS PESOS M/CTE. ($1.091.700.00) CORRESPONDIENTE AL PAGO DE ARL RIESGO V."/>
    <x v="0"/>
    <s v="Un nuevo contrato social y ambiental para la Bogotá del Siglo XXI"/>
    <n v="8"/>
    <x v="7"/>
    <s v="Propósito 3: Inspirar confianza y legitimidad para vivir sin miedo y ser epicentro de cultura ciudadana, paz y reconciliación"/>
    <x v="9"/>
    <m/>
    <n v="860011153"/>
    <s v="POSITIVA COMPAÑIA DE SEGUROS SA"/>
    <s v="Persona Jurídica"/>
    <m/>
    <m/>
    <m/>
    <m/>
    <n v="27900"/>
    <n v="0"/>
    <n v="0"/>
    <n v="0"/>
    <n v="27900"/>
    <n v="27900"/>
    <m/>
    <m/>
    <m/>
    <n v="0"/>
    <n v="0"/>
    <n v="0"/>
    <m/>
    <m/>
    <m/>
    <m/>
    <s v="Terminado"/>
    <n v="1"/>
  </r>
  <r>
    <s v="RESOLUCIÓN 0014 DE 2022"/>
    <n v="2022"/>
    <m/>
    <m/>
    <s v="Otros gastos"/>
    <m/>
    <m/>
    <s v="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2 “SUBA CONVIVE CON SEGURIDAD Y TRANQUILIDAD”, POR VALOR DE UN MILLÓN NOVENTA Y UN MIL SETECIENTOS PESOS M/CTE. ($1.091.700.00) CORRESPONDIENTE AL PAGO DE ARL RIESGO V."/>
    <x v="0"/>
    <s v="Un nuevo contrato social y ambiental para la Bogotá del Siglo XXI"/>
    <n v="20"/>
    <x v="7"/>
    <s v="Propósito 3: Inspirar confianza y legitimidad para vivir sin miedo y ser epicentro de cultura ciudadana, paz y reconciliación"/>
    <x v="9"/>
    <m/>
    <n v="860011153"/>
    <s v="POSITIVA COMPAÑIA DE SEGUROS SA"/>
    <s v="Persona Jurídica"/>
    <m/>
    <m/>
    <m/>
    <m/>
    <n v="887400"/>
    <n v="0"/>
    <n v="0"/>
    <n v="0"/>
    <n v="887400"/>
    <n v="887400"/>
    <m/>
    <m/>
    <m/>
    <n v="0"/>
    <n v="0"/>
    <n v="0"/>
    <m/>
    <m/>
    <m/>
    <m/>
    <s v="Terminado"/>
    <n v="1"/>
  </r>
  <r>
    <s v="RESOLUCIÓN 0014 DE 2022"/>
    <n v="2022"/>
    <m/>
    <m/>
    <s v="Otros gastos"/>
    <m/>
    <m/>
    <s v="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2 “SUBA CONVIVE CON SEGURIDAD Y TRANQUILIDAD”, POR VALOR DE UN MILLÓN NOVENTA Y UN MIL SETECIENTOS PESOS M/CTE. ($1.091.700.00) CORRESPONDIENTE AL PAGO DE ARL RIESGO V."/>
    <x v="0"/>
    <s v="Un nuevo contrato social y ambiental para la Bogotá del Siglo XXI"/>
    <n v="32"/>
    <x v="7"/>
    <s v="Propósito 3: Inspirar confianza y legitimidad para vivir sin miedo y ser epicentro de cultura ciudadana, paz y reconciliación"/>
    <x v="9"/>
    <m/>
    <n v="860011153"/>
    <s v="POSITIVA COMPAÑIA DE SEGUROS SA"/>
    <s v="Persona Jurídica"/>
    <m/>
    <m/>
    <m/>
    <m/>
    <n v="176400"/>
    <n v="0"/>
    <n v="0"/>
    <n v="0"/>
    <n v="176400"/>
    <n v="176400"/>
    <m/>
    <m/>
    <m/>
    <n v="0"/>
    <n v="0"/>
    <n v="0"/>
    <m/>
    <m/>
    <m/>
    <m/>
    <s v="Terminado"/>
    <n v="1"/>
  </r>
  <r>
    <s v="RESOLUCIÓN 0014 DE 2022"/>
    <n v="2022"/>
    <m/>
    <m/>
    <s v="Otros gastos"/>
    <m/>
    <m/>
    <s v="POR MEDIO DE LA CUAL SE RECONOCE Y ORDENA EL PAGO DE LOS APORTES AL SISTEMA GENERAL DE RIESGOS LABORALES DE LOS CONTRATISTAS CLASIFICADOS EN RIESGOS LABORALES IV O V, DE MANERA MENSUAL PARA LA VIGENCIA 20"/>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73000"/>
    <n v="0"/>
    <n v="0"/>
    <n v="0"/>
    <n v="73000"/>
    <n v="73000"/>
    <m/>
    <m/>
    <m/>
    <n v="0"/>
    <n v="0"/>
    <n v="0"/>
    <m/>
    <m/>
    <m/>
    <m/>
    <s v="Terminado"/>
    <n v="1"/>
  </r>
  <r>
    <s v="RESOLUCIÓN 0014 DE 2022"/>
    <n v="2022"/>
    <m/>
    <m/>
    <s v="Otros gastos"/>
    <s v="Otros"/>
    <m/>
    <s v="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OS MILLONES SETECIENTOS NOVENTA Y NUEVE MIL NOVECIENTOS PESOS M/CTE. ($2.799.900.00) CORRESPONDIENTE AL PAGO DE ARL RIESGO IV Y V"/>
    <x v="0"/>
    <s v="Un nuevo contrato social y ambiental para la Bogotá del Siglo XXI"/>
    <n v="57"/>
    <x v="0"/>
    <s v="Propósito 5: Construir Bogotá - Región con gobierno abierto, transparente y ciudadanía consciente"/>
    <x v="1"/>
    <m/>
    <n v="860011153"/>
    <s v="POSITIVA COMPAÑIA DE SEGUROS SA"/>
    <s v="Persona Jurídica"/>
    <m/>
    <m/>
    <m/>
    <m/>
    <n v="2799900"/>
    <n v="0"/>
    <n v="0"/>
    <n v="0"/>
    <n v="2799900"/>
    <n v="2799900"/>
    <m/>
    <m/>
    <m/>
    <n v="0"/>
    <n v="0"/>
    <n v="0"/>
    <m/>
    <m/>
    <m/>
    <m/>
    <s v="Terminado"/>
    <n v="1"/>
  </r>
  <r>
    <s v="RESOLUCIÓN 0014 DE 2022"/>
    <n v="2022"/>
    <m/>
    <m/>
    <s v="Otros gastos"/>
    <m/>
    <m/>
    <s v="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9 “MEJOR INFRAESTRUCTURA PARA LA MOVILIDAD EN SUBA”, POR VALOR DE UN TRESCIENTOS OCHENTA Y CINCO MIL CUATROCIENTOS PESOS M/CTE. ($385.400.00) CORRESPONDIENTE AL PAGO DE ARL RIESGO V."/>
    <x v="0"/>
    <s v="Un nuevo contrato social y ambiental para la Bogotá del Siglo XXI"/>
    <n v="49"/>
    <x v="10"/>
    <s v="Propósito 4: Hacer de Bogotá Región un modelo de movilidad multimodal, incluyente y sostenible"/>
    <x v="12"/>
    <m/>
    <n v="860011153"/>
    <s v="POSITIVA COMPAÑIA DE SEGUROS SA"/>
    <s v="Persona Jurídica"/>
    <m/>
    <m/>
    <m/>
    <m/>
    <n v="385400"/>
    <n v="0"/>
    <n v="0"/>
    <n v="0"/>
    <n v="385400"/>
    <n v="385400"/>
    <m/>
    <m/>
    <m/>
    <n v="0"/>
    <n v="0"/>
    <n v="0"/>
    <m/>
    <m/>
    <m/>
    <m/>
    <s v="Terminado"/>
    <n v="1"/>
  </r>
  <r>
    <s v="RESOLUCIÓN 0014 DE 2022"/>
    <n v="2022"/>
    <m/>
    <m/>
    <s v="Otros gastos"/>
    <m/>
    <m/>
    <s v="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 ICIENTE”, POR VALOR DE CUATROCIENTOS QUINCE MIL CUATROCIENTOS PESOS M/CTE. ($415.400.00) CORRESPONDIENTE AL PAGO DE ARL RIESGO IV Y V."/>
    <x v="0"/>
    <s v="Un nuevo contrato social y ambiental para la Bogotá del Siglo XXI"/>
    <n v="57"/>
    <x v="0"/>
    <s v="Propósito 5: Construir Bogotá - Región con gobierno abierto, transparente y ciudadanía consciente"/>
    <x v="0"/>
    <m/>
    <n v="860011153"/>
    <s v="POSITIVA COMPAÑIA DE SEGUROS SA"/>
    <s v="Persona Jurídica"/>
    <m/>
    <m/>
    <m/>
    <m/>
    <n v="415400"/>
    <n v="0"/>
    <n v="0"/>
    <n v="0"/>
    <n v="415400"/>
    <n v="415400"/>
    <m/>
    <m/>
    <m/>
    <n v="0"/>
    <n v="0"/>
    <n v="0"/>
    <m/>
    <m/>
    <m/>
    <m/>
    <s v="Terminado"/>
    <n v="1"/>
  </r>
  <r>
    <s v="RESOLUCIÓN 0014 DE 2022"/>
    <n v="2022"/>
    <m/>
    <m/>
    <s v="Otros gastos"/>
    <m/>
    <m/>
    <s v="RESOLUCIÓN NÚMERO 014 DEL 14 DE FEBRERO DE 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6 PROYECTO 2031 “SUBA PREVIENE Y REDUCE RIESGOS NATURALES”, POR VALOR DE SETENTA Y NUEVE MIL CIEN PESOS M/CTE. ($79.100.00) CORRESPONDIENTE AL PAGO DE ARL RIESGO V Y "/>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79100"/>
    <n v="0"/>
    <n v="0"/>
    <n v="0"/>
    <n v="79100"/>
    <n v="79100"/>
    <m/>
    <m/>
    <m/>
    <n v="0"/>
    <n v="0"/>
    <n v="0"/>
    <m/>
    <m/>
    <m/>
    <m/>
    <s v="Terminado"/>
    <n v="1"/>
  </r>
  <r>
    <s v="RESOLUCIÓN 0014 DE 2022"/>
    <n v="2022"/>
    <m/>
    <m/>
    <s v="Otros gastos"/>
    <m/>
    <m/>
    <s v="RESOLUCIÓN-014-2022 24-02-2022: (1977) “POR LA CUAL SE ORDENA EXPEDIR CERTIFICADO DE DISPONIBILIDAD PRESUPUESTAL, CERTIFICADO DE REGISTRO PRESUPUESTAL Y EL PAGO DE LAS OBLIGACIONES CONTRAÍDAS MEDIANTE EL CONTRATO CON CARGO DE AL PRESUPUESTO DE LA VIGENCIA 2022” OCO-80408-2021 PANAMERICANA "/>
    <x v="0"/>
    <s v="Un nuevo contrato social y ambiental para la Bogotá del Siglo XXI"/>
    <n v="55"/>
    <x v="1"/>
    <s v="Propósito 5: Construir Bogotá - Región con gobierno abierto, transparente y ciudadanía consciente"/>
    <x v="2"/>
    <m/>
    <n v="830037946"/>
    <s v="PANAMERICANA LIBRERIA Y PAPELERIA S A"/>
    <s v="Persona Jurídica"/>
    <m/>
    <m/>
    <m/>
    <m/>
    <n v="2487100"/>
    <n v="0"/>
    <n v="0"/>
    <n v="0"/>
    <n v="2487100"/>
    <n v="2487100"/>
    <m/>
    <m/>
    <m/>
    <n v="0"/>
    <n v="0"/>
    <n v="0"/>
    <m/>
    <m/>
    <m/>
    <m/>
    <s v="Terminado"/>
    <n v="1"/>
  </r>
  <r>
    <s v="RESOLUCIÓN 0018 DE 2022"/>
    <n v="2022"/>
    <m/>
    <m/>
    <s v="Otros gastos"/>
    <m/>
    <m/>
    <s v="RESOLUCIÓN NÚMERO 018 DEL 25 DE FEBRERO DE 2022(1978) $1.992.667.00: “POR LA CUAL SE ORDENA EXPEDIR CERTIFICADO DE DISPONIBILIDAD PRESUPUESTAL, CERTIFICADO DE REGISTRO PRESUPUESTAL Y EL PAGO DE LAS OBLIGACIONES CONTRAÍDAS MEDIANTE EL CONTRATO CON CARGO DE AL PRESUPUESTO DE LA VIGENCIA 2022” CPS-251-2021 DIANA VASQUEZ"/>
    <x v="0"/>
    <s v="Un nuevo contrato social y ambiental para la Bogotá del Siglo XXI"/>
    <n v="57"/>
    <x v="0"/>
    <s v="Propósito 5: Construir Bogotá - Región con gobierno abierto, transparente y ciudadanía consciente"/>
    <x v="0"/>
    <m/>
    <n v="1026260730"/>
    <s v="DIANA LUCIA VASQUEZ VASQUEZ"/>
    <s v="Persona Natural"/>
    <m/>
    <m/>
    <m/>
    <m/>
    <n v="1992667"/>
    <n v="0"/>
    <n v="0"/>
    <n v="0"/>
    <n v="1992667"/>
    <n v="1992667"/>
    <m/>
    <m/>
    <m/>
    <n v="0"/>
    <n v="0"/>
    <n v="0"/>
    <m/>
    <m/>
    <m/>
    <m/>
    <s v="Terminado"/>
    <n v="1"/>
  </r>
  <r>
    <s v="RESOLUCIÓN 0035 DE 2022"/>
    <n v="2022"/>
    <m/>
    <m/>
    <s v="Otros gastos"/>
    <m/>
    <m/>
    <s v="RESOLUCIÓN NÚMERO 035 DEL 08-03-2022: ARL RIESGOS IV Y V FEBRERO-2022, 4PROYECTO 1998 “ESPACIO PÚBLICO, UN LUGAR DE ENCUENTRO LIBRE Y DEMOCRÁTICO”, POR VALOR DE SESENTA Y NUEVE MIL SETECIENTOS PESOS M/CTE. ($69.700.00)"/>
    <x v="0"/>
    <s v="Un nuevo contrato social y ambiental para la Bogotá del Siglo XXI"/>
    <n v="45"/>
    <x v="19"/>
    <s v="Propósito 3: Inspirar confianza y legitimidad para vivir sin miedo y ser epicentro de cultura ciudadana, paz y reconciliación"/>
    <x v="23"/>
    <m/>
    <n v="860011153"/>
    <s v="POSITIVA COMPAÑIA DE SEGUROS SA"/>
    <s v="Persona Jurídica"/>
    <m/>
    <m/>
    <m/>
    <m/>
    <n v="69700"/>
    <n v="0"/>
    <n v="0"/>
    <n v="0"/>
    <n v="69700"/>
    <n v="69700"/>
    <m/>
    <m/>
    <m/>
    <n v="0"/>
    <n v="0"/>
    <n v="0"/>
    <m/>
    <m/>
    <m/>
    <m/>
    <s v="Terminado"/>
    <n v="1"/>
  </r>
  <r>
    <s v="RESOLUCIÓN 0035 DE 2022"/>
    <n v="2022"/>
    <m/>
    <m/>
    <s v="Otros gastos"/>
    <m/>
    <m/>
    <s v="RESOLUCIÓN NÚMERO 035 DEL 08-03-2022: ARL RIESGOS IV Y V FEBRERO-2022, 1PROYECTO 1971 “SUBA PROTEGE LOS ANIMALES”, POR VALOR DE CIENTO OCHENTA YDOS MIL CUATROCIENTOS PESOS M/CTE. ($182.400.00)"/>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82400"/>
    <n v="0"/>
    <n v="0"/>
    <n v="0"/>
    <n v="182400"/>
    <n v="182400"/>
    <m/>
    <m/>
    <m/>
    <n v="0"/>
    <n v="0"/>
    <n v="0"/>
    <m/>
    <m/>
    <m/>
    <m/>
    <s v="Terminado"/>
    <n v="1"/>
  </r>
  <r>
    <s v="RESOLUCIÓN 0035 DE 2022"/>
    <n v="2022"/>
    <m/>
    <m/>
    <s v="Otros gastos"/>
    <m/>
    <m/>
    <s v="RESOLUCIÓN NÚMERO 035 DEL 08-03-2022: ARL RIESGOS IV Y V FEBRERO-2022, 8PROYECTO 2032 “SUBA CONVIVE CON SEGURIDAD Y TRANQUILIDAD”, POR VALOR DE UN MILLÓN SETECIENTOS SETENTA Y SIETE MIL SETECIENTOS PESOS M/CTE. ($1.777.700.00)"/>
    <x v="0"/>
    <s v="Un nuevo contrato social y ambiental para la Bogotá del Siglo XXI"/>
    <n v="9"/>
    <x v="7"/>
    <s v="Propósito 3: Inspirar confianza y legitimidad para vivir sin miedo y ser epicentro de cultura ciudadana, paz y reconciliación"/>
    <x v="9"/>
    <m/>
    <n v="860011153"/>
    <s v="POSITIVA COMPAÑIA DE SEGUROS SA"/>
    <s v="Persona Jurídica"/>
    <m/>
    <m/>
    <m/>
    <m/>
    <n v="69600"/>
    <n v="0"/>
    <n v="0"/>
    <n v="0"/>
    <n v="69600"/>
    <n v="69600"/>
    <m/>
    <m/>
    <m/>
    <n v="0"/>
    <n v="0"/>
    <n v="0"/>
    <m/>
    <m/>
    <m/>
    <m/>
    <s v="Terminado"/>
    <n v="1"/>
  </r>
  <r>
    <s v="RESOLUCIÓN 0035 DE 2022"/>
    <n v="2022"/>
    <m/>
    <m/>
    <s v="Otros gastos"/>
    <m/>
    <m/>
    <s v="RESOLUCIÓN NÚMERO 035 DEL 08-03-2022: ARL RIESGOS IV Y V FEBRERO-2022, 8PROYECTO 2032 “SUBA CONVIVE CON SEGURIDAD Y TRANQUILIDAD”, POR VALOR DE UN MILLÓN SETECIENTOS SETENTA Y SIETE MIL SETECIENTOS PESOS M/CTE. ($1.777.700.00)"/>
    <x v="0"/>
    <s v="Un nuevo contrato social y ambiental para la Bogotá del Siglo XXI"/>
    <n v="21"/>
    <x v="7"/>
    <s v="Propósito 3: Inspirar confianza y legitimidad para vivir sin miedo y ser epicentro de cultura ciudadana, paz y reconciliación"/>
    <x v="9"/>
    <m/>
    <n v="860011153"/>
    <s v="POSITIVA COMPAÑIA DE SEGUROS SA"/>
    <s v="Persona Jurídica"/>
    <m/>
    <m/>
    <m/>
    <m/>
    <n v="1493700"/>
    <n v="0"/>
    <n v="0"/>
    <n v="0"/>
    <n v="1493700"/>
    <n v="1493700"/>
    <m/>
    <m/>
    <m/>
    <n v="0"/>
    <n v="0"/>
    <n v="0"/>
    <m/>
    <m/>
    <m/>
    <m/>
    <s v="Terminado"/>
    <n v="1"/>
  </r>
  <r>
    <s v="RESOLUCIÓN 0035 DE 2022"/>
    <n v="2022"/>
    <m/>
    <m/>
    <s v="Otros gastos"/>
    <m/>
    <m/>
    <s v="RESOLUCIÓN NÚMERO 035 DEL 08-03-2022: ARL RIESGOS IV Y V FEBRERO-2022, 8PROYECTO 2032 “SUBA CONVIVE CON SEGURIDAD Y TRANQUILIDAD”, POR VALOR DE UN MILLÓN SETECIENTOS SETENTA Y SIETE MIL SETECIENTOS PESOS M/CTE. ($1.777.700.00)"/>
    <x v="0"/>
    <s v="Un nuevo contrato social y ambiental para la Bogotá del Siglo XXI"/>
    <n v="33"/>
    <x v="7"/>
    <s v="Propósito 3: Inspirar confianza y legitimidad para vivir sin miedo y ser epicentro de cultura ciudadana, paz y reconciliación"/>
    <x v="9"/>
    <m/>
    <n v="860011153"/>
    <s v="POSITIVA COMPAÑIA DE SEGUROS SA"/>
    <s v="Persona Jurídica"/>
    <m/>
    <m/>
    <m/>
    <m/>
    <n v="214400"/>
    <n v="0"/>
    <n v="0"/>
    <n v="0"/>
    <n v="214400"/>
    <n v="214400"/>
    <m/>
    <m/>
    <m/>
    <n v="0"/>
    <n v="0"/>
    <n v="0"/>
    <m/>
    <m/>
    <m/>
    <m/>
    <s v="Terminado"/>
    <n v="1"/>
  </r>
  <r>
    <s v="RESOLUCIÓN 0035 DE 2022"/>
    <n v="2022"/>
    <m/>
    <m/>
    <s v="Otros gastos"/>
    <m/>
    <m/>
    <s v=" ARL RIESGOS IV Y V FEBRERO-2022, 1PROYECTO 1971 “SUBA PROTEGE LOS ANIMALES”, POR VALOR DE CIENTO OCHENTA YDOS MIL CUATROCIENTOS PESOS M/CTE. ($182.400.00)"/>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182400"/>
    <n v="0"/>
    <n v="0"/>
    <n v="0"/>
    <n v="182400"/>
    <n v="182400"/>
    <m/>
    <m/>
    <m/>
    <n v="0"/>
    <n v="0"/>
    <n v="0"/>
    <m/>
    <m/>
    <m/>
    <m/>
    <s v="Terminado"/>
    <n v="1"/>
  </r>
  <r>
    <s v="RESOLUCIÓN 0035 DE 2022"/>
    <n v="2022"/>
    <m/>
    <m/>
    <s v="Otros gastos"/>
    <m/>
    <m/>
    <s v="RESOLUCIÓN NÚMERO 035 DEL 08-03-2022: ARL RIESGOS IV Y V FEBRERO-2022, 5PROYECTO 1999 “MEJOR INFRAESTRUCTURA PARA LA MOVILIDAD EN SUBA”, POR VALOR DE CUATROCIENTOS SEIS MIL PESOS M/CTE. ($406.000.00)"/>
    <x v="0"/>
    <s v="Un nuevo contrato social y ambiental para la Bogotá del Siglo XXI"/>
    <n v="49"/>
    <x v="10"/>
    <s v="Propósito 4: Hacer de Bogotá Región un modelo de movilidad multimodal, incluyente y sostenible"/>
    <x v="12"/>
    <m/>
    <n v="860011153"/>
    <s v="POSITIVA COMPAÑIA DE SEGUROS SA"/>
    <s v="Persona Jurídica"/>
    <m/>
    <m/>
    <m/>
    <m/>
    <n v="406000"/>
    <n v="0"/>
    <n v="0"/>
    <n v="0"/>
    <n v="406000"/>
    <n v="406000"/>
    <m/>
    <m/>
    <m/>
    <n v="0"/>
    <n v="0"/>
    <n v="0"/>
    <m/>
    <m/>
    <m/>
    <m/>
    <s v="Terminado"/>
    <n v="1"/>
  </r>
  <r>
    <s v="RESOLUCIÓN 0035 DE 2022"/>
    <n v="2022"/>
    <m/>
    <m/>
    <s v="Otros gastos"/>
    <s v="Otros"/>
    <m/>
    <s v="RESOLUCIÓN NÚMERO 035 DEL 08-03-2022: ARL RIESGOS IV Y V FEBRERO-2022, 3PROYECTO 1979 “INSPECCIÓN VIGILANCIA Y CONTROL MAS EFICIENTE”, POR VALORDE DIEZ MILLONES CUATROCIENTOS CINCUENTA Y NUEVE MIL SETECIENTOS PESOS M/CTE. ($10.459.700.00)"/>
    <x v="0"/>
    <s v="Un nuevo contrato social y ambiental para la Bogotá del Siglo XXI"/>
    <n v="57"/>
    <x v="0"/>
    <s v="Propósito 5: Construir Bogotá - Región con gobierno abierto, transparente y ciudadanía consciente"/>
    <x v="1"/>
    <m/>
    <n v="860011153"/>
    <s v="POSITIVA COMPAÑIA DE SEGUROS SA"/>
    <s v="Persona Jurídica"/>
    <m/>
    <m/>
    <m/>
    <m/>
    <n v="10459700"/>
    <n v="0"/>
    <n v="0"/>
    <n v="0"/>
    <n v="10459700"/>
    <n v="10459700"/>
    <m/>
    <m/>
    <m/>
    <n v="0"/>
    <n v="0"/>
    <n v="0"/>
    <m/>
    <m/>
    <m/>
    <m/>
    <s v="Terminado"/>
    <n v="1"/>
  </r>
  <r>
    <s v="RESOLUCIÓN 0035 DE 2022"/>
    <n v="2022"/>
    <m/>
    <m/>
    <s v="Otros gastos"/>
    <m/>
    <m/>
    <s v="RESOLUCIÓN NÚMERO 035 DEL 08-03-2022: ARL RIESGOS IV Y V FEBRERO-2022, 2PROYECTO 1978 “SUBA CON UNA GESTIÓN PÚBLICA TRANSPARENTE Y EFICIENTE”, POR VALOR DE UN MILLON SETENTA Y TRES MIL SEISCIENTOS PESOS M/CTE. ($1.0073.600.00)"/>
    <x v="0"/>
    <s v="Un nuevo contrato social y ambiental para la Bogotá del Siglo XXI"/>
    <n v="57"/>
    <x v="0"/>
    <s v="Propósito 5: Construir Bogotá - Región con gobierno abierto, transparente y ciudadanía consciente"/>
    <x v="0"/>
    <m/>
    <n v="860011153"/>
    <s v="POSITIVA COMPAÑIA DE SEGUROS SA"/>
    <s v="Persona Jurídica"/>
    <m/>
    <m/>
    <m/>
    <m/>
    <n v="1073600"/>
    <n v="0"/>
    <n v="0"/>
    <n v="0"/>
    <n v="1073600"/>
    <n v="1073600"/>
    <m/>
    <m/>
    <m/>
    <n v="0"/>
    <n v="0"/>
    <n v="0"/>
    <m/>
    <m/>
    <m/>
    <m/>
    <s v="Terminado"/>
    <n v="1"/>
  </r>
  <r>
    <s v="RESOLUCIÓN 0035 DE 2022"/>
    <n v="2022"/>
    <m/>
    <m/>
    <s v="Otros gastos"/>
    <m/>
    <m/>
    <s v=" RESOLUCIÓN NÚMERO 035 DEL 08-03-2022: ARL RIESGOS IV Y V FEBRERO-2022, 7PROYECTO 2031 “SUBA PREVIENE Y REDUCE RIESGOS NATURALES”, POR VALOR DE CIENTO OCHENTA Y DOS MIL CUATROCIENTOS PESOS M/CTE. ($182.400.00)"/>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182400"/>
    <n v="0"/>
    <n v="0"/>
    <n v="0"/>
    <n v="182400"/>
    <n v="182400"/>
    <m/>
    <m/>
    <m/>
    <n v="0"/>
    <n v="0"/>
    <n v="0"/>
    <m/>
    <m/>
    <m/>
    <m/>
    <s v="Terminado"/>
    <n v="1"/>
  </r>
  <r>
    <s v="RESOLUCIÓN 0164 DE 2022"/>
    <n v="2022"/>
    <m/>
    <m/>
    <s v="Otros gastos"/>
    <m/>
    <m/>
    <s v="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82400"/>
    <n v="0"/>
    <n v="0"/>
    <n v="0"/>
    <n v="182400"/>
    <n v="182400"/>
    <m/>
    <m/>
    <m/>
    <n v="0"/>
    <n v="0"/>
    <n v="0"/>
    <m/>
    <m/>
    <m/>
    <m/>
    <s v="Terminado"/>
    <n v="1"/>
  </r>
  <r>
    <s v="RESOLUCIÓN 0164 DE 2022"/>
    <n v="2022"/>
    <m/>
    <m/>
    <s v="Otros gastos"/>
    <m/>
    <m/>
    <s v="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UN SESENTA Y NUEVE MIL SEISCIENTOS PESOS M/CTE. ($69.600.00) CORRESPONDIENTE AL PAGO DE ARL RIESGO V."/>
    <x v="0"/>
    <s v="Un nuevo contrato social y ambiental para la Bogotá del Siglo XXI"/>
    <n v="10"/>
    <x v="7"/>
    <s v="Propósito 3: Inspirar confianza y legitimidad para vivir sin miedo y ser epicentro de cultura ciudadana, paz y reconciliación"/>
    <x v="9"/>
    <m/>
    <n v="860011153"/>
    <s v="POSITIVA COMPAÑIA DE SEGUROS SA"/>
    <s v="Persona Jurídica"/>
    <m/>
    <m/>
    <m/>
    <m/>
    <n v="69600"/>
    <n v="0"/>
    <n v="0"/>
    <n v="0"/>
    <n v="69600"/>
    <n v="69600"/>
    <m/>
    <m/>
    <m/>
    <n v="0"/>
    <n v="0"/>
    <n v="0"/>
    <m/>
    <m/>
    <m/>
    <m/>
    <s v="Terminado"/>
    <n v="1"/>
  </r>
  <r>
    <s v="RESOLUCIÓN 0164 DE 2022"/>
    <n v="2022"/>
    <m/>
    <m/>
    <s v="Otros gastos"/>
    <m/>
    <m/>
    <s v="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x v="0"/>
    <s v="Un nuevo contrato social y ambiental para la Bogotá del Siglo XXI"/>
    <n v="22"/>
    <x v="7"/>
    <s v="Propósito 3: Inspirar confianza y legitimidad para vivir sin miedo y ser epicentro de cultura ciudadana, paz y reconciliación"/>
    <x v="9"/>
    <m/>
    <n v="860011153"/>
    <s v="POSITIVA COMPAÑIA DE SEGUROS SA"/>
    <s v="Persona Jurídica"/>
    <m/>
    <m/>
    <m/>
    <m/>
    <n v="1493700"/>
    <n v="0"/>
    <n v="0"/>
    <n v="0"/>
    <n v="1493700"/>
    <n v="1493700"/>
    <m/>
    <m/>
    <m/>
    <n v="0"/>
    <n v="0"/>
    <n v="0"/>
    <m/>
    <m/>
    <m/>
    <m/>
    <s v="Terminado"/>
    <n v="1"/>
  </r>
  <r>
    <s v="RESOLUCIÓN 0164 DE 2022"/>
    <n v="2022"/>
    <m/>
    <m/>
    <s v="Otros gastos"/>
    <m/>
    <m/>
    <s v="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x v="0"/>
    <s v="Un nuevo contrato social y ambiental para la Bogotá del Siglo XXI"/>
    <n v="34"/>
    <x v="7"/>
    <s v="Propósito 3: Inspirar confianza y legitimidad para vivir sin miedo y ser epicentro de cultura ciudadana, paz y reconciliación"/>
    <x v="9"/>
    <m/>
    <n v="860011153"/>
    <s v="POSITIVA COMPAÑIA DE SEGUROS SA"/>
    <s v="Persona Jurídica"/>
    <m/>
    <m/>
    <m/>
    <m/>
    <n v="214400"/>
    <n v="0"/>
    <n v="0"/>
    <n v="0"/>
    <n v="214400"/>
    <n v="214400"/>
    <m/>
    <m/>
    <m/>
    <n v="0"/>
    <n v="0"/>
    <n v="0"/>
    <m/>
    <m/>
    <m/>
    <m/>
    <s v="Terminado"/>
    <n v="1"/>
  </r>
  <r>
    <s v="RESOLUCIÓN 0164 DE 2022"/>
    <n v="2022"/>
    <m/>
    <m/>
    <s v="Otros gastos"/>
    <m/>
    <m/>
    <s v="POR MEDIO DE LA CUAL SE RECONOCE Y ORDENA EL PAGO DE LOS APORTES AL SISTEMA GENERAL DE RIESGOS LABORALES DE LOS CONTRATISTAS CLASIFICADOS EN RIESGOS LABORALES IV O V, DE MANERA MENSUAL PARA LA VIGENCIA 2022"/>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182400"/>
    <n v="0"/>
    <n v="0"/>
    <n v="0"/>
    <n v="182400"/>
    <n v="182400"/>
    <m/>
    <m/>
    <m/>
    <n v="0"/>
    <n v="0"/>
    <n v="0"/>
    <m/>
    <m/>
    <m/>
    <m/>
    <s v="Terminado"/>
    <n v="1"/>
  </r>
  <r>
    <s v="RESOLUCIÓN 0164 DE 2022"/>
    <n v="2022"/>
    <m/>
    <m/>
    <s v="Otros gastos"/>
    <m/>
    <m/>
    <s v="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9"/>
    <x v="10"/>
    <s v="Propósito 4: Hacer de Bogotá Región un modelo de movilidad multimodal, incluyente y sostenible"/>
    <x v="12"/>
    <m/>
    <n v="860011153"/>
    <s v="POSITIVA COMPAÑIA DE SEGUROS SA"/>
    <s v="Persona Jurídica"/>
    <m/>
    <m/>
    <m/>
    <m/>
    <n v="406000"/>
    <n v="0"/>
    <n v="0"/>
    <n v="0"/>
    <n v="406000"/>
    <n v="406000"/>
    <m/>
    <m/>
    <m/>
    <n v="0"/>
    <n v="0"/>
    <n v="0"/>
    <m/>
    <m/>
    <m/>
    <m/>
    <s v="Terminado"/>
    <n v="1"/>
  </r>
  <r>
    <s v="RESOLUCIÓN 0164 DE 2022"/>
    <n v="2022"/>
    <m/>
    <m/>
    <s v="Otros gastos"/>
    <m/>
    <m/>
    <s v="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UATROCIENTOS TREINTA Y SEIS MIL CUATROCIENTOS PESOS M/CTE. ($10.436.400.00) CORRESPONDIENTE AL PAGO DE ARL RIESGO IV Y V"/>
    <x v="0"/>
    <s v="Un nuevo contrato social y ambiental para la Bogotá del Siglo XXI"/>
    <n v="57"/>
    <x v="0"/>
    <s v="Propósito 5: Construir Bogotá - Región con gobierno abierto, transparente y ciudadanía consciente"/>
    <x v="1"/>
    <m/>
    <n v="860011153"/>
    <s v="POSITIVA COMPAÑIA DE SEGUROS SA"/>
    <s v="Persona Jurídica"/>
    <m/>
    <m/>
    <m/>
    <m/>
    <n v="10436400"/>
    <n v="0"/>
    <n v="0"/>
    <n v="0"/>
    <n v="10436400"/>
    <n v="10436400"/>
    <m/>
    <m/>
    <m/>
    <n v="0"/>
    <n v="0"/>
    <n v="0"/>
    <m/>
    <m/>
    <m/>
    <m/>
    <s v="Terminado"/>
    <n v="1"/>
  </r>
  <r>
    <s v="RESOLUCIÓN 0164 DE 2022"/>
    <n v="2022"/>
    <m/>
    <m/>
    <s v="Otros gastos"/>
    <m/>
    <m/>
    <s v="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SETENTA Y TRES MIL SEISCIENTOS PESOS M/CTE. ($1.073.600.00) CORRESPONDIENTE AL PAGO DE ARL RIESGO IV Y V."/>
    <x v="0"/>
    <s v="Un nuevo contrato social y ambiental para la Bogotá del Siglo XXI"/>
    <n v="57"/>
    <x v="0"/>
    <s v="Propósito 5: Construir Bogotá - Región con gobierno abierto, transparente y ciudadanía consciente"/>
    <x v="0"/>
    <m/>
    <n v="860011153"/>
    <s v="POSITIVA COMPAÑIA DE SEGUROS SA"/>
    <s v="Persona Jurídica"/>
    <m/>
    <m/>
    <m/>
    <m/>
    <n v="1073600"/>
    <n v="0"/>
    <n v="0"/>
    <n v="0"/>
    <n v="1073600"/>
    <n v="1073600"/>
    <m/>
    <m/>
    <m/>
    <n v="0"/>
    <n v="0"/>
    <n v="0"/>
    <m/>
    <m/>
    <m/>
    <m/>
    <s v="Terminado"/>
    <n v="1"/>
  </r>
  <r>
    <s v="RESOLUCIÓN 0164 DE 2022"/>
    <n v="2022"/>
    <m/>
    <m/>
    <s v="Otros gastos"/>
    <m/>
    <m/>
    <s v="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UN SESENTA Y NUEVE MIL SEISCIENTOS PESOS M/CTE. ($69.600.00) CORRESPONDIENTE AL PAGO DE ARL RIESGO V."/>
    <x v="0"/>
    <s v="Un nuevo contrato social y ambiental para la Bogotá del Siglo XXI"/>
    <n v="45"/>
    <x v="19"/>
    <s v="Propósito 3: Inspirar confianza y legitimidad para vivir sin miedo y ser epicentro de cultura ciudadana, paz y reconciliación"/>
    <x v="23"/>
    <m/>
    <n v="860011153"/>
    <s v="POSITIVA COMPAÑIA DE SEGUROS SA"/>
    <s v="Persona Jurídica"/>
    <m/>
    <m/>
    <m/>
    <m/>
    <n v="69600"/>
    <n v="0"/>
    <n v="0"/>
    <n v="0"/>
    <n v="69600"/>
    <n v="69600"/>
    <m/>
    <m/>
    <m/>
    <n v="0"/>
    <n v="0"/>
    <n v="0"/>
    <m/>
    <m/>
    <m/>
    <m/>
    <s v="Terminado"/>
    <n v="1"/>
  </r>
  <r>
    <s v="RESOLUCIÓN 0164 DE 2022"/>
    <n v="2022"/>
    <m/>
    <m/>
    <s v="Otros gastos"/>
    <m/>
    <m/>
    <s v="RESOLUCIÓN NÚMERO 164 DEL 07-04-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182400"/>
    <n v="0"/>
    <n v="0"/>
    <n v="0"/>
    <n v="182400"/>
    <n v="182400"/>
    <m/>
    <m/>
    <m/>
    <n v="0"/>
    <n v="0"/>
    <n v="0"/>
    <m/>
    <m/>
    <m/>
    <m/>
    <s v="Terminado"/>
    <n v="1"/>
  </r>
  <r>
    <s v="RESOLUCIÓN 0171 DE 2022"/>
    <n v="2022"/>
    <m/>
    <m/>
    <s v="Otros gastos"/>
    <m/>
    <m/>
    <s v="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x v="0"/>
    <s v="Un nuevo contrato social y ambiental para la Bogotá del Siglo XXI"/>
    <n v="45"/>
    <x v="19"/>
    <s v="Propósito 3: Inspirar confianza y legitimidad para vivir sin miedo y ser epicentro de cultura ciudadana, paz y reconciliación"/>
    <x v="23"/>
    <m/>
    <n v="860011153"/>
    <s v="POSITIVA COMPAÑIA DE SEGUROS SA"/>
    <s v="Persona Jurídica"/>
    <m/>
    <m/>
    <m/>
    <m/>
    <n v="69600"/>
    <n v="0"/>
    <n v="0"/>
    <n v="0"/>
    <n v="69600"/>
    <n v="69600"/>
    <m/>
    <m/>
    <m/>
    <n v="0"/>
    <n v="0"/>
    <n v="0"/>
    <m/>
    <m/>
    <m/>
    <m/>
    <s v="Terminado"/>
    <n v="1"/>
  </r>
  <r>
    <s v="RESOLUCIÓN 0171 DE 2022"/>
    <n v="2022"/>
    <m/>
    <m/>
    <s v="Otros gastos"/>
    <m/>
    <m/>
    <s v="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82400"/>
    <n v="0"/>
    <n v="0"/>
    <n v="0"/>
    <n v="182400"/>
    <n v="182400"/>
    <m/>
    <m/>
    <m/>
    <n v="0"/>
    <n v="0"/>
    <n v="0"/>
    <m/>
    <m/>
    <m/>
    <m/>
    <s v="Terminado"/>
    <n v="1"/>
  </r>
  <r>
    <s v="RESOLUCIÓN 0171 DE 2022"/>
    <n v="2022"/>
    <m/>
    <m/>
    <s v="Otros gastos"/>
    <m/>
    <m/>
    <s v="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x v="0"/>
    <s v="Un nuevo contrato social y ambiental para la Bogotá del Siglo XXI"/>
    <n v="11"/>
    <x v="7"/>
    <s v="Propósito 3: Inspirar confianza y legitimidad para vivir sin miedo y ser epicentro de cultura ciudadana, paz y reconciliación"/>
    <x v="9"/>
    <m/>
    <n v="860011153"/>
    <s v="POSITIVA COMPAÑIA DE SEGUROS SA"/>
    <s v="Persona Jurídica"/>
    <m/>
    <m/>
    <m/>
    <m/>
    <n v="69600"/>
    <n v="0"/>
    <n v="0"/>
    <n v="0"/>
    <n v="69600"/>
    <n v="69600"/>
    <m/>
    <m/>
    <m/>
    <n v="0"/>
    <n v="0"/>
    <n v="0"/>
    <m/>
    <m/>
    <m/>
    <m/>
    <s v="Terminado"/>
    <n v="1"/>
  </r>
  <r>
    <s v="RESOLUCIÓN 0171 DE 2022"/>
    <n v="2022"/>
    <m/>
    <m/>
    <s v="Otros gastos"/>
    <m/>
    <m/>
    <s v="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x v="0"/>
    <s v="Un nuevo contrato social y ambiental para la Bogotá del Siglo XXI"/>
    <n v="23"/>
    <x v="7"/>
    <s v="Propósito 3: Inspirar confianza y legitimidad para vivir sin miedo y ser epicentro de cultura ciudadana, paz y reconciliación"/>
    <x v="9"/>
    <m/>
    <n v="860011153"/>
    <s v="POSITIVA COMPAÑIA DE SEGUROS SA"/>
    <s v="Persona Jurídica"/>
    <m/>
    <m/>
    <m/>
    <m/>
    <n v="1493700"/>
    <n v="0"/>
    <n v="0"/>
    <n v="0"/>
    <n v="1493700"/>
    <n v="1493700"/>
    <m/>
    <m/>
    <m/>
    <n v="0"/>
    <n v="0"/>
    <n v="0"/>
    <m/>
    <m/>
    <m/>
    <m/>
    <s v="Terminado"/>
    <n v="1"/>
  </r>
  <r>
    <s v="RESOLUCIÓN 0171 DE 2022"/>
    <n v="2022"/>
    <m/>
    <m/>
    <s v="Otros gastos"/>
    <m/>
    <m/>
    <s v="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x v="0"/>
    <s v="Un nuevo contrato social y ambiental para la Bogotá del Siglo XXI"/>
    <n v="35"/>
    <x v="7"/>
    <s v="Propósito 3: Inspirar confianza y legitimidad para vivir sin miedo y ser epicentro de cultura ciudadana, paz y reconciliación"/>
    <x v="9"/>
    <m/>
    <n v="860011153"/>
    <s v="POSITIVA COMPAÑIA DE SEGUROS SA"/>
    <s v="Persona Jurídica"/>
    <m/>
    <m/>
    <m/>
    <m/>
    <n v="214400"/>
    <n v="0"/>
    <n v="0"/>
    <n v="0"/>
    <n v="214400"/>
    <n v="214400"/>
    <m/>
    <m/>
    <m/>
    <n v="0"/>
    <n v="0"/>
    <n v="0"/>
    <m/>
    <m/>
    <m/>
    <m/>
    <s v="Terminado"/>
    <n v="1"/>
  </r>
  <r>
    <s v="RESOLUCIÓN 0171 DE 2022"/>
    <n v="2022"/>
    <m/>
    <m/>
    <s v="Otros gastos"/>
    <m/>
    <m/>
    <s v="POR MEDIO DE LA CUAL SE RECONOCE Y ORDENA EL PAGO DE LOS APORTES AL SISTEMA GENERAL DE RIESGOS LABORALES DE LOS CONTRATISTAS CLASIFICADOS EN RIESGOS LABORALES IV O V, DE MANERA MENSUAL PARA LA VIGENCIA 2022"/>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73000"/>
    <n v="0"/>
    <n v="0"/>
    <n v="0"/>
    <n v="73000"/>
    <n v="73000"/>
    <m/>
    <m/>
    <m/>
    <n v="0"/>
    <n v="0"/>
    <n v="0"/>
    <m/>
    <m/>
    <m/>
    <m/>
    <s v="Terminado"/>
    <n v="1"/>
  </r>
  <r>
    <s v="RESOLUCIÓN 0171 DE 2022"/>
    <n v="2022"/>
    <m/>
    <m/>
    <s v="Otros gastos"/>
    <m/>
    <m/>
    <s v="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9"/>
    <x v="10"/>
    <s v="Propósito 4: Hacer de Bogotá Región un modelo de movilidad multimodal, incluyente y sostenible"/>
    <x v="12"/>
    <m/>
    <n v="860011153"/>
    <s v="POSITIVA COMPAÑIA DE SEGUROS SA"/>
    <s v="Persona Jurídica"/>
    <m/>
    <m/>
    <m/>
    <m/>
    <n v="406000"/>
    <n v="0"/>
    <n v="0"/>
    <n v="0"/>
    <n v="406000"/>
    <n v="406000"/>
    <m/>
    <m/>
    <m/>
    <n v="0"/>
    <n v="0"/>
    <n v="0"/>
    <m/>
    <m/>
    <m/>
    <m/>
    <s v="Terminado"/>
    <n v="1"/>
  </r>
  <r>
    <s v="RESOLUCIÓN 0171 DE 2022"/>
    <n v="2022"/>
    <m/>
    <m/>
    <s v="Otros gastos"/>
    <m/>
    <m/>
    <s v="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UATROCIENTOS TREINTA Y OCHO MIL SEISCIENTOS PESOS M/CTE. ($10.438.600.00) CORRESPONDIENTE AL PAGO DE ARL RIESGO IV Y  V"/>
    <x v="0"/>
    <s v="Un nuevo contrato social y ambiental para la Bogotá del Siglo XXI"/>
    <n v="57"/>
    <x v="0"/>
    <s v="Propósito 5: Construir Bogotá - Región con gobierno abierto, transparente y ciudadanía consciente"/>
    <x v="1"/>
    <m/>
    <n v="860011153"/>
    <s v="POSITIVA COMPAÑIA DE SEGUROS SA"/>
    <s v="Persona Jurídica"/>
    <m/>
    <m/>
    <m/>
    <m/>
    <n v="10438600"/>
    <n v="0"/>
    <n v="0"/>
    <n v="0"/>
    <n v="10438600"/>
    <n v="10438600"/>
    <m/>
    <m/>
    <m/>
    <n v="0"/>
    <n v="0"/>
    <n v="0"/>
    <m/>
    <m/>
    <m/>
    <m/>
    <s v="Terminado"/>
    <n v="1"/>
  </r>
  <r>
    <s v="RESOLUCIÓN 0171 DE 2022"/>
    <n v="2022"/>
    <m/>
    <m/>
    <s v="Otros gastos"/>
    <m/>
    <m/>
    <s v="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SETENTA Y TRES MIL SEISCIENTOS PESOS M/CTE. ($1.073.600.00) CORRESPONDIENTE AL PAGO DE ARL RIESGO IV Y V."/>
    <x v="0"/>
    <s v="Un nuevo contrato social y ambiental para la Bogotá del Siglo XXI"/>
    <n v="57"/>
    <x v="0"/>
    <s v="Propósito 5: Construir Bogotá - Región con gobierno abierto, transparente y ciudadanía consciente"/>
    <x v="0"/>
    <m/>
    <n v="860011153"/>
    <s v="POSITIVA COMPAÑIA DE SEGUROS SA"/>
    <s v="Persona Jurídica"/>
    <m/>
    <m/>
    <m/>
    <m/>
    <n v="1073600"/>
    <n v="0"/>
    <n v="0"/>
    <n v="0"/>
    <n v="1073600"/>
    <n v="1073600"/>
    <m/>
    <m/>
    <m/>
    <n v="0"/>
    <n v="0"/>
    <n v="0"/>
    <m/>
    <m/>
    <m/>
    <m/>
    <s v="Terminado"/>
    <n v="1"/>
  </r>
  <r>
    <s v="RESOLUCIÓN 0171 DE 2022"/>
    <n v="2022"/>
    <m/>
    <m/>
    <s v="Otros gastos"/>
    <m/>
    <m/>
    <s v="RESOLUCIÓN NÚMERO 171 DEL 02-05-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182400"/>
    <n v="0"/>
    <n v="0"/>
    <n v="0"/>
    <n v="182400"/>
    <n v="182400"/>
    <m/>
    <m/>
    <m/>
    <n v="0"/>
    <n v="0"/>
    <n v="0"/>
    <m/>
    <m/>
    <m/>
    <m/>
    <s v="Terminado"/>
    <n v="1"/>
  </r>
  <r>
    <s v="RESOLUCIÓN 0475 DE 2022"/>
    <n v="2022"/>
    <m/>
    <m/>
    <s v="Otros gastos"/>
    <m/>
    <m/>
    <s v="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x v="0"/>
    <s v="Un nuevo contrato social y ambiental para la Bogotá del Siglo XXI"/>
    <n v="45"/>
    <x v="19"/>
    <s v="Propósito 3: Inspirar confianza y legitimidad para vivir sin miedo y ser epicentro de cultura ciudadana, paz y reconciliación"/>
    <x v="23"/>
    <m/>
    <n v="860011153"/>
    <s v="POSITIVA COMPAÑIA DE SEGUROS SA"/>
    <s v="Persona Jurídica"/>
    <m/>
    <m/>
    <m/>
    <m/>
    <n v="69600"/>
    <n v="0"/>
    <n v="0"/>
    <n v="0"/>
    <n v="69600"/>
    <n v="69600"/>
    <m/>
    <m/>
    <m/>
    <n v="0"/>
    <n v="0"/>
    <n v="0"/>
    <m/>
    <m/>
    <m/>
    <m/>
    <s v="Terminado"/>
    <n v="1"/>
  </r>
  <r>
    <s v="RESOLUCIÓN 0475 DE 2022"/>
    <n v="2022"/>
    <m/>
    <m/>
    <s v="Otros gastos"/>
    <m/>
    <m/>
    <s v="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82400"/>
    <n v="0"/>
    <n v="0"/>
    <n v="0"/>
    <n v="182400"/>
    <n v="182400"/>
    <m/>
    <m/>
    <m/>
    <n v="0"/>
    <n v="0"/>
    <n v="0"/>
    <m/>
    <m/>
    <m/>
    <m/>
    <s v="Terminado"/>
    <n v="1"/>
  </r>
  <r>
    <s v="RESOLUCIÓN 0475 DE 2022"/>
    <n v="2022"/>
    <m/>
    <m/>
    <s v="Otros gastos"/>
    <m/>
    <m/>
    <s v="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
    <x v="0"/>
    <s v="Un nuevo contrato social y ambiental para la Bogotá del Siglo XXI"/>
    <n v="12"/>
    <x v="7"/>
    <s v="Propósito 3: Inspirar confianza y legitimidad para vivir sin miedo y ser epicentro de cultura ciudadana, paz y reconciliación"/>
    <x v="9"/>
    <m/>
    <n v="860011153"/>
    <s v="POSITIVA COMPAÑIA DE SEGUROS SA"/>
    <s v="Persona Jurídica"/>
    <m/>
    <m/>
    <m/>
    <m/>
    <n v="69604"/>
    <n v="0"/>
    <n v="0"/>
    <n v="0"/>
    <n v="69604"/>
    <n v="69604"/>
    <m/>
    <m/>
    <m/>
    <n v="0"/>
    <n v="0"/>
    <n v="0"/>
    <m/>
    <m/>
    <m/>
    <m/>
    <s v="Terminado"/>
    <n v="1"/>
  </r>
  <r>
    <s v="RESOLUCIÓN 0475 DE 2022"/>
    <n v="2022"/>
    <m/>
    <m/>
    <s v="Otros gastos"/>
    <m/>
    <m/>
    <s v="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
    <x v="0"/>
    <s v="Un nuevo contrato social y ambiental para la Bogotá del Siglo XXI"/>
    <n v="24"/>
    <x v="7"/>
    <s v="Propósito 3: Inspirar confianza y legitimidad para vivir sin miedo y ser epicentro de cultura ciudadana, paz y reconciliación"/>
    <x v="9"/>
    <m/>
    <n v="860011153"/>
    <s v="POSITIVA COMPAÑIA DE SEGUROS SA"/>
    <s v="Persona Jurídica"/>
    <m/>
    <m/>
    <m/>
    <m/>
    <n v="1493784"/>
    <n v="0"/>
    <n v="0"/>
    <n v="0"/>
    <n v="1493784"/>
    <n v="1493784"/>
    <m/>
    <m/>
    <m/>
    <n v="0"/>
    <n v="0"/>
    <n v="0"/>
    <m/>
    <m/>
    <m/>
    <m/>
    <s v="Terminado"/>
    <n v="1"/>
  </r>
  <r>
    <s v="RESOLUCIÓN 0475 DE 2022"/>
    <n v="2022"/>
    <m/>
    <m/>
    <s v="Otros gastos"/>
    <m/>
    <m/>
    <s v="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
    <x v="0"/>
    <s v="Un nuevo contrato social y ambiental para la Bogotá del Siglo XXI"/>
    <n v="36"/>
    <x v="7"/>
    <s v="Propósito 3: Inspirar confianza y legitimidad para vivir sin miedo y ser epicentro de cultura ciudadana, paz y reconciliación"/>
    <x v="9"/>
    <m/>
    <n v="860011153"/>
    <s v="POSITIVA COMPAÑIA DE SEGUROS SA"/>
    <s v="Persona Jurídica"/>
    <m/>
    <m/>
    <m/>
    <m/>
    <n v="214412"/>
    <n v="0"/>
    <n v="0"/>
    <n v="0"/>
    <n v="214412"/>
    <n v="214412"/>
    <m/>
    <m/>
    <m/>
    <n v="0"/>
    <n v="0"/>
    <n v="0"/>
    <m/>
    <m/>
    <m/>
    <m/>
    <s v="Terminado"/>
    <n v="1"/>
  </r>
  <r>
    <s v="RESOLUCIÓN 0475 DE 2022"/>
    <n v="2022"/>
    <m/>
    <m/>
    <s v="Otros gastos"/>
    <m/>
    <m/>
    <s v="POR MEDIO DE LA CUAL SE RECONOCE Y ORDENA EL PAGO DE LOS APORTES AL SISTEMA GENERAL DE RIESGOS LABORALES DE LOS CONTRATISTAS CLASIFICADOS EN RIESGOS LABORALES IV O V, DE MANERA MENSUAL PARA LA VIGENCIA 2022"/>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182400"/>
    <n v="0"/>
    <n v="0"/>
    <n v="0"/>
    <n v="182400"/>
    <n v="182400"/>
    <m/>
    <m/>
    <m/>
    <n v="0"/>
    <n v="0"/>
    <n v="0"/>
    <m/>
    <m/>
    <m/>
    <m/>
    <s v="Terminado"/>
    <n v="1"/>
  </r>
  <r>
    <s v="RESOLUCIÓN 0475 DE 2022"/>
    <n v="2022"/>
    <m/>
    <m/>
    <s v="Otros gastos"/>
    <m/>
    <m/>
    <s v="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9"/>
    <x v="10"/>
    <s v="Propósito 4: Hacer de Bogotá Región un modelo de movilidad multimodal, incluyente y sostenible"/>
    <x v="12"/>
    <m/>
    <n v="860011153"/>
    <s v="POSITIVA COMPAÑIA DE SEGUROS SA"/>
    <s v="Persona Jurídica"/>
    <m/>
    <m/>
    <m/>
    <m/>
    <n v="406000"/>
    <n v="0"/>
    <n v="0"/>
    <n v="0"/>
    <n v="406000"/>
    <n v="406000"/>
    <m/>
    <m/>
    <m/>
    <n v="0"/>
    <n v="0"/>
    <n v="0"/>
    <m/>
    <m/>
    <m/>
    <m/>
    <s v="Terminado"/>
    <n v="1"/>
  </r>
  <r>
    <s v="RESOLUCIÓN 0475 DE 2022"/>
    <n v="2022"/>
    <m/>
    <m/>
    <s v="Otros gastos"/>
    <m/>
    <m/>
    <s v="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UATROCIENTOS TREINTA Y SEIS MIL CIEN PESOS M/CTE. ($10.436.100.00) CORRESPONDIENTE AL PAGO DE ARL RIESGO IV Y V"/>
    <x v="0"/>
    <s v="Un nuevo contrato social y ambiental para la Bogotá del Siglo XXI"/>
    <n v="57"/>
    <x v="0"/>
    <s v="Propósito 5: Construir Bogotá - Región con gobierno abierto, transparente y ciudadanía consciente"/>
    <x v="1"/>
    <m/>
    <n v="860011153"/>
    <s v="POSITIVA COMPAÑIA DE SEGUROS SA"/>
    <s v="Persona Jurídica"/>
    <m/>
    <m/>
    <m/>
    <m/>
    <n v="10436100"/>
    <n v="0"/>
    <n v="0"/>
    <n v="0"/>
    <n v="10436100"/>
    <n v="10436100"/>
    <m/>
    <m/>
    <m/>
    <n v="0"/>
    <n v="0"/>
    <n v="0"/>
    <m/>
    <m/>
    <m/>
    <m/>
    <s v="Terminado"/>
    <n v="1"/>
  </r>
  <r>
    <s v="RESOLUCIÓN 0475 DE 2022"/>
    <n v="2022"/>
    <m/>
    <m/>
    <s v="Otros gastos"/>
    <m/>
    <m/>
    <s v="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SETENTA Y TRES MIL SEISCIENTOS PESOS M/CTE. ($1.073.600.00) CORRESPONDIENTE AL PAGO DE ARL RIESGO IV Y V."/>
    <x v="0"/>
    <s v="Un nuevo contrato social y ambiental para la Bogotá del Siglo XXI"/>
    <n v="57"/>
    <x v="0"/>
    <s v="Propósito 5: Construir Bogotá - Región con gobierno abierto, transparente y ciudadanía consciente"/>
    <x v="0"/>
    <m/>
    <n v="860011153"/>
    <s v="POSITIVA COMPAÑIA DE SEGUROS SA"/>
    <s v="Persona Jurídica"/>
    <m/>
    <m/>
    <m/>
    <m/>
    <n v="1073600"/>
    <n v="0"/>
    <n v="0"/>
    <n v="0"/>
    <n v="1073600"/>
    <n v="1073600"/>
    <m/>
    <m/>
    <m/>
    <n v="0"/>
    <n v="0"/>
    <n v="0"/>
    <m/>
    <m/>
    <m/>
    <m/>
    <s v="Terminado"/>
    <n v="1"/>
  </r>
  <r>
    <s v="RESOLUCIÓN 0475 DE 2022"/>
    <n v="2022"/>
    <m/>
    <m/>
    <s v="Otros gastos"/>
    <m/>
    <m/>
    <s v="RESOLUCIÓN NÚMERO 475 del 01-06-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182400"/>
    <n v="0"/>
    <n v="0"/>
    <n v="0"/>
    <n v="182400"/>
    <n v="182400"/>
    <m/>
    <m/>
    <m/>
    <n v="0"/>
    <n v="0"/>
    <n v="0"/>
    <m/>
    <m/>
    <m/>
    <m/>
    <s v="Terminado"/>
    <n v="1"/>
  </r>
  <r>
    <s v="RESOLUCIÓN 0628 DE 2022"/>
    <n v="2022"/>
    <m/>
    <m/>
    <s v="Otros gastos"/>
    <m/>
    <m/>
    <s v="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x v="0"/>
    <s v="Un nuevo contrato social y ambiental para la Bogotá del Siglo XXI"/>
    <n v="45"/>
    <x v="19"/>
    <s v="Propósito 3: Inspirar confianza y legitimidad para vivir sin miedo y ser epicentro de cultura ciudadana, paz y reconciliación"/>
    <x v="23"/>
    <m/>
    <n v="860011153"/>
    <s v="POSITIVA COMPAÑIA DE SEGUROS SA"/>
    <s v="Persona Jurídica"/>
    <m/>
    <m/>
    <m/>
    <m/>
    <n v="69600"/>
    <n v="0"/>
    <n v="0"/>
    <n v="0"/>
    <n v="69600"/>
    <n v="69600"/>
    <m/>
    <m/>
    <m/>
    <n v="0"/>
    <n v="0"/>
    <n v="0"/>
    <m/>
    <m/>
    <m/>
    <m/>
    <s v="Terminado"/>
    <n v="1"/>
  </r>
  <r>
    <s v="RESOLUCIÓN 0628 DE 2022"/>
    <n v="2022"/>
    <m/>
    <m/>
    <s v="Otros gastos"/>
    <m/>
    <m/>
    <s v="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82400"/>
    <n v="0"/>
    <n v="0"/>
    <n v="0"/>
    <n v="182400"/>
    <n v="182400"/>
    <m/>
    <m/>
    <m/>
    <n v="0"/>
    <n v="0"/>
    <n v="0"/>
    <m/>
    <m/>
    <m/>
    <m/>
    <s v="Terminado"/>
    <n v="1"/>
  </r>
  <r>
    <s v="RESOLUCIÓN 0628 DE 2022"/>
    <n v="2022"/>
    <m/>
    <m/>
    <s v="Otros gastos"/>
    <m/>
    <m/>
    <s v="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x v="0"/>
    <s v="Un nuevo contrato social y ambiental para la Bogotá del Siglo XXI"/>
    <n v="13"/>
    <x v="7"/>
    <s v="Propósito 3: Inspirar confianza y legitimidad para vivir sin miedo y ser epicentro de cultura ciudadana, paz y reconciliación"/>
    <x v="9"/>
    <m/>
    <n v="860011153"/>
    <s v="POSITIVA COMPAÑIA DE SEGUROS SA"/>
    <s v="Persona Jurídica"/>
    <m/>
    <m/>
    <m/>
    <m/>
    <n v="69600"/>
    <n v="0"/>
    <n v="0"/>
    <n v="0"/>
    <n v="69600"/>
    <n v="69600"/>
    <m/>
    <m/>
    <m/>
    <n v="0"/>
    <n v="0"/>
    <n v="0"/>
    <m/>
    <m/>
    <m/>
    <m/>
    <s v="Terminado"/>
    <n v="1"/>
  </r>
  <r>
    <s v="RESOLUCIÓN 0628 DE 2022"/>
    <n v="2022"/>
    <m/>
    <m/>
    <s v="Otros gastos"/>
    <m/>
    <m/>
    <s v="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x v="0"/>
    <s v="Un nuevo contrato social y ambiental para la Bogotá del Siglo XXI"/>
    <n v="25"/>
    <x v="7"/>
    <s v="Propósito 3: Inspirar confianza y legitimidad para vivir sin miedo y ser epicentro de cultura ciudadana, paz y reconciliación"/>
    <x v="9"/>
    <m/>
    <n v="860011153"/>
    <s v="POSITIVA COMPAÑIA DE SEGUROS SA"/>
    <s v="Persona Jurídica"/>
    <m/>
    <m/>
    <m/>
    <m/>
    <n v="1493700"/>
    <n v="0"/>
    <n v="0"/>
    <n v="0"/>
    <n v="1493700"/>
    <n v="1493700"/>
    <m/>
    <m/>
    <m/>
    <n v="0"/>
    <n v="0"/>
    <n v="0"/>
    <m/>
    <m/>
    <m/>
    <m/>
    <s v="Terminado"/>
    <n v="1"/>
  </r>
  <r>
    <s v="RESOLUCIÓN 0628 DE 2022"/>
    <n v="2022"/>
    <m/>
    <m/>
    <s v="Otros gastos"/>
    <m/>
    <m/>
    <s v="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x v="0"/>
    <s v="Un nuevo contrato social y ambiental para la Bogotá del Siglo XXI"/>
    <n v="37"/>
    <x v="7"/>
    <s v="Propósito 3: Inspirar confianza y legitimidad para vivir sin miedo y ser epicentro de cultura ciudadana, paz y reconciliación"/>
    <x v="9"/>
    <m/>
    <n v="860011153"/>
    <s v="POSITIVA COMPAÑIA DE SEGUROS SA"/>
    <s v="Persona Jurídica"/>
    <m/>
    <m/>
    <m/>
    <m/>
    <n v="214400"/>
    <n v="0"/>
    <n v="0"/>
    <n v="0"/>
    <n v="214400"/>
    <n v="214400"/>
    <m/>
    <m/>
    <m/>
    <n v="0"/>
    <n v="0"/>
    <n v="0"/>
    <m/>
    <m/>
    <m/>
    <m/>
    <s v="Terminado"/>
    <n v="1"/>
  </r>
  <r>
    <s v="RESOLUCIÓN 0628 DE 2022"/>
    <n v="2022"/>
    <m/>
    <m/>
    <s v="Otros gastos"/>
    <m/>
    <m/>
    <s v="POR MEDIO DE LA CUAL SE RECONOCE Y ORDENA EL PAGO DE LOS APORTES AL SISTEMA GENERAL DE RIESGOS LABORALES DE LOS CONTRATISTAS CLASIFICADOS EN RIESGOS LABORALES IV O V, DE MANERA MENSUAL PARA LA VIGENCIA 2022"/>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182400"/>
    <n v="0"/>
    <n v="0"/>
    <n v="0"/>
    <n v="182400"/>
    <n v="182400"/>
    <m/>
    <m/>
    <m/>
    <n v="0"/>
    <n v="0"/>
    <n v="0"/>
    <m/>
    <m/>
    <m/>
    <m/>
    <s v="Terminado"/>
    <n v="1"/>
  </r>
  <r>
    <s v="RESOLUCIÓN 0628 DE 2022"/>
    <n v="2022"/>
    <m/>
    <m/>
    <s v="Otros gastos"/>
    <m/>
    <m/>
    <s v="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9"/>
    <x v="10"/>
    <s v="Propósito 4: Hacer de Bogotá Región un modelo de movilidad multimodal, incluyente y sostenible"/>
    <x v="12"/>
    <m/>
    <n v="860011153"/>
    <s v="POSITIVA COMPAÑIA DE SEGUROS SA"/>
    <s v="Persona Jurídica"/>
    <m/>
    <m/>
    <m/>
    <m/>
    <n v="406000"/>
    <n v="0"/>
    <n v="0"/>
    <n v="0"/>
    <n v="406000"/>
    <n v="406000"/>
    <m/>
    <m/>
    <m/>
    <n v="0"/>
    <n v="0"/>
    <n v="0"/>
    <m/>
    <m/>
    <m/>
    <m/>
    <s v="Terminado"/>
    <n v="1"/>
  </r>
  <r>
    <s v="RESOLUCIÓN 0628 DE 2022"/>
    <n v="2022"/>
    <m/>
    <m/>
    <s v="Otros gastos"/>
    <m/>
    <m/>
    <s v="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UATROCIENTOS TREINTA Y SEIS MIL CIEN PESOS M/CTE. ($10.436.100.00) CORRESPONDIENTE AL PAGO DE ARL RIESGO IV Y V"/>
    <x v="0"/>
    <s v="Un nuevo contrato social y ambiental para la Bogotá del Siglo XXI"/>
    <n v="57"/>
    <x v="0"/>
    <s v="Propósito 5: Construir Bogotá - Región con gobierno abierto, transparente y ciudadanía consciente"/>
    <x v="1"/>
    <m/>
    <n v="860011153"/>
    <s v="POSITIVA COMPAÑIA DE SEGUROS SA"/>
    <s v="Persona Jurídica"/>
    <m/>
    <m/>
    <m/>
    <m/>
    <n v="10436100"/>
    <n v="0"/>
    <n v="0"/>
    <n v="0"/>
    <n v="10436100"/>
    <n v="10436100"/>
    <m/>
    <m/>
    <m/>
    <n v="0"/>
    <n v="0"/>
    <n v="0"/>
    <m/>
    <m/>
    <m/>
    <m/>
    <s v="Terminado"/>
    <n v="1"/>
  </r>
  <r>
    <s v="RESOLUCIÓN 0628 DE 2022"/>
    <n v="2022"/>
    <m/>
    <m/>
    <s v="Otros gastos"/>
    <m/>
    <m/>
    <s v="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SETENTA Y TRES MIL SEISCIENTOS PESOS M/CTE. ($1.073.600.00) CORRESPONDIENTE AL PAGO DE ARL RIESGO IV Y V."/>
    <x v="0"/>
    <s v="Un nuevo contrato social y ambiental para la Bogotá del Siglo XXI"/>
    <n v="57"/>
    <x v="0"/>
    <s v="Propósito 5: Construir Bogotá - Región con gobierno abierto, transparente y ciudadanía consciente"/>
    <x v="0"/>
    <m/>
    <n v="860011153"/>
    <s v="POSITIVA COMPAÑIA DE SEGUROS SA"/>
    <s v="Persona Jurídica"/>
    <m/>
    <m/>
    <m/>
    <m/>
    <n v="1073600"/>
    <n v="0"/>
    <n v="0"/>
    <n v="0"/>
    <n v="1073600"/>
    <n v="1073600"/>
    <m/>
    <m/>
    <m/>
    <n v="0"/>
    <n v="0"/>
    <n v="0"/>
    <m/>
    <m/>
    <m/>
    <m/>
    <s v="Terminado"/>
    <n v="1"/>
  </r>
  <r>
    <s v="RESOLUCIÓN 0628 DE 2022"/>
    <n v="2022"/>
    <m/>
    <m/>
    <s v="Otros gastos"/>
    <m/>
    <m/>
    <s v="RESOLUCIÓN NÚMERO 628 DEL 08-07-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182400"/>
    <n v="0"/>
    <n v="0"/>
    <n v="0"/>
    <n v="182400"/>
    <n v="182400"/>
    <m/>
    <m/>
    <m/>
    <n v="0"/>
    <n v="0"/>
    <n v="0"/>
    <m/>
    <m/>
    <m/>
    <m/>
    <s v="Terminado"/>
    <n v="1"/>
  </r>
  <r>
    <s v="RESOLUCIÓN 0631 DE 2022"/>
    <n v="2022"/>
    <m/>
    <m/>
    <s v="Otros gastos"/>
    <m/>
    <m/>
    <s v="RESOLUCION-631-2022 DEL 22-07-2022 PARAGRAFO SEGUNDO PAGO A COLPENSIONES, 74544 21-07-2022 1978 SUBA CON UNA GESTIÓN PÚBLICA TRASPARENTE Y EFICIENTE $42.021.403.00: PAGO DE SENTENCIA A LA SEÑORA MARITZA BARRERA CONTRERAS POR VALOR DE ($42.021.403) QUE CORRESPONDE AL VALOR DE TREINTA Y CINCO MILLONES VEINTIUN MIL CUATROCIENTOS TRES PESOS M/CTE.) ($35.021.403) POR CONCEPTO DE LIQUIDACION DE PRESTACIONES SOCIALES DENTRO DEL PERIODO COMPRENDIDO ENTRE EL 14 DE MARZO DE 2013 HASTA EL 29 DE ABRIL DE 2016 Y LA SUMA DE SIETE MILLONES DE PESOS M/CTE. ($7.000.000) POR CONCEPTO DE APORTES A PENSIÓN, EN EL PORCENTAJE QUE LE CORRESPONDÍA AL FONDO DE DESARROLLO LOCAL DE SUBA COMO EMPLEADOR, POR CONCEPTO DE PAGO DE SENTENCIA, DE CONFORMIDAD CON LO ORDENADO EN LA PROVIDENCIA 24 DE FEBRERO DE 2021."/>
    <x v="0"/>
    <s v="Un nuevo contrato social y ambiental para la Bogotá del Siglo XXI"/>
    <n v="57"/>
    <x v="0"/>
    <s v="Propósito 5: Construir Bogotá - Región con gobierno abierto, transparente y ciudadanía consciente"/>
    <x v="0"/>
    <m/>
    <n v="900336004"/>
    <s v="ADMINISTRADORA COLOMBIANA DE PENSIONES C OLPENSIONES"/>
    <s v="Persona Jurídica"/>
    <m/>
    <m/>
    <m/>
    <m/>
    <n v="6219100"/>
    <n v="0"/>
    <n v="0"/>
    <n v="0"/>
    <n v="6219100"/>
    <n v="6219100"/>
    <m/>
    <m/>
    <m/>
    <n v="0"/>
    <n v="0"/>
    <n v="0"/>
    <m/>
    <m/>
    <m/>
    <m/>
    <s v="Terminado"/>
    <n v="1"/>
  </r>
  <r>
    <s v="RESOLUCIÓN 0631 DE 2022"/>
    <n v="2022"/>
    <m/>
    <m/>
    <s v="Otros gastos"/>
    <m/>
    <m/>
    <s v="RESOLUCION-631-2022 DEL 22-07-2022 PARAGRAFO SEGUNDO PAGO A COLPENSIONES, 74544 21-07-2022 1978 SUBA CON UNA GESTIÓN PÚBLICA TRASPARENTE Y EFICIENTE $42.021.403.00: PAGO DE SENTENCIA A LA SEÑORA MARITZA BARRERA CONTRERAS POR VALOR DE ($42.021.403) QUE CORRESPONDE AL VALOR DE TREINTA Y CINCO MILLONES VEINTIUN MIL CUATROCIENTOS TRES PESOS M/CTE.) ($35.021.403) POR CONCEPTO DE LIQUIDACION DE PRESTACIONES SOCIALES DENTRO DEL PERIODO COMPRENDIDO ENTRE EL 14 DE MARZO DE 2013 HASTA EL 29 DE ABRIL DE 2016 Y LA SUMA DE SIETE MILLONES DE PESOS M/CTE. ($7.000.000) POR CONCEPTO DE APORTES A PENSIÓN, EN EL PORCENTAJE QUE LE CORRESPONDÍA AL FONDO DE DESARROLLO LOCAL DE SUBA COMO EMPLEADOR, POR CONCEPTO DE PAGO DE SENTENCIA, DE CONFORMIDAD CON LO ORDENADO EN LA PROVIDENCIA 24 DE FEBRERO DE 2021."/>
    <x v="0"/>
    <s v="Un nuevo contrato social y ambiental para la Bogotá del Siglo XXI"/>
    <n v="57"/>
    <x v="0"/>
    <s v="Propósito 5: Construir Bogotá - Región con gobierno abierto, transparente y ciudadanía consciente"/>
    <x v="0"/>
    <m/>
    <n v="35503628"/>
    <s v="MARITZA  BARRERA CONTRERAS"/>
    <s v="Persona Natural"/>
    <m/>
    <m/>
    <m/>
    <m/>
    <n v="35021403"/>
    <n v="0"/>
    <n v="0"/>
    <n v="0"/>
    <n v="35021403"/>
    <n v="35021403"/>
    <m/>
    <m/>
    <m/>
    <n v="0"/>
    <n v="0"/>
    <n v="0"/>
    <m/>
    <m/>
    <m/>
    <m/>
    <s v="Terminado"/>
    <n v="1"/>
  </r>
  <r>
    <s v="RESOLUCIÓN 0645 DE 2022"/>
    <n v="2022"/>
    <m/>
    <m/>
    <s v="Otros gastos"/>
    <m/>
    <m/>
    <s v="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x v="0"/>
    <s v="Un nuevo contrato social y ambiental para la Bogotá del Siglo XXI"/>
    <n v="45"/>
    <x v="19"/>
    <s v="Propósito 3: Inspirar confianza y legitimidad para vivir sin miedo y ser epicentro de cultura ciudadana, paz y reconciliación"/>
    <x v="23"/>
    <m/>
    <n v="860011153"/>
    <s v="POSITIVA COMPAÑIA DE SEGUROS SA"/>
    <s v="Persona Jurídica"/>
    <m/>
    <m/>
    <m/>
    <m/>
    <n v="69600"/>
    <n v="0"/>
    <n v="0"/>
    <n v="0"/>
    <n v="69600"/>
    <n v="69600"/>
    <m/>
    <m/>
    <m/>
    <n v="0"/>
    <n v="0"/>
    <n v="0"/>
    <m/>
    <m/>
    <m/>
    <m/>
    <s v="Terminado"/>
    <n v="1"/>
  </r>
  <r>
    <s v="RESOLUCIÓN 0645 DE 2022"/>
    <n v="2022"/>
    <m/>
    <m/>
    <s v="Otros gastos"/>
    <m/>
    <m/>
    <s v="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82400"/>
    <n v="0"/>
    <n v="0"/>
    <n v="0"/>
    <n v="182400"/>
    <n v="182400"/>
    <m/>
    <m/>
    <m/>
    <n v="0"/>
    <n v="0"/>
    <n v="0"/>
    <m/>
    <m/>
    <m/>
    <m/>
    <s v="Terminado"/>
    <n v="1"/>
  </r>
  <r>
    <s v="RESOLUCIÓN 0645 DE 2022"/>
    <n v="2022"/>
    <m/>
    <m/>
    <s v="Otros gastos"/>
    <m/>
    <m/>
    <s v="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x v="0"/>
    <s v="Un nuevo contrato social y ambiental para la Bogotá del Siglo XXI"/>
    <n v="14"/>
    <x v="7"/>
    <s v="Propósito 3: Inspirar confianza y legitimidad para vivir sin miedo y ser epicentro de cultura ciudadana, paz y reconciliación"/>
    <x v="9"/>
    <m/>
    <n v="860011153"/>
    <s v="POSITIVA COMPAÑIA DE SEGUROS SA"/>
    <s v="Persona Jurídica"/>
    <m/>
    <m/>
    <m/>
    <m/>
    <n v="69600"/>
    <n v="0"/>
    <n v="0"/>
    <n v="0"/>
    <n v="69600"/>
    <n v="69600"/>
    <m/>
    <m/>
    <m/>
    <n v="0"/>
    <n v="0"/>
    <n v="0"/>
    <m/>
    <m/>
    <m/>
    <m/>
    <s v="Terminado"/>
    <n v="1"/>
  </r>
  <r>
    <s v="RESOLUCIÓN 0645 DE 2022"/>
    <n v="2022"/>
    <m/>
    <m/>
    <s v="Otros gastos"/>
    <m/>
    <m/>
    <s v="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x v="0"/>
    <s v="Un nuevo contrato social y ambiental para la Bogotá del Siglo XXI"/>
    <n v="26"/>
    <x v="7"/>
    <s v="Propósito 3: Inspirar confianza y legitimidad para vivir sin miedo y ser epicentro de cultura ciudadana, paz y reconciliación"/>
    <x v="9"/>
    <m/>
    <n v="860011153"/>
    <s v="POSITIVA COMPAÑIA DE SEGUROS SA"/>
    <s v="Persona Jurídica"/>
    <m/>
    <m/>
    <m/>
    <m/>
    <n v="1493700"/>
    <n v="0"/>
    <n v="0"/>
    <n v="0"/>
    <n v="1493700"/>
    <n v="1493700"/>
    <m/>
    <m/>
    <m/>
    <n v="0"/>
    <n v="0"/>
    <n v="0"/>
    <m/>
    <m/>
    <m/>
    <m/>
    <s v="Terminado"/>
    <n v="1"/>
  </r>
  <r>
    <s v="RESOLUCIÓN 0645 DE 2022"/>
    <n v="2022"/>
    <m/>
    <m/>
    <s v="Otros gastos"/>
    <m/>
    <m/>
    <s v="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x v="0"/>
    <s v="Un nuevo contrato social y ambiental para la Bogotá del Siglo XXI"/>
    <n v="38"/>
    <x v="7"/>
    <s v="Propósito 3: Inspirar confianza y legitimidad para vivir sin miedo y ser epicentro de cultura ciudadana, paz y reconciliación"/>
    <x v="9"/>
    <m/>
    <n v="860011153"/>
    <s v="POSITIVA COMPAÑIA DE SEGUROS SA"/>
    <s v="Persona Jurídica"/>
    <m/>
    <m/>
    <m/>
    <m/>
    <n v="214400"/>
    <n v="0"/>
    <n v="0"/>
    <n v="0"/>
    <n v="214400"/>
    <n v="214400"/>
    <m/>
    <m/>
    <m/>
    <n v="0"/>
    <n v="0"/>
    <n v="0"/>
    <m/>
    <m/>
    <m/>
    <m/>
    <s v="Terminado"/>
    <n v="1"/>
  </r>
  <r>
    <s v="RESOLUCIÓN 0645 DE 2022"/>
    <n v="2022"/>
    <m/>
    <m/>
    <s v="Otros gastos"/>
    <m/>
    <m/>
    <s v="POR MEDIO DE LA CUAL SE RECONOCE Y ORDENA EL PAGO DE LOS APORTES AL SISTEMA GENERAL DE RIESGOS LABORALES DE LOS CONTRATISTAS CLASIFICADOS EN RIESGOS LABORALES IV O V, DE MANERA MENSUAL PARA LA VIGENCIA 2022"/>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182400"/>
    <n v="0"/>
    <n v="0"/>
    <n v="0"/>
    <n v="182400"/>
    <n v="182400"/>
    <m/>
    <m/>
    <m/>
    <n v="0"/>
    <n v="0"/>
    <n v="0"/>
    <m/>
    <m/>
    <m/>
    <m/>
    <s v="Terminado"/>
    <n v="1"/>
  </r>
  <r>
    <s v="RESOLUCIÓN 0645 DE 2022"/>
    <n v="2022"/>
    <m/>
    <m/>
    <s v="Otros gastos"/>
    <m/>
    <m/>
    <s v="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9"/>
    <x v="10"/>
    <s v="Propósito 4: Hacer de Bogotá Región un modelo de movilidad multimodal, incluyente y sostenible"/>
    <x v="12"/>
    <m/>
    <n v="860011153"/>
    <s v="POSITIVA COMPAÑIA DE SEGUROS SA"/>
    <s v="Persona Jurídica"/>
    <m/>
    <m/>
    <m/>
    <m/>
    <n v="406000"/>
    <n v="0"/>
    <n v="0"/>
    <n v="0"/>
    <n v="406000"/>
    <n v="406000"/>
    <m/>
    <m/>
    <m/>
    <n v="0"/>
    <n v="0"/>
    <n v="0"/>
    <m/>
    <m/>
    <m/>
    <m/>
    <s v="Terminado"/>
    <n v="1"/>
  </r>
  <r>
    <s v="RESOLUCIÓN 0645 DE 2022"/>
    <n v="2022"/>
    <m/>
    <m/>
    <s v="Otros gastos"/>
    <m/>
    <m/>
    <s v="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UATROCIENTOS TREINTA Y SEIS MIL CIEN PESOS M/CTE. ($10.436.100.00) CORRESPONDIENTE AL PAGO DE ARL RIESGO IV Y V"/>
    <x v="0"/>
    <s v="Un nuevo contrato social y ambiental para la Bogotá del Siglo XXI"/>
    <n v="57"/>
    <x v="0"/>
    <s v="Propósito 5: Construir Bogotá - Región con gobierno abierto, transparente y ciudadanía consciente"/>
    <x v="1"/>
    <m/>
    <n v="860011153"/>
    <s v="POSITIVA COMPAÑIA DE SEGUROS SA"/>
    <s v="Persona Jurídica"/>
    <m/>
    <m/>
    <m/>
    <m/>
    <n v="10595300"/>
    <n v="0"/>
    <n v="0"/>
    <n v="0"/>
    <n v="10595300"/>
    <n v="10595300"/>
    <m/>
    <m/>
    <m/>
    <n v="0"/>
    <n v="0"/>
    <n v="0"/>
    <m/>
    <m/>
    <m/>
    <m/>
    <s v="Terminado"/>
    <n v="1"/>
  </r>
  <r>
    <s v="RESOLUCIÓN 0645 DE 2022"/>
    <n v="2022"/>
    <m/>
    <m/>
    <s v="Otros gastos"/>
    <m/>
    <m/>
    <s v="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SETENTA Y TRES MIL SEISCIENTOS PESOS M/CTE. ($1.073.600.00) CORRESPONDIENTE AL PAGO DE ARL RIESGO IV Y V."/>
    <x v="0"/>
    <s v="Un nuevo contrato social y ambiental para la Bogotá del Siglo XXI"/>
    <n v="57"/>
    <x v="0"/>
    <s v="Propósito 5: Construir Bogotá - Región con gobierno abierto, transparente y ciudadanía consciente"/>
    <x v="0"/>
    <m/>
    <n v="860011153"/>
    <s v="POSITIVA COMPAÑIA DE SEGUROS SA"/>
    <s v="Persona Jurídica"/>
    <m/>
    <m/>
    <m/>
    <m/>
    <n v="1073600"/>
    <n v="0"/>
    <n v="0"/>
    <n v="0"/>
    <n v="1073600"/>
    <n v="1073600"/>
    <m/>
    <m/>
    <m/>
    <n v="0"/>
    <n v="0"/>
    <n v="0"/>
    <m/>
    <m/>
    <m/>
    <m/>
    <s v="Terminado"/>
    <n v="1"/>
  </r>
  <r>
    <s v="RESOLUCIÓN 0645 DE 2022"/>
    <n v="2022"/>
    <m/>
    <m/>
    <s v="Otros gastos"/>
    <m/>
    <m/>
    <s v="RESOLUCIÓN NÚMERO 645 DEL 05-08-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182400"/>
    <n v="0"/>
    <n v="0"/>
    <n v="0"/>
    <n v="182400"/>
    <n v="182400"/>
    <m/>
    <m/>
    <m/>
    <n v="0"/>
    <n v="0"/>
    <n v="0"/>
    <m/>
    <m/>
    <m/>
    <m/>
    <s v="Terminado"/>
    <n v="1"/>
  </r>
  <r>
    <s v="RESOLUCIÓN 0930 DE 2022"/>
    <n v="2022"/>
    <m/>
    <m/>
    <s v="Otros gastos"/>
    <m/>
    <m/>
    <s v="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x v="0"/>
    <s v="Un nuevo contrato social y ambiental para la Bogotá del Siglo XXI"/>
    <n v="45"/>
    <x v="19"/>
    <s v="Propósito 3: Inspirar confianza y legitimidad para vivir sin miedo y ser epicentro de cultura ciudadana, paz y reconciliación"/>
    <x v="23"/>
    <m/>
    <n v="860011153"/>
    <s v="POSITIVA COMPAÑIA DE SEGUROS SA"/>
    <s v="Persona Jurídica"/>
    <m/>
    <m/>
    <m/>
    <m/>
    <n v="69600"/>
    <n v="0"/>
    <n v="0"/>
    <n v="0"/>
    <n v="69600"/>
    <n v="69600"/>
    <m/>
    <m/>
    <m/>
    <n v="0"/>
    <n v="0"/>
    <n v="0"/>
    <m/>
    <m/>
    <m/>
    <m/>
    <s v="Terminado"/>
    <n v="1"/>
  </r>
  <r>
    <s v="RESOLUCIÓN 0930 DE 2022"/>
    <n v="2022"/>
    <m/>
    <m/>
    <s v="Otros gastos"/>
    <m/>
    <m/>
    <s v="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82400"/>
    <n v="0"/>
    <n v="0"/>
    <n v="0"/>
    <n v="182400"/>
    <n v="182400"/>
    <m/>
    <m/>
    <m/>
    <n v="0"/>
    <n v="0"/>
    <n v="0"/>
    <m/>
    <m/>
    <m/>
    <m/>
    <s v="Terminado"/>
    <n v="1"/>
  </r>
  <r>
    <s v="RESOLUCIÓN 0930 DE 2022"/>
    <n v="2022"/>
    <m/>
    <m/>
    <s v="Otros gastos"/>
    <m/>
    <m/>
    <s v="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
    <x v="0"/>
    <s v="Un nuevo contrato social y ambiental para la Bogotá del Siglo XXI"/>
    <n v="15"/>
    <x v="7"/>
    <s v="Propósito 3: Inspirar confianza y legitimidad para vivir sin miedo y ser epicentro de cultura ciudadana, paz y reconciliación"/>
    <x v="9"/>
    <m/>
    <n v="860011153"/>
    <s v="POSITIVA COMPAÑIA DE SEGUROS SA"/>
    <s v="Persona Jurídica"/>
    <m/>
    <m/>
    <m/>
    <m/>
    <n v="69700"/>
    <n v="0"/>
    <n v="0"/>
    <n v="0"/>
    <n v="69700"/>
    <n v="69700"/>
    <m/>
    <m/>
    <m/>
    <n v="0"/>
    <n v="0"/>
    <n v="0"/>
    <m/>
    <m/>
    <m/>
    <m/>
    <s v="Terminado"/>
    <n v="1"/>
  </r>
  <r>
    <s v="RESOLUCIÓN 0930 DE 2022"/>
    <n v="2022"/>
    <m/>
    <m/>
    <s v="Otros gastos"/>
    <m/>
    <m/>
    <s v="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
    <x v="0"/>
    <s v="Un nuevo contrato social y ambiental para la Bogotá del Siglo XXI"/>
    <n v="27"/>
    <x v="7"/>
    <s v="Propósito 3: Inspirar confianza y legitimidad para vivir sin miedo y ser epicentro de cultura ciudadana, paz y reconciliación"/>
    <x v="9"/>
    <m/>
    <n v="860011153"/>
    <s v="POSITIVA COMPAÑIA DE SEGUROS SA"/>
    <s v="Persona Jurídica"/>
    <m/>
    <m/>
    <m/>
    <m/>
    <n v="1493700"/>
    <n v="0"/>
    <n v="0"/>
    <n v="0"/>
    <n v="1493700"/>
    <n v="1493700"/>
    <m/>
    <m/>
    <m/>
    <n v="0"/>
    <n v="0"/>
    <n v="0"/>
    <m/>
    <m/>
    <m/>
    <m/>
    <s v="Terminado"/>
    <n v="1"/>
  </r>
  <r>
    <s v="RESOLUCIÓN 0930 DE 2022"/>
    <n v="2022"/>
    <m/>
    <m/>
    <s v="Otros gastos"/>
    <m/>
    <m/>
    <s v="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
    <x v="0"/>
    <s v="Un nuevo contrato social y ambiental para la Bogotá del Siglo XXI"/>
    <n v="39"/>
    <x v="7"/>
    <s v="Propósito 3: Inspirar confianza y legitimidad para vivir sin miedo y ser epicentro de cultura ciudadana, paz y reconciliación"/>
    <x v="9"/>
    <m/>
    <n v="860011153"/>
    <s v="POSITIVA COMPAÑIA DE SEGUROS SA"/>
    <s v="Persona Jurídica"/>
    <m/>
    <m/>
    <m/>
    <m/>
    <n v="214400"/>
    <n v="0"/>
    <n v="0"/>
    <n v="0"/>
    <n v="214400"/>
    <n v="214400"/>
    <m/>
    <m/>
    <m/>
    <n v="0"/>
    <n v="0"/>
    <n v="0"/>
    <m/>
    <m/>
    <m/>
    <m/>
    <s v="Terminado"/>
    <n v="1"/>
  </r>
  <r>
    <s v="RESOLUCIÓN 0930 DE 2022"/>
    <n v="2022"/>
    <m/>
    <m/>
    <s v="Otros gastos"/>
    <m/>
    <m/>
    <s v="POR MEDIO DE LA CUAL SE RECONOCE Y ORDENA EL PAGO DE LOS APORTES AL SISTEMA GENERAL DE RIESGOS LABORALES DE LOS CONTRATISTAS CLASIFICADOS EN RIESGOS LABORALES IV O V, DE MANERA MENSUAL PARA LA VIGENCIA 2022"/>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182400"/>
    <n v="0"/>
    <n v="0"/>
    <n v="0"/>
    <n v="182400"/>
    <n v="182400"/>
    <m/>
    <m/>
    <m/>
    <n v="0"/>
    <n v="0"/>
    <n v="0"/>
    <m/>
    <m/>
    <m/>
    <m/>
    <s v="Terminado"/>
    <n v="1"/>
  </r>
  <r>
    <s v="RESOLUCIÓN 0930 DE 2022"/>
    <n v="2022"/>
    <m/>
    <m/>
    <s v="Otros gastos"/>
    <m/>
    <m/>
    <s v="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49"/>
    <x v="10"/>
    <s v="Propósito 4: Hacer de Bogotá Región un modelo de movilidad multimodal, incluyente y sostenible"/>
    <x v="12"/>
    <m/>
    <n v="860011153"/>
    <s v="POSITIVA COMPAÑIA DE SEGUROS SA"/>
    <s v="Persona Jurídica"/>
    <m/>
    <m/>
    <m/>
    <m/>
    <n v="406000"/>
    <n v="0"/>
    <n v="0"/>
    <n v="0"/>
    <n v="406000"/>
    <n v="406000"/>
    <m/>
    <m/>
    <m/>
    <n v="0"/>
    <n v="0"/>
    <n v="0"/>
    <m/>
    <m/>
    <m/>
    <m/>
    <s v="Terminado"/>
    <n v="1"/>
  </r>
  <r>
    <s v="RESOLUCIÓN 0930 DE 2022"/>
    <n v="2022"/>
    <m/>
    <m/>
    <s v="Otros gastos"/>
    <m/>
    <m/>
    <s v="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IENTO VEINTISEIS MIL DOSCIENTOS PESOS M/CTE. ($10.126.200.00) CORRESPONDIENTE AL PAGO DE ARL RIESGO IV Y V"/>
    <x v="0"/>
    <s v="Un nuevo contrato social y ambiental para la Bogotá del Siglo XXI"/>
    <n v="57"/>
    <x v="0"/>
    <s v="Propósito 5: Construir Bogotá - Región con gobierno abierto, transparente y ciudadanía consciente"/>
    <x v="1"/>
    <m/>
    <n v="860011153"/>
    <s v="POSITIVA COMPAÑIA DE SEGUROS SA"/>
    <s v="Persona Jurídica"/>
    <m/>
    <m/>
    <m/>
    <m/>
    <n v="10126200"/>
    <n v="0"/>
    <n v="0"/>
    <n v="0"/>
    <n v="10126200"/>
    <n v="10126200"/>
    <m/>
    <m/>
    <m/>
    <n v="0"/>
    <n v="0"/>
    <n v="0"/>
    <m/>
    <m/>
    <m/>
    <m/>
    <s v="Terminado"/>
    <n v="1"/>
  </r>
  <r>
    <s v="RESOLUCIÓN 0930 DE 2022"/>
    <n v="2022"/>
    <m/>
    <m/>
    <s v="Otros gastos"/>
    <m/>
    <m/>
    <s v="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DOSCIENTOS CINCUENTA Y CINCO MIL SETECIENTOS PESOS M/CTE. ($1.255.700.00) CORRESPONDIENTE AL PAGO DE ARL RIESGO IV Y V."/>
    <x v="0"/>
    <s v="Un nuevo contrato social y ambiental para la Bogotá del Siglo XXI"/>
    <n v="57"/>
    <x v="0"/>
    <s v="Propósito 5: Construir Bogotá - Región con gobierno abierto, transparente y ciudadanía consciente"/>
    <x v="0"/>
    <m/>
    <n v="860011153"/>
    <s v="POSITIVA COMPAÑIA DE SEGUROS SA"/>
    <s v="Persona Jurídica"/>
    <m/>
    <m/>
    <m/>
    <m/>
    <n v="1255700"/>
    <n v="0"/>
    <n v="0"/>
    <n v="0"/>
    <n v="1255700"/>
    <n v="1255700"/>
    <m/>
    <m/>
    <m/>
    <n v="0"/>
    <n v="0"/>
    <n v="0"/>
    <m/>
    <m/>
    <m/>
    <m/>
    <s v="Terminado"/>
    <n v="1"/>
  </r>
  <r>
    <s v="RESOLUCIÓN 0930 DE 2022"/>
    <n v="2022"/>
    <m/>
    <m/>
    <s v="Otros gastos"/>
    <m/>
    <m/>
    <s v="RESOLUCIÓN NÚMERO 930 del 02-09-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182400"/>
    <n v="0"/>
    <n v="0"/>
    <n v="0"/>
    <n v="182400"/>
    <n v="182400"/>
    <m/>
    <m/>
    <m/>
    <n v="0"/>
    <n v="0"/>
    <n v="0"/>
    <m/>
    <m/>
    <m/>
    <m/>
    <s v="Terminado"/>
    <n v="1"/>
  </r>
  <r>
    <s v="RESOLUCIÓN 1048 DE 2022"/>
    <n v="2022"/>
    <m/>
    <m/>
    <s v="Otros gastos"/>
    <m/>
    <m/>
    <s v="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POSITIVA MES DE SEPTIEMBRE 2022"/>
    <x v="0"/>
    <s v="Un nuevo contrato social y ambiental para la Bogotá del Siglo XXI"/>
    <n v="45"/>
    <x v="19"/>
    <s v="Propósito 3: Inspirar confianza y legitimidad para vivir sin miedo y ser epicentro de cultura ciudadana, paz y reconciliación"/>
    <x v="23"/>
    <m/>
    <n v="860011153"/>
    <s v="POSITIVA COMPAÑIA DE SEGUROS SA"/>
    <s v="Persona Jurídica"/>
    <m/>
    <m/>
    <m/>
    <m/>
    <n v="69600"/>
    <n v="0"/>
    <n v="0"/>
    <n v="0"/>
    <n v="69600"/>
    <n v="69600"/>
    <m/>
    <m/>
    <m/>
    <n v="0"/>
    <n v="0"/>
    <n v="0"/>
    <m/>
    <m/>
    <m/>
    <m/>
    <s v="Terminado"/>
    <n v="1"/>
  </r>
  <r>
    <s v="RESOLUCIÓN 1048 DE 2022"/>
    <n v="2022"/>
    <m/>
    <m/>
    <s v="Otros gastos"/>
    <m/>
    <m/>
    <s v="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SEPTIEMBRE 2022 "/>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82400"/>
    <n v="0"/>
    <n v="0"/>
    <n v="0"/>
    <n v="182400"/>
    <n v="182400"/>
    <m/>
    <m/>
    <m/>
    <n v="0"/>
    <n v="0"/>
    <n v="0"/>
    <m/>
    <m/>
    <m/>
    <m/>
    <s v="Terminado"/>
    <n v="1"/>
  </r>
  <r>
    <s v="RESOLUCIÓN 1048 DE 2022"/>
    <n v="2022"/>
    <m/>
    <m/>
    <s v="Otros gastos"/>
    <m/>
    <m/>
    <s v="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 POSITIVA  MES DE SEPTIEMBRE 2022"/>
    <x v="0"/>
    <s v="Un nuevo contrato social y ambiental para la Bogotá del Siglo XXI"/>
    <n v="16"/>
    <x v="7"/>
    <s v="Propósito 3: Inspirar confianza y legitimidad para vivir sin miedo y ser epicentro de cultura ciudadana, paz y reconciliación"/>
    <x v="9"/>
    <m/>
    <n v="860011153"/>
    <s v="POSITIVA COMPAÑIA DE SEGUROS SA"/>
    <s v="Persona Jurídica"/>
    <m/>
    <m/>
    <m/>
    <m/>
    <n v="69700"/>
    <n v="0"/>
    <n v="0"/>
    <n v="0"/>
    <n v="69700"/>
    <n v="69700"/>
    <m/>
    <m/>
    <m/>
    <n v="0"/>
    <n v="0"/>
    <n v="0"/>
    <m/>
    <m/>
    <m/>
    <m/>
    <s v="Terminado"/>
    <n v="1"/>
  </r>
  <r>
    <s v="RESOLUCIÓN 1048 DE 2022"/>
    <n v="2022"/>
    <m/>
    <m/>
    <s v="Otros gastos"/>
    <m/>
    <m/>
    <s v="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 POSITIVA  MES DE SEPTIEMBRE 2022"/>
    <x v="0"/>
    <s v="Un nuevo contrato social y ambiental para la Bogotá del Siglo XXI"/>
    <n v="28"/>
    <x v="7"/>
    <s v="Propósito 3: Inspirar confianza y legitimidad para vivir sin miedo y ser epicentro de cultura ciudadana, paz y reconciliación"/>
    <x v="9"/>
    <m/>
    <n v="860011153"/>
    <s v="POSITIVA COMPAÑIA DE SEGUROS SA"/>
    <s v="Persona Jurídica"/>
    <m/>
    <m/>
    <m/>
    <m/>
    <n v="1493700"/>
    <n v="0"/>
    <n v="0"/>
    <n v="0"/>
    <n v="1493700"/>
    <n v="1493700"/>
    <m/>
    <m/>
    <m/>
    <n v="0"/>
    <n v="0"/>
    <n v="0"/>
    <m/>
    <m/>
    <m/>
    <m/>
    <s v="Terminado"/>
    <n v="1"/>
  </r>
  <r>
    <s v="RESOLUCIÓN 1048 DE 2022"/>
    <n v="2022"/>
    <m/>
    <m/>
    <s v="Otros gastos"/>
    <m/>
    <m/>
    <s v="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OCHOCIENTOS PESOS M/CTE. ($1.777.800.00) CORRESPONDIENTE AL PAGO DE ARL RIESGO V. POSITIVA  MES DE SEPTIEMBRE 2022"/>
    <x v="0"/>
    <s v="Un nuevo contrato social y ambiental para la Bogotá del Siglo XXI"/>
    <n v="40"/>
    <x v="7"/>
    <s v="Propósito 3: Inspirar confianza y legitimidad para vivir sin miedo y ser epicentro de cultura ciudadana, paz y reconciliación"/>
    <x v="9"/>
    <m/>
    <n v="860011153"/>
    <s v="POSITIVA COMPAÑIA DE SEGUROS SA"/>
    <s v="Persona Jurídica"/>
    <m/>
    <m/>
    <m/>
    <m/>
    <n v="214400"/>
    <n v="0"/>
    <n v="0"/>
    <n v="0"/>
    <n v="214400"/>
    <n v="214400"/>
    <m/>
    <m/>
    <m/>
    <n v="0"/>
    <n v="0"/>
    <n v="0"/>
    <m/>
    <m/>
    <m/>
    <m/>
    <s v="Terminado"/>
    <n v="1"/>
  </r>
  <r>
    <s v="RESOLUCIÓN 1048 DE 2022"/>
    <n v="2022"/>
    <m/>
    <m/>
    <s v="Otros gastos"/>
    <m/>
    <m/>
    <s v="POR MEDIO DE LA CUAL SE RECONOCE Y ORDENA EL PAGO DE LOS APORTES AL SISTEMA GENERAL DE RIESGOS LABORALES DE LOS CONTRATISTAS CLASIFICADOS EN RIESGOS LABORALES IV O V, DE MANERA MENSUAL PARA LA VIGENCIA 2022"/>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182400"/>
    <n v="0"/>
    <n v="0"/>
    <n v="0"/>
    <n v="182400"/>
    <n v="182400"/>
    <m/>
    <m/>
    <m/>
    <n v="0"/>
    <n v="0"/>
    <n v="0"/>
    <m/>
    <m/>
    <m/>
    <m/>
    <s v="Terminado"/>
    <n v="1"/>
  </r>
  <r>
    <s v="RESOLUCIÓN 1048 DE 2022"/>
    <n v="2022"/>
    <m/>
    <m/>
    <s v="Otros gastos"/>
    <m/>
    <m/>
    <s v="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SEPTIEMBRE 2022 "/>
    <x v="0"/>
    <s v="Un nuevo contrato social y ambiental para la Bogotá del Siglo XXI"/>
    <n v="49"/>
    <x v="10"/>
    <s v="Propósito 4: Hacer de Bogotá Región un modelo de movilidad multimodal, incluyente y sostenible"/>
    <x v="12"/>
    <m/>
    <n v="860011153"/>
    <s v="POSITIVA COMPAÑIA DE SEGUROS SA"/>
    <s v="Persona Jurídica"/>
    <m/>
    <m/>
    <m/>
    <m/>
    <n v="406000"/>
    <n v="0"/>
    <n v="0"/>
    <n v="0"/>
    <n v="406000"/>
    <n v="406000"/>
    <m/>
    <m/>
    <m/>
    <n v="0"/>
    <n v="0"/>
    <n v="0"/>
    <m/>
    <m/>
    <m/>
    <m/>
    <s v="Terminado"/>
    <n v="1"/>
  </r>
  <r>
    <s v="RESOLUCIÓN 1048 DE 2022"/>
    <n v="2022"/>
    <m/>
    <m/>
    <s v="Otros gastos"/>
    <m/>
    <m/>
    <s v="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IENTO VEINTISEIS MIL DOSCIENTOS PESOS M/CTE. ($10.126.200.00) CORRESPONDIENTE AL PAGO DE ARL RIESGO IV Y V POSITIVA MES DE SEPTIEMBRE 2022"/>
    <x v="0"/>
    <s v="Un nuevo contrato social y ambiental para la Bogotá del Siglo XXI"/>
    <n v="57"/>
    <x v="0"/>
    <s v="Propósito 5: Construir Bogotá - Región con gobierno abierto, transparente y ciudadanía consciente"/>
    <x v="1"/>
    <m/>
    <n v="860011153"/>
    <s v="POSITIVA COMPAÑIA DE SEGUROS SA"/>
    <s v="Persona Jurídica"/>
    <m/>
    <m/>
    <m/>
    <m/>
    <n v="10126200"/>
    <n v="0"/>
    <n v="0"/>
    <n v="0"/>
    <n v="10126200"/>
    <n v="10126200"/>
    <m/>
    <m/>
    <m/>
    <n v="0"/>
    <n v="0"/>
    <n v="0"/>
    <m/>
    <m/>
    <m/>
    <m/>
    <s v="Terminado"/>
    <n v="1"/>
  </r>
  <r>
    <s v="RESOLUCIÓN 1048 DE 2022"/>
    <n v="2022"/>
    <m/>
    <m/>
    <s v="Otros gastos"/>
    <m/>
    <m/>
    <s v="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QUINIENTOS OCHO MIL PESOS M/CTE. ($1.508.000.00) CORRESPONDIENTE AL PAGO DE ARL RIESGO IV Y V. POSITIVA MES DE SEPTIEMBRE 2022"/>
    <x v="0"/>
    <s v="Un nuevo contrato social y ambiental para la Bogotá del Siglo XXI"/>
    <n v="57"/>
    <x v="0"/>
    <s v="Propósito 5: Construir Bogotá - Región con gobierno abierto, transparente y ciudadanía consciente"/>
    <x v="0"/>
    <m/>
    <n v="860011153"/>
    <s v="POSITIVA COMPAÑIA DE SEGUROS SA"/>
    <s v="Persona Jurídica"/>
    <m/>
    <m/>
    <m/>
    <m/>
    <n v="1508000"/>
    <n v="0"/>
    <n v="0"/>
    <n v="0"/>
    <n v="1508000"/>
    <n v="1508000"/>
    <m/>
    <m/>
    <m/>
    <n v="0"/>
    <n v="0"/>
    <n v="0"/>
    <m/>
    <m/>
    <m/>
    <m/>
    <s v="Terminado"/>
    <n v="1"/>
  </r>
  <r>
    <s v="RESOLUCIÓN 1048 DE 2022"/>
    <n v="2022"/>
    <m/>
    <m/>
    <s v="Otros gastos"/>
    <m/>
    <m/>
    <s v="RESOLUCIÓN NÚMERO 1048 del 06-10-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SEPTIEMBRE 2022 "/>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182400"/>
    <n v="0"/>
    <n v="0"/>
    <n v="0"/>
    <n v="182400"/>
    <n v="182400"/>
    <m/>
    <m/>
    <m/>
    <n v="0"/>
    <n v="0"/>
    <n v="0"/>
    <m/>
    <m/>
    <m/>
    <m/>
    <s v="Terminado"/>
    <n v="1"/>
  </r>
  <r>
    <s v="RESOLUCIÓN 1522 DE 2022"/>
    <n v="2022"/>
    <m/>
    <m/>
    <s v="Otros gastos"/>
    <m/>
    <m/>
    <s v="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OCTUBRE 2022 "/>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82400"/>
    <n v="0"/>
    <n v="0"/>
    <n v="0"/>
    <n v="182400"/>
    <n v="182400"/>
    <m/>
    <m/>
    <m/>
    <n v="0"/>
    <n v="0"/>
    <n v="0"/>
    <m/>
    <m/>
    <m/>
    <m/>
    <s v="Terminado"/>
    <n v="1"/>
  </r>
  <r>
    <s v="RESOLUCIÓN 1522 DE 2022"/>
    <n v="2022"/>
    <m/>
    <m/>
    <s v="Otros gastos"/>
    <m/>
    <m/>
    <s v="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POSITIVA MES DE OCTUBRE 2022"/>
    <x v="0"/>
    <s v="Un nuevo contrato social y ambiental para la Bogotá del Siglo XXI"/>
    <n v="17"/>
    <x v="7"/>
    <s v="Propósito 3: Inspirar confianza y legitimidad para vivir sin miedo y ser epicentro de cultura ciudadana, paz y reconciliación"/>
    <x v="9"/>
    <m/>
    <n v="860011153"/>
    <s v="POSITIVA COMPAÑIA DE SEGUROS SA"/>
    <s v="Persona Jurídica"/>
    <m/>
    <m/>
    <m/>
    <m/>
    <n v="69600"/>
    <n v="0"/>
    <n v="0"/>
    <n v="0"/>
    <n v="69600"/>
    <n v="69600"/>
    <m/>
    <m/>
    <m/>
    <n v="0"/>
    <n v="0"/>
    <n v="0"/>
    <m/>
    <m/>
    <m/>
    <m/>
    <s v="Terminado"/>
    <n v="1"/>
  </r>
  <r>
    <s v="RESOLUCIÓN 1522 DE 2022"/>
    <n v="2022"/>
    <m/>
    <m/>
    <s v="Otros gastos"/>
    <m/>
    <m/>
    <s v="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POSITIVA  MES DE OCTUBRE 2022"/>
    <x v="0"/>
    <s v="Un nuevo contrato social y ambiental para la Bogotá del Siglo XXI"/>
    <n v="29"/>
    <x v="7"/>
    <s v="Propósito 3: Inspirar confianza y legitimidad para vivir sin miedo y ser epicentro de cultura ciudadana, paz y reconciliación"/>
    <x v="9"/>
    <m/>
    <n v="860011153"/>
    <s v="POSITIVA COMPAÑIA DE SEGUROS SA"/>
    <s v="Persona Jurídica"/>
    <m/>
    <m/>
    <m/>
    <m/>
    <n v="1493700"/>
    <n v="0"/>
    <n v="0"/>
    <n v="0"/>
    <n v="1493700"/>
    <n v="1493700"/>
    <m/>
    <m/>
    <m/>
    <n v="0"/>
    <n v="0"/>
    <n v="0"/>
    <m/>
    <m/>
    <m/>
    <m/>
    <s v="Terminado"/>
    <n v="1"/>
  </r>
  <r>
    <s v="RESOLUCIÓN 1522 DE 2022"/>
    <n v="2022"/>
    <m/>
    <m/>
    <s v="Otros gastos"/>
    <m/>
    <m/>
    <s v="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POSITIVA  MES DE OCTUBRE 2022"/>
    <x v="0"/>
    <s v="Un nuevo contrato social y ambiental para la Bogotá del Siglo XXI"/>
    <n v="41"/>
    <x v="7"/>
    <s v="Propósito 3: Inspirar confianza y legitimidad para vivir sin miedo y ser epicentro de cultura ciudadana, paz y reconciliación"/>
    <x v="9"/>
    <m/>
    <n v="860011153"/>
    <s v="POSITIVA COMPAÑIA DE SEGUROS SA"/>
    <s v="Persona Jurídica"/>
    <m/>
    <m/>
    <m/>
    <m/>
    <n v="214400"/>
    <n v="0"/>
    <n v="0"/>
    <n v="0"/>
    <n v="214400"/>
    <n v="214400"/>
    <m/>
    <m/>
    <m/>
    <n v="0"/>
    <n v="0"/>
    <n v="0"/>
    <m/>
    <m/>
    <m/>
    <m/>
    <s v="Terminado"/>
    <n v="1"/>
  </r>
  <r>
    <s v="RESOLUCIÓN 1522 DE 2022"/>
    <n v="2022"/>
    <m/>
    <m/>
    <s v="Otros gastos"/>
    <m/>
    <m/>
    <s v="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POSITIVA MES DE OCTUBRE 2022"/>
    <x v="0"/>
    <s v="Un nuevo contrato social y ambiental para la Bogotá del Siglo XXI"/>
    <n v="45"/>
    <x v="19"/>
    <s v="Propósito 3: Inspirar confianza y legitimidad para vivir sin miedo y ser epicentro de cultura ciudadana, paz y reconciliación"/>
    <x v="23"/>
    <m/>
    <n v="860011153"/>
    <s v="POSITIVA COMPAÑIA DE SEGUROS SA"/>
    <s v="Persona Jurídica"/>
    <m/>
    <m/>
    <m/>
    <m/>
    <n v="69600"/>
    <n v="0"/>
    <n v="0"/>
    <n v="0"/>
    <n v="69600"/>
    <n v="69600"/>
    <m/>
    <m/>
    <m/>
    <n v="0"/>
    <n v="0"/>
    <n v="0"/>
    <m/>
    <m/>
    <m/>
    <m/>
    <s v="Terminado"/>
    <n v="1"/>
  </r>
  <r>
    <s v="RESOLUCIÓN 1522 DE 2022"/>
    <n v="2022"/>
    <m/>
    <m/>
    <s v="Otros gastos"/>
    <m/>
    <m/>
    <s v="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QUINIENTOS OCHO MIL PESOS M/CTE. ($1.508.000.00) CORRESPONDIENTE AL PAGO DE ARL RIESGO IV Y V. POSITIVA MES DE OCTUBRE 2022"/>
    <x v="0"/>
    <s v="Un nuevo contrato social y ambiental para la Bogotá del Siglo XXI"/>
    <n v="57"/>
    <x v="0"/>
    <s v="Propósito 5: Construir Bogotá - Región con gobierno abierto, transparente y ciudadanía consciente"/>
    <x v="0"/>
    <m/>
    <n v="860011153"/>
    <s v="POSITIVA COMPAÑIA DE SEGUROS SA"/>
    <s v="Persona Jurídica"/>
    <m/>
    <m/>
    <m/>
    <m/>
    <n v="1508000"/>
    <n v="0"/>
    <n v="0"/>
    <n v="0"/>
    <n v="1508000"/>
    <n v="1508000"/>
    <m/>
    <m/>
    <m/>
    <n v="0"/>
    <n v="0"/>
    <n v="0"/>
    <m/>
    <m/>
    <m/>
    <m/>
    <s v="Terminado"/>
    <n v="1"/>
  </r>
  <r>
    <s v="RESOLUCIÓN 1522 DE 2022"/>
    <n v="2022"/>
    <m/>
    <m/>
    <s v="Otros gastos"/>
    <m/>
    <m/>
    <s v="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IENTO VEINTISEIS MIL CIEN PESOS M/CTE. ($10.126.100.00) CORRESPONDIENTE AL PAGO DE ARL RIESGO IV Y V POSITIVA MES DE OCTUBRE 2022"/>
    <x v="0"/>
    <s v="Un nuevo contrato social y ambiental para la Bogotá del Siglo XXI"/>
    <n v="57"/>
    <x v="0"/>
    <s v="Propósito 5: Construir Bogotá - Región con gobierno abierto, transparente y ciudadanía consciente"/>
    <x v="1"/>
    <m/>
    <n v="860011153"/>
    <s v="POSITIVA COMPAÑIA DE SEGUROS SA"/>
    <s v="Persona Jurídica"/>
    <m/>
    <m/>
    <m/>
    <m/>
    <n v="10126100"/>
    <n v="0"/>
    <n v="0"/>
    <n v="0"/>
    <n v="10126100"/>
    <n v="10126100"/>
    <m/>
    <m/>
    <m/>
    <n v="0"/>
    <n v="0"/>
    <n v="0"/>
    <m/>
    <m/>
    <m/>
    <m/>
    <s v="Terminado"/>
    <n v="1"/>
  </r>
  <r>
    <s v="RESOLUCIÓN 1522 DE 2022"/>
    <n v="2022"/>
    <m/>
    <m/>
    <s v="Otros gastos"/>
    <m/>
    <m/>
    <s v="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OCTUBRE 2022 "/>
    <x v="0"/>
    <s v="Un nuevo contrato social y ambiental para la Bogotá del Siglo XXI"/>
    <n v="49"/>
    <x v="10"/>
    <s v="Propósito 4: Hacer de Bogotá Región un modelo de movilidad multimodal, incluyente y sostenible"/>
    <x v="12"/>
    <m/>
    <n v="860011153"/>
    <s v="POSITIVA COMPAÑIA DE SEGUROS SA"/>
    <s v="Persona Jurídica"/>
    <m/>
    <m/>
    <m/>
    <m/>
    <n v="406000"/>
    <n v="0"/>
    <n v="0"/>
    <n v="0"/>
    <n v="406000"/>
    <n v="406000"/>
    <m/>
    <m/>
    <m/>
    <n v="0"/>
    <n v="0"/>
    <n v="0"/>
    <m/>
    <m/>
    <m/>
    <m/>
    <s v="Terminado"/>
    <n v="1"/>
  </r>
  <r>
    <s v="RESOLUCIÓN 1522 DE 2022"/>
    <n v="2022"/>
    <m/>
    <m/>
    <s v="Otros gastos"/>
    <m/>
    <m/>
    <s v="RESOLUCIÓN NÚMERO 1522 del 08-11-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OCTUBRE 2022 "/>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182400"/>
    <n v="0"/>
    <n v="0"/>
    <n v="0"/>
    <n v="182400"/>
    <n v="182400"/>
    <m/>
    <m/>
    <m/>
    <n v="0"/>
    <n v="0"/>
    <n v="0"/>
    <m/>
    <m/>
    <m/>
    <m/>
    <s v="Terminado"/>
    <n v="1"/>
  </r>
  <r>
    <s v="RESOLUCIÓN 1564 DE 2022"/>
    <n v="2022"/>
    <m/>
    <m/>
    <s v="Otros gastos"/>
    <m/>
    <m/>
    <s v="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POSITIVA MES DE NOVIEMBRE 2022"/>
    <x v="0"/>
    <s v="Un nuevo contrato social y ambiental para la Bogotá del Siglo XXI"/>
    <n v="45"/>
    <x v="19"/>
    <s v="Propósito 3: Inspirar confianza y legitimidad para vivir sin miedo y ser epicentro de cultura ciudadana, paz y reconciliación"/>
    <x v="23"/>
    <m/>
    <n v="860011153"/>
    <s v="POSITIVA COMPAÑIA DE SEGUROS SA"/>
    <s v="Persona Jurídica"/>
    <m/>
    <m/>
    <m/>
    <m/>
    <n v="69600"/>
    <n v="0"/>
    <n v="0"/>
    <n v="0"/>
    <n v="69600"/>
    <n v="69600"/>
    <m/>
    <m/>
    <m/>
    <n v="0"/>
    <n v="0"/>
    <n v="0"/>
    <m/>
    <m/>
    <m/>
    <m/>
    <s v="Terminado"/>
    <n v="1"/>
  </r>
  <r>
    <s v="RESOLUCIÓN 1564 DE 2022"/>
    <n v="2022"/>
    <m/>
    <m/>
    <s v="Otros gastos"/>
    <m/>
    <m/>
    <s v="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NOVIEMBRE 2022 "/>
    <x v="0"/>
    <s v="Un nuevo contrato social y ambiental para la Bogotá del Siglo XXI"/>
    <n v="48"/>
    <x v="8"/>
    <s v="Propósito 3: Inspirar confianza y legitimidad para vivir sin miedo y ser epicentro de cultura ciudadana, paz y reconciliación"/>
    <x v="10"/>
    <m/>
    <n v="860011153"/>
    <s v="POSITIVA COMPAÑIA DE SEGUROS SA"/>
    <s v="Persona Jurídica"/>
    <m/>
    <m/>
    <m/>
    <m/>
    <n v="182400"/>
    <n v="0"/>
    <n v="0"/>
    <n v="0"/>
    <n v="182400"/>
    <n v="182400"/>
    <m/>
    <m/>
    <m/>
    <n v="0"/>
    <n v="0"/>
    <n v="0"/>
    <m/>
    <m/>
    <m/>
    <m/>
    <s v="Terminado"/>
    <n v="1"/>
  </r>
  <r>
    <s v="RESOLUCIÓN 1564 DE 2022"/>
    <n v="2022"/>
    <m/>
    <m/>
    <s v="Otros gastos"/>
    <m/>
    <m/>
    <s v="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4 PROYECTO 1998 “ESPACIO PÚBLICO, UN LUGAR DE ENCUENTRO LIBRE Y DEMOCRÁTICO”, POR VALOR DE SESENTA Y NUEVE MIL SEISCIENTOS PESOS M/CTE. ($69.600.00) CORRESPONDIENTE AL PAGO DE ARL RIESGO V. POSITIVA MES DE NOVIEMBRE 2022"/>
    <x v="0"/>
    <s v="Un nuevo contrato social y ambiental para la Bogotá del Siglo XXI"/>
    <n v="18"/>
    <x v="7"/>
    <s v="Propósito 3: Inspirar confianza y legitimidad para vivir sin miedo y ser epicentro de cultura ciudadana, paz y reconciliación"/>
    <x v="9"/>
    <m/>
    <n v="860011153"/>
    <s v="POSITIVA COMPAÑIA DE SEGUROS SA"/>
    <s v="Persona Jurídica"/>
    <m/>
    <m/>
    <m/>
    <m/>
    <n v="69600"/>
    <n v="0"/>
    <n v="0"/>
    <n v="0"/>
    <n v="69600"/>
    <n v="69600"/>
    <m/>
    <m/>
    <m/>
    <n v="0"/>
    <n v="0"/>
    <n v="0"/>
    <m/>
    <m/>
    <m/>
    <m/>
    <s v="Terminado"/>
    <n v="1"/>
  </r>
  <r>
    <s v="RESOLUCIÓN 1564 DE 2022"/>
    <n v="2022"/>
    <m/>
    <m/>
    <s v="Otros gastos"/>
    <m/>
    <m/>
    <s v="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POSITIVA  MES DE NOVIEMBRE 2022"/>
    <x v="0"/>
    <s v="Un nuevo contrato social y ambiental para la Bogotá del Siglo XXI"/>
    <n v="30"/>
    <x v="7"/>
    <s v="Propósito 3: Inspirar confianza y legitimidad para vivir sin miedo y ser epicentro de cultura ciudadana, paz y reconciliación"/>
    <x v="9"/>
    <m/>
    <n v="860011153"/>
    <s v="POSITIVA COMPAÑIA DE SEGUROS SA"/>
    <s v="Persona Jurídica"/>
    <m/>
    <m/>
    <m/>
    <m/>
    <n v="1493700"/>
    <n v="0"/>
    <n v="0"/>
    <n v="0"/>
    <n v="1493700"/>
    <n v="1493700"/>
    <m/>
    <m/>
    <m/>
    <n v="0"/>
    <n v="0"/>
    <n v="0"/>
    <m/>
    <m/>
    <m/>
    <m/>
    <s v="Terminado"/>
    <n v="1"/>
  </r>
  <r>
    <s v="RESOLUCIÓN 1564 DE 2022"/>
    <n v="2022"/>
    <m/>
    <m/>
    <s v="Otros gastos"/>
    <m/>
    <m/>
    <s v="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8 PROYECTO 2032 “SUBA CONVIVE CON SEGURIDAD Y TRANQUILIDAD”, POR VALOR DE UN MILLÓN SETECIENTOS SETENTA Y SIETE MIL SETECIENTOS PESOS M/CTE. ($1.777.700.00) CORRESPONDIENTE AL PAGO DE ARL RIESGO V. POSITIVA  MES DE NOVIEMBRE 2022"/>
    <x v="0"/>
    <s v="Un nuevo contrato social y ambiental para la Bogotá del Siglo XXI"/>
    <n v="42"/>
    <x v="7"/>
    <s v="Propósito 3: Inspirar confianza y legitimidad para vivir sin miedo y ser epicentro de cultura ciudadana, paz y reconciliación"/>
    <x v="9"/>
    <m/>
    <n v="860011153"/>
    <s v="POSITIVA COMPAÑIA DE SEGUROS SA"/>
    <s v="Persona Jurídica"/>
    <m/>
    <m/>
    <m/>
    <m/>
    <n v="214400"/>
    <n v="0"/>
    <n v="0"/>
    <n v="0"/>
    <n v="214400"/>
    <n v="214400"/>
    <m/>
    <m/>
    <m/>
    <n v="0"/>
    <n v="0"/>
    <n v="0"/>
    <m/>
    <m/>
    <m/>
    <m/>
    <s v="Terminado"/>
    <n v="1"/>
  </r>
  <r>
    <s v="RESOLUCIÓN 1564 DE 2022"/>
    <n v="2022"/>
    <m/>
    <m/>
    <s v="Otros gastos"/>
    <m/>
    <m/>
    <s v="POR MEDIO DE LA CUAL SE RECONOCE Y ORDENA EL PAGO DE LOS APORTES AL SISTEMA GENERAL DE RIESGOS LABORALES DE LOS CONTRATISTAS CLASIFICADOS EN RIESGOS LABORALES IV O V, DE MANERA MENSUAL PARA LA VIGENCIA 2022"/>
    <x v="0"/>
    <s v="Un nuevo contrato social y ambiental para la Bogotá del Siglo XXI"/>
    <n v="34"/>
    <x v="15"/>
    <s v="Propósito 2 : Cambiar Nuestros Hábitos de Vida para Reverdecer a Bogotá y Adaptarnos y Mitigar la Crisis Climática"/>
    <x v="19"/>
    <m/>
    <n v="860011153"/>
    <s v="POSITIVA COMPAÑIA DE SEGUROS SA"/>
    <s v="Persona Jurídica"/>
    <m/>
    <m/>
    <m/>
    <m/>
    <n v="182400"/>
    <n v="0"/>
    <n v="0"/>
    <n v="0"/>
    <n v="182400"/>
    <n v="182400"/>
    <m/>
    <m/>
    <m/>
    <n v="0"/>
    <n v="0"/>
    <n v="0"/>
    <m/>
    <m/>
    <m/>
    <m/>
    <s v="Terminado"/>
    <n v="1"/>
  </r>
  <r>
    <s v="RESOLUCIÓN 1564 DE 2022"/>
    <n v="2022"/>
    <m/>
    <m/>
    <s v="Otros gastos"/>
    <m/>
    <m/>
    <s v="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NOVIEMBRE 2022 "/>
    <x v="0"/>
    <s v="Un nuevo contrato social y ambiental para la Bogotá del Siglo XXI"/>
    <n v="49"/>
    <x v="10"/>
    <s v="Propósito 4: Hacer de Bogotá Región un modelo de movilidad multimodal, incluyente y sostenible"/>
    <x v="12"/>
    <m/>
    <n v="860011153"/>
    <s v="POSITIVA COMPAÑIA DE SEGUROS SA"/>
    <s v="Persona Jurídica"/>
    <m/>
    <m/>
    <m/>
    <m/>
    <n v="406000"/>
    <n v="0"/>
    <n v="0"/>
    <n v="0"/>
    <n v="406000"/>
    <n v="406000"/>
    <m/>
    <m/>
    <m/>
    <n v="0"/>
    <n v="0"/>
    <n v="0"/>
    <m/>
    <m/>
    <m/>
    <m/>
    <s v="Terminado"/>
    <n v="1"/>
  </r>
  <r>
    <s v="RESOLUCIÓN 1564 DE 2022"/>
    <n v="2022"/>
    <m/>
    <m/>
    <s v="Otros gastos"/>
    <m/>
    <m/>
    <s v="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3 PROYECTO 1979 “INSPECCIÓN VIGILANCIA Y CONTROL MAS EFICIENTE”, POR VALOR DE DIEZ MILLONES CIENTO VEINTISEIS MIL TRESCIENTOS PESOS M/CTE. ($10.126.300.00) CORRESPONDIENTE AL PAGO DE ARL RIESGO IV Y V POSITIVA MES DE NOVIEMBRE 2022"/>
    <x v="0"/>
    <s v="Un nuevo contrato social y ambiental para la Bogotá del Siglo XXI"/>
    <n v="57"/>
    <x v="0"/>
    <s v="Propósito 5: Construir Bogotá - Región con gobierno abierto, transparente y ciudadanía consciente"/>
    <x v="1"/>
    <m/>
    <n v="860011153"/>
    <s v="POSITIVA COMPAÑIA DE SEGUROS SA"/>
    <s v="Persona Jurídica"/>
    <m/>
    <m/>
    <m/>
    <m/>
    <n v="10126300"/>
    <n v="0"/>
    <n v="0"/>
    <n v="0"/>
    <n v="10126300"/>
    <n v="10126300"/>
    <m/>
    <m/>
    <m/>
    <n v="0"/>
    <n v="0"/>
    <n v="0"/>
    <m/>
    <m/>
    <m/>
    <m/>
    <s v="Terminado"/>
    <n v="1"/>
  </r>
  <r>
    <s v="RESOLUCIÓN 1564 DE 2022"/>
    <n v="2022"/>
    <m/>
    <m/>
    <s v="Otros gastos"/>
    <m/>
    <m/>
    <s v="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2 PROYECTO 1978 “SUBA CON UNA GESTIÓN PÚBLICA TRANSPARENTE Y EFICIENTE”, POR VALOR DE UN MILLON QUINIENTOS OCHO MIL PESOS M/CTE. ($1.508.000.00) CORRESPONDIENTE AL PAGO DE ARL RIESGO IV Y V. POSITIVA MES DE NOVIEMBRE 2022"/>
    <x v="0"/>
    <s v="Un nuevo contrato social y ambiental para la Bogotá del Siglo XXI"/>
    <n v="57"/>
    <x v="0"/>
    <s v="Propósito 5: Construir Bogotá - Región con gobierno abierto, transparente y ciudadanía consciente"/>
    <x v="0"/>
    <m/>
    <n v="860011153"/>
    <s v="POSITIVA COMPAÑIA DE SEGUROS SA"/>
    <s v="Persona Jurídica"/>
    <m/>
    <m/>
    <m/>
    <m/>
    <n v="1508000"/>
    <n v="0"/>
    <n v="0"/>
    <n v="0"/>
    <n v="1508000"/>
    <n v="1508000"/>
    <m/>
    <m/>
    <m/>
    <n v="0"/>
    <n v="0"/>
    <n v="0"/>
    <m/>
    <m/>
    <m/>
    <m/>
    <s v="Terminado"/>
    <n v="1"/>
  </r>
  <r>
    <s v="RESOLUCIÓN 1564 DE 2022"/>
    <n v="2022"/>
    <m/>
    <m/>
    <s v="Otros gastos"/>
    <m/>
    <m/>
    <s v="RESOLUCIÓN NÚMERO 1564 del 06-12-2022: “POR MEDIO DE LA CUAL SE RECONOCE Y ORDENA EL PAGO DE LOS APORTES AL SISTEMA GENERAL DE RIESGOS LABORALES DE LOS CONTRATISTAS CLASIFICADOS EN RIESGOS LABORALES IV O V, DE MANERA MENSUAL PARA LA VIGENCIA 2022”; AUTORIZAR Y ORDENAR AL ÁREA DE CONTABILIDAD Y PRESUPUESTO - ÁREA DE GESTIÓN DE DESARROLLO LOCAL DE LA ALCALDÍA LOCAL DE SUBA, EMITIR LOS CERTIFICADOS DE DISPONIBILIDAD PRESUPUESTAL Y LOS CERTIFICADOS DE REGISTRO PRESUPUESTAL POR LOS VALORES QUE A CONTINUACIÓN SE INDICAN Y CON CARGO A LOS RUBROS DE INVERSIÓN, ASÍ: 7 PROYECTO 2031 “SUBA PREVIENE Y REDUCE RIESGOS NATURALES”, POR VALOR DE CIENTO OCHENTA Y DOS MIL CUATROCIENTOS PESOS M/CTE. ($182.400.00) CORRESPONDIENTE AL PAGO DE ARL RIESGO V Y POSITIVA MES DE NOVIEMBRE 2022 "/>
    <x v="0"/>
    <s v="Un nuevo contrato social y ambiental para la Bogotá del Siglo XXI"/>
    <n v="30"/>
    <x v="9"/>
    <s v="Propósito 2 : Cambiar Nuestros Hábitos de Vida para Reverdecer a Bogotá y Adaptarnos y Mitigar la Crisis Climática"/>
    <x v="11"/>
    <m/>
    <n v="860011153"/>
    <s v="POSITIVA COMPAÑIA DE SEGUROS SA"/>
    <s v="Persona Jurídica"/>
    <m/>
    <m/>
    <m/>
    <m/>
    <n v="182400"/>
    <n v="0"/>
    <n v="0"/>
    <n v="0"/>
    <n v="182400"/>
    <n v="182400"/>
    <m/>
    <m/>
    <m/>
    <n v="0"/>
    <n v="0"/>
    <n v="0"/>
    <m/>
    <m/>
    <m/>
    <m/>
    <s v="Terminado"/>
    <n v="1"/>
  </r>
  <r>
    <s v="RESOLUCIÓN 1455 DE 2021"/>
    <n v="2022"/>
    <m/>
    <m/>
    <s v="Otros gastos"/>
    <m/>
    <m/>
    <s v="RESOLUCION-1455-2021: 899999061 SECRETARIA DISTRITAL DE AMBIENTE $2.596.242.00 70270 29-12-2021 3.1.3.04 MULTAS Y SANCIONES $2.596.242.00: PAGAR EL CONCEPTO E-08-815 PERMISO TALA PODA TRANS.REUBIC ARBOLADO URBANO-EVALUACION - RES. 2448 DE 2019; PAGAR EL CONCEPTO S09-915 PERMISO TALA PODA TRANS.REUBIC ARBOLADO URBANO-SEGUIMIENTO - RES. 2448 DE 2019 Y PAGAR EL CONCEPTO C-17-017 COMPENSACION POR TALA DE ARBOLES - RESOLUCION 2448 2019 $ 2.596.242,00 REEMPLAZA CDP 1205 CRP 1431 DE 2021 POR CONSTITUIRSE COMO OBLIGACION POR PAGAR."/>
    <x v="1"/>
    <s v="Un nuevo contrato social y ambiental para la Bogotá del Siglo XXI"/>
    <s v="No aplica"/>
    <x v="21"/>
    <m/>
    <x v="29"/>
    <m/>
    <n v="899999061"/>
    <s v="SECRETARIA DISTRITAL DE AMBIENTE"/>
    <s v="Persona Jurídica"/>
    <m/>
    <m/>
    <m/>
    <m/>
    <n v="2596242"/>
    <n v="0"/>
    <n v="0"/>
    <n v="0"/>
    <n v="2596242"/>
    <n v="2596242"/>
    <m/>
    <m/>
    <m/>
    <n v="0"/>
    <n v="0"/>
    <n v="0"/>
    <m/>
    <m/>
    <m/>
    <m/>
    <s v="Terminado"/>
    <n v="1"/>
  </r>
  <r>
    <s v="RESOLUCIÓN 1456 DE 2021"/>
    <n v="2022"/>
    <m/>
    <m/>
    <s v="Otros gastos"/>
    <m/>
    <m/>
    <s v="RESOLUCION-1456-2021: 899999061 SECRETARIA DISTRITAL DE AMBIENTE $373.748.00 70273 29-12-2021 3.1.3.04 MULTAS Y SANCIONES $373.248.00: PAGAR EL CONCEPTO C-17-017 COMPENSACION POR TALA DE ARBOLES - RESOLUCIÓN 706/2020; PAGAR EL CONCEPTO E-08-815 PERMISO TALA PODA TRANS.REUBIC ARBOLADO URBANO-EVALUACION - RESOLUCIÓN 706/2020 Y PAGAR EL CONCEPTO S-09-915 PERMISO TALA PODA TRANS.REUBIC ARBOLADO URBANO-SEGUIMIENTO - RES. 706/2020 $ 373.248,00 REEMPLAZA CDP 1207 CRP 1432 DE 2021 Y RESOLUCION 1425-2021 SECRETARIA DISTRITAL DE AMBIENTE 66817 09-12-2021 3.1.3.04 MULTAS Y SANCIONES $248.833.00: PAGAR EL CONCEPTO C-17-017 COMPENSACION POR TALA DE ARBOLES - RESOLUCIÓN 706/2020 POR$ 181,394 PAGAR EL CONCEPTO E-08-815 PERMISO TALA PODA TRANS.REUBIC ARBOLADO URBANO-EVALUACION - RESOLUCIÓN 706/2020 POR $ 21,694 PAGAR EL CONCEPTO S-09-915 PERMISO TALA PODA TRANS.REUBIC ARBOLADO URBANO-SEGUIMIENTO - RES. 706/2020 POR $ 45,745, SE COMPLETA EL VALOR DEL CRP B5000636907 ($500.00) LAPT. REEMPLAZA CDP 1130 CRP 1355 DE 2021 POR CONSTITUIRSE COMO OBLIGACION POR PAGAR."/>
    <x v="1"/>
    <s v="Un nuevo contrato social y ambiental para la Bogotá del Siglo XXI"/>
    <s v="No aplica"/>
    <x v="21"/>
    <m/>
    <x v="29"/>
    <m/>
    <n v="899999061"/>
    <s v="SECRETARIA DISTRITAL DE AMBIENTE"/>
    <s v="Persona Jurídica"/>
    <m/>
    <m/>
    <m/>
    <m/>
    <n v="373748"/>
    <n v="0"/>
    <n v="0"/>
    <n v="0"/>
    <n v="373748"/>
    <n v="373748"/>
    <m/>
    <m/>
    <m/>
    <n v="0"/>
    <n v="0"/>
    <n v="0"/>
    <m/>
    <m/>
    <m/>
    <m/>
    <s v="Terminado"/>
    <n v="1"/>
  </r>
  <r>
    <s v="RESOLUCIÓN 1457 DE 2021"/>
    <n v="2022"/>
    <m/>
    <m/>
    <s v="Otros gastos"/>
    <m/>
    <m/>
    <s v="RESOLUCION-1457-2021: 899999061 SECRETARIA DISTRITAL DE AMBIENTE $287.756,00 70283 29-11-2021 3.1.3.04 MULTAS Y SANCIONES $287.756.00: CONCEPTO A PAGAR: C-17-017 COMPENSACION POR TALA DE ARBOLES N'ACTO OFICIAL: RESOLUCIÓN NO 2449/2019 VALOR A PAGAR: $ 90,573 CONCEPTO A PAGAR: E-08-815 PERMISO TALA PODA TRANS.REUBIC ARBOLADO URBANO-EVALUACION N'ACTO OFICIAL: RESOLUCIÓN NO 2449/2019 VALOR A PAGAR: $ 63,429 CONCEPTO A PAGAR: 5-09-915 PERMISO TALA PODA TRANS.REUBIC ARBOLADO URBANO-SEGUIMIENTO N'ACTO OFICIAL: RESOLUCIÓN NO 2449/2019 VALOR A PAGAR: $ 133,754 $ 287.756,00 REEMPLAZA CDP 1206 CRP 1433 DE 2021 POR CONSTITUIRSE COMO OBLIGACION POR PAGAR."/>
    <x v="1"/>
    <s v="Un nuevo contrato social y ambiental para la Bogotá del Siglo XXI"/>
    <s v="No aplica"/>
    <x v="21"/>
    <m/>
    <x v="29"/>
    <m/>
    <n v="899999061"/>
    <s v="SECRETARIA DISTRITAL DE AMBIENTE"/>
    <s v="Persona Jurídica"/>
    <m/>
    <m/>
    <m/>
    <m/>
    <n v="287756"/>
    <n v="0"/>
    <n v="0"/>
    <n v="0"/>
    <n v="287756"/>
    <n v="287756"/>
    <m/>
    <m/>
    <m/>
    <n v="0"/>
    <n v="0"/>
    <n v="0"/>
    <m/>
    <m/>
    <m/>
    <m/>
    <s v="Terminado"/>
    <n v="1"/>
  </r>
  <r>
    <s v="RESOLUCIÓN 1458 DE 2021"/>
    <n v="2022"/>
    <m/>
    <m/>
    <s v="Otros gastos"/>
    <m/>
    <m/>
    <s v="RESOLUCION-1458-2021: 899999061 SECRETARIA DISTRITAL DE AMBIENTE $ 41 ,677,034.00 70267 29-12-20-21 3.1.3.04 MULTAS Y SANCIONES $ 41.677.034.00: N'ACTO OFICIAL: RESOLUCIÓN 0162 DE 2019 &quot;POR LA CUAL SE EXIGE CUMPLIMIENTO DE PAGO POR COMPENSACIÓN DE TRATAMIENTO SILVICULTURAL Y SE TOMAN OTRAS DETERMINACIONES&quot;, CONCEPTO A PAGAR: C-17-017 COMPENSACION POR TALA DE ARBOLES TOTAL A PAGAR: $ 41,677,034 REEMPLAZA CDP 1203 CRP 1434 DE 2021 POR CONSTITUIRSE COMO OBLIGACION POR PAGAR."/>
    <x v="1"/>
    <s v="Un nuevo contrato social y ambiental para la Bogotá del Siglo XXI"/>
    <s v="No aplica"/>
    <x v="21"/>
    <m/>
    <x v="29"/>
    <m/>
    <n v="899999061"/>
    <s v="SECRETARIA DISTRITAL DE AMBIENTE"/>
    <s v="Persona Jurídica"/>
    <m/>
    <m/>
    <m/>
    <m/>
    <n v="41677034"/>
    <n v="0"/>
    <n v="0"/>
    <n v="0"/>
    <n v="41677034"/>
    <n v="41677034"/>
    <m/>
    <m/>
    <m/>
    <n v="0"/>
    <n v="0"/>
    <n v="0"/>
    <m/>
    <m/>
    <m/>
    <m/>
    <s v="Terminado"/>
    <n v="1"/>
  </r>
  <r>
    <s v="RESOLUCIÓN 1459 DE 2021"/>
    <n v="2022"/>
    <m/>
    <m/>
    <s v="Otros gastos"/>
    <m/>
    <m/>
    <s v="RESOLUCION-1459-2021: 899999061 SECRETARIA DISTRITAL DE AMBIENTE $15.801.447.00 70268 29-12-2021 3.1.3.04 MULTAS Y SANCIONES $27.751.000.00: PAGO CARTERA EXIGIBLE A FAVOR DE LA SDA POR CONCEPTO DE SANCIONES, CONCEPTO MULTAS VERTIMIENTOS POR VALOR DE $ 27.757.000; PAGO PARCIAL POR VALOR DE $15.801.447.00 MEMORANDO 2873 DEL ALCALDE LOCAL 30-12-2021 REEMPLAZA CDP 1204 CRP 1435 DE 2021 POR CONSTITUIRSE COMO OBLIGACION POR PAGAR."/>
    <x v="1"/>
    <s v="Un nuevo contrato social y ambiental para la Bogotá del Siglo XXI"/>
    <s v="No aplica"/>
    <x v="21"/>
    <m/>
    <x v="29"/>
    <m/>
    <n v="899999061"/>
    <s v="SECRETARIA DISTRITAL DE AMBIENTE"/>
    <s v="Persona Jurídica"/>
    <m/>
    <m/>
    <m/>
    <m/>
    <n v="15801447"/>
    <n v="0"/>
    <n v="0"/>
    <n v="0"/>
    <n v="15801447"/>
    <n v="15801447"/>
    <m/>
    <m/>
    <m/>
    <n v="0"/>
    <n v="0"/>
    <n v="0"/>
    <m/>
    <m/>
    <m/>
    <m/>
    <s v="Terminado"/>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PROGRAMA">
  <location ref="A3:C32" firstHeaderRow="0" firstDataRow="1" firstDataCol="1"/>
  <pivotFields count="40">
    <pivotField showAll="0"/>
    <pivotField showAll="0"/>
    <pivotField showAll="0"/>
    <pivotField showAll="0"/>
    <pivotField showAll="0"/>
    <pivotField showAll="0"/>
    <pivotField showAll="0"/>
    <pivotField showAll="0"/>
    <pivotField showAll="0">
      <items count="4">
        <item x="1"/>
        <item x="0"/>
        <item x="2"/>
        <item t="default"/>
      </items>
    </pivotField>
    <pivotField showAll="0"/>
    <pivotField showAll="0"/>
    <pivotField axis="axisRow" showAll="0">
      <items count="29">
        <item x="23"/>
        <item x="15"/>
        <item x="27"/>
        <item x="17"/>
        <item x="22"/>
        <item x="11"/>
        <item x="4"/>
        <item x="14"/>
        <item x="2"/>
        <item x="7"/>
        <item x="18"/>
        <item x="20"/>
        <item x="9"/>
        <item x="19"/>
        <item x="26"/>
        <item x="1"/>
        <item x="0"/>
        <item x="12"/>
        <item x="3"/>
        <item x="5"/>
        <item x="10"/>
        <item x="8"/>
        <item x="25"/>
        <item x="16"/>
        <item x="6"/>
        <item x="13"/>
        <item x="24"/>
        <item x="21"/>
        <item t="default"/>
      </items>
    </pivotField>
    <pivotField showAll="0"/>
    <pivotField showAll="0">
      <items count="61">
        <item x="16"/>
        <item x="26"/>
        <item x="5"/>
        <item x="28"/>
        <item x="24"/>
        <item x="13"/>
        <item x="7"/>
        <item x="52"/>
        <item x="4"/>
        <item x="18"/>
        <item x="19"/>
        <item x="20"/>
        <item x="14"/>
        <item x="6"/>
        <item x="43"/>
        <item x="2"/>
        <item x="0"/>
        <item x="1"/>
        <item x="15"/>
        <item x="21"/>
        <item x="25"/>
        <item x="17"/>
        <item x="23"/>
        <item x="12"/>
        <item x="46"/>
        <item x="45"/>
        <item x="22"/>
        <item x="10"/>
        <item x="3"/>
        <item x="11"/>
        <item x="9"/>
        <item x="8"/>
        <item x="54"/>
        <item x="32"/>
        <item x="33"/>
        <item x="35"/>
        <item x="48"/>
        <item x="47"/>
        <item x="44"/>
        <item x="34"/>
        <item x="41"/>
        <item x="40"/>
        <item x="53"/>
        <item x="39"/>
        <item x="38"/>
        <item x="37"/>
        <item x="27"/>
        <item x="50"/>
        <item x="36"/>
        <item x="30"/>
        <item x="49"/>
        <item x="55"/>
        <item x="57"/>
        <item x="42"/>
        <item x="58"/>
        <item x="56"/>
        <item x="59"/>
        <item x="29"/>
        <item x="51"/>
        <item x="3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Fields count="1">
    <field x="-2"/>
  </colFields>
  <colItems count="2">
    <i>
      <x/>
    </i>
    <i i="1">
      <x v="1"/>
    </i>
  </colItems>
  <dataFields count="2">
    <dataField name="Valor Final" fld="26" baseField="13" baseItem="0" numFmtId="167"/>
    <dataField name="Giros" fld="27" baseField="13" baseItem="0" numFmtId="167"/>
  </dataFields>
  <formats count="2">
    <format dxfId="15">
      <pivotArea field="11" type="button" dataOnly="0" labelOnly="1" outline="0" axis="axisRow" fieldPosition="0"/>
    </format>
    <format dxfId="14">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aren.mendez@gobiernobogota.gov.co" TargetMode="External"/><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C32"/>
  <sheetViews>
    <sheetView workbookViewId="0">
      <selection activeCell="A2" sqref="A2"/>
    </sheetView>
  </sheetViews>
  <sheetFormatPr baseColWidth="10" defaultRowHeight="15" x14ac:dyDescent="0.25"/>
  <cols>
    <col min="1" max="1" width="93.42578125" customWidth="1"/>
    <col min="2" max="2" width="18.140625" customWidth="1"/>
    <col min="3" max="3" width="27.42578125" bestFit="1" customWidth="1"/>
  </cols>
  <sheetData>
    <row r="1" spans="1:3" x14ac:dyDescent="0.25">
      <c r="A1" s="197" t="s">
        <v>3194</v>
      </c>
    </row>
    <row r="3" spans="1:3" x14ac:dyDescent="0.25">
      <c r="A3" s="198" t="s">
        <v>3195</v>
      </c>
      <c r="B3" s="81" t="s">
        <v>3196</v>
      </c>
      <c r="C3" s="81" t="s">
        <v>3197</v>
      </c>
    </row>
    <row r="4" spans="1:3" x14ac:dyDescent="0.25">
      <c r="A4" s="195" t="s">
        <v>214</v>
      </c>
      <c r="B4" s="196">
        <v>1552128839</v>
      </c>
      <c r="C4" s="196">
        <v>1225198816</v>
      </c>
    </row>
    <row r="5" spans="1:3" x14ac:dyDescent="0.25">
      <c r="A5" s="195" t="s">
        <v>121</v>
      </c>
      <c r="B5" s="196">
        <v>941281967</v>
      </c>
      <c r="C5" s="196">
        <v>82368633</v>
      </c>
    </row>
    <row r="6" spans="1:3" x14ac:dyDescent="0.25">
      <c r="A6" s="195" t="s">
        <v>115</v>
      </c>
      <c r="B6" s="196">
        <v>30169475</v>
      </c>
      <c r="C6" s="196">
        <v>0</v>
      </c>
    </row>
    <row r="7" spans="1:3" x14ac:dyDescent="0.25">
      <c r="A7" s="195" t="s">
        <v>167</v>
      </c>
      <c r="B7" s="196">
        <v>1228914233</v>
      </c>
      <c r="C7" s="196">
        <v>779845086</v>
      </c>
    </row>
    <row r="8" spans="1:3" x14ac:dyDescent="0.25">
      <c r="A8" s="195" t="s">
        <v>166</v>
      </c>
      <c r="B8" s="196">
        <v>1091327000</v>
      </c>
      <c r="C8" s="196">
        <v>162641162</v>
      </c>
    </row>
    <row r="9" spans="1:3" x14ac:dyDescent="0.25">
      <c r="A9" s="195" t="s">
        <v>126</v>
      </c>
      <c r="B9" s="196">
        <v>825357079</v>
      </c>
      <c r="C9" s="196">
        <v>195630564</v>
      </c>
    </row>
    <row r="10" spans="1:3" x14ac:dyDescent="0.25">
      <c r="A10" s="195" t="s">
        <v>111</v>
      </c>
      <c r="B10" s="196">
        <v>2513423623</v>
      </c>
      <c r="C10" s="196">
        <v>458333732</v>
      </c>
    </row>
    <row r="11" spans="1:3" x14ac:dyDescent="0.25">
      <c r="A11" s="195" t="s">
        <v>114</v>
      </c>
      <c r="B11" s="196">
        <v>877072427</v>
      </c>
      <c r="C11" s="196">
        <v>75356467</v>
      </c>
    </row>
    <row r="12" spans="1:3" x14ac:dyDescent="0.25">
      <c r="A12" s="195" t="s">
        <v>112</v>
      </c>
      <c r="B12" s="196">
        <v>1108407418</v>
      </c>
      <c r="C12" s="196">
        <v>361890593</v>
      </c>
    </row>
    <row r="13" spans="1:3" x14ac:dyDescent="0.25">
      <c r="A13" s="195" t="s">
        <v>130</v>
      </c>
      <c r="B13" s="196">
        <v>1469430576</v>
      </c>
      <c r="C13" s="196">
        <v>831002834</v>
      </c>
    </row>
    <row r="14" spans="1:3" x14ac:dyDescent="0.25">
      <c r="A14" s="195" t="s">
        <v>125</v>
      </c>
      <c r="B14" s="196">
        <v>1444670405</v>
      </c>
      <c r="C14" s="196">
        <v>374514667</v>
      </c>
    </row>
    <row r="15" spans="1:3" x14ac:dyDescent="0.25">
      <c r="A15" s="195" t="s">
        <v>103</v>
      </c>
      <c r="B15" s="196">
        <v>1946299371</v>
      </c>
      <c r="C15" s="196">
        <v>228697650</v>
      </c>
    </row>
    <row r="16" spans="1:3" x14ac:dyDescent="0.25">
      <c r="A16" s="195" t="s">
        <v>117</v>
      </c>
      <c r="B16" s="196">
        <v>472384013</v>
      </c>
      <c r="C16" s="196">
        <v>187845523</v>
      </c>
    </row>
    <row r="17" spans="1:3" x14ac:dyDescent="0.25">
      <c r="A17" s="195" t="s">
        <v>132</v>
      </c>
      <c r="B17" s="196">
        <v>960170572</v>
      </c>
      <c r="C17" s="196">
        <v>149129433</v>
      </c>
    </row>
    <row r="18" spans="1:3" x14ac:dyDescent="0.25">
      <c r="A18" s="195" t="s">
        <v>105</v>
      </c>
      <c r="B18" s="196">
        <v>726161212</v>
      </c>
      <c r="C18" s="196">
        <v>0</v>
      </c>
    </row>
    <row r="19" spans="1:3" x14ac:dyDescent="0.25">
      <c r="A19" s="195" t="s">
        <v>146</v>
      </c>
      <c r="B19" s="196">
        <v>2113014512</v>
      </c>
      <c r="C19" s="196">
        <v>729803937</v>
      </c>
    </row>
    <row r="20" spans="1:3" x14ac:dyDescent="0.25">
      <c r="A20" s="195" t="s">
        <v>148</v>
      </c>
      <c r="B20" s="196">
        <v>14905321711</v>
      </c>
      <c r="C20" s="196">
        <v>12931079196</v>
      </c>
    </row>
    <row r="21" spans="1:3" x14ac:dyDescent="0.25">
      <c r="A21" s="195" t="s">
        <v>108</v>
      </c>
      <c r="B21" s="196">
        <v>7335968966</v>
      </c>
      <c r="C21" s="196">
        <v>7330251299</v>
      </c>
    </row>
    <row r="22" spans="1:3" x14ac:dyDescent="0.25">
      <c r="A22" s="195" t="s">
        <v>120</v>
      </c>
      <c r="B22" s="196">
        <v>4005044482</v>
      </c>
      <c r="C22" s="196">
        <v>1768484445</v>
      </c>
    </row>
    <row r="23" spans="1:3" x14ac:dyDescent="0.25">
      <c r="A23" s="195" t="s">
        <v>127</v>
      </c>
      <c r="B23" s="196">
        <v>2024969950</v>
      </c>
      <c r="C23" s="196">
        <v>122738667</v>
      </c>
    </row>
    <row r="24" spans="1:3" x14ac:dyDescent="0.25">
      <c r="A24" s="195" t="s">
        <v>139</v>
      </c>
      <c r="B24" s="196">
        <v>31711028651</v>
      </c>
      <c r="C24" s="196">
        <v>5763658687</v>
      </c>
    </row>
    <row r="25" spans="1:3" x14ac:dyDescent="0.25">
      <c r="A25" s="195" t="s">
        <v>135</v>
      </c>
      <c r="B25" s="196">
        <v>512674364</v>
      </c>
      <c r="C25" s="196">
        <v>76520267</v>
      </c>
    </row>
    <row r="26" spans="1:3" x14ac:dyDescent="0.25">
      <c r="A26" s="195" t="s">
        <v>99</v>
      </c>
      <c r="B26" s="196">
        <v>328638050</v>
      </c>
      <c r="C26" s="196">
        <v>0</v>
      </c>
    </row>
    <row r="27" spans="1:3" x14ac:dyDescent="0.25">
      <c r="A27" s="195" t="s">
        <v>124</v>
      </c>
      <c r="B27" s="196">
        <v>386474980</v>
      </c>
      <c r="C27" s="196">
        <v>88342333</v>
      </c>
    </row>
    <row r="28" spans="1:3" x14ac:dyDescent="0.25">
      <c r="A28" s="195" t="s">
        <v>92</v>
      </c>
      <c r="B28" s="196">
        <v>12328199251</v>
      </c>
      <c r="C28" s="196">
        <v>2532796090</v>
      </c>
    </row>
    <row r="29" spans="1:3" x14ac:dyDescent="0.25">
      <c r="A29" s="195" t="s">
        <v>93</v>
      </c>
      <c r="B29" s="196">
        <v>22708796218</v>
      </c>
      <c r="C29" s="196">
        <v>20338091890</v>
      </c>
    </row>
    <row r="30" spans="1:3" x14ac:dyDescent="0.25">
      <c r="A30" s="195" t="s">
        <v>145</v>
      </c>
      <c r="B30" s="196">
        <v>49125624</v>
      </c>
      <c r="C30" s="196">
        <v>23897900</v>
      </c>
    </row>
    <row r="31" spans="1:3" x14ac:dyDescent="0.25">
      <c r="A31" s="195" t="s">
        <v>3192</v>
      </c>
      <c r="B31" s="196">
        <v>2701058408</v>
      </c>
      <c r="C31" s="196">
        <v>2637131371</v>
      </c>
    </row>
    <row r="32" spans="1:3" x14ac:dyDescent="0.25">
      <c r="A32" s="195" t="s">
        <v>3193</v>
      </c>
      <c r="B32" s="196">
        <v>118297513377</v>
      </c>
      <c r="C32" s="196">
        <v>59455251242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AN870"/>
  <sheetViews>
    <sheetView tabSelected="1" topLeftCell="F28" zoomScaleNormal="100" workbookViewId="0">
      <selection activeCell="G5" sqref="G5"/>
    </sheetView>
  </sheetViews>
  <sheetFormatPr baseColWidth="10" defaultColWidth="11.42578125" defaultRowHeight="15" x14ac:dyDescent="0.25"/>
  <cols>
    <col min="1" max="1" width="26.5703125" style="53" customWidth="1"/>
    <col min="2" max="2" width="10" style="53" customWidth="1"/>
    <col min="3" max="3" width="20.42578125" style="53" customWidth="1"/>
    <col min="4" max="4" width="19.85546875" style="53" customWidth="1"/>
    <col min="5" max="5" width="43.140625" style="62" customWidth="1"/>
    <col min="6" max="6" width="27.85546875" style="53" customWidth="1"/>
    <col min="7" max="7" width="37.5703125" style="53" customWidth="1"/>
    <col min="8" max="8" width="53" style="53" customWidth="1"/>
    <col min="9" max="9" width="14.42578125" style="53" customWidth="1"/>
    <col min="10" max="10" width="35.42578125" style="53" customWidth="1"/>
    <col min="11" max="11" width="12.42578125" style="53" customWidth="1"/>
    <col min="12" max="12" width="35.5703125" style="53" customWidth="1"/>
    <col min="13" max="13" width="38.140625" style="53" customWidth="1"/>
    <col min="14" max="14" width="24" style="53" customWidth="1"/>
    <col min="15" max="15" width="20.140625" style="77" customWidth="1"/>
    <col min="16" max="16" width="25.140625" style="53" customWidth="1"/>
    <col min="17" max="17" width="36.42578125" style="53" customWidth="1"/>
    <col min="18" max="18" width="15.140625" style="53" customWidth="1"/>
    <col min="19" max="19" width="24.42578125" style="53" customWidth="1"/>
    <col min="20" max="20" width="30.140625" style="53" customWidth="1"/>
    <col min="21" max="21" width="20.5703125" style="53" customWidth="1"/>
    <col min="22" max="22" width="20.5703125" style="84" customWidth="1"/>
    <col min="23" max="24" width="20.5703125" style="64" customWidth="1"/>
    <col min="25" max="25" width="15.42578125" style="53" customWidth="1"/>
    <col min="26" max="26" width="16.140625" style="53" customWidth="1"/>
    <col min="27" max="27" width="16" style="64" customWidth="1"/>
    <col min="28" max="28" width="20.140625" style="64" customWidth="1"/>
    <col min="29" max="29" width="15.42578125" style="65" customWidth="1"/>
    <col min="30" max="30" width="14.42578125" style="65" customWidth="1"/>
    <col min="31" max="31" width="15.42578125" style="65" customWidth="1"/>
    <col min="32" max="32" width="14.42578125" style="53" customWidth="1"/>
    <col min="33" max="33" width="16.42578125" style="53" customWidth="1"/>
    <col min="34" max="34" width="13.42578125" style="53" customWidth="1"/>
    <col min="35" max="35" width="19" style="53" customWidth="1"/>
    <col min="36" max="36" width="23" style="53" customWidth="1"/>
    <col min="37" max="37" width="12.42578125" style="65" customWidth="1"/>
    <col min="38" max="38" width="13.85546875" style="79" customWidth="1"/>
    <col min="39" max="39" width="16.42578125" style="53" customWidth="1"/>
    <col min="40" max="40" width="16.5703125" style="66" customWidth="1"/>
  </cols>
  <sheetData>
    <row r="1" spans="1:40" x14ac:dyDescent="0.25">
      <c r="E1" s="63"/>
      <c r="F1" s="63"/>
      <c r="O1" s="53"/>
    </row>
    <row r="2" spans="1:40" ht="15" customHeight="1" x14ac:dyDescent="0.25">
      <c r="A2" s="186" t="s">
        <v>2514</v>
      </c>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row>
    <row r="3" spans="1:40" ht="15" customHeight="1" x14ac:dyDescent="0.25">
      <c r="A3" s="140" t="s">
        <v>192</v>
      </c>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row>
    <row r="4" spans="1:40" ht="15.75" thickBot="1" x14ac:dyDescent="0.3">
      <c r="A4" s="89"/>
      <c r="B4" s="89"/>
      <c r="C4" s="89"/>
      <c r="D4" s="89"/>
      <c r="E4" s="89"/>
      <c r="F4" s="89"/>
      <c r="G4" s="89"/>
      <c r="H4" s="89"/>
      <c r="I4" s="89"/>
      <c r="J4" s="89"/>
      <c r="K4" s="89"/>
      <c r="L4" s="89"/>
      <c r="M4" s="89"/>
      <c r="N4" s="89"/>
      <c r="O4" s="89"/>
      <c r="P4" s="89"/>
      <c r="Q4" s="89"/>
      <c r="R4" s="89"/>
      <c r="S4" s="89"/>
      <c r="T4" s="89"/>
      <c r="U4" s="89"/>
      <c r="V4" s="90"/>
      <c r="W4" s="91"/>
      <c r="X4" s="91"/>
      <c r="Y4" s="89"/>
      <c r="Z4" s="89"/>
      <c r="AA4" s="91"/>
      <c r="AB4" s="91"/>
      <c r="AC4" s="92"/>
      <c r="AD4" s="92"/>
      <c r="AE4" s="92"/>
      <c r="AF4" s="89"/>
      <c r="AG4" s="89"/>
      <c r="AH4" s="89"/>
      <c r="AI4" s="89"/>
      <c r="AJ4" s="89"/>
      <c r="AK4" s="92"/>
      <c r="AL4" s="93"/>
      <c r="AM4" s="89"/>
      <c r="AN4" s="94"/>
    </row>
    <row r="5" spans="1:40" ht="27.75" customHeight="1" thickBot="1" x14ac:dyDescent="0.3">
      <c r="A5" s="199" t="s">
        <v>90</v>
      </c>
      <c r="B5" s="184"/>
      <c r="C5" s="184"/>
      <c r="D5" s="185"/>
      <c r="E5" s="49" t="s">
        <v>2513</v>
      </c>
      <c r="F5" s="69"/>
      <c r="G5" s="69"/>
      <c r="H5" s="16" t="s">
        <v>27</v>
      </c>
      <c r="I5" s="149" t="s">
        <v>87</v>
      </c>
      <c r="J5" s="150"/>
      <c r="K5" s="151"/>
      <c r="L5" s="67"/>
      <c r="M5" s="70"/>
      <c r="N5" s="69"/>
      <c r="O5" s="82"/>
      <c r="P5" s="82"/>
      <c r="Q5" s="71"/>
      <c r="R5" s="71"/>
      <c r="S5" s="71"/>
      <c r="T5" s="71"/>
      <c r="U5" s="71"/>
      <c r="V5" s="85"/>
      <c r="W5" s="68"/>
      <c r="X5" s="82"/>
      <c r="Y5" s="82"/>
      <c r="Z5" s="82"/>
      <c r="AA5" s="82"/>
      <c r="AB5" s="82"/>
      <c r="AC5" s="82"/>
      <c r="AD5" s="82"/>
      <c r="AE5" s="82"/>
      <c r="AF5" s="82"/>
      <c r="AG5" s="82"/>
      <c r="AH5" s="82"/>
      <c r="AI5" s="82"/>
      <c r="AJ5" s="82"/>
      <c r="AK5" s="82"/>
      <c r="AL5" s="82"/>
      <c r="AM5" s="82"/>
    </row>
    <row r="6" spans="1:40" ht="27.75" customHeight="1" x14ac:dyDescent="0.25">
      <c r="A6" s="187" t="s">
        <v>181</v>
      </c>
      <c r="B6" s="180"/>
      <c r="C6" s="180"/>
      <c r="D6" s="181"/>
      <c r="E6" s="72">
        <v>116665678228</v>
      </c>
      <c r="F6" s="69"/>
      <c r="G6" s="73"/>
      <c r="H6" s="1" t="s">
        <v>183</v>
      </c>
      <c r="I6" s="143">
        <v>3672357785</v>
      </c>
      <c r="J6" s="144"/>
      <c r="K6" s="145"/>
      <c r="L6" s="74"/>
      <c r="M6" s="74"/>
      <c r="N6" s="69"/>
      <c r="O6" s="69"/>
      <c r="P6" s="69"/>
      <c r="Q6" s="71"/>
      <c r="R6" s="71"/>
      <c r="S6" s="71"/>
      <c r="T6" s="71"/>
      <c r="U6" s="71"/>
      <c r="V6" s="85"/>
      <c r="W6" s="68"/>
      <c r="Y6" s="53">
        <v>4</v>
      </c>
      <c r="Z6" s="54"/>
      <c r="AA6" s="78"/>
      <c r="AB6" s="78"/>
      <c r="AC6" s="75"/>
      <c r="AD6" s="75"/>
      <c r="AI6" s="255" t="s">
        <v>216</v>
      </c>
      <c r="AJ6" s="256"/>
      <c r="AK6" s="158" t="s">
        <v>3198</v>
      </c>
      <c r="AL6" s="159" t="s">
        <v>3199</v>
      </c>
      <c r="AM6" s="159"/>
      <c r="AN6" s="160"/>
    </row>
    <row r="7" spans="1:40" ht="27.75" customHeight="1" thickBot="1" x14ac:dyDescent="0.3">
      <c r="A7" s="188" t="s">
        <v>182</v>
      </c>
      <c r="B7" s="182"/>
      <c r="C7" s="182"/>
      <c r="D7" s="183"/>
      <c r="E7" s="76">
        <v>108372302996</v>
      </c>
      <c r="F7" s="69"/>
      <c r="G7" s="74"/>
      <c r="H7" s="2" t="s">
        <v>184</v>
      </c>
      <c r="I7" s="146">
        <v>3620514113</v>
      </c>
      <c r="J7" s="147"/>
      <c r="K7" s="148"/>
      <c r="L7" s="74"/>
      <c r="M7" s="74"/>
      <c r="N7" s="69"/>
      <c r="O7" s="69"/>
      <c r="P7" s="69"/>
      <c r="Q7" s="71"/>
      <c r="R7" s="71"/>
      <c r="S7" s="71"/>
      <c r="T7" s="71"/>
      <c r="U7" s="71"/>
      <c r="V7" s="85"/>
      <c r="W7" s="68"/>
      <c r="Z7" s="54"/>
      <c r="AA7" s="78"/>
      <c r="AB7" s="78"/>
      <c r="AC7" s="75"/>
      <c r="AD7" s="75"/>
      <c r="AI7" s="251" t="s">
        <v>23</v>
      </c>
      <c r="AJ7" s="252"/>
      <c r="AK7" s="152" t="s">
        <v>3200</v>
      </c>
      <c r="AL7" s="153" t="s">
        <v>3200</v>
      </c>
      <c r="AM7" s="153"/>
      <c r="AN7" s="154"/>
    </row>
    <row r="8" spans="1:40" x14ac:dyDescent="0.25">
      <c r="A8" s="69"/>
      <c r="B8" s="69"/>
      <c r="C8" s="69"/>
      <c r="D8" s="69"/>
      <c r="E8" s="69"/>
      <c r="F8" s="69"/>
      <c r="G8" s="69"/>
      <c r="H8" s="69"/>
      <c r="I8" s="69"/>
      <c r="J8" s="69"/>
      <c r="K8" s="69"/>
      <c r="L8" s="69"/>
      <c r="M8" s="69"/>
      <c r="N8" s="69"/>
      <c r="O8" s="69"/>
      <c r="P8" s="69"/>
      <c r="Q8" s="71"/>
      <c r="R8" s="71"/>
      <c r="S8" s="71"/>
      <c r="T8" s="71"/>
      <c r="U8" s="71"/>
      <c r="V8" s="85"/>
      <c r="W8" s="68"/>
      <c r="Z8" s="54"/>
      <c r="AA8" s="78"/>
      <c r="AB8" s="78"/>
      <c r="AC8" s="75"/>
      <c r="AD8" s="75"/>
      <c r="AI8" s="251" t="s">
        <v>24</v>
      </c>
      <c r="AJ8" s="252"/>
      <c r="AK8" s="152" t="s">
        <v>3201</v>
      </c>
      <c r="AL8" s="153" t="s">
        <v>73</v>
      </c>
      <c r="AM8" s="153"/>
      <c r="AN8" s="154"/>
    </row>
    <row r="9" spans="1:40" x14ac:dyDescent="0.25">
      <c r="A9" s="69"/>
      <c r="B9" s="69"/>
      <c r="C9" s="69"/>
      <c r="D9" s="69"/>
      <c r="E9" s="69"/>
      <c r="F9" s="67"/>
      <c r="G9" s="83"/>
      <c r="H9" s="83"/>
      <c r="K9" s="82"/>
      <c r="L9" s="82"/>
      <c r="M9" s="82"/>
      <c r="N9" s="82"/>
      <c r="O9" s="82"/>
      <c r="P9" s="82"/>
      <c r="Q9" s="71"/>
      <c r="R9" s="71"/>
      <c r="S9" s="71"/>
      <c r="T9" s="71"/>
      <c r="U9" s="71"/>
      <c r="V9" s="85"/>
      <c r="W9" s="68"/>
      <c r="Y9" s="65"/>
      <c r="Z9" s="54"/>
      <c r="AA9" s="78"/>
      <c r="AB9" s="78"/>
      <c r="AC9" s="75"/>
      <c r="AD9" s="75"/>
      <c r="AI9" s="251" t="s">
        <v>25</v>
      </c>
      <c r="AJ9" s="252"/>
      <c r="AK9" s="152" t="s">
        <v>3204</v>
      </c>
      <c r="AL9" s="153" t="s">
        <v>3202</v>
      </c>
      <c r="AM9" s="153"/>
      <c r="AN9" s="154"/>
    </row>
    <row r="10" spans="1:40" ht="39" thickBot="1" x14ac:dyDescent="0.3">
      <c r="A10" s="69"/>
      <c r="B10" s="69"/>
      <c r="C10" s="69"/>
      <c r="D10" s="69"/>
      <c r="E10" s="69"/>
      <c r="F10" s="82"/>
      <c r="G10" s="82"/>
      <c r="H10" s="82"/>
      <c r="I10" s="54"/>
      <c r="J10" s="54"/>
      <c r="K10" s="82"/>
      <c r="L10" s="82"/>
      <c r="M10" s="82"/>
      <c r="N10" s="82"/>
      <c r="O10" s="82"/>
      <c r="P10" s="82"/>
      <c r="Q10" s="71"/>
      <c r="R10" s="71"/>
      <c r="S10" s="71"/>
      <c r="T10" s="71"/>
      <c r="U10" s="71"/>
      <c r="V10" s="85"/>
      <c r="W10" s="68"/>
      <c r="Z10" s="54"/>
      <c r="AA10" s="78"/>
      <c r="AB10" s="78"/>
      <c r="AC10" s="75"/>
      <c r="AD10" s="75"/>
      <c r="AI10" s="253" t="s">
        <v>26</v>
      </c>
      <c r="AJ10" s="254"/>
      <c r="AK10" s="155" t="s">
        <v>3205</v>
      </c>
      <c r="AL10" s="155" t="s">
        <v>3203</v>
      </c>
      <c r="AM10" s="156"/>
      <c r="AN10" s="157"/>
    </row>
    <row r="11" spans="1:40" s="81" customFormat="1" ht="26.25" thickBot="1" x14ac:dyDescent="0.3">
      <c r="A11" s="189" t="s">
        <v>0</v>
      </c>
      <c r="B11" s="141"/>
      <c r="C11" s="141"/>
      <c r="D11" s="141"/>
      <c r="E11" s="141"/>
      <c r="F11" s="141"/>
      <c r="G11" s="141"/>
      <c r="H11" s="141"/>
      <c r="I11" s="141"/>
      <c r="J11" s="141"/>
      <c r="K11" s="141"/>
      <c r="L11" s="141"/>
      <c r="M11" s="141"/>
      <c r="N11" s="141"/>
      <c r="O11" s="141"/>
      <c r="P11" s="141"/>
      <c r="Q11" s="141"/>
      <c r="R11" s="141"/>
      <c r="S11" s="141"/>
      <c r="T11" s="141"/>
      <c r="U11" s="142"/>
      <c r="V11" s="161" t="s">
        <v>1</v>
      </c>
      <c r="W11" s="162"/>
      <c r="X11" s="162"/>
      <c r="Y11" s="162"/>
      <c r="Z11" s="162"/>
      <c r="AA11" s="162"/>
      <c r="AB11" s="163"/>
      <c r="AC11" s="164" t="s">
        <v>2</v>
      </c>
      <c r="AD11" s="165"/>
      <c r="AE11" s="165"/>
      <c r="AF11" s="165"/>
      <c r="AG11" s="165"/>
      <c r="AH11" s="166"/>
      <c r="AI11" s="167" t="s">
        <v>149</v>
      </c>
      <c r="AJ11" s="168"/>
      <c r="AK11" s="168"/>
      <c r="AL11" s="169"/>
      <c r="AM11" s="102" t="s">
        <v>178</v>
      </c>
      <c r="AN11" s="104" t="s">
        <v>179</v>
      </c>
    </row>
    <row r="12" spans="1:40" s="81" customFormat="1" x14ac:dyDescent="0.25">
      <c r="A12" s="95">
        <v>1</v>
      </c>
      <c r="B12" s="95">
        <v>2</v>
      </c>
      <c r="C12" s="170">
        <v>3</v>
      </c>
      <c r="D12" s="171"/>
      <c r="E12" s="96">
        <v>4</v>
      </c>
      <c r="F12" s="97">
        <v>5</v>
      </c>
      <c r="G12" s="97">
        <v>6</v>
      </c>
      <c r="H12" s="97">
        <v>7</v>
      </c>
      <c r="I12" s="170">
        <v>8</v>
      </c>
      <c r="J12" s="172"/>
      <c r="K12" s="172"/>
      <c r="L12" s="172"/>
      <c r="M12" s="171"/>
      <c r="N12" s="96">
        <v>9</v>
      </c>
      <c r="O12" s="98">
        <v>10</v>
      </c>
      <c r="P12" s="170">
        <v>11</v>
      </c>
      <c r="Q12" s="172"/>
      <c r="R12" s="172"/>
      <c r="S12" s="172"/>
      <c r="T12" s="172"/>
      <c r="U12" s="171"/>
      <c r="V12" s="99">
        <v>12</v>
      </c>
      <c r="W12" s="99">
        <v>13</v>
      </c>
      <c r="X12" s="99">
        <v>14</v>
      </c>
      <c r="Y12" s="99">
        <v>15</v>
      </c>
      <c r="Z12" s="99">
        <v>16</v>
      </c>
      <c r="AA12" s="99">
        <v>17</v>
      </c>
      <c r="AB12" s="99">
        <v>18</v>
      </c>
      <c r="AC12" s="100">
        <v>19</v>
      </c>
      <c r="AD12" s="100">
        <v>20</v>
      </c>
      <c r="AE12" s="100">
        <v>21</v>
      </c>
      <c r="AF12" s="100">
        <v>22</v>
      </c>
      <c r="AG12" s="100">
        <v>23</v>
      </c>
      <c r="AH12" s="100">
        <v>24</v>
      </c>
      <c r="AI12" s="101">
        <v>25</v>
      </c>
      <c r="AJ12" s="101">
        <v>26</v>
      </c>
      <c r="AK12" s="101">
        <v>27</v>
      </c>
      <c r="AL12" s="101">
        <v>28</v>
      </c>
      <c r="AM12" s="103">
        <v>29</v>
      </c>
      <c r="AN12" s="105">
        <v>30</v>
      </c>
    </row>
    <row r="13" spans="1:40" s="81" customFormat="1" ht="89.25" x14ac:dyDescent="0.25">
      <c r="A13" s="117" t="s">
        <v>3</v>
      </c>
      <c r="B13" s="117" t="s">
        <v>4</v>
      </c>
      <c r="C13" s="117" t="s">
        <v>153</v>
      </c>
      <c r="D13" s="117" t="s">
        <v>172</v>
      </c>
      <c r="E13" s="117" t="s">
        <v>5</v>
      </c>
      <c r="F13" s="117" t="s">
        <v>6</v>
      </c>
      <c r="G13" s="117" t="s">
        <v>7</v>
      </c>
      <c r="H13" s="117" t="s">
        <v>8</v>
      </c>
      <c r="I13" s="117" t="s">
        <v>71</v>
      </c>
      <c r="J13" s="117" t="s">
        <v>161</v>
      </c>
      <c r="K13" s="117" t="s">
        <v>9</v>
      </c>
      <c r="L13" s="117" t="s">
        <v>10</v>
      </c>
      <c r="M13" s="117" t="s">
        <v>190</v>
      </c>
      <c r="N13" s="117" t="s">
        <v>11</v>
      </c>
      <c r="O13" s="117" t="s">
        <v>171</v>
      </c>
      <c r="P13" s="117" t="s">
        <v>186</v>
      </c>
      <c r="Q13" s="117" t="s">
        <v>189</v>
      </c>
      <c r="R13" s="117" t="s">
        <v>170</v>
      </c>
      <c r="S13" s="117" t="s">
        <v>187</v>
      </c>
      <c r="T13" s="117" t="s">
        <v>188</v>
      </c>
      <c r="U13" s="117" t="s">
        <v>185</v>
      </c>
      <c r="V13" s="114" t="s">
        <v>199</v>
      </c>
      <c r="W13" s="115" t="s">
        <v>12</v>
      </c>
      <c r="X13" s="115" t="s">
        <v>157</v>
      </c>
      <c r="Y13" s="116" t="s">
        <v>13</v>
      </c>
      <c r="Z13" s="116" t="s">
        <v>14</v>
      </c>
      <c r="AA13" s="115" t="s">
        <v>15</v>
      </c>
      <c r="AB13" s="115" t="s">
        <v>173</v>
      </c>
      <c r="AC13" s="111" t="s">
        <v>16</v>
      </c>
      <c r="AD13" s="111" t="s">
        <v>17</v>
      </c>
      <c r="AE13" s="111" t="s">
        <v>18</v>
      </c>
      <c r="AF13" s="112" t="s">
        <v>19</v>
      </c>
      <c r="AG13" s="113" t="s">
        <v>91</v>
      </c>
      <c r="AH13" s="112" t="s">
        <v>20</v>
      </c>
      <c r="AI13" s="108" t="s">
        <v>180</v>
      </c>
      <c r="AJ13" s="108" t="s">
        <v>150</v>
      </c>
      <c r="AK13" s="109" t="s">
        <v>152</v>
      </c>
      <c r="AL13" s="110" t="s">
        <v>151</v>
      </c>
      <c r="AM13" s="107" t="s">
        <v>40</v>
      </c>
      <c r="AN13" s="106" t="s">
        <v>21</v>
      </c>
    </row>
    <row r="14" spans="1:40" x14ac:dyDescent="0.25">
      <c r="A14" s="50" t="s">
        <v>217</v>
      </c>
      <c r="B14" s="118">
        <v>2022</v>
      </c>
      <c r="C14" s="50" t="s">
        <v>765</v>
      </c>
      <c r="D14" s="50" t="s">
        <v>766</v>
      </c>
      <c r="E14" s="50" t="s">
        <v>50</v>
      </c>
      <c r="F14" s="50" t="s">
        <v>22</v>
      </c>
      <c r="G14" s="50"/>
      <c r="H14" s="50" t="s">
        <v>2719</v>
      </c>
      <c r="I14" s="119" t="s">
        <v>46</v>
      </c>
      <c r="J14" s="53" t="s">
        <v>194</v>
      </c>
      <c r="K14" s="118">
        <v>57</v>
      </c>
      <c r="L14" s="57" t="s">
        <v>148</v>
      </c>
      <c r="M14" s="57" t="s">
        <v>141</v>
      </c>
      <c r="N14" s="139">
        <v>1978</v>
      </c>
      <c r="O14" s="55"/>
      <c r="P14" s="178">
        <v>40189185</v>
      </c>
      <c r="Q14" s="53" t="s">
        <v>767</v>
      </c>
      <c r="R14" s="57" t="s">
        <v>174</v>
      </c>
      <c r="T14" s="57"/>
      <c r="V14" s="86"/>
      <c r="W14" s="121">
        <v>72050000</v>
      </c>
      <c r="X14" s="122">
        <v>0</v>
      </c>
      <c r="Y14" s="129">
        <v>1</v>
      </c>
      <c r="Z14" s="123">
        <v>10043333</v>
      </c>
      <c r="AA14" s="126">
        <v>82093333</v>
      </c>
      <c r="AB14" s="122">
        <v>75543333</v>
      </c>
      <c r="AC14" s="132">
        <v>44574</v>
      </c>
      <c r="AD14" s="133">
        <v>44576</v>
      </c>
      <c r="AE14" s="134">
        <v>44591</v>
      </c>
      <c r="AF14" s="136">
        <f>_xlfn.DAYS(AE14,AD14)</f>
        <v>15</v>
      </c>
      <c r="AG14" s="136">
        <v>1</v>
      </c>
      <c r="AH14" s="84">
        <v>47</v>
      </c>
      <c r="AI14" s="173"/>
      <c r="AJ14" s="53" t="s">
        <v>2461</v>
      </c>
      <c r="AK14" s="134"/>
      <c r="AL14" s="122"/>
      <c r="AM14" s="55" t="str">
        <f t="shared" ref="AM14:AM77" si="0">IF(AE14&lt;=44926,"Terminado","En ejecución")</f>
        <v>Terminado</v>
      </c>
      <c r="AN14" s="137">
        <f t="shared" ref="AN14:AN77" si="1">IF(ISERROR(AB14/AA14),"-",(AB14/AA14))</f>
        <v>0.9202127656334772</v>
      </c>
    </row>
    <row r="15" spans="1:40" x14ac:dyDescent="0.25">
      <c r="A15" s="50" t="s">
        <v>218</v>
      </c>
      <c r="B15" s="118">
        <v>2022</v>
      </c>
      <c r="C15" s="50" t="s">
        <v>768</v>
      </c>
      <c r="D15" s="50" t="s">
        <v>769</v>
      </c>
      <c r="E15" s="50" t="s">
        <v>50</v>
      </c>
      <c r="F15" s="50" t="s">
        <v>22</v>
      </c>
      <c r="G15" s="50"/>
      <c r="H15" s="50" t="s">
        <v>2719</v>
      </c>
      <c r="I15" s="119" t="s">
        <v>46</v>
      </c>
      <c r="J15" s="57" t="s">
        <v>194</v>
      </c>
      <c r="K15" s="118">
        <v>57</v>
      </c>
      <c r="L15" s="57" t="s">
        <v>148</v>
      </c>
      <c r="M15" s="57" t="s">
        <v>141</v>
      </c>
      <c r="N15" s="139">
        <v>1978</v>
      </c>
      <c r="O15" s="55"/>
      <c r="P15" s="178">
        <v>1026260845</v>
      </c>
      <c r="Q15" s="59" t="s">
        <v>770</v>
      </c>
      <c r="R15" s="57" t="s">
        <v>174</v>
      </c>
      <c r="S15" s="17"/>
      <c r="T15" s="18"/>
      <c r="U15" s="58"/>
      <c r="V15" s="87"/>
      <c r="W15" s="124">
        <v>72050000</v>
      </c>
      <c r="X15" s="125">
        <v>0</v>
      </c>
      <c r="Y15" s="130">
        <v>1</v>
      </c>
      <c r="Z15" s="124">
        <v>10043333</v>
      </c>
      <c r="AA15" s="126">
        <v>82093333</v>
      </c>
      <c r="AB15" s="125">
        <v>75543333</v>
      </c>
      <c r="AC15" s="135">
        <v>44574</v>
      </c>
      <c r="AD15" s="135">
        <v>44576</v>
      </c>
      <c r="AE15" s="135">
        <v>44956</v>
      </c>
      <c r="AF15" s="136">
        <f t="shared" ref="AF15:AF78" si="2">_xlfn.DAYS(AE15,AD15)</f>
        <v>380</v>
      </c>
      <c r="AG15" s="118">
        <v>1</v>
      </c>
      <c r="AH15" s="120">
        <v>47</v>
      </c>
      <c r="AI15" s="174"/>
      <c r="AJ15" s="50" t="s">
        <v>2461</v>
      </c>
      <c r="AK15" s="175"/>
      <c r="AL15" s="176"/>
      <c r="AM15" s="56" t="str">
        <f t="shared" si="0"/>
        <v>En ejecución</v>
      </c>
      <c r="AN15" s="137">
        <f t="shared" si="1"/>
        <v>0.9202127656334772</v>
      </c>
    </row>
    <row r="16" spans="1:40" x14ac:dyDescent="0.25">
      <c r="A16" s="50" t="s">
        <v>219</v>
      </c>
      <c r="B16" s="118">
        <v>2022</v>
      </c>
      <c r="C16" s="50" t="s">
        <v>771</v>
      </c>
      <c r="D16" s="50" t="s">
        <v>772</v>
      </c>
      <c r="E16" s="50" t="s">
        <v>50</v>
      </c>
      <c r="F16" s="50" t="s">
        <v>22</v>
      </c>
      <c r="G16" s="50"/>
      <c r="H16" s="50" t="s">
        <v>2719</v>
      </c>
      <c r="I16" s="119" t="s">
        <v>46</v>
      </c>
      <c r="J16" s="57" t="s">
        <v>194</v>
      </c>
      <c r="K16" s="118">
        <v>57</v>
      </c>
      <c r="L16" s="57" t="s">
        <v>148</v>
      </c>
      <c r="M16" s="57" t="s">
        <v>141</v>
      </c>
      <c r="N16" s="139">
        <v>1978</v>
      </c>
      <c r="O16" s="55"/>
      <c r="P16" s="178">
        <v>52809906</v>
      </c>
      <c r="Q16" s="59" t="s">
        <v>773</v>
      </c>
      <c r="R16" s="57" t="s">
        <v>174</v>
      </c>
      <c r="S16" s="17"/>
      <c r="T16" s="18"/>
      <c r="U16" s="58"/>
      <c r="V16" s="87"/>
      <c r="W16" s="124">
        <v>72050000</v>
      </c>
      <c r="X16" s="125">
        <v>0</v>
      </c>
      <c r="Y16" s="130">
        <v>1</v>
      </c>
      <c r="Z16" s="124">
        <v>10043333</v>
      </c>
      <c r="AA16" s="126">
        <v>82093333</v>
      </c>
      <c r="AB16" s="125">
        <v>75543333</v>
      </c>
      <c r="AC16" s="135">
        <v>44574</v>
      </c>
      <c r="AD16" s="135">
        <v>44576</v>
      </c>
      <c r="AE16" s="135">
        <v>44956</v>
      </c>
      <c r="AF16" s="136">
        <f t="shared" si="2"/>
        <v>380</v>
      </c>
      <c r="AG16" s="118">
        <v>1</v>
      </c>
      <c r="AH16" s="120">
        <v>47</v>
      </c>
      <c r="AI16" s="174"/>
      <c r="AJ16" s="50" t="s">
        <v>2461</v>
      </c>
      <c r="AK16" s="175"/>
      <c r="AL16" s="176"/>
      <c r="AM16" s="56" t="str">
        <f t="shared" si="0"/>
        <v>En ejecución</v>
      </c>
      <c r="AN16" s="137">
        <f t="shared" si="1"/>
        <v>0.9202127656334772</v>
      </c>
    </row>
    <row r="17" spans="1:40" x14ac:dyDescent="0.25">
      <c r="A17" s="50" t="s">
        <v>220</v>
      </c>
      <c r="B17" s="118">
        <v>2022</v>
      </c>
      <c r="C17" s="50" t="s">
        <v>774</v>
      </c>
      <c r="D17" s="50" t="s">
        <v>775</v>
      </c>
      <c r="E17" s="50" t="s">
        <v>50</v>
      </c>
      <c r="F17" s="50" t="s">
        <v>22</v>
      </c>
      <c r="G17" s="50"/>
      <c r="H17" s="50" t="s">
        <v>2720</v>
      </c>
      <c r="I17" s="119" t="s">
        <v>46</v>
      </c>
      <c r="J17" s="57" t="s">
        <v>194</v>
      </c>
      <c r="K17" s="118">
        <v>57</v>
      </c>
      <c r="L17" s="57" t="s">
        <v>148</v>
      </c>
      <c r="M17" s="57" t="s">
        <v>141</v>
      </c>
      <c r="N17" s="139">
        <v>1978</v>
      </c>
      <c r="O17" s="55"/>
      <c r="P17" s="178">
        <v>1053777240</v>
      </c>
      <c r="Q17" s="59" t="s">
        <v>776</v>
      </c>
      <c r="R17" s="57" t="s">
        <v>174</v>
      </c>
      <c r="S17" s="17"/>
      <c r="T17" s="18"/>
      <c r="U17" s="58"/>
      <c r="V17" s="87"/>
      <c r="W17" s="124">
        <v>90750000</v>
      </c>
      <c r="X17" s="125">
        <v>0</v>
      </c>
      <c r="Y17" s="130">
        <v>1</v>
      </c>
      <c r="Z17" s="124">
        <v>12650000</v>
      </c>
      <c r="AA17" s="126">
        <v>103400000</v>
      </c>
      <c r="AB17" s="125">
        <v>95150000</v>
      </c>
      <c r="AC17" s="135">
        <v>44574</v>
      </c>
      <c r="AD17" s="135">
        <v>44576</v>
      </c>
      <c r="AE17" s="135">
        <v>44956</v>
      </c>
      <c r="AF17" s="136">
        <f t="shared" si="2"/>
        <v>380</v>
      </c>
      <c r="AG17" s="118">
        <v>1</v>
      </c>
      <c r="AH17" s="120">
        <v>47</v>
      </c>
      <c r="AI17" s="174"/>
      <c r="AJ17" s="50" t="s">
        <v>2461</v>
      </c>
      <c r="AK17" s="175"/>
      <c r="AL17" s="176"/>
      <c r="AM17" s="56" t="str">
        <f t="shared" si="0"/>
        <v>En ejecución</v>
      </c>
      <c r="AN17" s="137">
        <f t="shared" si="1"/>
        <v>0.92021276595744683</v>
      </c>
    </row>
    <row r="18" spans="1:40" x14ac:dyDescent="0.25">
      <c r="A18" s="50" t="s">
        <v>221</v>
      </c>
      <c r="B18" s="118">
        <v>2022</v>
      </c>
      <c r="C18" s="50" t="s">
        <v>777</v>
      </c>
      <c r="D18" s="50" t="s">
        <v>778</v>
      </c>
      <c r="E18" s="50" t="s">
        <v>50</v>
      </c>
      <c r="F18" s="50" t="s">
        <v>22</v>
      </c>
      <c r="G18" s="50"/>
      <c r="H18" s="50" t="s">
        <v>2719</v>
      </c>
      <c r="I18" s="119" t="s">
        <v>46</v>
      </c>
      <c r="J18" s="57" t="s">
        <v>194</v>
      </c>
      <c r="K18" s="118">
        <v>57</v>
      </c>
      <c r="L18" s="57" t="s">
        <v>148</v>
      </c>
      <c r="M18" s="57" t="s">
        <v>141</v>
      </c>
      <c r="N18" s="139">
        <v>1978</v>
      </c>
      <c r="O18" s="55"/>
      <c r="P18" s="178">
        <v>34562255</v>
      </c>
      <c r="Q18" s="59" t="s">
        <v>779</v>
      </c>
      <c r="R18" s="57" t="s">
        <v>174</v>
      </c>
      <c r="S18" s="17"/>
      <c r="T18" s="18"/>
      <c r="U18" s="58"/>
      <c r="V18" s="87"/>
      <c r="W18" s="124">
        <v>72050000</v>
      </c>
      <c r="X18" s="125">
        <v>0</v>
      </c>
      <c r="Y18" s="130">
        <v>1</v>
      </c>
      <c r="Z18" s="124">
        <v>10043333</v>
      </c>
      <c r="AA18" s="126">
        <v>82093333</v>
      </c>
      <c r="AB18" s="125">
        <v>75543333</v>
      </c>
      <c r="AC18" s="135">
        <v>44574</v>
      </c>
      <c r="AD18" s="135">
        <v>44576</v>
      </c>
      <c r="AE18" s="135">
        <v>44956</v>
      </c>
      <c r="AF18" s="136">
        <f t="shared" si="2"/>
        <v>380</v>
      </c>
      <c r="AG18" s="118">
        <v>1</v>
      </c>
      <c r="AH18" s="120">
        <v>47</v>
      </c>
      <c r="AI18" s="174">
        <v>1019084544</v>
      </c>
      <c r="AJ18" s="50" t="s">
        <v>2462</v>
      </c>
      <c r="AK18" s="175">
        <v>44873</v>
      </c>
      <c r="AL18" s="176">
        <v>8078333</v>
      </c>
      <c r="AM18" s="56" t="str">
        <f t="shared" si="0"/>
        <v>En ejecución</v>
      </c>
      <c r="AN18" s="137">
        <f t="shared" si="1"/>
        <v>0.9202127656334772</v>
      </c>
    </row>
    <row r="19" spans="1:40" x14ac:dyDescent="0.25">
      <c r="A19" s="50" t="s">
        <v>222</v>
      </c>
      <c r="B19" s="118">
        <v>2022</v>
      </c>
      <c r="C19" s="50" t="s">
        <v>780</v>
      </c>
      <c r="D19" s="50" t="s">
        <v>781</v>
      </c>
      <c r="E19" s="50" t="s">
        <v>50</v>
      </c>
      <c r="F19" s="50" t="s">
        <v>22</v>
      </c>
      <c r="G19" s="50"/>
      <c r="H19" s="50" t="s">
        <v>2719</v>
      </c>
      <c r="I19" s="119" t="s">
        <v>46</v>
      </c>
      <c r="J19" s="57" t="s">
        <v>194</v>
      </c>
      <c r="K19" s="118">
        <v>57</v>
      </c>
      <c r="L19" s="57" t="s">
        <v>148</v>
      </c>
      <c r="M19" s="57" t="s">
        <v>141</v>
      </c>
      <c r="N19" s="139">
        <v>1978</v>
      </c>
      <c r="O19" s="55"/>
      <c r="P19" s="178">
        <v>30238080</v>
      </c>
      <c r="Q19" s="59" t="s">
        <v>782</v>
      </c>
      <c r="R19" s="57" t="s">
        <v>174</v>
      </c>
      <c r="S19" s="17"/>
      <c r="T19" s="18"/>
      <c r="U19" s="58"/>
      <c r="V19" s="87"/>
      <c r="W19" s="124">
        <v>72050000</v>
      </c>
      <c r="X19" s="125">
        <v>0</v>
      </c>
      <c r="Y19" s="130">
        <v>1</v>
      </c>
      <c r="Z19" s="124">
        <v>10043333</v>
      </c>
      <c r="AA19" s="126">
        <v>82093333</v>
      </c>
      <c r="AB19" s="125">
        <v>75543333</v>
      </c>
      <c r="AC19" s="135">
        <v>44574</v>
      </c>
      <c r="AD19" s="135">
        <v>44576</v>
      </c>
      <c r="AE19" s="135">
        <v>44956</v>
      </c>
      <c r="AF19" s="136">
        <f t="shared" si="2"/>
        <v>380</v>
      </c>
      <c r="AG19" s="118">
        <v>1</v>
      </c>
      <c r="AH19" s="120">
        <v>47</v>
      </c>
      <c r="AI19" s="174">
        <v>1018441522</v>
      </c>
      <c r="AJ19" s="50" t="s">
        <v>2463</v>
      </c>
      <c r="AK19" s="175">
        <v>44810</v>
      </c>
      <c r="AL19" s="176">
        <v>21615000</v>
      </c>
      <c r="AM19" s="56" t="str">
        <f t="shared" si="0"/>
        <v>En ejecución</v>
      </c>
      <c r="AN19" s="137">
        <f t="shared" si="1"/>
        <v>0.9202127656334772</v>
      </c>
    </row>
    <row r="20" spans="1:40" x14ac:dyDescent="0.25">
      <c r="A20" s="50" t="s">
        <v>223</v>
      </c>
      <c r="B20" s="118">
        <v>2022</v>
      </c>
      <c r="C20" s="50" t="s">
        <v>783</v>
      </c>
      <c r="D20" s="50" t="s">
        <v>784</v>
      </c>
      <c r="E20" s="50" t="s">
        <v>50</v>
      </c>
      <c r="F20" s="50" t="s">
        <v>22</v>
      </c>
      <c r="G20" s="50"/>
      <c r="H20" s="50" t="s">
        <v>2719</v>
      </c>
      <c r="I20" s="119" t="s">
        <v>46</v>
      </c>
      <c r="J20" s="57" t="s">
        <v>194</v>
      </c>
      <c r="K20" s="118">
        <v>57</v>
      </c>
      <c r="L20" s="57" t="s">
        <v>148</v>
      </c>
      <c r="M20" s="57" t="s">
        <v>141</v>
      </c>
      <c r="N20" s="139">
        <v>1978</v>
      </c>
      <c r="O20" s="55"/>
      <c r="P20" s="178">
        <v>7694570</v>
      </c>
      <c r="Q20" s="59" t="s">
        <v>785</v>
      </c>
      <c r="R20" s="57" t="s">
        <v>174</v>
      </c>
      <c r="S20" s="17"/>
      <c r="T20" s="18"/>
      <c r="U20" s="58"/>
      <c r="V20" s="87"/>
      <c r="W20" s="124">
        <v>72050000</v>
      </c>
      <c r="X20" s="125">
        <v>0</v>
      </c>
      <c r="Y20" s="130">
        <v>1</v>
      </c>
      <c r="Z20" s="124">
        <v>10043333</v>
      </c>
      <c r="AA20" s="126">
        <v>82093333</v>
      </c>
      <c r="AB20" s="125">
        <v>75543333</v>
      </c>
      <c r="AC20" s="135">
        <v>44574</v>
      </c>
      <c r="AD20" s="135">
        <v>44576</v>
      </c>
      <c r="AE20" s="135">
        <v>44956</v>
      </c>
      <c r="AF20" s="136">
        <f t="shared" si="2"/>
        <v>380</v>
      </c>
      <c r="AG20" s="118">
        <v>1</v>
      </c>
      <c r="AH20" s="120">
        <v>46</v>
      </c>
      <c r="AI20" s="174"/>
      <c r="AJ20" s="50" t="s">
        <v>2461</v>
      </c>
      <c r="AK20" s="175"/>
      <c r="AL20" s="176"/>
      <c r="AM20" s="56" t="str">
        <f t="shared" si="0"/>
        <v>En ejecución</v>
      </c>
      <c r="AN20" s="137">
        <f t="shared" si="1"/>
        <v>0.9202127656334772</v>
      </c>
    </row>
    <row r="21" spans="1:40" x14ac:dyDescent="0.25">
      <c r="A21" s="50" t="s">
        <v>224</v>
      </c>
      <c r="B21" s="118">
        <v>2022</v>
      </c>
      <c r="C21" s="50" t="s">
        <v>786</v>
      </c>
      <c r="D21" s="50" t="s">
        <v>787</v>
      </c>
      <c r="E21" s="50" t="s">
        <v>50</v>
      </c>
      <c r="F21" s="50" t="s">
        <v>22</v>
      </c>
      <c r="G21" s="50"/>
      <c r="H21" s="50" t="s">
        <v>2719</v>
      </c>
      <c r="I21" s="119" t="s">
        <v>46</v>
      </c>
      <c r="J21" s="57" t="s">
        <v>194</v>
      </c>
      <c r="K21" s="118">
        <v>57</v>
      </c>
      <c r="L21" s="57" t="s">
        <v>148</v>
      </c>
      <c r="M21" s="57" t="s">
        <v>141</v>
      </c>
      <c r="N21" s="139">
        <v>1978</v>
      </c>
      <c r="O21" s="55"/>
      <c r="P21" s="178">
        <v>1010190208</v>
      </c>
      <c r="Q21" s="59" t="s">
        <v>788</v>
      </c>
      <c r="R21" s="57" t="s">
        <v>174</v>
      </c>
      <c r="S21" s="17"/>
      <c r="T21" s="18"/>
      <c r="U21" s="58"/>
      <c r="V21" s="87"/>
      <c r="W21" s="124">
        <v>72050000</v>
      </c>
      <c r="X21" s="125">
        <v>0</v>
      </c>
      <c r="Y21" s="130">
        <v>1</v>
      </c>
      <c r="Z21" s="124">
        <v>10043333</v>
      </c>
      <c r="AA21" s="126">
        <v>82093333</v>
      </c>
      <c r="AB21" s="125">
        <v>75543333</v>
      </c>
      <c r="AC21" s="135">
        <v>44574</v>
      </c>
      <c r="AD21" s="135">
        <v>44576</v>
      </c>
      <c r="AE21" s="135">
        <v>44956</v>
      </c>
      <c r="AF21" s="136">
        <f t="shared" si="2"/>
        <v>380</v>
      </c>
      <c r="AG21" s="118">
        <v>1</v>
      </c>
      <c r="AH21" s="120">
        <v>47</v>
      </c>
      <c r="AI21" s="174"/>
      <c r="AJ21" s="50" t="s">
        <v>2461</v>
      </c>
      <c r="AK21" s="175"/>
      <c r="AL21" s="176"/>
      <c r="AM21" s="56" t="str">
        <f t="shared" si="0"/>
        <v>En ejecución</v>
      </c>
      <c r="AN21" s="137">
        <f t="shared" si="1"/>
        <v>0.9202127656334772</v>
      </c>
    </row>
    <row r="22" spans="1:40" x14ac:dyDescent="0.25">
      <c r="A22" s="50" t="s">
        <v>225</v>
      </c>
      <c r="B22" s="118">
        <v>2022</v>
      </c>
      <c r="C22" s="50" t="s">
        <v>789</v>
      </c>
      <c r="D22" s="50" t="s">
        <v>790</v>
      </c>
      <c r="E22" s="50" t="s">
        <v>50</v>
      </c>
      <c r="F22" s="50" t="s">
        <v>22</v>
      </c>
      <c r="G22" s="50"/>
      <c r="H22" s="50" t="s">
        <v>2719</v>
      </c>
      <c r="I22" s="119" t="s">
        <v>46</v>
      </c>
      <c r="J22" s="57" t="s">
        <v>194</v>
      </c>
      <c r="K22" s="118">
        <v>57</v>
      </c>
      <c r="L22" s="57" t="s">
        <v>148</v>
      </c>
      <c r="M22" s="57" t="s">
        <v>141</v>
      </c>
      <c r="N22" s="139">
        <v>1978</v>
      </c>
      <c r="O22" s="55"/>
      <c r="P22" s="178">
        <v>1054679265</v>
      </c>
      <c r="Q22" s="59" t="s">
        <v>791</v>
      </c>
      <c r="R22" s="57" t="s">
        <v>174</v>
      </c>
      <c r="S22" s="17"/>
      <c r="T22" s="18"/>
      <c r="U22" s="58"/>
      <c r="V22" s="87"/>
      <c r="W22" s="124">
        <v>72050000</v>
      </c>
      <c r="X22" s="125">
        <v>0</v>
      </c>
      <c r="Y22" s="130">
        <v>1</v>
      </c>
      <c r="Z22" s="124">
        <v>10043333</v>
      </c>
      <c r="AA22" s="126">
        <v>82093333</v>
      </c>
      <c r="AB22" s="125">
        <v>75543333</v>
      </c>
      <c r="AC22" s="135">
        <v>44574</v>
      </c>
      <c r="AD22" s="135">
        <v>44576</v>
      </c>
      <c r="AE22" s="135">
        <v>44956</v>
      </c>
      <c r="AF22" s="136">
        <f t="shared" si="2"/>
        <v>380</v>
      </c>
      <c r="AG22" s="118">
        <v>1</v>
      </c>
      <c r="AH22" s="120">
        <v>47</v>
      </c>
      <c r="AI22" s="174">
        <v>1010214387</v>
      </c>
      <c r="AJ22" s="50" t="s">
        <v>2464</v>
      </c>
      <c r="AK22" s="175">
        <v>44845</v>
      </c>
      <c r="AL22" s="176">
        <v>13973000</v>
      </c>
      <c r="AM22" s="56" t="str">
        <f t="shared" si="0"/>
        <v>En ejecución</v>
      </c>
      <c r="AN22" s="137">
        <f t="shared" si="1"/>
        <v>0.9202127656334772</v>
      </c>
    </row>
    <row r="23" spans="1:40" x14ac:dyDescent="0.25">
      <c r="A23" s="50" t="s">
        <v>226</v>
      </c>
      <c r="B23" s="118">
        <v>2022</v>
      </c>
      <c r="C23" s="50" t="s">
        <v>792</v>
      </c>
      <c r="D23" s="50" t="s">
        <v>793</v>
      </c>
      <c r="E23" s="50" t="s">
        <v>50</v>
      </c>
      <c r="F23" s="50" t="s">
        <v>22</v>
      </c>
      <c r="G23" s="50"/>
      <c r="H23" s="50" t="s">
        <v>2721</v>
      </c>
      <c r="I23" s="119" t="s">
        <v>46</v>
      </c>
      <c r="J23" s="57" t="s">
        <v>194</v>
      </c>
      <c r="K23" s="118">
        <v>57</v>
      </c>
      <c r="L23" s="57" t="s">
        <v>148</v>
      </c>
      <c r="M23" s="57" t="s">
        <v>141</v>
      </c>
      <c r="N23" s="139">
        <v>1978</v>
      </c>
      <c r="O23" s="55"/>
      <c r="P23" s="178">
        <v>53067931</v>
      </c>
      <c r="Q23" s="59" t="s">
        <v>795</v>
      </c>
      <c r="R23" s="57" t="s">
        <v>174</v>
      </c>
      <c r="S23" s="17"/>
      <c r="T23" s="18"/>
      <c r="U23" s="58"/>
      <c r="V23" s="87"/>
      <c r="W23" s="124">
        <v>72050000</v>
      </c>
      <c r="X23" s="125">
        <v>0</v>
      </c>
      <c r="Y23" s="130">
        <v>1</v>
      </c>
      <c r="Z23" s="124">
        <v>10043333</v>
      </c>
      <c r="AA23" s="126">
        <v>82093333</v>
      </c>
      <c r="AB23" s="125">
        <v>75543333</v>
      </c>
      <c r="AC23" s="135">
        <v>44574</v>
      </c>
      <c r="AD23" s="135">
        <v>44576</v>
      </c>
      <c r="AE23" s="135">
        <v>44956</v>
      </c>
      <c r="AF23" s="136">
        <f t="shared" si="2"/>
        <v>380</v>
      </c>
      <c r="AG23" s="118">
        <v>1</v>
      </c>
      <c r="AH23" s="120">
        <v>47</v>
      </c>
      <c r="AI23" s="174"/>
      <c r="AJ23" s="50" t="s">
        <v>2461</v>
      </c>
      <c r="AK23" s="175"/>
      <c r="AL23" s="176"/>
      <c r="AM23" s="56" t="str">
        <f t="shared" si="0"/>
        <v>En ejecución</v>
      </c>
      <c r="AN23" s="137">
        <f t="shared" si="1"/>
        <v>0.9202127656334772</v>
      </c>
    </row>
    <row r="24" spans="1:40" x14ac:dyDescent="0.25">
      <c r="A24" s="50" t="s">
        <v>227</v>
      </c>
      <c r="B24" s="118">
        <v>2022</v>
      </c>
      <c r="C24" s="50" t="s">
        <v>796</v>
      </c>
      <c r="D24" s="50" t="s">
        <v>797</v>
      </c>
      <c r="E24" s="50" t="s">
        <v>50</v>
      </c>
      <c r="F24" s="50" t="s">
        <v>22</v>
      </c>
      <c r="G24" s="50"/>
      <c r="H24" s="50" t="s">
        <v>794</v>
      </c>
      <c r="I24" s="119" t="s">
        <v>46</v>
      </c>
      <c r="J24" s="57" t="s">
        <v>194</v>
      </c>
      <c r="K24" s="118">
        <v>57</v>
      </c>
      <c r="L24" s="57" t="s">
        <v>148</v>
      </c>
      <c r="M24" s="57" t="s">
        <v>141</v>
      </c>
      <c r="N24" s="139">
        <v>1978</v>
      </c>
      <c r="O24" s="55"/>
      <c r="P24" s="178">
        <v>1126909858</v>
      </c>
      <c r="Q24" s="59" t="s">
        <v>798</v>
      </c>
      <c r="R24" s="57" t="s">
        <v>174</v>
      </c>
      <c r="S24" s="17"/>
      <c r="T24" s="18"/>
      <c r="U24" s="58"/>
      <c r="V24" s="87"/>
      <c r="W24" s="124">
        <v>72050000</v>
      </c>
      <c r="X24" s="125">
        <v>0</v>
      </c>
      <c r="Y24" s="130">
        <v>1</v>
      </c>
      <c r="Z24" s="124">
        <v>10043333</v>
      </c>
      <c r="AA24" s="126">
        <v>82093333</v>
      </c>
      <c r="AB24" s="125">
        <v>75543333</v>
      </c>
      <c r="AC24" s="135">
        <v>44574</v>
      </c>
      <c r="AD24" s="135">
        <v>44576</v>
      </c>
      <c r="AE24" s="135">
        <v>44956</v>
      </c>
      <c r="AF24" s="136">
        <f t="shared" si="2"/>
        <v>380</v>
      </c>
      <c r="AG24" s="118">
        <v>1</v>
      </c>
      <c r="AH24" s="120">
        <v>47</v>
      </c>
      <c r="AI24" s="174"/>
      <c r="AJ24" s="50" t="s">
        <v>2461</v>
      </c>
      <c r="AK24" s="175"/>
      <c r="AL24" s="176"/>
      <c r="AM24" s="56" t="str">
        <f t="shared" si="0"/>
        <v>En ejecución</v>
      </c>
      <c r="AN24" s="137">
        <f t="shared" si="1"/>
        <v>0.9202127656334772</v>
      </c>
    </row>
    <row r="25" spans="1:40" x14ac:dyDescent="0.25">
      <c r="A25" s="50" t="s">
        <v>228</v>
      </c>
      <c r="B25" s="118">
        <v>2022</v>
      </c>
      <c r="C25" s="50" t="s">
        <v>799</v>
      </c>
      <c r="D25" s="50" t="s">
        <v>800</v>
      </c>
      <c r="E25" s="50" t="s">
        <v>50</v>
      </c>
      <c r="F25" s="50" t="s">
        <v>22</v>
      </c>
      <c r="G25" s="50"/>
      <c r="H25" s="50" t="s">
        <v>2722</v>
      </c>
      <c r="I25" s="119" t="s">
        <v>46</v>
      </c>
      <c r="J25" s="57" t="s">
        <v>194</v>
      </c>
      <c r="K25" s="118">
        <v>57</v>
      </c>
      <c r="L25" s="57" t="s">
        <v>148</v>
      </c>
      <c r="M25" s="57" t="s">
        <v>141</v>
      </c>
      <c r="N25" s="139">
        <v>1978</v>
      </c>
      <c r="O25" s="55"/>
      <c r="P25" s="178">
        <v>1010164826</v>
      </c>
      <c r="Q25" s="59" t="s">
        <v>801</v>
      </c>
      <c r="R25" s="57" t="s">
        <v>174</v>
      </c>
      <c r="S25" s="17"/>
      <c r="T25" s="18"/>
      <c r="U25" s="58"/>
      <c r="V25" s="87"/>
      <c r="W25" s="124">
        <v>40150000</v>
      </c>
      <c r="X25" s="125">
        <v>0</v>
      </c>
      <c r="Y25" s="130">
        <v>1</v>
      </c>
      <c r="Z25" s="124">
        <v>5596667</v>
      </c>
      <c r="AA25" s="126">
        <v>45746667</v>
      </c>
      <c r="AB25" s="125">
        <v>42096667</v>
      </c>
      <c r="AC25" s="135">
        <v>44574</v>
      </c>
      <c r="AD25" s="135">
        <v>44576</v>
      </c>
      <c r="AE25" s="135">
        <v>44956</v>
      </c>
      <c r="AF25" s="136">
        <f t="shared" si="2"/>
        <v>380</v>
      </c>
      <c r="AG25" s="118">
        <v>1</v>
      </c>
      <c r="AH25" s="120">
        <v>47</v>
      </c>
      <c r="AI25" s="174"/>
      <c r="AJ25" s="50" t="s">
        <v>2461</v>
      </c>
      <c r="AK25" s="175"/>
      <c r="AL25" s="176"/>
      <c r="AM25" s="56" t="str">
        <f t="shared" si="0"/>
        <v>En ejecución</v>
      </c>
      <c r="AN25" s="137">
        <f t="shared" si="1"/>
        <v>0.9202127665388169</v>
      </c>
    </row>
    <row r="26" spans="1:40" x14ac:dyDescent="0.25">
      <c r="A26" s="50" t="s">
        <v>229</v>
      </c>
      <c r="B26" s="118">
        <v>2022</v>
      </c>
      <c r="C26" s="50" t="s">
        <v>802</v>
      </c>
      <c r="D26" s="50" t="s">
        <v>803</v>
      </c>
      <c r="E26" s="50" t="s">
        <v>50</v>
      </c>
      <c r="F26" s="50" t="s">
        <v>22</v>
      </c>
      <c r="G26" s="50"/>
      <c r="H26" s="50" t="s">
        <v>2722</v>
      </c>
      <c r="I26" s="119" t="s">
        <v>46</v>
      </c>
      <c r="J26" s="57" t="s">
        <v>194</v>
      </c>
      <c r="K26" s="118">
        <v>57</v>
      </c>
      <c r="L26" s="57" t="s">
        <v>148</v>
      </c>
      <c r="M26" s="57" t="s">
        <v>141</v>
      </c>
      <c r="N26" s="139">
        <v>1978</v>
      </c>
      <c r="O26" s="55"/>
      <c r="P26" s="178">
        <v>1030639236</v>
      </c>
      <c r="Q26" s="59" t="s">
        <v>804</v>
      </c>
      <c r="R26" s="57" t="s">
        <v>174</v>
      </c>
      <c r="S26" s="17"/>
      <c r="T26" s="18"/>
      <c r="U26" s="58"/>
      <c r="V26" s="87"/>
      <c r="W26" s="124">
        <v>40150000</v>
      </c>
      <c r="X26" s="125">
        <v>0</v>
      </c>
      <c r="Y26" s="130">
        <v>1</v>
      </c>
      <c r="Z26" s="124">
        <v>5596667</v>
      </c>
      <c r="AA26" s="126">
        <v>45746667</v>
      </c>
      <c r="AB26" s="125">
        <v>42096667</v>
      </c>
      <c r="AC26" s="135">
        <v>44574</v>
      </c>
      <c r="AD26" s="135">
        <v>44576</v>
      </c>
      <c r="AE26" s="135">
        <v>44956</v>
      </c>
      <c r="AF26" s="136">
        <f t="shared" si="2"/>
        <v>380</v>
      </c>
      <c r="AG26" s="118">
        <v>1</v>
      </c>
      <c r="AH26" s="120">
        <v>47</v>
      </c>
      <c r="AI26" s="174"/>
      <c r="AJ26" s="50" t="s">
        <v>2461</v>
      </c>
      <c r="AK26" s="175"/>
      <c r="AL26" s="176"/>
      <c r="AM26" s="56" t="str">
        <f t="shared" si="0"/>
        <v>En ejecución</v>
      </c>
      <c r="AN26" s="137">
        <f t="shared" si="1"/>
        <v>0.9202127665388169</v>
      </c>
    </row>
    <row r="27" spans="1:40" x14ac:dyDescent="0.25">
      <c r="A27" s="50" t="s">
        <v>230</v>
      </c>
      <c r="B27" s="118">
        <v>2022</v>
      </c>
      <c r="C27" s="50" t="s">
        <v>805</v>
      </c>
      <c r="D27" s="50" t="s">
        <v>806</v>
      </c>
      <c r="E27" s="50" t="s">
        <v>50</v>
      </c>
      <c r="F27" s="50" t="s">
        <v>22</v>
      </c>
      <c r="G27" s="50"/>
      <c r="H27" s="50" t="s">
        <v>2723</v>
      </c>
      <c r="I27" s="119" t="s">
        <v>46</v>
      </c>
      <c r="J27" s="57" t="s">
        <v>194</v>
      </c>
      <c r="K27" s="118">
        <v>57</v>
      </c>
      <c r="L27" s="57" t="s">
        <v>148</v>
      </c>
      <c r="M27" s="57" t="s">
        <v>141</v>
      </c>
      <c r="N27" s="139">
        <v>1978</v>
      </c>
      <c r="O27" s="55"/>
      <c r="P27" s="178">
        <v>80825003</v>
      </c>
      <c r="Q27" s="59" t="s">
        <v>807</v>
      </c>
      <c r="R27" s="57" t="s">
        <v>174</v>
      </c>
      <c r="S27" s="17"/>
      <c r="T27" s="18"/>
      <c r="U27" s="58"/>
      <c r="V27" s="87"/>
      <c r="W27" s="124">
        <v>72050000</v>
      </c>
      <c r="X27" s="125">
        <v>0</v>
      </c>
      <c r="Y27" s="130">
        <v>1</v>
      </c>
      <c r="Z27" s="124">
        <v>10043333</v>
      </c>
      <c r="AA27" s="126">
        <v>82093333</v>
      </c>
      <c r="AB27" s="125">
        <v>75543333</v>
      </c>
      <c r="AC27" s="135">
        <v>44574</v>
      </c>
      <c r="AD27" s="135">
        <v>44576</v>
      </c>
      <c r="AE27" s="135">
        <v>44956</v>
      </c>
      <c r="AF27" s="136">
        <f t="shared" si="2"/>
        <v>380</v>
      </c>
      <c r="AG27" s="118">
        <v>1</v>
      </c>
      <c r="AH27" s="120">
        <v>47</v>
      </c>
      <c r="AI27" s="174"/>
      <c r="AJ27" s="50" t="s">
        <v>2461</v>
      </c>
      <c r="AK27" s="175"/>
      <c r="AL27" s="176"/>
      <c r="AM27" s="56" t="str">
        <f t="shared" si="0"/>
        <v>En ejecución</v>
      </c>
      <c r="AN27" s="137">
        <f t="shared" si="1"/>
        <v>0.9202127656334772</v>
      </c>
    </row>
    <row r="28" spans="1:40" x14ac:dyDescent="0.25">
      <c r="A28" s="50" t="s">
        <v>231</v>
      </c>
      <c r="B28" s="118">
        <v>2022</v>
      </c>
      <c r="C28" s="50" t="s">
        <v>808</v>
      </c>
      <c r="D28" s="50" t="s">
        <v>809</v>
      </c>
      <c r="E28" s="50" t="s">
        <v>50</v>
      </c>
      <c r="F28" s="50" t="s">
        <v>22</v>
      </c>
      <c r="G28" s="50"/>
      <c r="H28" s="50" t="s">
        <v>2724</v>
      </c>
      <c r="I28" s="119" t="s">
        <v>46</v>
      </c>
      <c r="J28" s="57" t="s">
        <v>194</v>
      </c>
      <c r="K28" s="118">
        <v>57</v>
      </c>
      <c r="L28" s="57" t="s">
        <v>148</v>
      </c>
      <c r="M28" s="57" t="s">
        <v>141</v>
      </c>
      <c r="N28" s="139">
        <v>1978</v>
      </c>
      <c r="O28" s="55"/>
      <c r="P28" s="178">
        <v>53062837</v>
      </c>
      <c r="Q28" s="59" t="s">
        <v>810</v>
      </c>
      <c r="R28" s="57" t="s">
        <v>174</v>
      </c>
      <c r="S28" s="17"/>
      <c r="T28" s="18"/>
      <c r="U28" s="58"/>
      <c r="V28" s="87"/>
      <c r="W28" s="124">
        <v>25520000</v>
      </c>
      <c r="X28" s="125">
        <v>0</v>
      </c>
      <c r="Y28" s="130">
        <v>1</v>
      </c>
      <c r="Z28" s="124">
        <v>3557333</v>
      </c>
      <c r="AA28" s="126">
        <v>29077333</v>
      </c>
      <c r="AB28" s="125">
        <v>26757333</v>
      </c>
      <c r="AC28" s="135">
        <v>44574</v>
      </c>
      <c r="AD28" s="135">
        <v>44576</v>
      </c>
      <c r="AE28" s="135">
        <v>44956</v>
      </c>
      <c r="AF28" s="136">
        <f t="shared" si="2"/>
        <v>380</v>
      </c>
      <c r="AG28" s="118">
        <v>1</v>
      </c>
      <c r="AH28" s="120">
        <v>46</v>
      </c>
      <c r="AI28" s="174"/>
      <c r="AJ28" s="50" t="s">
        <v>2461</v>
      </c>
      <c r="AK28" s="175"/>
      <c r="AL28" s="176"/>
      <c r="AM28" s="56" t="str">
        <f t="shared" si="0"/>
        <v>En ejecución</v>
      </c>
      <c r="AN28" s="137">
        <f t="shared" si="1"/>
        <v>0.92021276504279126</v>
      </c>
    </row>
    <row r="29" spans="1:40" x14ac:dyDescent="0.25">
      <c r="A29" s="50" t="s">
        <v>232</v>
      </c>
      <c r="B29" s="118">
        <v>2022</v>
      </c>
      <c r="C29" s="50" t="s">
        <v>811</v>
      </c>
      <c r="D29" s="50" t="s">
        <v>812</v>
      </c>
      <c r="E29" s="50" t="s">
        <v>50</v>
      </c>
      <c r="F29" s="50" t="s">
        <v>22</v>
      </c>
      <c r="G29" s="50"/>
      <c r="H29" s="50" t="s">
        <v>2725</v>
      </c>
      <c r="I29" s="119" t="s">
        <v>46</v>
      </c>
      <c r="J29" s="57" t="s">
        <v>194</v>
      </c>
      <c r="K29" s="118">
        <v>57</v>
      </c>
      <c r="L29" s="57" t="s">
        <v>148</v>
      </c>
      <c r="M29" s="57" t="s">
        <v>141</v>
      </c>
      <c r="N29" s="139">
        <v>1979</v>
      </c>
      <c r="O29" s="55"/>
      <c r="P29" s="178">
        <v>1019059866</v>
      </c>
      <c r="Q29" s="59" t="s">
        <v>813</v>
      </c>
      <c r="R29" s="57" t="s">
        <v>174</v>
      </c>
      <c r="S29" s="17"/>
      <c r="T29" s="18"/>
      <c r="U29" s="58"/>
      <c r="V29" s="87"/>
      <c r="W29" s="124">
        <v>84700000</v>
      </c>
      <c r="X29" s="125">
        <v>0</v>
      </c>
      <c r="Y29" s="130">
        <v>2</v>
      </c>
      <c r="Z29" s="124">
        <v>6160000</v>
      </c>
      <c r="AA29" s="126">
        <v>90860000</v>
      </c>
      <c r="AB29" s="125">
        <v>87010000</v>
      </c>
      <c r="AC29" s="135">
        <v>44574</v>
      </c>
      <c r="AD29" s="135">
        <v>44578</v>
      </c>
      <c r="AE29" s="135">
        <v>44941</v>
      </c>
      <c r="AF29" s="136">
        <f t="shared" si="2"/>
        <v>363</v>
      </c>
      <c r="AG29" s="118">
        <v>2</v>
      </c>
      <c r="AH29" s="120">
        <v>25</v>
      </c>
      <c r="AI29" s="174"/>
      <c r="AJ29" s="50" t="s">
        <v>2461</v>
      </c>
      <c r="AK29" s="175"/>
      <c r="AL29" s="176"/>
      <c r="AM29" s="56" t="str">
        <f t="shared" si="0"/>
        <v>En ejecución</v>
      </c>
      <c r="AN29" s="137">
        <f t="shared" si="1"/>
        <v>0.9576271186440678</v>
      </c>
    </row>
    <row r="30" spans="1:40" x14ac:dyDescent="0.25">
      <c r="A30" s="50" t="s">
        <v>233</v>
      </c>
      <c r="B30" s="118">
        <v>2022</v>
      </c>
      <c r="C30" s="50" t="s">
        <v>814</v>
      </c>
      <c r="D30" s="50" t="s">
        <v>815</v>
      </c>
      <c r="E30" s="50" t="s">
        <v>50</v>
      </c>
      <c r="F30" s="50" t="s">
        <v>22</v>
      </c>
      <c r="G30" s="50"/>
      <c r="H30" s="50" t="s">
        <v>2726</v>
      </c>
      <c r="I30" s="119" t="s">
        <v>46</v>
      </c>
      <c r="J30" s="57" t="s">
        <v>194</v>
      </c>
      <c r="K30" s="118">
        <v>55</v>
      </c>
      <c r="L30" s="57" t="s">
        <v>146</v>
      </c>
      <c r="M30" s="57" t="s">
        <v>141</v>
      </c>
      <c r="N30" s="139">
        <v>1977</v>
      </c>
      <c r="O30" s="55"/>
      <c r="P30" s="178">
        <v>1019066389</v>
      </c>
      <c r="Q30" s="59" t="s">
        <v>816</v>
      </c>
      <c r="R30" s="57" t="s">
        <v>174</v>
      </c>
      <c r="S30" s="17"/>
      <c r="T30" s="18"/>
      <c r="U30" s="58"/>
      <c r="V30" s="87"/>
      <c r="W30" s="124">
        <v>50380000</v>
      </c>
      <c r="X30" s="125">
        <v>0</v>
      </c>
      <c r="Y30" s="130">
        <v>0</v>
      </c>
      <c r="Z30" s="124">
        <v>0</v>
      </c>
      <c r="AA30" s="126">
        <v>50380000</v>
      </c>
      <c r="AB30" s="125">
        <v>50380000</v>
      </c>
      <c r="AC30" s="135">
        <v>44574</v>
      </c>
      <c r="AD30" s="135">
        <v>44579</v>
      </c>
      <c r="AE30" s="135">
        <v>44912</v>
      </c>
      <c r="AF30" s="136">
        <f t="shared" si="2"/>
        <v>333</v>
      </c>
      <c r="AG30" s="118">
        <v>0</v>
      </c>
      <c r="AH30" s="120">
        <v>0</v>
      </c>
      <c r="AI30" s="174"/>
      <c r="AJ30" s="50" t="s">
        <v>2461</v>
      </c>
      <c r="AK30" s="175"/>
      <c r="AL30" s="176"/>
      <c r="AM30" s="56" t="str">
        <f t="shared" si="0"/>
        <v>Terminado</v>
      </c>
      <c r="AN30" s="137">
        <f t="shared" si="1"/>
        <v>1</v>
      </c>
    </row>
    <row r="31" spans="1:40" x14ac:dyDescent="0.25">
      <c r="A31" s="50" t="s">
        <v>234</v>
      </c>
      <c r="B31" s="118">
        <v>2022</v>
      </c>
      <c r="C31" s="50" t="s">
        <v>817</v>
      </c>
      <c r="D31" s="50" t="s">
        <v>818</v>
      </c>
      <c r="E31" s="50" t="s">
        <v>50</v>
      </c>
      <c r="F31" s="50" t="s">
        <v>22</v>
      </c>
      <c r="G31" s="50"/>
      <c r="H31" s="50" t="s">
        <v>2727</v>
      </c>
      <c r="I31" s="119" t="s">
        <v>46</v>
      </c>
      <c r="J31" s="57" t="s">
        <v>194</v>
      </c>
      <c r="K31" s="118">
        <v>21</v>
      </c>
      <c r="L31" s="57" t="s">
        <v>112</v>
      </c>
      <c r="M31" s="57" t="s">
        <v>136</v>
      </c>
      <c r="N31" s="139">
        <v>2016</v>
      </c>
      <c r="O31" s="55"/>
      <c r="P31" s="178">
        <v>79913908</v>
      </c>
      <c r="Q31" s="59" t="s">
        <v>819</v>
      </c>
      <c r="R31" s="57" t="s">
        <v>174</v>
      </c>
      <c r="S31" s="17"/>
      <c r="T31" s="18"/>
      <c r="U31" s="58"/>
      <c r="V31" s="87"/>
      <c r="W31" s="124">
        <v>50380000</v>
      </c>
      <c r="X31" s="125">
        <v>0</v>
      </c>
      <c r="Y31" s="130">
        <v>1</v>
      </c>
      <c r="Z31" s="124">
        <v>2137333</v>
      </c>
      <c r="AA31" s="126">
        <v>52517333</v>
      </c>
      <c r="AB31" s="125">
        <v>52517333</v>
      </c>
      <c r="AC31" s="135">
        <v>44574</v>
      </c>
      <c r="AD31" s="135">
        <v>44578</v>
      </c>
      <c r="AE31" s="135">
        <v>44926</v>
      </c>
      <c r="AF31" s="136">
        <f t="shared" si="2"/>
        <v>348</v>
      </c>
      <c r="AG31" s="118">
        <v>1</v>
      </c>
      <c r="AH31" s="120">
        <v>15</v>
      </c>
      <c r="AI31" s="174"/>
      <c r="AJ31" s="50" t="s">
        <v>2461</v>
      </c>
      <c r="AK31" s="175"/>
      <c r="AL31" s="176"/>
      <c r="AM31" s="56" t="str">
        <f t="shared" si="0"/>
        <v>Terminado</v>
      </c>
      <c r="AN31" s="137">
        <f t="shared" si="1"/>
        <v>1</v>
      </c>
    </row>
    <row r="32" spans="1:40" x14ac:dyDescent="0.25">
      <c r="A32" s="50" t="s">
        <v>235</v>
      </c>
      <c r="B32" s="118">
        <v>2022</v>
      </c>
      <c r="C32" s="50" t="s">
        <v>820</v>
      </c>
      <c r="D32" s="50" t="s">
        <v>821</v>
      </c>
      <c r="E32" s="50" t="s">
        <v>50</v>
      </c>
      <c r="F32" s="50" t="s">
        <v>22</v>
      </c>
      <c r="G32" s="50"/>
      <c r="H32" s="50" t="s">
        <v>2728</v>
      </c>
      <c r="I32" s="119" t="s">
        <v>46</v>
      </c>
      <c r="J32" s="57" t="s">
        <v>194</v>
      </c>
      <c r="K32" s="118">
        <v>57</v>
      </c>
      <c r="L32" s="57" t="s">
        <v>148</v>
      </c>
      <c r="M32" s="57" t="s">
        <v>141</v>
      </c>
      <c r="N32" s="139">
        <v>1978</v>
      </c>
      <c r="O32" s="55"/>
      <c r="P32" s="178">
        <v>1019099174</v>
      </c>
      <c r="Q32" s="59" t="s">
        <v>822</v>
      </c>
      <c r="R32" s="57" t="s">
        <v>174</v>
      </c>
      <c r="S32" s="17"/>
      <c r="T32" s="18"/>
      <c r="U32" s="58"/>
      <c r="V32" s="87"/>
      <c r="W32" s="124">
        <v>40150000</v>
      </c>
      <c r="X32" s="125">
        <v>0</v>
      </c>
      <c r="Y32" s="130">
        <v>0</v>
      </c>
      <c r="Z32" s="124">
        <v>0</v>
      </c>
      <c r="AA32" s="126">
        <v>40150000</v>
      </c>
      <c r="AB32" s="125">
        <v>40150000</v>
      </c>
      <c r="AC32" s="135">
        <v>44574</v>
      </c>
      <c r="AD32" s="135">
        <v>44579</v>
      </c>
      <c r="AE32" s="135">
        <v>44912</v>
      </c>
      <c r="AF32" s="136">
        <f t="shared" si="2"/>
        <v>333</v>
      </c>
      <c r="AG32" s="118">
        <v>0</v>
      </c>
      <c r="AH32" s="120">
        <v>0</v>
      </c>
      <c r="AI32" s="174"/>
      <c r="AJ32" s="50" t="s">
        <v>2461</v>
      </c>
      <c r="AK32" s="175"/>
      <c r="AL32" s="176"/>
      <c r="AM32" s="56" t="str">
        <f t="shared" si="0"/>
        <v>Terminado</v>
      </c>
      <c r="AN32" s="137">
        <f t="shared" si="1"/>
        <v>1</v>
      </c>
    </row>
    <row r="33" spans="1:40" x14ac:dyDescent="0.25">
      <c r="A33" s="50" t="s">
        <v>236</v>
      </c>
      <c r="B33" s="118">
        <v>2022</v>
      </c>
      <c r="C33" s="50" t="s">
        <v>823</v>
      </c>
      <c r="D33" s="50" t="s">
        <v>824</v>
      </c>
      <c r="E33" s="50" t="s">
        <v>50</v>
      </c>
      <c r="F33" s="50" t="s">
        <v>22</v>
      </c>
      <c r="G33" s="50"/>
      <c r="H33" s="50" t="s">
        <v>2729</v>
      </c>
      <c r="I33" s="119" t="s">
        <v>46</v>
      </c>
      <c r="J33" s="57" t="s">
        <v>194</v>
      </c>
      <c r="K33" s="118">
        <v>33</v>
      </c>
      <c r="L33" s="57" t="s">
        <v>120</v>
      </c>
      <c r="M33" s="57" t="s">
        <v>158</v>
      </c>
      <c r="N33" s="139">
        <v>1969</v>
      </c>
      <c r="O33" s="55"/>
      <c r="P33" s="178">
        <v>1032364349</v>
      </c>
      <c r="Q33" s="59" t="s">
        <v>825</v>
      </c>
      <c r="R33" s="57" t="s">
        <v>174</v>
      </c>
      <c r="S33" s="17"/>
      <c r="T33" s="18"/>
      <c r="U33" s="58"/>
      <c r="V33" s="87"/>
      <c r="W33" s="124">
        <v>50380000</v>
      </c>
      <c r="X33" s="125">
        <v>0</v>
      </c>
      <c r="Y33" s="130">
        <v>1</v>
      </c>
      <c r="Z33" s="124">
        <v>4274667</v>
      </c>
      <c r="AA33" s="126">
        <v>54654667</v>
      </c>
      <c r="AB33" s="125">
        <v>52517333</v>
      </c>
      <c r="AC33" s="135">
        <v>44574</v>
      </c>
      <c r="AD33" s="135">
        <v>44578</v>
      </c>
      <c r="AE33" s="135">
        <v>44940</v>
      </c>
      <c r="AF33" s="136">
        <f t="shared" si="2"/>
        <v>362</v>
      </c>
      <c r="AG33" s="118">
        <v>1</v>
      </c>
      <c r="AH33" s="120">
        <v>29</v>
      </c>
      <c r="AI33" s="174"/>
      <c r="AJ33" s="50" t="s">
        <v>2461</v>
      </c>
      <c r="AK33" s="175"/>
      <c r="AL33" s="176"/>
      <c r="AM33" s="56" t="str">
        <f t="shared" si="0"/>
        <v>En ejecución</v>
      </c>
      <c r="AN33" s="137">
        <f t="shared" si="1"/>
        <v>0.96089384278930834</v>
      </c>
    </row>
    <row r="34" spans="1:40" x14ac:dyDescent="0.25">
      <c r="A34" s="50" t="s">
        <v>237</v>
      </c>
      <c r="B34" s="118">
        <v>2022</v>
      </c>
      <c r="C34" s="50" t="s">
        <v>826</v>
      </c>
      <c r="D34" s="50" t="s">
        <v>827</v>
      </c>
      <c r="E34" s="50" t="s">
        <v>50</v>
      </c>
      <c r="F34" s="50" t="s">
        <v>22</v>
      </c>
      <c r="G34" s="50"/>
      <c r="H34" s="50" t="s">
        <v>2730</v>
      </c>
      <c r="I34" s="119" t="s">
        <v>46</v>
      </c>
      <c r="J34" s="57" t="s">
        <v>194</v>
      </c>
      <c r="K34" s="118">
        <v>57</v>
      </c>
      <c r="L34" s="57" t="s">
        <v>148</v>
      </c>
      <c r="M34" s="57" t="s">
        <v>141</v>
      </c>
      <c r="N34" s="139">
        <v>1978</v>
      </c>
      <c r="O34" s="55"/>
      <c r="P34" s="178">
        <v>1030533128</v>
      </c>
      <c r="Q34" s="59" t="s">
        <v>828</v>
      </c>
      <c r="R34" s="57" t="s">
        <v>174</v>
      </c>
      <c r="S34" s="17"/>
      <c r="T34" s="18"/>
      <c r="U34" s="58"/>
      <c r="V34" s="87"/>
      <c r="W34" s="124">
        <v>72050000</v>
      </c>
      <c r="X34" s="125">
        <v>0</v>
      </c>
      <c r="Y34" s="130">
        <v>1</v>
      </c>
      <c r="Z34" s="124">
        <v>9606667</v>
      </c>
      <c r="AA34" s="126">
        <v>81656667</v>
      </c>
      <c r="AB34" s="125">
        <v>75106667</v>
      </c>
      <c r="AC34" s="135">
        <v>44574</v>
      </c>
      <c r="AD34" s="135">
        <v>44578</v>
      </c>
      <c r="AE34" s="135">
        <v>44956</v>
      </c>
      <c r="AF34" s="136">
        <f t="shared" si="2"/>
        <v>378</v>
      </c>
      <c r="AG34" s="118">
        <v>1</v>
      </c>
      <c r="AH34" s="120">
        <v>44</v>
      </c>
      <c r="AI34" s="174">
        <v>1020753504</v>
      </c>
      <c r="AJ34" s="50" t="s">
        <v>1013</v>
      </c>
      <c r="AK34" s="175">
        <v>44839</v>
      </c>
      <c r="AL34" s="176">
        <v>15750000</v>
      </c>
      <c r="AM34" s="56" t="str">
        <f t="shared" si="0"/>
        <v>En ejecución</v>
      </c>
      <c r="AN34" s="137">
        <f t="shared" si="1"/>
        <v>0.91978609658412824</v>
      </c>
    </row>
    <row r="35" spans="1:40" x14ac:dyDescent="0.25">
      <c r="A35" s="50" t="s">
        <v>238</v>
      </c>
      <c r="B35" s="118">
        <v>2022</v>
      </c>
      <c r="C35" s="50" t="s">
        <v>829</v>
      </c>
      <c r="D35" s="50" t="s">
        <v>830</v>
      </c>
      <c r="E35" s="50" t="s">
        <v>50</v>
      </c>
      <c r="F35" s="50" t="s">
        <v>22</v>
      </c>
      <c r="G35" s="50"/>
      <c r="H35" s="50" t="s">
        <v>2731</v>
      </c>
      <c r="I35" s="119" t="s">
        <v>46</v>
      </c>
      <c r="J35" s="57" t="s">
        <v>194</v>
      </c>
      <c r="K35" s="118">
        <v>57</v>
      </c>
      <c r="L35" s="57" t="s">
        <v>148</v>
      </c>
      <c r="M35" s="57" t="s">
        <v>141</v>
      </c>
      <c r="N35" s="139">
        <v>1978</v>
      </c>
      <c r="O35" s="55"/>
      <c r="P35" s="178">
        <v>1032489616</v>
      </c>
      <c r="Q35" s="59" t="s">
        <v>831</v>
      </c>
      <c r="R35" s="57" t="s">
        <v>174</v>
      </c>
      <c r="S35" s="17"/>
      <c r="T35" s="18"/>
      <c r="U35" s="58"/>
      <c r="V35" s="87"/>
      <c r="W35" s="124">
        <v>46200000</v>
      </c>
      <c r="X35" s="125">
        <v>0</v>
      </c>
      <c r="Y35" s="130">
        <v>0</v>
      </c>
      <c r="Z35" s="124">
        <v>0</v>
      </c>
      <c r="AA35" s="126">
        <v>46200000</v>
      </c>
      <c r="AB35" s="125">
        <v>46200000</v>
      </c>
      <c r="AC35" s="135">
        <v>44585</v>
      </c>
      <c r="AD35" s="135">
        <v>44587</v>
      </c>
      <c r="AE35" s="135">
        <v>44767</v>
      </c>
      <c r="AF35" s="136">
        <f t="shared" si="2"/>
        <v>180</v>
      </c>
      <c r="AG35" s="118">
        <v>0</v>
      </c>
      <c r="AH35" s="120">
        <v>0</v>
      </c>
      <c r="AI35" s="174"/>
      <c r="AJ35" s="50" t="s">
        <v>2461</v>
      </c>
      <c r="AK35" s="175"/>
      <c r="AL35" s="176"/>
      <c r="AM35" s="56" t="str">
        <f t="shared" si="0"/>
        <v>Terminado</v>
      </c>
      <c r="AN35" s="137">
        <f t="shared" si="1"/>
        <v>1</v>
      </c>
    </row>
    <row r="36" spans="1:40" x14ac:dyDescent="0.25">
      <c r="A36" s="50" t="s">
        <v>239</v>
      </c>
      <c r="B36" s="118">
        <v>2022</v>
      </c>
      <c r="C36" s="50" t="s">
        <v>832</v>
      </c>
      <c r="D36" s="50" t="s">
        <v>833</v>
      </c>
      <c r="E36" s="50" t="s">
        <v>50</v>
      </c>
      <c r="F36" s="50" t="s">
        <v>22</v>
      </c>
      <c r="G36" s="50"/>
      <c r="H36" s="50" t="s">
        <v>2732</v>
      </c>
      <c r="I36" s="119" t="s">
        <v>46</v>
      </c>
      <c r="J36" s="57" t="s">
        <v>194</v>
      </c>
      <c r="K36" s="118">
        <v>57</v>
      </c>
      <c r="L36" s="57" t="s">
        <v>148</v>
      </c>
      <c r="M36" s="57" t="s">
        <v>141</v>
      </c>
      <c r="N36" s="139">
        <v>1978</v>
      </c>
      <c r="O36" s="55"/>
      <c r="P36" s="178">
        <v>52477034</v>
      </c>
      <c r="Q36" s="59" t="s">
        <v>834</v>
      </c>
      <c r="R36" s="57" t="s">
        <v>174</v>
      </c>
      <c r="S36" s="17"/>
      <c r="T36" s="18"/>
      <c r="U36" s="58"/>
      <c r="V36" s="87"/>
      <c r="W36" s="124">
        <v>72050000</v>
      </c>
      <c r="X36" s="125">
        <v>0</v>
      </c>
      <c r="Y36" s="130">
        <v>1</v>
      </c>
      <c r="Z36" s="124">
        <v>9388333</v>
      </c>
      <c r="AA36" s="126">
        <v>81438333</v>
      </c>
      <c r="AB36" s="125">
        <v>74888333</v>
      </c>
      <c r="AC36" s="135">
        <v>44574</v>
      </c>
      <c r="AD36" s="135">
        <v>44579</v>
      </c>
      <c r="AE36" s="135">
        <v>44956</v>
      </c>
      <c r="AF36" s="136">
        <f t="shared" si="2"/>
        <v>377</v>
      </c>
      <c r="AG36" s="118">
        <v>1</v>
      </c>
      <c r="AH36" s="120">
        <v>43</v>
      </c>
      <c r="AI36" s="174"/>
      <c r="AJ36" s="50" t="s">
        <v>2461</v>
      </c>
      <c r="AK36" s="175"/>
      <c r="AL36" s="176"/>
      <c r="AM36" s="56" t="str">
        <f t="shared" si="0"/>
        <v>En ejecución</v>
      </c>
      <c r="AN36" s="137">
        <f t="shared" si="1"/>
        <v>0.91957104524720568</v>
      </c>
    </row>
    <row r="37" spans="1:40" x14ac:dyDescent="0.25">
      <c r="A37" s="50" t="s">
        <v>240</v>
      </c>
      <c r="B37" s="118">
        <v>2022</v>
      </c>
      <c r="C37" s="50" t="s">
        <v>835</v>
      </c>
      <c r="D37" s="50" t="s">
        <v>836</v>
      </c>
      <c r="E37" s="50" t="s">
        <v>50</v>
      </c>
      <c r="F37" s="50" t="s">
        <v>22</v>
      </c>
      <c r="G37" s="50"/>
      <c r="H37" s="50" t="s">
        <v>2733</v>
      </c>
      <c r="I37" s="119" t="s">
        <v>46</v>
      </c>
      <c r="J37" s="57" t="s">
        <v>194</v>
      </c>
      <c r="K37" s="118">
        <v>55</v>
      </c>
      <c r="L37" s="57" t="s">
        <v>146</v>
      </c>
      <c r="M37" s="57" t="s">
        <v>141</v>
      </c>
      <c r="N37" s="139">
        <v>1977</v>
      </c>
      <c r="O37" s="55"/>
      <c r="P37" s="178">
        <v>53064832</v>
      </c>
      <c r="Q37" s="59" t="s">
        <v>837</v>
      </c>
      <c r="R37" s="57" t="s">
        <v>174</v>
      </c>
      <c r="S37" s="17"/>
      <c r="T37" s="18"/>
      <c r="U37" s="58"/>
      <c r="V37" s="87"/>
      <c r="W37" s="124">
        <v>50380000</v>
      </c>
      <c r="X37" s="125">
        <v>0</v>
      </c>
      <c r="Y37" s="130">
        <v>0</v>
      </c>
      <c r="Z37" s="124">
        <v>0</v>
      </c>
      <c r="AA37" s="126">
        <v>50380000</v>
      </c>
      <c r="AB37" s="125">
        <v>50380000</v>
      </c>
      <c r="AC37" s="135">
        <v>44574</v>
      </c>
      <c r="AD37" s="135">
        <v>44578</v>
      </c>
      <c r="AE37" s="135">
        <v>44911</v>
      </c>
      <c r="AF37" s="136">
        <f t="shared" si="2"/>
        <v>333</v>
      </c>
      <c r="AG37" s="118">
        <v>0</v>
      </c>
      <c r="AH37" s="120">
        <v>0</v>
      </c>
      <c r="AI37" s="174"/>
      <c r="AJ37" s="50" t="s">
        <v>2461</v>
      </c>
      <c r="AK37" s="175"/>
      <c r="AL37" s="176"/>
      <c r="AM37" s="56" t="str">
        <f t="shared" si="0"/>
        <v>Terminado</v>
      </c>
      <c r="AN37" s="137">
        <f t="shared" si="1"/>
        <v>1</v>
      </c>
    </row>
    <row r="38" spans="1:40" x14ac:dyDescent="0.25">
      <c r="A38" s="50" t="s">
        <v>241</v>
      </c>
      <c r="B38" s="118">
        <v>2022</v>
      </c>
      <c r="C38" s="50" t="s">
        <v>838</v>
      </c>
      <c r="D38" s="50" t="s">
        <v>839</v>
      </c>
      <c r="E38" s="50" t="s">
        <v>50</v>
      </c>
      <c r="F38" s="50" t="s">
        <v>22</v>
      </c>
      <c r="G38" s="50"/>
      <c r="H38" s="50" t="s">
        <v>2733</v>
      </c>
      <c r="I38" s="119" t="s">
        <v>46</v>
      </c>
      <c r="J38" s="57" t="s">
        <v>194</v>
      </c>
      <c r="K38" s="118">
        <v>55</v>
      </c>
      <c r="L38" s="57" t="s">
        <v>146</v>
      </c>
      <c r="M38" s="57" t="s">
        <v>141</v>
      </c>
      <c r="N38" s="139">
        <v>1977</v>
      </c>
      <c r="O38" s="55"/>
      <c r="P38" s="178">
        <v>1072706181</v>
      </c>
      <c r="Q38" s="59" t="s">
        <v>840</v>
      </c>
      <c r="R38" s="57" t="s">
        <v>174</v>
      </c>
      <c r="S38" s="17"/>
      <c r="T38" s="18"/>
      <c r="U38" s="58"/>
      <c r="V38" s="87"/>
      <c r="W38" s="124">
        <v>50380000</v>
      </c>
      <c r="X38" s="125">
        <v>0</v>
      </c>
      <c r="Y38" s="130">
        <v>0</v>
      </c>
      <c r="Z38" s="124">
        <v>0</v>
      </c>
      <c r="AA38" s="126">
        <v>50380000</v>
      </c>
      <c r="AB38" s="125">
        <v>50380000</v>
      </c>
      <c r="AC38" s="135">
        <v>44574</v>
      </c>
      <c r="AD38" s="135">
        <v>44578</v>
      </c>
      <c r="AE38" s="135">
        <v>44911</v>
      </c>
      <c r="AF38" s="136">
        <f t="shared" si="2"/>
        <v>333</v>
      </c>
      <c r="AG38" s="118">
        <v>0</v>
      </c>
      <c r="AH38" s="120">
        <v>0</v>
      </c>
      <c r="AI38" s="174"/>
      <c r="AJ38" s="50" t="s">
        <v>2461</v>
      </c>
      <c r="AK38" s="175"/>
      <c r="AL38" s="176"/>
      <c r="AM38" s="56" t="str">
        <f t="shared" si="0"/>
        <v>Terminado</v>
      </c>
      <c r="AN38" s="137">
        <f t="shared" si="1"/>
        <v>1</v>
      </c>
    </row>
    <row r="39" spans="1:40" x14ac:dyDescent="0.25">
      <c r="A39" s="50" t="s">
        <v>242</v>
      </c>
      <c r="B39" s="118">
        <v>2022</v>
      </c>
      <c r="C39" s="50" t="s">
        <v>841</v>
      </c>
      <c r="D39" s="50" t="s">
        <v>842</v>
      </c>
      <c r="E39" s="50" t="s">
        <v>50</v>
      </c>
      <c r="F39" s="50" t="s">
        <v>22</v>
      </c>
      <c r="G39" s="50"/>
      <c r="H39" s="50" t="s">
        <v>2734</v>
      </c>
      <c r="I39" s="119" t="s">
        <v>46</v>
      </c>
      <c r="J39" s="57" t="s">
        <v>194</v>
      </c>
      <c r="K39" s="118">
        <v>21</v>
      </c>
      <c r="L39" s="57" t="s">
        <v>112</v>
      </c>
      <c r="M39" s="57" t="s">
        <v>136</v>
      </c>
      <c r="N39" s="139">
        <v>2016</v>
      </c>
      <c r="O39" s="55"/>
      <c r="P39" s="178">
        <v>52582158</v>
      </c>
      <c r="Q39" s="59" t="s">
        <v>843</v>
      </c>
      <c r="R39" s="57" t="s">
        <v>174</v>
      </c>
      <c r="S39" s="17"/>
      <c r="T39" s="18"/>
      <c r="U39" s="58"/>
      <c r="V39" s="87"/>
      <c r="W39" s="124">
        <v>72050000</v>
      </c>
      <c r="X39" s="125">
        <v>0</v>
      </c>
      <c r="Y39" s="130">
        <v>1</v>
      </c>
      <c r="Z39" s="124">
        <v>6331667</v>
      </c>
      <c r="AA39" s="126">
        <v>78381667</v>
      </c>
      <c r="AB39" s="125">
        <v>75106667</v>
      </c>
      <c r="AC39" s="135">
        <v>44574</v>
      </c>
      <c r="AD39" s="135">
        <v>44578</v>
      </c>
      <c r="AE39" s="135">
        <v>44941</v>
      </c>
      <c r="AF39" s="136">
        <f t="shared" si="2"/>
        <v>363</v>
      </c>
      <c r="AG39" s="118">
        <v>1</v>
      </c>
      <c r="AH39" s="120">
        <v>30</v>
      </c>
      <c r="AI39" s="174"/>
      <c r="AJ39" s="50" t="s">
        <v>2461</v>
      </c>
      <c r="AK39" s="175"/>
      <c r="AL39" s="176"/>
      <c r="AM39" s="56" t="str">
        <f t="shared" si="0"/>
        <v>En ejecución</v>
      </c>
      <c r="AN39" s="137">
        <f t="shared" si="1"/>
        <v>0.95821727037267523</v>
      </c>
    </row>
    <row r="40" spans="1:40" x14ac:dyDescent="0.25">
      <c r="A40" s="50" t="s">
        <v>243</v>
      </c>
      <c r="B40" s="118">
        <v>2022</v>
      </c>
      <c r="C40" s="50" t="s">
        <v>844</v>
      </c>
      <c r="D40" s="50" t="s">
        <v>845</v>
      </c>
      <c r="E40" s="50" t="s">
        <v>50</v>
      </c>
      <c r="F40" s="50" t="s">
        <v>22</v>
      </c>
      <c r="G40" s="50"/>
      <c r="H40" s="50" t="s">
        <v>2735</v>
      </c>
      <c r="I40" s="119" t="s">
        <v>46</v>
      </c>
      <c r="J40" s="57" t="s">
        <v>194</v>
      </c>
      <c r="K40" s="118">
        <v>57</v>
      </c>
      <c r="L40" s="57" t="s">
        <v>148</v>
      </c>
      <c r="M40" s="57" t="s">
        <v>141</v>
      </c>
      <c r="N40" s="139">
        <v>1978</v>
      </c>
      <c r="O40" s="55"/>
      <c r="P40" s="178">
        <v>52588770</v>
      </c>
      <c r="Q40" s="59" t="s">
        <v>846</v>
      </c>
      <c r="R40" s="57" t="s">
        <v>174</v>
      </c>
      <c r="S40" s="17"/>
      <c r="T40" s="18"/>
      <c r="U40" s="58"/>
      <c r="V40" s="87"/>
      <c r="W40" s="124">
        <v>40150000</v>
      </c>
      <c r="X40" s="125">
        <v>0</v>
      </c>
      <c r="Y40" s="130">
        <v>1</v>
      </c>
      <c r="Z40" s="124">
        <v>5353333</v>
      </c>
      <c r="AA40" s="126">
        <v>45503333</v>
      </c>
      <c r="AB40" s="125">
        <v>41853333</v>
      </c>
      <c r="AC40" s="135">
        <v>44574</v>
      </c>
      <c r="AD40" s="135">
        <v>44578</v>
      </c>
      <c r="AE40" s="135">
        <v>44956</v>
      </c>
      <c r="AF40" s="136">
        <f t="shared" si="2"/>
        <v>378</v>
      </c>
      <c r="AG40" s="118">
        <v>1</v>
      </c>
      <c r="AH40" s="120">
        <v>44</v>
      </c>
      <c r="AI40" s="174"/>
      <c r="AJ40" s="50" t="s">
        <v>2461</v>
      </c>
      <c r="AK40" s="175"/>
      <c r="AL40" s="176"/>
      <c r="AM40" s="56" t="str">
        <f t="shared" si="0"/>
        <v>En ejecución</v>
      </c>
      <c r="AN40" s="137">
        <f t="shared" si="1"/>
        <v>0.91978609566907987</v>
      </c>
    </row>
    <row r="41" spans="1:40" x14ac:dyDescent="0.25">
      <c r="A41" s="50" t="s">
        <v>244</v>
      </c>
      <c r="B41" s="118">
        <v>2022</v>
      </c>
      <c r="C41" s="50" t="s">
        <v>847</v>
      </c>
      <c r="D41" s="50" t="s">
        <v>848</v>
      </c>
      <c r="E41" s="50" t="s">
        <v>50</v>
      </c>
      <c r="F41" s="50" t="s">
        <v>22</v>
      </c>
      <c r="G41" s="50"/>
      <c r="H41" s="50" t="s">
        <v>2736</v>
      </c>
      <c r="I41" s="119" t="s">
        <v>46</v>
      </c>
      <c r="J41" s="57" t="s">
        <v>194</v>
      </c>
      <c r="K41" s="118">
        <v>20</v>
      </c>
      <c r="L41" s="57" t="s">
        <v>111</v>
      </c>
      <c r="M41" s="57" t="s">
        <v>136</v>
      </c>
      <c r="N41" s="139">
        <v>1963</v>
      </c>
      <c r="O41" s="55"/>
      <c r="P41" s="178">
        <v>1010162120</v>
      </c>
      <c r="Q41" s="59" t="s">
        <v>849</v>
      </c>
      <c r="R41" s="57" t="s">
        <v>174</v>
      </c>
      <c r="S41" s="17"/>
      <c r="T41" s="18"/>
      <c r="U41" s="58"/>
      <c r="V41" s="87"/>
      <c r="W41" s="124">
        <v>72050000</v>
      </c>
      <c r="X41" s="125">
        <v>0</v>
      </c>
      <c r="Y41" s="130">
        <v>1</v>
      </c>
      <c r="Z41" s="124">
        <v>3056667</v>
      </c>
      <c r="AA41" s="126">
        <v>75106667</v>
      </c>
      <c r="AB41" s="125">
        <v>75106667</v>
      </c>
      <c r="AC41" s="135">
        <v>44574</v>
      </c>
      <c r="AD41" s="135">
        <v>44578</v>
      </c>
      <c r="AE41" s="135">
        <v>44925</v>
      </c>
      <c r="AF41" s="136">
        <f t="shared" si="2"/>
        <v>347</v>
      </c>
      <c r="AG41" s="118">
        <v>1</v>
      </c>
      <c r="AH41" s="120">
        <v>14</v>
      </c>
      <c r="AI41" s="174"/>
      <c r="AJ41" s="50" t="s">
        <v>2461</v>
      </c>
      <c r="AK41" s="175"/>
      <c r="AL41" s="176"/>
      <c r="AM41" s="56" t="str">
        <f t="shared" si="0"/>
        <v>Terminado</v>
      </c>
      <c r="AN41" s="137">
        <f t="shared" si="1"/>
        <v>1</v>
      </c>
    </row>
    <row r="42" spans="1:40" x14ac:dyDescent="0.25">
      <c r="A42" s="50" t="s">
        <v>245</v>
      </c>
      <c r="B42" s="118">
        <v>2022</v>
      </c>
      <c r="C42" s="50" t="s">
        <v>850</v>
      </c>
      <c r="D42" s="50" t="s">
        <v>851</v>
      </c>
      <c r="E42" s="50" t="s">
        <v>50</v>
      </c>
      <c r="F42" s="50" t="s">
        <v>22</v>
      </c>
      <c r="G42" s="50"/>
      <c r="H42" s="50" t="s">
        <v>2737</v>
      </c>
      <c r="I42" s="119" t="s">
        <v>46</v>
      </c>
      <c r="J42" s="57" t="s">
        <v>194</v>
      </c>
      <c r="K42" s="118">
        <v>40</v>
      </c>
      <c r="L42" s="57" t="s">
        <v>127</v>
      </c>
      <c r="M42" s="57" t="s">
        <v>137</v>
      </c>
      <c r="N42" s="139">
        <v>1974</v>
      </c>
      <c r="O42" s="55"/>
      <c r="P42" s="178">
        <v>1063481921</v>
      </c>
      <c r="Q42" s="59" t="s">
        <v>852</v>
      </c>
      <c r="R42" s="57" t="s">
        <v>174</v>
      </c>
      <c r="S42" s="17"/>
      <c r="T42" s="18"/>
      <c r="U42" s="58"/>
      <c r="V42" s="87"/>
      <c r="W42" s="124">
        <v>72050000</v>
      </c>
      <c r="X42" s="125">
        <v>0</v>
      </c>
      <c r="Y42" s="130">
        <v>1</v>
      </c>
      <c r="Z42" s="124">
        <v>6331667</v>
      </c>
      <c r="AA42" s="126">
        <v>78381667</v>
      </c>
      <c r="AB42" s="125">
        <v>75106667</v>
      </c>
      <c r="AC42" s="135">
        <v>44574</v>
      </c>
      <c r="AD42" s="135">
        <v>44578</v>
      </c>
      <c r="AE42" s="135">
        <v>44941</v>
      </c>
      <c r="AF42" s="136">
        <f t="shared" si="2"/>
        <v>363</v>
      </c>
      <c r="AG42" s="118">
        <v>1</v>
      </c>
      <c r="AH42" s="120">
        <v>30</v>
      </c>
      <c r="AI42" s="174"/>
      <c r="AJ42" s="50" t="s">
        <v>2461</v>
      </c>
      <c r="AK42" s="175"/>
      <c r="AL42" s="176"/>
      <c r="AM42" s="56" t="str">
        <f t="shared" si="0"/>
        <v>En ejecución</v>
      </c>
      <c r="AN42" s="137">
        <f t="shared" si="1"/>
        <v>0.95821727037267523</v>
      </c>
    </row>
    <row r="43" spans="1:40" x14ac:dyDescent="0.25">
      <c r="A43" s="50" t="s">
        <v>246</v>
      </c>
      <c r="B43" s="118">
        <v>2022</v>
      </c>
      <c r="C43" s="50" t="s">
        <v>853</v>
      </c>
      <c r="D43" s="50" t="s">
        <v>854</v>
      </c>
      <c r="E43" s="50" t="s">
        <v>50</v>
      </c>
      <c r="F43" s="50" t="s">
        <v>22</v>
      </c>
      <c r="G43" s="50"/>
      <c r="H43" s="50" t="s">
        <v>2738</v>
      </c>
      <c r="I43" s="119" t="s">
        <v>46</v>
      </c>
      <c r="J43" s="57" t="s">
        <v>194</v>
      </c>
      <c r="K43" s="118">
        <v>57</v>
      </c>
      <c r="L43" s="57" t="s">
        <v>148</v>
      </c>
      <c r="M43" s="57" t="s">
        <v>141</v>
      </c>
      <c r="N43" s="139">
        <v>1978</v>
      </c>
      <c r="O43" s="55"/>
      <c r="P43" s="178">
        <v>53119148</v>
      </c>
      <c r="Q43" s="59" t="s">
        <v>855</v>
      </c>
      <c r="R43" s="57" t="s">
        <v>174</v>
      </c>
      <c r="S43" s="17"/>
      <c r="T43" s="18"/>
      <c r="U43" s="58"/>
      <c r="V43" s="87"/>
      <c r="W43" s="124">
        <v>50380000</v>
      </c>
      <c r="X43" s="125">
        <v>0</v>
      </c>
      <c r="Y43" s="130">
        <v>1</v>
      </c>
      <c r="Z43" s="124">
        <v>6564667</v>
      </c>
      <c r="AA43" s="126">
        <v>56944667</v>
      </c>
      <c r="AB43" s="125">
        <v>51601334</v>
      </c>
      <c r="AC43" s="135">
        <v>44574</v>
      </c>
      <c r="AD43" s="135">
        <v>44579</v>
      </c>
      <c r="AE43" s="135">
        <v>44959</v>
      </c>
      <c r="AF43" s="136">
        <f t="shared" si="2"/>
        <v>380</v>
      </c>
      <c r="AG43" s="118">
        <v>1</v>
      </c>
      <c r="AH43" s="120">
        <v>43</v>
      </c>
      <c r="AI43" s="174"/>
      <c r="AJ43" s="50" t="s">
        <v>2461</v>
      </c>
      <c r="AK43" s="175"/>
      <c r="AL43" s="176"/>
      <c r="AM43" s="56" t="str">
        <f t="shared" si="0"/>
        <v>En ejecución</v>
      </c>
      <c r="AN43" s="137">
        <f t="shared" si="1"/>
        <v>0.90616622624204646</v>
      </c>
    </row>
    <row r="44" spans="1:40" x14ac:dyDescent="0.25">
      <c r="A44" s="50" t="s">
        <v>247</v>
      </c>
      <c r="B44" s="118">
        <v>2022</v>
      </c>
      <c r="C44" s="50" t="s">
        <v>856</v>
      </c>
      <c r="D44" s="50" t="s">
        <v>857</v>
      </c>
      <c r="E44" s="50" t="s">
        <v>50</v>
      </c>
      <c r="F44" s="50" t="s">
        <v>22</v>
      </c>
      <c r="G44" s="50"/>
      <c r="H44" s="50" t="s">
        <v>2739</v>
      </c>
      <c r="I44" s="119" t="s">
        <v>46</v>
      </c>
      <c r="J44" s="57" t="s">
        <v>194</v>
      </c>
      <c r="K44" s="118">
        <v>57</v>
      </c>
      <c r="L44" s="57" t="s">
        <v>148</v>
      </c>
      <c r="M44" s="57" t="s">
        <v>141</v>
      </c>
      <c r="N44" s="139">
        <v>1978</v>
      </c>
      <c r="O44" s="55"/>
      <c r="P44" s="178">
        <v>52073907</v>
      </c>
      <c r="Q44" s="59" t="s">
        <v>858</v>
      </c>
      <c r="R44" s="57" t="s">
        <v>174</v>
      </c>
      <c r="S44" s="17"/>
      <c r="T44" s="18"/>
      <c r="U44" s="58"/>
      <c r="V44" s="87"/>
      <c r="W44" s="124">
        <v>72050000</v>
      </c>
      <c r="X44" s="125">
        <v>0</v>
      </c>
      <c r="Y44" s="130">
        <v>1</v>
      </c>
      <c r="Z44" s="124">
        <v>9170000</v>
      </c>
      <c r="AA44" s="126">
        <v>81220000</v>
      </c>
      <c r="AB44" s="125">
        <v>74670000</v>
      </c>
      <c r="AC44" s="135">
        <v>44575</v>
      </c>
      <c r="AD44" s="135">
        <v>44580</v>
      </c>
      <c r="AE44" s="135">
        <v>44956</v>
      </c>
      <c r="AF44" s="136">
        <f t="shared" si="2"/>
        <v>376</v>
      </c>
      <c r="AG44" s="118">
        <v>1</v>
      </c>
      <c r="AH44" s="120">
        <v>42</v>
      </c>
      <c r="AI44" s="174"/>
      <c r="AJ44" s="50" t="s">
        <v>2461</v>
      </c>
      <c r="AK44" s="175"/>
      <c r="AL44" s="176"/>
      <c r="AM44" s="56" t="str">
        <f t="shared" si="0"/>
        <v>En ejecución</v>
      </c>
      <c r="AN44" s="137">
        <f t="shared" si="1"/>
        <v>0.91935483870967738</v>
      </c>
    </row>
    <row r="45" spans="1:40" x14ac:dyDescent="0.25">
      <c r="A45" s="50" t="s">
        <v>248</v>
      </c>
      <c r="B45" s="118">
        <v>2022</v>
      </c>
      <c r="C45" s="50" t="s">
        <v>859</v>
      </c>
      <c r="D45" s="50" t="s">
        <v>860</v>
      </c>
      <c r="E45" s="50" t="s">
        <v>50</v>
      </c>
      <c r="F45" s="50" t="s">
        <v>22</v>
      </c>
      <c r="G45" s="50"/>
      <c r="H45" s="50" t="s">
        <v>2740</v>
      </c>
      <c r="I45" s="119" t="s">
        <v>46</v>
      </c>
      <c r="J45" s="57" t="s">
        <v>194</v>
      </c>
      <c r="K45" s="118">
        <v>57</v>
      </c>
      <c r="L45" s="57" t="s">
        <v>148</v>
      </c>
      <c r="M45" s="57" t="s">
        <v>141</v>
      </c>
      <c r="N45" s="139">
        <v>1978</v>
      </c>
      <c r="O45" s="55"/>
      <c r="P45" s="178">
        <v>1014269767</v>
      </c>
      <c r="Q45" s="59" t="s">
        <v>861</v>
      </c>
      <c r="R45" s="57" t="s">
        <v>174</v>
      </c>
      <c r="S45" s="17"/>
      <c r="T45" s="18"/>
      <c r="U45" s="58"/>
      <c r="V45" s="87"/>
      <c r="W45" s="124">
        <v>40150000</v>
      </c>
      <c r="X45" s="125">
        <v>0</v>
      </c>
      <c r="Y45" s="130">
        <v>0</v>
      </c>
      <c r="Z45" s="124">
        <v>0</v>
      </c>
      <c r="AA45" s="126">
        <v>40150000</v>
      </c>
      <c r="AB45" s="125">
        <v>25428333</v>
      </c>
      <c r="AC45" s="135">
        <v>44574</v>
      </c>
      <c r="AD45" s="135">
        <v>44580</v>
      </c>
      <c r="AE45" s="135">
        <v>44913</v>
      </c>
      <c r="AF45" s="136">
        <f t="shared" si="2"/>
        <v>333</v>
      </c>
      <c r="AG45" s="118">
        <v>0</v>
      </c>
      <c r="AH45" s="120">
        <v>0</v>
      </c>
      <c r="AI45" s="174"/>
      <c r="AJ45" s="50" t="s">
        <v>2461</v>
      </c>
      <c r="AK45" s="175"/>
      <c r="AL45" s="176"/>
      <c r="AM45" s="56" t="str">
        <f t="shared" si="0"/>
        <v>Terminado</v>
      </c>
      <c r="AN45" s="137">
        <f t="shared" si="1"/>
        <v>0.63333332503113327</v>
      </c>
    </row>
    <row r="46" spans="1:40" x14ac:dyDescent="0.25">
      <c r="A46" s="50" t="s">
        <v>249</v>
      </c>
      <c r="B46" s="118">
        <v>2022</v>
      </c>
      <c r="C46" s="50" t="s">
        <v>862</v>
      </c>
      <c r="D46" s="50" t="s">
        <v>863</v>
      </c>
      <c r="E46" s="50" t="s">
        <v>50</v>
      </c>
      <c r="F46" s="50" t="s">
        <v>22</v>
      </c>
      <c r="G46" s="50"/>
      <c r="H46" s="50" t="s">
        <v>2741</v>
      </c>
      <c r="I46" s="119" t="s">
        <v>46</v>
      </c>
      <c r="J46" s="57" t="s">
        <v>194</v>
      </c>
      <c r="K46" s="118">
        <v>6</v>
      </c>
      <c r="L46" s="57" t="s">
        <v>92</v>
      </c>
      <c r="M46" s="57" t="s">
        <v>136</v>
      </c>
      <c r="N46" s="139">
        <v>1967</v>
      </c>
      <c r="O46" s="55"/>
      <c r="P46" s="178">
        <v>52526364</v>
      </c>
      <c r="Q46" s="59" t="s">
        <v>864</v>
      </c>
      <c r="R46" s="57" t="s">
        <v>174</v>
      </c>
      <c r="S46" s="17"/>
      <c r="T46" s="18"/>
      <c r="U46" s="58"/>
      <c r="V46" s="87"/>
      <c r="W46" s="124">
        <v>50380000</v>
      </c>
      <c r="X46" s="125">
        <v>0</v>
      </c>
      <c r="Y46" s="130">
        <v>1</v>
      </c>
      <c r="Z46" s="124">
        <v>4427333</v>
      </c>
      <c r="AA46" s="126">
        <v>54807333</v>
      </c>
      <c r="AB46" s="125">
        <v>52517333</v>
      </c>
      <c r="AC46" s="135">
        <v>44574</v>
      </c>
      <c r="AD46" s="135">
        <v>44578</v>
      </c>
      <c r="AE46" s="135">
        <v>44941</v>
      </c>
      <c r="AF46" s="136">
        <f t="shared" si="2"/>
        <v>363</v>
      </c>
      <c r="AG46" s="118">
        <v>1</v>
      </c>
      <c r="AH46" s="120">
        <v>30</v>
      </c>
      <c r="AI46" s="174"/>
      <c r="AJ46" s="50" t="s">
        <v>2461</v>
      </c>
      <c r="AK46" s="175"/>
      <c r="AL46" s="176"/>
      <c r="AM46" s="56" t="str">
        <f t="shared" si="0"/>
        <v>En ejecución</v>
      </c>
      <c r="AN46" s="137">
        <f t="shared" si="1"/>
        <v>0.9582172699408672</v>
      </c>
    </row>
    <row r="47" spans="1:40" x14ac:dyDescent="0.25">
      <c r="A47" s="50" t="s">
        <v>250</v>
      </c>
      <c r="B47" s="118">
        <v>2022</v>
      </c>
      <c r="C47" s="50" t="s">
        <v>865</v>
      </c>
      <c r="D47" s="50" t="s">
        <v>863</v>
      </c>
      <c r="E47" s="50" t="s">
        <v>50</v>
      </c>
      <c r="F47" s="50" t="s">
        <v>22</v>
      </c>
      <c r="G47" s="50"/>
      <c r="H47" s="50" t="s">
        <v>2741</v>
      </c>
      <c r="I47" s="119" t="s">
        <v>46</v>
      </c>
      <c r="J47" s="57" t="s">
        <v>194</v>
      </c>
      <c r="K47" s="118">
        <v>6</v>
      </c>
      <c r="L47" s="57" t="s">
        <v>92</v>
      </c>
      <c r="M47" s="57" t="s">
        <v>136</v>
      </c>
      <c r="N47" s="139">
        <v>1967</v>
      </c>
      <c r="O47" s="55"/>
      <c r="P47" s="178">
        <v>52862391</v>
      </c>
      <c r="Q47" s="59" t="s">
        <v>866</v>
      </c>
      <c r="R47" s="57" t="s">
        <v>174</v>
      </c>
      <c r="S47" s="17"/>
      <c r="T47" s="18"/>
      <c r="U47" s="58"/>
      <c r="V47" s="87"/>
      <c r="W47" s="124">
        <v>50380000</v>
      </c>
      <c r="X47" s="125">
        <v>0</v>
      </c>
      <c r="Y47" s="130">
        <v>0</v>
      </c>
      <c r="Z47" s="124">
        <v>0</v>
      </c>
      <c r="AA47" s="126">
        <v>50380000</v>
      </c>
      <c r="AB47" s="125">
        <v>49158666</v>
      </c>
      <c r="AC47" s="135">
        <v>44574</v>
      </c>
      <c r="AD47" s="135">
        <v>44578</v>
      </c>
      <c r="AE47" s="135">
        <v>44911</v>
      </c>
      <c r="AF47" s="136">
        <f t="shared" si="2"/>
        <v>333</v>
      </c>
      <c r="AG47" s="118">
        <v>0</v>
      </c>
      <c r="AH47" s="120">
        <v>0</v>
      </c>
      <c r="AI47" s="174">
        <v>52484809</v>
      </c>
      <c r="AJ47" s="50" t="s">
        <v>2465</v>
      </c>
      <c r="AK47" s="175">
        <v>44820</v>
      </c>
      <c r="AL47" s="176">
        <v>19236001</v>
      </c>
      <c r="AM47" s="56" t="str">
        <f t="shared" si="0"/>
        <v>Terminado</v>
      </c>
      <c r="AN47" s="137">
        <f t="shared" si="1"/>
        <v>0.97575756252481138</v>
      </c>
    </row>
    <row r="48" spans="1:40" x14ac:dyDescent="0.25">
      <c r="A48" s="50" t="s">
        <v>251</v>
      </c>
      <c r="B48" s="118">
        <v>2022</v>
      </c>
      <c r="C48" s="50" t="s">
        <v>867</v>
      </c>
      <c r="D48" s="50" t="s">
        <v>868</v>
      </c>
      <c r="E48" s="50" t="s">
        <v>50</v>
      </c>
      <c r="F48" s="50" t="s">
        <v>22</v>
      </c>
      <c r="G48" s="50"/>
      <c r="H48" s="50" t="s">
        <v>2742</v>
      </c>
      <c r="I48" s="119" t="s">
        <v>46</v>
      </c>
      <c r="J48" s="57" t="s">
        <v>194</v>
      </c>
      <c r="K48" s="118">
        <v>57</v>
      </c>
      <c r="L48" s="57" t="s">
        <v>148</v>
      </c>
      <c r="M48" s="57" t="s">
        <v>141</v>
      </c>
      <c r="N48" s="139">
        <v>1978</v>
      </c>
      <c r="O48" s="55"/>
      <c r="P48" s="178">
        <v>52444244</v>
      </c>
      <c r="Q48" s="59" t="s">
        <v>869</v>
      </c>
      <c r="R48" s="57" t="s">
        <v>174</v>
      </c>
      <c r="S48" s="17"/>
      <c r="T48" s="18"/>
      <c r="U48" s="58"/>
      <c r="V48" s="87"/>
      <c r="W48" s="124">
        <v>84700000</v>
      </c>
      <c r="X48" s="125">
        <v>0</v>
      </c>
      <c r="Y48" s="130">
        <v>0</v>
      </c>
      <c r="Z48" s="124">
        <v>0</v>
      </c>
      <c r="AA48" s="126">
        <v>84700000</v>
      </c>
      <c r="AB48" s="125">
        <v>52873333</v>
      </c>
      <c r="AC48" s="135">
        <v>44574</v>
      </c>
      <c r="AD48" s="135">
        <v>44578</v>
      </c>
      <c r="AE48" s="135">
        <v>44911</v>
      </c>
      <c r="AF48" s="136">
        <f t="shared" si="2"/>
        <v>333</v>
      </c>
      <c r="AG48" s="118">
        <v>0</v>
      </c>
      <c r="AH48" s="120">
        <v>0</v>
      </c>
      <c r="AI48" s="174"/>
      <c r="AJ48" s="50" t="s">
        <v>2461</v>
      </c>
      <c r="AK48" s="175"/>
      <c r="AL48" s="176"/>
      <c r="AM48" s="56" t="str">
        <f t="shared" si="0"/>
        <v>Terminado</v>
      </c>
      <c r="AN48" s="137">
        <f t="shared" si="1"/>
        <v>0.62424242030696575</v>
      </c>
    </row>
    <row r="49" spans="1:40" x14ac:dyDescent="0.25">
      <c r="A49" s="50" t="s">
        <v>252</v>
      </c>
      <c r="B49" s="118">
        <v>2022</v>
      </c>
      <c r="C49" s="50" t="s">
        <v>870</v>
      </c>
      <c r="D49" s="50" t="s">
        <v>871</v>
      </c>
      <c r="E49" s="50" t="s">
        <v>50</v>
      </c>
      <c r="F49" s="50" t="s">
        <v>22</v>
      </c>
      <c r="G49" s="50"/>
      <c r="H49" s="50" t="s">
        <v>2743</v>
      </c>
      <c r="I49" s="119" t="s">
        <v>46</v>
      </c>
      <c r="J49" s="57" t="s">
        <v>194</v>
      </c>
      <c r="K49" s="118">
        <v>6</v>
      </c>
      <c r="L49" s="57" t="s">
        <v>92</v>
      </c>
      <c r="M49" s="57" t="s">
        <v>136</v>
      </c>
      <c r="N49" s="139">
        <v>2034</v>
      </c>
      <c r="O49" s="55"/>
      <c r="P49" s="178">
        <v>1019100002</v>
      </c>
      <c r="Q49" s="59" t="s">
        <v>872</v>
      </c>
      <c r="R49" s="57" t="s">
        <v>174</v>
      </c>
      <c r="S49" s="17"/>
      <c r="T49" s="18"/>
      <c r="U49" s="58"/>
      <c r="V49" s="87"/>
      <c r="W49" s="124">
        <v>50380000</v>
      </c>
      <c r="X49" s="125">
        <v>0</v>
      </c>
      <c r="Y49" s="130">
        <v>1</v>
      </c>
      <c r="Z49" s="124">
        <v>1221328</v>
      </c>
      <c r="AA49" s="126">
        <v>51601328</v>
      </c>
      <c r="AB49" s="125">
        <v>51601328</v>
      </c>
      <c r="AC49" s="135">
        <v>44574</v>
      </c>
      <c r="AD49" s="135">
        <v>44579</v>
      </c>
      <c r="AE49" s="135">
        <v>44924</v>
      </c>
      <c r="AF49" s="136">
        <f t="shared" si="2"/>
        <v>345</v>
      </c>
      <c r="AG49" s="118">
        <v>1</v>
      </c>
      <c r="AH49" s="120">
        <v>8</v>
      </c>
      <c r="AI49" s="174"/>
      <c r="AJ49" s="50" t="s">
        <v>2461</v>
      </c>
      <c r="AK49" s="175"/>
      <c r="AL49" s="176"/>
      <c r="AM49" s="56" t="str">
        <f t="shared" si="0"/>
        <v>Terminado</v>
      </c>
      <c r="AN49" s="137">
        <f t="shared" si="1"/>
        <v>1</v>
      </c>
    </row>
    <row r="50" spans="1:40" x14ac:dyDescent="0.25">
      <c r="A50" s="50" t="s">
        <v>253</v>
      </c>
      <c r="B50" s="118">
        <v>2022</v>
      </c>
      <c r="C50" s="50" t="s">
        <v>873</v>
      </c>
      <c r="D50" s="50" t="s">
        <v>874</v>
      </c>
      <c r="E50" s="50" t="s">
        <v>50</v>
      </c>
      <c r="F50" s="50" t="s">
        <v>22</v>
      </c>
      <c r="G50" s="50"/>
      <c r="H50" s="50" t="s">
        <v>2744</v>
      </c>
      <c r="I50" s="119" t="s">
        <v>46</v>
      </c>
      <c r="J50" s="57" t="s">
        <v>194</v>
      </c>
      <c r="K50" s="118">
        <v>43</v>
      </c>
      <c r="L50" s="57" t="s">
        <v>130</v>
      </c>
      <c r="M50" s="57" t="s">
        <v>137</v>
      </c>
      <c r="N50" s="139">
        <v>2032</v>
      </c>
      <c r="O50" s="55"/>
      <c r="P50" s="178">
        <v>24100979</v>
      </c>
      <c r="Q50" s="59" t="s">
        <v>875</v>
      </c>
      <c r="R50" s="57" t="s">
        <v>174</v>
      </c>
      <c r="S50" s="17"/>
      <c r="T50" s="18"/>
      <c r="U50" s="58"/>
      <c r="V50" s="87"/>
      <c r="W50" s="124">
        <v>25520000</v>
      </c>
      <c r="X50" s="125">
        <v>0</v>
      </c>
      <c r="Y50" s="130">
        <v>1</v>
      </c>
      <c r="Z50" s="124">
        <v>3248000</v>
      </c>
      <c r="AA50" s="126">
        <v>28768000</v>
      </c>
      <c r="AB50" s="125">
        <v>26448000</v>
      </c>
      <c r="AC50" s="135">
        <v>44575</v>
      </c>
      <c r="AD50" s="135">
        <v>44580</v>
      </c>
      <c r="AE50" s="135">
        <v>44956</v>
      </c>
      <c r="AF50" s="136">
        <f t="shared" si="2"/>
        <v>376</v>
      </c>
      <c r="AG50" s="118">
        <v>1</v>
      </c>
      <c r="AH50" s="120">
        <v>43</v>
      </c>
      <c r="AI50" s="174"/>
      <c r="AJ50" s="50" t="s">
        <v>2461</v>
      </c>
      <c r="AK50" s="175"/>
      <c r="AL50" s="176"/>
      <c r="AM50" s="56" t="str">
        <f t="shared" si="0"/>
        <v>En ejecución</v>
      </c>
      <c r="AN50" s="137">
        <f t="shared" si="1"/>
        <v>0.91935483870967738</v>
      </c>
    </row>
    <row r="51" spans="1:40" x14ac:dyDescent="0.25">
      <c r="A51" s="50" t="s">
        <v>254</v>
      </c>
      <c r="B51" s="118">
        <v>2022</v>
      </c>
      <c r="C51" s="50" t="s">
        <v>876</v>
      </c>
      <c r="D51" s="50" t="s">
        <v>877</v>
      </c>
      <c r="E51" s="50" t="s">
        <v>50</v>
      </c>
      <c r="F51" s="50" t="s">
        <v>22</v>
      </c>
      <c r="G51" s="50"/>
      <c r="H51" s="50" t="s">
        <v>2745</v>
      </c>
      <c r="I51" s="119" t="s">
        <v>46</v>
      </c>
      <c r="J51" s="57" t="s">
        <v>194</v>
      </c>
      <c r="K51" s="118">
        <v>43</v>
      </c>
      <c r="L51" s="57" t="s">
        <v>130</v>
      </c>
      <c r="M51" s="57" t="s">
        <v>137</v>
      </c>
      <c r="N51" s="139">
        <v>2032</v>
      </c>
      <c r="O51" s="55"/>
      <c r="P51" s="178">
        <v>1018423710</v>
      </c>
      <c r="Q51" s="59" t="s">
        <v>878</v>
      </c>
      <c r="R51" s="57" t="s">
        <v>174</v>
      </c>
      <c r="S51" s="17"/>
      <c r="T51" s="18"/>
      <c r="U51" s="58"/>
      <c r="V51" s="87"/>
      <c r="W51" s="124">
        <v>72050000</v>
      </c>
      <c r="X51" s="125">
        <v>0</v>
      </c>
      <c r="Y51" s="130">
        <v>1</v>
      </c>
      <c r="Z51" s="124">
        <v>2401667</v>
      </c>
      <c r="AA51" s="126">
        <v>74451667</v>
      </c>
      <c r="AB51" s="125">
        <v>74451667</v>
      </c>
      <c r="AC51" s="135">
        <v>44575</v>
      </c>
      <c r="AD51" s="135">
        <v>44581</v>
      </c>
      <c r="AE51" s="135">
        <v>44914</v>
      </c>
      <c r="AF51" s="136">
        <f t="shared" si="2"/>
        <v>333</v>
      </c>
      <c r="AG51" s="118">
        <v>0</v>
      </c>
      <c r="AH51" s="120">
        <v>0</v>
      </c>
      <c r="AI51" s="174"/>
      <c r="AJ51" s="50" t="s">
        <v>2461</v>
      </c>
      <c r="AK51" s="175"/>
      <c r="AL51" s="176"/>
      <c r="AM51" s="56" t="str">
        <f t="shared" si="0"/>
        <v>Terminado</v>
      </c>
      <c r="AN51" s="137">
        <f t="shared" si="1"/>
        <v>1</v>
      </c>
    </row>
    <row r="52" spans="1:40" x14ac:dyDescent="0.25">
      <c r="A52" s="50" t="s">
        <v>255</v>
      </c>
      <c r="B52" s="118">
        <v>2022</v>
      </c>
      <c r="C52" s="50" t="s">
        <v>879</v>
      </c>
      <c r="D52" s="50" t="s">
        <v>880</v>
      </c>
      <c r="E52" s="50" t="s">
        <v>50</v>
      </c>
      <c r="F52" s="50" t="s">
        <v>22</v>
      </c>
      <c r="G52" s="50"/>
      <c r="H52" s="50" t="s">
        <v>2746</v>
      </c>
      <c r="I52" s="119" t="s">
        <v>46</v>
      </c>
      <c r="J52" s="57" t="s">
        <v>194</v>
      </c>
      <c r="K52" s="118">
        <v>48</v>
      </c>
      <c r="L52" s="57" t="s">
        <v>135</v>
      </c>
      <c r="M52" s="57" t="s">
        <v>137</v>
      </c>
      <c r="N52" s="139">
        <v>2015</v>
      </c>
      <c r="O52" s="55"/>
      <c r="P52" s="178">
        <v>1020764014</v>
      </c>
      <c r="Q52" s="59" t="s">
        <v>881</v>
      </c>
      <c r="R52" s="57" t="s">
        <v>174</v>
      </c>
      <c r="S52" s="17"/>
      <c r="T52" s="18"/>
      <c r="U52" s="58"/>
      <c r="V52" s="87"/>
      <c r="W52" s="124">
        <v>72050000</v>
      </c>
      <c r="X52" s="125">
        <v>0</v>
      </c>
      <c r="Y52" s="130">
        <v>1</v>
      </c>
      <c r="Z52" s="124">
        <v>5676666</v>
      </c>
      <c r="AA52" s="126">
        <v>77726666</v>
      </c>
      <c r="AB52" s="125">
        <v>74451667</v>
      </c>
      <c r="AC52" s="135">
        <v>44575</v>
      </c>
      <c r="AD52" s="135">
        <v>44581</v>
      </c>
      <c r="AE52" s="135">
        <v>44941</v>
      </c>
      <c r="AF52" s="136">
        <f t="shared" si="2"/>
        <v>360</v>
      </c>
      <c r="AG52" s="118">
        <v>1</v>
      </c>
      <c r="AH52" s="120">
        <v>27</v>
      </c>
      <c r="AI52" s="174"/>
      <c r="AJ52" s="50" t="s">
        <v>2461</v>
      </c>
      <c r="AK52" s="175"/>
      <c r="AL52" s="176"/>
      <c r="AM52" s="56" t="str">
        <f t="shared" si="0"/>
        <v>En ejecución</v>
      </c>
      <c r="AN52" s="137">
        <f t="shared" si="1"/>
        <v>0.95786518104353013</v>
      </c>
    </row>
    <row r="53" spans="1:40" x14ac:dyDescent="0.25">
      <c r="A53" s="50" t="s">
        <v>256</v>
      </c>
      <c r="B53" s="118">
        <v>2022</v>
      </c>
      <c r="C53" s="50" t="s">
        <v>882</v>
      </c>
      <c r="D53" s="50" t="s">
        <v>883</v>
      </c>
      <c r="E53" s="50" t="s">
        <v>50</v>
      </c>
      <c r="F53" s="50" t="s">
        <v>22</v>
      </c>
      <c r="G53" s="50"/>
      <c r="H53" s="50" t="s">
        <v>2747</v>
      </c>
      <c r="I53" s="119" t="s">
        <v>46</v>
      </c>
      <c r="J53" s="57" t="s">
        <v>194</v>
      </c>
      <c r="K53" s="118">
        <v>30</v>
      </c>
      <c r="L53" s="57" t="s">
        <v>117</v>
      </c>
      <c r="M53" s="57" t="s">
        <v>158</v>
      </c>
      <c r="N53" s="139">
        <v>2031</v>
      </c>
      <c r="O53" s="55"/>
      <c r="P53" s="178">
        <v>80512697</v>
      </c>
      <c r="Q53" s="59" t="s">
        <v>884</v>
      </c>
      <c r="R53" s="57" t="s">
        <v>174</v>
      </c>
      <c r="S53" s="17"/>
      <c r="T53" s="18"/>
      <c r="U53" s="58"/>
      <c r="V53" s="87"/>
      <c r="W53" s="124">
        <v>72050000</v>
      </c>
      <c r="X53" s="125">
        <v>0</v>
      </c>
      <c r="Y53" s="130">
        <v>0</v>
      </c>
      <c r="Z53" s="124">
        <v>0</v>
      </c>
      <c r="AA53" s="126">
        <v>72050000</v>
      </c>
      <c r="AB53" s="125">
        <v>72050000</v>
      </c>
      <c r="AC53" s="135">
        <v>44575</v>
      </c>
      <c r="AD53" s="135">
        <v>44582</v>
      </c>
      <c r="AE53" s="135">
        <v>44915</v>
      </c>
      <c r="AF53" s="136">
        <f t="shared" si="2"/>
        <v>333</v>
      </c>
      <c r="AG53" s="118">
        <v>0</v>
      </c>
      <c r="AH53" s="120">
        <v>0</v>
      </c>
      <c r="AI53" s="174"/>
      <c r="AJ53" s="50" t="s">
        <v>2461</v>
      </c>
      <c r="AK53" s="175"/>
      <c r="AL53" s="176"/>
      <c r="AM53" s="56" t="str">
        <f t="shared" si="0"/>
        <v>Terminado</v>
      </c>
      <c r="AN53" s="137">
        <f t="shared" si="1"/>
        <v>1</v>
      </c>
    </row>
    <row r="54" spans="1:40" x14ac:dyDescent="0.25">
      <c r="A54" s="50" t="s">
        <v>257</v>
      </c>
      <c r="B54" s="118">
        <v>2022</v>
      </c>
      <c r="C54" s="50" t="s">
        <v>885</v>
      </c>
      <c r="D54" s="50" t="s">
        <v>886</v>
      </c>
      <c r="E54" s="50" t="s">
        <v>50</v>
      </c>
      <c r="F54" s="50" t="s">
        <v>22</v>
      </c>
      <c r="G54" s="50"/>
      <c r="H54" s="50" t="s">
        <v>2748</v>
      </c>
      <c r="I54" s="119" t="s">
        <v>46</v>
      </c>
      <c r="J54" s="57" t="s">
        <v>194</v>
      </c>
      <c r="K54" s="118">
        <v>57</v>
      </c>
      <c r="L54" s="57" t="s">
        <v>148</v>
      </c>
      <c r="M54" s="57" t="s">
        <v>141</v>
      </c>
      <c r="N54" s="139">
        <v>1978</v>
      </c>
      <c r="O54" s="55"/>
      <c r="P54" s="178">
        <v>80036683</v>
      </c>
      <c r="Q54" s="59" t="s">
        <v>887</v>
      </c>
      <c r="R54" s="57" t="s">
        <v>174</v>
      </c>
      <c r="S54" s="17"/>
      <c r="T54" s="18"/>
      <c r="U54" s="58"/>
      <c r="V54" s="87"/>
      <c r="W54" s="124">
        <v>90750000</v>
      </c>
      <c r="X54" s="125">
        <v>0</v>
      </c>
      <c r="Y54" s="130">
        <v>1</v>
      </c>
      <c r="Z54" s="124">
        <v>4125000</v>
      </c>
      <c r="AA54" s="126">
        <v>94875000</v>
      </c>
      <c r="AB54" s="125">
        <v>90750000</v>
      </c>
      <c r="AC54" s="135">
        <v>44587</v>
      </c>
      <c r="AD54" s="135">
        <v>44593</v>
      </c>
      <c r="AE54" s="135">
        <v>44941</v>
      </c>
      <c r="AF54" s="136">
        <f t="shared" si="2"/>
        <v>348</v>
      </c>
      <c r="AG54" s="118">
        <v>1</v>
      </c>
      <c r="AH54" s="120">
        <v>15</v>
      </c>
      <c r="AI54" s="174"/>
      <c r="AJ54" s="50" t="s">
        <v>2461</v>
      </c>
      <c r="AK54" s="175"/>
      <c r="AL54" s="176"/>
      <c r="AM54" s="56" t="str">
        <f t="shared" si="0"/>
        <v>En ejecución</v>
      </c>
      <c r="AN54" s="137">
        <f t="shared" si="1"/>
        <v>0.95652173913043481</v>
      </c>
    </row>
    <row r="55" spans="1:40" x14ac:dyDescent="0.25">
      <c r="A55" s="50" t="s">
        <v>258</v>
      </c>
      <c r="B55" s="118">
        <v>2022</v>
      </c>
      <c r="C55" s="50" t="s">
        <v>888</v>
      </c>
      <c r="D55" s="50" t="s">
        <v>889</v>
      </c>
      <c r="E55" s="50" t="s">
        <v>50</v>
      </c>
      <c r="F55" s="50" t="s">
        <v>22</v>
      </c>
      <c r="G55" s="50"/>
      <c r="H55" s="50" t="s">
        <v>2749</v>
      </c>
      <c r="I55" s="119" t="s">
        <v>46</v>
      </c>
      <c r="J55" s="57" t="s">
        <v>194</v>
      </c>
      <c r="K55" s="118">
        <v>57</v>
      </c>
      <c r="L55" s="57" t="s">
        <v>148</v>
      </c>
      <c r="M55" s="57" t="s">
        <v>141</v>
      </c>
      <c r="N55" s="139">
        <v>1978</v>
      </c>
      <c r="O55" s="55"/>
      <c r="P55" s="178">
        <v>53124454</v>
      </c>
      <c r="Q55" s="59" t="s">
        <v>890</v>
      </c>
      <c r="R55" s="57" t="s">
        <v>174</v>
      </c>
      <c r="S55" s="17"/>
      <c r="T55" s="18"/>
      <c r="U55" s="58"/>
      <c r="V55" s="87"/>
      <c r="W55" s="124">
        <v>50380000</v>
      </c>
      <c r="X55" s="125">
        <v>0</v>
      </c>
      <c r="Y55" s="130">
        <v>0</v>
      </c>
      <c r="Z55" s="124">
        <v>0</v>
      </c>
      <c r="AA55" s="126">
        <v>50380000</v>
      </c>
      <c r="AB55" s="125">
        <v>50380000</v>
      </c>
      <c r="AC55" s="135">
        <v>44575</v>
      </c>
      <c r="AD55" s="135">
        <v>44581</v>
      </c>
      <c r="AE55" s="135">
        <v>44914</v>
      </c>
      <c r="AF55" s="136">
        <f t="shared" si="2"/>
        <v>333</v>
      </c>
      <c r="AG55" s="118">
        <v>0</v>
      </c>
      <c r="AH55" s="120">
        <v>0</v>
      </c>
      <c r="AI55" s="174"/>
      <c r="AJ55" s="50" t="s">
        <v>2461</v>
      </c>
      <c r="AK55" s="175"/>
      <c r="AL55" s="176"/>
      <c r="AM55" s="56" t="str">
        <f t="shared" si="0"/>
        <v>Terminado</v>
      </c>
      <c r="AN55" s="137">
        <f t="shared" si="1"/>
        <v>1</v>
      </c>
    </row>
    <row r="56" spans="1:40" x14ac:dyDescent="0.25">
      <c r="A56" s="50" t="s">
        <v>259</v>
      </c>
      <c r="B56" s="118">
        <v>2022</v>
      </c>
      <c r="C56" s="50" t="s">
        <v>891</v>
      </c>
      <c r="D56" s="50" t="s">
        <v>892</v>
      </c>
      <c r="E56" s="50" t="s">
        <v>50</v>
      </c>
      <c r="F56" s="50" t="s">
        <v>22</v>
      </c>
      <c r="G56" s="50"/>
      <c r="H56" s="50" t="s">
        <v>2749</v>
      </c>
      <c r="I56" s="119" t="s">
        <v>46</v>
      </c>
      <c r="J56" s="57" t="s">
        <v>194</v>
      </c>
      <c r="K56" s="118">
        <v>57</v>
      </c>
      <c r="L56" s="57" t="s">
        <v>148</v>
      </c>
      <c r="M56" s="57" t="s">
        <v>141</v>
      </c>
      <c r="N56" s="139">
        <v>1978</v>
      </c>
      <c r="O56" s="55"/>
      <c r="P56" s="178">
        <v>80853316</v>
      </c>
      <c r="Q56" s="59" t="s">
        <v>893</v>
      </c>
      <c r="R56" s="57" t="s">
        <v>174</v>
      </c>
      <c r="S56" s="17"/>
      <c r="T56" s="18"/>
      <c r="U56" s="58"/>
      <c r="V56" s="87"/>
      <c r="W56" s="124">
        <v>50380000</v>
      </c>
      <c r="X56" s="125">
        <v>0</v>
      </c>
      <c r="Y56" s="130">
        <v>2</v>
      </c>
      <c r="Z56" s="124">
        <v>4274667</v>
      </c>
      <c r="AA56" s="126">
        <v>54654667</v>
      </c>
      <c r="AB56" s="125">
        <v>52212000</v>
      </c>
      <c r="AC56" s="135">
        <v>44575</v>
      </c>
      <c r="AD56" s="135">
        <v>44579</v>
      </c>
      <c r="AE56" s="135">
        <v>44941</v>
      </c>
      <c r="AF56" s="136">
        <f t="shared" si="2"/>
        <v>362</v>
      </c>
      <c r="AG56" s="118">
        <v>2</v>
      </c>
      <c r="AH56" s="120">
        <v>17</v>
      </c>
      <c r="AI56" s="174"/>
      <c r="AJ56" s="50" t="s">
        <v>2461</v>
      </c>
      <c r="AK56" s="175"/>
      <c r="AL56" s="176"/>
      <c r="AM56" s="56" t="str">
        <f t="shared" si="0"/>
        <v>En ejecución</v>
      </c>
      <c r="AN56" s="137">
        <f t="shared" si="1"/>
        <v>0.95530725674350925</v>
      </c>
    </row>
    <row r="57" spans="1:40" x14ac:dyDescent="0.25">
      <c r="A57" s="50" t="s">
        <v>260</v>
      </c>
      <c r="B57" s="118">
        <v>2022</v>
      </c>
      <c r="C57" s="50" t="s">
        <v>894</v>
      </c>
      <c r="D57" s="50" t="s">
        <v>895</v>
      </c>
      <c r="E57" s="50" t="s">
        <v>50</v>
      </c>
      <c r="F57" s="50" t="s">
        <v>22</v>
      </c>
      <c r="G57" s="50"/>
      <c r="H57" s="50" t="s">
        <v>2750</v>
      </c>
      <c r="I57" s="119" t="s">
        <v>46</v>
      </c>
      <c r="J57" s="57" t="s">
        <v>194</v>
      </c>
      <c r="K57" s="118">
        <v>57</v>
      </c>
      <c r="L57" s="57" t="s">
        <v>148</v>
      </c>
      <c r="M57" s="57" t="s">
        <v>141</v>
      </c>
      <c r="N57" s="139">
        <v>1978</v>
      </c>
      <c r="O57" s="55"/>
      <c r="P57" s="178">
        <v>1022415602</v>
      </c>
      <c r="Q57" s="59" t="s">
        <v>896</v>
      </c>
      <c r="R57" s="57" t="s">
        <v>174</v>
      </c>
      <c r="S57" s="17"/>
      <c r="T57" s="18"/>
      <c r="U57" s="58"/>
      <c r="V57" s="87"/>
      <c r="W57" s="124">
        <v>40150000</v>
      </c>
      <c r="X57" s="125">
        <v>0</v>
      </c>
      <c r="Y57" s="130">
        <v>0</v>
      </c>
      <c r="Z57" s="124">
        <v>0</v>
      </c>
      <c r="AA57" s="126">
        <v>40150000</v>
      </c>
      <c r="AB57" s="125">
        <v>39298333</v>
      </c>
      <c r="AC57" s="135">
        <v>44575</v>
      </c>
      <c r="AD57" s="135">
        <v>44585</v>
      </c>
      <c r="AE57" s="135">
        <v>44918</v>
      </c>
      <c r="AF57" s="136">
        <f t="shared" si="2"/>
        <v>333</v>
      </c>
      <c r="AG57" s="118">
        <v>0</v>
      </c>
      <c r="AH57" s="120">
        <v>0</v>
      </c>
      <c r="AI57" s="174"/>
      <c r="AJ57" s="50" t="s">
        <v>2461</v>
      </c>
      <c r="AK57" s="175"/>
      <c r="AL57" s="176"/>
      <c r="AM57" s="56" t="str">
        <f t="shared" si="0"/>
        <v>Terminado</v>
      </c>
      <c r="AN57" s="137">
        <f t="shared" si="1"/>
        <v>0.97878787048567872</v>
      </c>
    </row>
    <row r="58" spans="1:40" x14ac:dyDescent="0.25">
      <c r="A58" s="50" t="s">
        <v>261</v>
      </c>
      <c r="B58" s="118">
        <v>2022</v>
      </c>
      <c r="C58" s="50" t="s">
        <v>897</v>
      </c>
      <c r="D58" s="50" t="s">
        <v>898</v>
      </c>
      <c r="E58" s="50" t="s">
        <v>50</v>
      </c>
      <c r="F58" s="50" t="s">
        <v>22</v>
      </c>
      <c r="G58" s="50"/>
      <c r="H58" s="50" t="s">
        <v>2750</v>
      </c>
      <c r="I58" s="119" t="s">
        <v>46</v>
      </c>
      <c r="J58" s="57" t="s">
        <v>194</v>
      </c>
      <c r="K58" s="118">
        <v>57</v>
      </c>
      <c r="L58" s="57" t="s">
        <v>148</v>
      </c>
      <c r="M58" s="57" t="s">
        <v>141</v>
      </c>
      <c r="N58" s="139">
        <v>1978</v>
      </c>
      <c r="O58" s="55"/>
      <c r="P58" s="178">
        <v>80818086</v>
      </c>
      <c r="Q58" s="59" t="s">
        <v>899</v>
      </c>
      <c r="R58" s="57" t="s">
        <v>174</v>
      </c>
      <c r="S58" s="17"/>
      <c r="T58" s="18"/>
      <c r="U58" s="58"/>
      <c r="V58" s="87"/>
      <c r="W58" s="124">
        <v>40150000</v>
      </c>
      <c r="X58" s="125">
        <v>0</v>
      </c>
      <c r="Y58" s="130">
        <v>1</v>
      </c>
      <c r="Z58" s="124">
        <v>3406648</v>
      </c>
      <c r="AA58" s="126">
        <v>43556648</v>
      </c>
      <c r="AB58" s="125">
        <v>41731667</v>
      </c>
      <c r="AC58" s="135">
        <v>44575</v>
      </c>
      <c r="AD58" s="135">
        <v>44579</v>
      </c>
      <c r="AE58" s="135">
        <v>44940</v>
      </c>
      <c r="AF58" s="136">
        <f t="shared" si="2"/>
        <v>361</v>
      </c>
      <c r="AG58" s="118">
        <v>1</v>
      </c>
      <c r="AH58" s="120">
        <v>28</v>
      </c>
      <c r="AI58" s="174"/>
      <c r="AJ58" s="50" t="s">
        <v>2461</v>
      </c>
      <c r="AK58" s="175"/>
      <c r="AL58" s="176"/>
      <c r="AM58" s="56" t="str">
        <f t="shared" si="0"/>
        <v>En ejecución</v>
      </c>
      <c r="AN58" s="137">
        <f t="shared" si="1"/>
        <v>0.95810097691631368</v>
      </c>
    </row>
    <row r="59" spans="1:40" x14ac:dyDescent="0.25">
      <c r="A59" s="50" t="s">
        <v>262</v>
      </c>
      <c r="B59" s="118">
        <v>2022</v>
      </c>
      <c r="C59" s="50" t="s">
        <v>900</v>
      </c>
      <c r="D59" s="50" t="s">
        <v>901</v>
      </c>
      <c r="E59" s="50" t="s">
        <v>50</v>
      </c>
      <c r="F59" s="50" t="s">
        <v>22</v>
      </c>
      <c r="G59" s="50"/>
      <c r="H59" s="50" t="s">
        <v>2751</v>
      </c>
      <c r="I59" s="119" t="s">
        <v>46</v>
      </c>
      <c r="J59" s="57" t="s">
        <v>194</v>
      </c>
      <c r="K59" s="118">
        <v>49</v>
      </c>
      <c r="L59" s="57" t="s">
        <v>139</v>
      </c>
      <c r="M59" s="57" t="s">
        <v>138</v>
      </c>
      <c r="N59" s="139">
        <v>1999</v>
      </c>
      <c r="O59" s="55"/>
      <c r="P59" s="178">
        <v>1068975560</v>
      </c>
      <c r="Q59" s="59" t="s">
        <v>902</v>
      </c>
      <c r="R59" s="57" t="s">
        <v>174</v>
      </c>
      <c r="S59" s="17"/>
      <c r="T59" s="18"/>
      <c r="U59" s="58"/>
      <c r="V59" s="87"/>
      <c r="W59" s="124">
        <v>50380000</v>
      </c>
      <c r="X59" s="125">
        <v>0</v>
      </c>
      <c r="Y59" s="130">
        <v>1</v>
      </c>
      <c r="Z59" s="124">
        <v>4427333</v>
      </c>
      <c r="AA59" s="126">
        <v>54807333</v>
      </c>
      <c r="AB59" s="125">
        <v>51754000</v>
      </c>
      <c r="AC59" s="135">
        <v>44574</v>
      </c>
      <c r="AD59" s="135">
        <v>44578</v>
      </c>
      <c r="AE59" s="135">
        <v>44946</v>
      </c>
      <c r="AF59" s="136">
        <f t="shared" si="2"/>
        <v>368</v>
      </c>
      <c r="AG59" s="118">
        <v>1</v>
      </c>
      <c r="AH59" s="120">
        <v>30</v>
      </c>
      <c r="AI59" s="174"/>
      <c r="AJ59" s="50" t="s">
        <v>2461</v>
      </c>
      <c r="AK59" s="175"/>
      <c r="AL59" s="176"/>
      <c r="AM59" s="56" t="str">
        <f t="shared" si="0"/>
        <v>En ejecución</v>
      </c>
      <c r="AN59" s="137">
        <f t="shared" si="1"/>
        <v>0.94428969933640083</v>
      </c>
    </row>
    <row r="60" spans="1:40" x14ac:dyDescent="0.25">
      <c r="A60" s="50" t="s">
        <v>263</v>
      </c>
      <c r="B60" s="118">
        <v>2022</v>
      </c>
      <c r="C60" s="50" t="s">
        <v>903</v>
      </c>
      <c r="D60" s="50" t="s">
        <v>904</v>
      </c>
      <c r="E60" s="50" t="s">
        <v>50</v>
      </c>
      <c r="F60" s="50" t="s">
        <v>22</v>
      </c>
      <c r="G60" s="50"/>
      <c r="H60" s="50" t="s">
        <v>2752</v>
      </c>
      <c r="I60" s="119" t="s">
        <v>46</v>
      </c>
      <c r="J60" s="57" t="s">
        <v>194</v>
      </c>
      <c r="K60" s="118">
        <v>49</v>
      </c>
      <c r="L60" s="57" t="s">
        <v>139</v>
      </c>
      <c r="M60" s="57" t="s">
        <v>138</v>
      </c>
      <c r="N60" s="139">
        <v>1999</v>
      </c>
      <c r="O60" s="55"/>
      <c r="P60" s="178">
        <v>79796420</v>
      </c>
      <c r="Q60" s="59" t="s">
        <v>905</v>
      </c>
      <c r="R60" s="57" t="s">
        <v>174</v>
      </c>
      <c r="S60" s="17"/>
      <c r="T60" s="18"/>
      <c r="U60" s="58"/>
      <c r="V60" s="87"/>
      <c r="W60" s="124">
        <v>90750000</v>
      </c>
      <c r="X60" s="125">
        <v>0</v>
      </c>
      <c r="Y60" s="130">
        <v>1</v>
      </c>
      <c r="Z60" s="124">
        <v>7975000</v>
      </c>
      <c r="AA60" s="126">
        <v>98725000</v>
      </c>
      <c r="AB60" s="125">
        <v>94600000</v>
      </c>
      <c r="AC60" s="135">
        <v>44574</v>
      </c>
      <c r="AD60" s="135">
        <v>44578</v>
      </c>
      <c r="AE60" s="135">
        <v>44941</v>
      </c>
      <c r="AF60" s="136">
        <f t="shared" si="2"/>
        <v>363</v>
      </c>
      <c r="AG60" s="118">
        <v>1</v>
      </c>
      <c r="AH60" s="120">
        <v>30</v>
      </c>
      <c r="AI60" s="174"/>
      <c r="AJ60" s="50" t="s">
        <v>2461</v>
      </c>
      <c r="AK60" s="175"/>
      <c r="AL60" s="176"/>
      <c r="AM60" s="56" t="str">
        <f t="shared" si="0"/>
        <v>En ejecución</v>
      </c>
      <c r="AN60" s="137">
        <f t="shared" si="1"/>
        <v>0.95821727019498604</v>
      </c>
    </row>
    <row r="61" spans="1:40" x14ac:dyDescent="0.25">
      <c r="A61" s="50" t="s">
        <v>264</v>
      </c>
      <c r="B61" s="118">
        <v>2022</v>
      </c>
      <c r="C61" s="50" t="s">
        <v>906</v>
      </c>
      <c r="D61" s="50" t="s">
        <v>907</v>
      </c>
      <c r="E61" s="50" t="s">
        <v>50</v>
      </c>
      <c r="F61" s="50" t="s">
        <v>22</v>
      </c>
      <c r="G61" s="50"/>
      <c r="H61" s="50" t="s">
        <v>2753</v>
      </c>
      <c r="I61" s="119" t="s">
        <v>46</v>
      </c>
      <c r="J61" s="57" t="s">
        <v>194</v>
      </c>
      <c r="K61" s="118">
        <v>49</v>
      </c>
      <c r="L61" s="57" t="s">
        <v>139</v>
      </c>
      <c r="M61" s="57" t="s">
        <v>138</v>
      </c>
      <c r="N61" s="139">
        <v>1999</v>
      </c>
      <c r="O61" s="55"/>
      <c r="P61" s="178">
        <v>52424780</v>
      </c>
      <c r="Q61" s="59" t="s">
        <v>908</v>
      </c>
      <c r="R61" s="57" t="s">
        <v>174</v>
      </c>
      <c r="S61" s="17"/>
      <c r="T61" s="18"/>
      <c r="U61" s="58"/>
      <c r="V61" s="87"/>
      <c r="W61" s="124">
        <v>18150000</v>
      </c>
      <c r="X61" s="125">
        <v>0</v>
      </c>
      <c r="Y61" s="130">
        <v>0</v>
      </c>
      <c r="Z61" s="124">
        <v>0</v>
      </c>
      <c r="AA61" s="126">
        <v>18150000</v>
      </c>
      <c r="AB61" s="125">
        <v>13970000</v>
      </c>
      <c r="AC61" s="135">
        <v>44574</v>
      </c>
      <c r="AD61" s="135">
        <v>44578</v>
      </c>
      <c r="AE61" s="135">
        <v>44911</v>
      </c>
      <c r="AF61" s="136">
        <f t="shared" si="2"/>
        <v>333</v>
      </c>
      <c r="AG61" s="118">
        <v>0</v>
      </c>
      <c r="AH61" s="120">
        <v>0</v>
      </c>
      <c r="AI61" s="174"/>
      <c r="AJ61" s="50" t="s">
        <v>2461</v>
      </c>
      <c r="AK61" s="175"/>
      <c r="AL61" s="176"/>
      <c r="AM61" s="56" t="str">
        <f t="shared" si="0"/>
        <v>Terminado</v>
      </c>
      <c r="AN61" s="137">
        <f t="shared" si="1"/>
        <v>0.76969696969696966</v>
      </c>
    </row>
    <row r="62" spans="1:40" x14ac:dyDescent="0.25">
      <c r="A62" s="50" t="s">
        <v>265</v>
      </c>
      <c r="B62" s="118">
        <v>2022</v>
      </c>
      <c r="C62" s="50" t="s">
        <v>909</v>
      </c>
      <c r="D62" s="50" t="s">
        <v>910</v>
      </c>
      <c r="E62" s="50" t="s">
        <v>50</v>
      </c>
      <c r="F62" s="50" t="s">
        <v>22</v>
      </c>
      <c r="G62" s="50"/>
      <c r="H62" s="50" t="s">
        <v>2753</v>
      </c>
      <c r="I62" s="119" t="s">
        <v>46</v>
      </c>
      <c r="J62" s="57" t="s">
        <v>194</v>
      </c>
      <c r="K62" s="118">
        <v>49</v>
      </c>
      <c r="L62" s="57" t="s">
        <v>139</v>
      </c>
      <c r="M62" s="57" t="s">
        <v>138</v>
      </c>
      <c r="N62" s="139">
        <v>1999</v>
      </c>
      <c r="O62" s="55"/>
      <c r="P62" s="178">
        <v>1002326612</v>
      </c>
      <c r="Q62" s="59" t="s">
        <v>911</v>
      </c>
      <c r="R62" s="57" t="s">
        <v>174</v>
      </c>
      <c r="S62" s="17"/>
      <c r="T62" s="18"/>
      <c r="U62" s="58"/>
      <c r="V62" s="87"/>
      <c r="W62" s="124">
        <v>18150000</v>
      </c>
      <c r="X62" s="125">
        <v>0</v>
      </c>
      <c r="Y62" s="130">
        <v>0</v>
      </c>
      <c r="Z62" s="124">
        <v>0</v>
      </c>
      <c r="AA62" s="126">
        <v>18150000</v>
      </c>
      <c r="AB62" s="125">
        <v>13970000</v>
      </c>
      <c r="AC62" s="135">
        <v>44574</v>
      </c>
      <c r="AD62" s="135">
        <v>44578</v>
      </c>
      <c r="AE62" s="135">
        <v>44911</v>
      </c>
      <c r="AF62" s="136">
        <f t="shared" si="2"/>
        <v>333</v>
      </c>
      <c r="AG62" s="118">
        <v>0</v>
      </c>
      <c r="AH62" s="120">
        <v>0</v>
      </c>
      <c r="AI62" s="174"/>
      <c r="AJ62" s="50" t="s">
        <v>2461</v>
      </c>
      <c r="AK62" s="175"/>
      <c r="AL62" s="176"/>
      <c r="AM62" s="56" t="str">
        <f t="shared" si="0"/>
        <v>Terminado</v>
      </c>
      <c r="AN62" s="137">
        <f t="shared" si="1"/>
        <v>0.76969696969696966</v>
      </c>
    </row>
    <row r="63" spans="1:40" x14ac:dyDescent="0.25">
      <c r="A63" s="50" t="s">
        <v>266</v>
      </c>
      <c r="B63" s="118">
        <v>2022</v>
      </c>
      <c r="C63" s="50" t="s">
        <v>912</v>
      </c>
      <c r="D63" s="50" t="s">
        <v>913</v>
      </c>
      <c r="E63" s="50" t="s">
        <v>50</v>
      </c>
      <c r="F63" s="50" t="s">
        <v>22</v>
      </c>
      <c r="G63" s="50"/>
      <c r="H63" s="50" t="s">
        <v>2754</v>
      </c>
      <c r="I63" s="119" t="s">
        <v>46</v>
      </c>
      <c r="J63" s="57" t="s">
        <v>194</v>
      </c>
      <c r="K63" s="118">
        <v>6</v>
      </c>
      <c r="L63" s="57" t="s">
        <v>92</v>
      </c>
      <c r="M63" s="57" t="s">
        <v>136</v>
      </c>
      <c r="N63" s="139">
        <v>1966</v>
      </c>
      <c r="O63" s="55"/>
      <c r="P63" s="178">
        <v>1013675334</v>
      </c>
      <c r="Q63" s="59" t="s">
        <v>914</v>
      </c>
      <c r="R63" s="57" t="s">
        <v>174</v>
      </c>
      <c r="S63" s="17"/>
      <c r="T63" s="18"/>
      <c r="U63" s="58"/>
      <c r="V63" s="87"/>
      <c r="W63" s="124">
        <v>50380000</v>
      </c>
      <c r="X63" s="125">
        <v>0</v>
      </c>
      <c r="Y63" s="130">
        <v>1</v>
      </c>
      <c r="Z63" s="124">
        <v>3206000</v>
      </c>
      <c r="AA63" s="126">
        <v>53586000</v>
      </c>
      <c r="AB63" s="125">
        <v>46563333</v>
      </c>
      <c r="AC63" s="135">
        <v>44581</v>
      </c>
      <c r="AD63" s="135">
        <v>44587</v>
      </c>
      <c r="AE63" s="135">
        <v>44941</v>
      </c>
      <c r="AF63" s="136">
        <f t="shared" si="2"/>
        <v>354</v>
      </c>
      <c r="AG63" s="118">
        <v>1</v>
      </c>
      <c r="AH63" s="120">
        <v>21</v>
      </c>
      <c r="AI63" s="174">
        <v>1016033775</v>
      </c>
      <c r="AJ63" s="50" t="s">
        <v>2466</v>
      </c>
      <c r="AK63" s="175">
        <v>44896</v>
      </c>
      <c r="AL63" s="176">
        <v>3816667</v>
      </c>
      <c r="AM63" s="56" t="str">
        <f t="shared" si="0"/>
        <v>En ejecución</v>
      </c>
      <c r="AN63" s="137">
        <f t="shared" si="1"/>
        <v>0.86894586272533869</v>
      </c>
    </row>
    <row r="64" spans="1:40" x14ac:dyDescent="0.25">
      <c r="A64" s="50" t="s">
        <v>741</v>
      </c>
      <c r="B64" s="118">
        <v>2022</v>
      </c>
      <c r="C64" s="50" t="s">
        <v>741</v>
      </c>
      <c r="D64" s="50" t="s">
        <v>915</v>
      </c>
      <c r="E64" s="50" t="s">
        <v>50</v>
      </c>
      <c r="F64" s="50" t="s">
        <v>22</v>
      </c>
      <c r="G64" s="50"/>
      <c r="H64" s="50" t="s">
        <v>2753</v>
      </c>
      <c r="I64" s="119" t="s">
        <v>46</v>
      </c>
      <c r="J64" s="57" t="s">
        <v>194</v>
      </c>
      <c r="K64" s="118">
        <v>49</v>
      </c>
      <c r="L64" s="57" t="s">
        <v>139</v>
      </c>
      <c r="M64" s="57" t="s">
        <v>138</v>
      </c>
      <c r="N64" s="139">
        <v>1999</v>
      </c>
      <c r="O64" s="55"/>
      <c r="P64" s="178">
        <v>52440208</v>
      </c>
      <c r="Q64" s="59" t="s">
        <v>916</v>
      </c>
      <c r="R64" s="57" t="s">
        <v>174</v>
      </c>
      <c r="S64" s="17"/>
      <c r="T64" s="18"/>
      <c r="U64" s="58"/>
      <c r="V64" s="87"/>
      <c r="W64" s="124">
        <v>18150000</v>
      </c>
      <c r="X64" s="125">
        <v>0</v>
      </c>
      <c r="Y64" s="130">
        <v>1</v>
      </c>
      <c r="Z64" s="124">
        <v>770000</v>
      </c>
      <c r="AA64" s="126">
        <v>18920000</v>
      </c>
      <c r="AB64" s="125">
        <v>18920000</v>
      </c>
      <c r="AC64" s="135">
        <v>44574</v>
      </c>
      <c r="AD64" s="135">
        <v>44578</v>
      </c>
      <c r="AE64" s="135">
        <v>44926</v>
      </c>
      <c r="AF64" s="136">
        <f t="shared" si="2"/>
        <v>348</v>
      </c>
      <c r="AG64" s="118">
        <v>1</v>
      </c>
      <c r="AH64" s="120">
        <v>15</v>
      </c>
      <c r="AI64" s="174"/>
      <c r="AJ64" s="50" t="s">
        <v>2461</v>
      </c>
      <c r="AK64" s="175"/>
      <c r="AL64" s="176"/>
      <c r="AM64" s="56" t="str">
        <f t="shared" si="0"/>
        <v>Terminado</v>
      </c>
      <c r="AN64" s="137">
        <f t="shared" si="1"/>
        <v>1</v>
      </c>
    </row>
    <row r="65" spans="1:40" x14ac:dyDescent="0.25">
      <c r="A65" s="50" t="s">
        <v>267</v>
      </c>
      <c r="B65" s="118">
        <v>2022</v>
      </c>
      <c r="C65" s="50" t="s">
        <v>917</v>
      </c>
      <c r="D65" s="50" t="s">
        <v>918</v>
      </c>
      <c r="E65" s="50" t="s">
        <v>50</v>
      </c>
      <c r="F65" s="50" t="s">
        <v>22</v>
      </c>
      <c r="G65" s="50"/>
      <c r="H65" s="50" t="s">
        <v>2755</v>
      </c>
      <c r="I65" s="119" t="s">
        <v>46</v>
      </c>
      <c r="J65" s="57" t="s">
        <v>194</v>
      </c>
      <c r="K65" s="118">
        <v>57</v>
      </c>
      <c r="L65" s="57" t="s">
        <v>148</v>
      </c>
      <c r="M65" s="57" t="s">
        <v>141</v>
      </c>
      <c r="N65" s="139">
        <v>1979</v>
      </c>
      <c r="O65" s="55"/>
      <c r="P65" s="178">
        <v>1032376922</v>
      </c>
      <c r="Q65" s="59" t="s">
        <v>919</v>
      </c>
      <c r="R65" s="57" t="s">
        <v>174</v>
      </c>
      <c r="S65" s="17"/>
      <c r="T65" s="18"/>
      <c r="U65" s="58"/>
      <c r="V65" s="87"/>
      <c r="W65" s="124">
        <v>50380000</v>
      </c>
      <c r="X65" s="125">
        <v>0</v>
      </c>
      <c r="Y65" s="130">
        <v>1</v>
      </c>
      <c r="Z65" s="124">
        <v>2137333</v>
      </c>
      <c r="AA65" s="126">
        <v>52517333</v>
      </c>
      <c r="AB65" s="125">
        <v>52517333</v>
      </c>
      <c r="AC65" s="135">
        <v>44574</v>
      </c>
      <c r="AD65" s="135">
        <v>44578</v>
      </c>
      <c r="AE65" s="135">
        <v>44941</v>
      </c>
      <c r="AF65" s="136">
        <f t="shared" si="2"/>
        <v>363</v>
      </c>
      <c r="AG65" s="118">
        <v>1</v>
      </c>
      <c r="AH65" s="120">
        <v>30</v>
      </c>
      <c r="AI65" s="174"/>
      <c r="AJ65" s="50" t="s">
        <v>2461</v>
      </c>
      <c r="AK65" s="175"/>
      <c r="AL65" s="176"/>
      <c r="AM65" s="56" t="str">
        <f t="shared" si="0"/>
        <v>En ejecución</v>
      </c>
      <c r="AN65" s="137">
        <f t="shared" si="1"/>
        <v>1</v>
      </c>
    </row>
    <row r="66" spans="1:40" x14ac:dyDescent="0.25">
      <c r="A66" s="50" t="s">
        <v>268</v>
      </c>
      <c r="B66" s="118">
        <v>2022</v>
      </c>
      <c r="C66" s="50" t="s">
        <v>920</v>
      </c>
      <c r="D66" s="50" t="s">
        <v>921</v>
      </c>
      <c r="E66" s="50" t="s">
        <v>50</v>
      </c>
      <c r="F66" s="50" t="s">
        <v>22</v>
      </c>
      <c r="G66" s="50"/>
      <c r="H66" s="50" t="s">
        <v>2755</v>
      </c>
      <c r="I66" s="119" t="s">
        <v>46</v>
      </c>
      <c r="J66" s="57" t="s">
        <v>194</v>
      </c>
      <c r="K66" s="118">
        <v>57</v>
      </c>
      <c r="L66" s="57" t="s">
        <v>148</v>
      </c>
      <c r="M66" s="57" t="s">
        <v>141</v>
      </c>
      <c r="N66" s="139">
        <v>1979</v>
      </c>
      <c r="O66" s="55"/>
      <c r="P66" s="178">
        <v>79365028</v>
      </c>
      <c r="Q66" s="59" t="s">
        <v>922</v>
      </c>
      <c r="R66" s="57" t="s">
        <v>174</v>
      </c>
      <c r="S66" s="17"/>
      <c r="T66" s="18"/>
      <c r="U66" s="58"/>
      <c r="V66" s="87"/>
      <c r="W66" s="124">
        <v>50380000</v>
      </c>
      <c r="X66" s="125">
        <v>0</v>
      </c>
      <c r="Y66" s="130">
        <v>0</v>
      </c>
      <c r="Z66" s="124">
        <v>0</v>
      </c>
      <c r="AA66" s="126">
        <v>50380000</v>
      </c>
      <c r="AB66" s="125">
        <v>50380000</v>
      </c>
      <c r="AC66" s="135">
        <v>44574</v>
      </c>
      <c r="AD66" s="135">
        <v>44578</v>
      </c>
      <c r="AE66" s="135">
        <v>44911</v>
      </c>
      <c r="AF66" s="136">
        <f t="shared" si="2"/>
        <v>333</v>
      </c>
      <c r="AG66" s="118">
        <v>0</v>
      </c>
      <c r="AH66" s="120">
        <v>0</v>
      </c>
      <c r="AI66" s="174"/>
      <c r="AJ66" s="50" t="s">
        <v>2461</v>
      </c>
      <c r="AK66" s="175"/>
      <c r="AL66" s="176"/>
      <c r="AM66" s="56" t="str">
        <f t="shared" si="0"/>
        <v>Terminado</v>
      </c>
      <c r="AN66" s="137">
        <f t="shared" si="1"/>
        <v>1</v>
      </c>
    </row>
    <row r="67" spans="1:40" x14ac:dyDescent="0.25">
      <c r="A67" s="50" t="s">
        <v>269</v>
      </c>
      <c r="B67" s="118">
        <v>2022</v>
      </c>
      <c r="C67" s="50" t="s">
        <v>923</v>
      </c>
      <c r="D67" s="50" t="s">
        <v>924</v>
      </c>
      <c r="E67" s="50" t="s">
        <v>50</v>
      </c>
      <c r="F67" s="50" t="s">
        <v>22</v>
      </c>
      <c r="G67" s="50"/>
      <c r="H67" s="50" t="s">
        <v>2755</v>
      </c>
      <c r="I67" s="119" t="s">
        <v>46</v>
      </c>
      <c r="J67" s="57" t="s">
        <v>194</v>
      </c>
      <c r="K67" s="118">
        <v>57</v>
      </c>
      <c r="L67" s="57" t="s">
        <v>148</v>
      </c>
      <c r="M67" s="57" t="s">
        <v>141</v>
      </c>
      <c r="N67" s="139">
        <v>1979</v>
      </c>
      <c r="O67" s="55"/>
      <c r="P67" s="178">
        <v>1010181693</v>
      </c>
      <c r="Q67" s="59" t="s">
        <v>925</v>
      </c>
      <c r="R67" s="57" t="s">
        <v>174</v>
      </c>
      <c r="S67" s="17"/>
      <c r="T67" s="18"/>
      <c r="U67" s="58"/>
      <c r="V67" s="87"/>
      <c r="W67" s="124">
        <v>50380000</v>
      </c>
      <c r="X67" s="125">
        <v>0</v>
      </c>
      <c r="Y67" s="130">
        <v>0</v>
      </c>
      <c r="Z67" s="124">
        <v>0</v>
      </c>
      <c r="AA67" s="126">
        <v>50380000</v>
      </c>
      <c r="AB67" s="125">
        <v>50380000</v>
      </c>
      <c r="AC67" s="135">
        <v>44574</v>
      </c>
      <c r="AD67" s="135">
        <v>44578</v>
      </c>
      <c r="AE67" s="135">
        <v>44911</v>
      </c>
      <c r="AF67" s="136">
        <f t="shared" si="2"/>
        <v>333</v>
      </c>
      <c r="AG67" s="118">
        <v>0</v>
      </c>
      <c r="AH67" s="120">
        <v>0</v>
      </c>
      <c r="AI67" s="174"/>
      <c r="AJ67" s="50" t="s">
        <v>2461</v>
      </c>
      <c r="AK67" s="175"/>
      <c r="AL67" s="176"/>
      <c r="AM67" s="56" t="str">
        <f t="shared" si="0"/>
        <v>Terminado</v>
      </c>
      <c r="AN67" s="137">
        <f t="shared" si="1"/>
        <v>1</v>
      </c>
    </row>
    <row r="68" spans="1:40" x14ac:dyDescent="0.25">
      <c r="A68" s="50" t="s">
        <v>270</v>
      </c>
      <c r="B68" s="118">
        <v>2022</v>
      </c>
      <c r="C68" s="50" t="s">
        <v>926</v>
      </c>
      <c r="D68" s="50" t="s">
        <v>927</v>
      </c>
      <c r="E68" s="50" t="s">
        <v>50</v>
      </c>
      <c r="F68" s="50" t="s">
        <v>22</v>
      </c>
      <c r="G68" s="50"/>
      <c r="H68" s="50" t="s">
        <v>2756</v>
      </c>
      <c r="I68" s="119" t="s">
        <v>46</v>
      </c>
      <c r="J68" s="57" t="s">
        <v>194</v>
      </c>
      <c r="K68" s="118">
        <v>57</v>
      </c>
      <c r="L68" s="57" t="s">
        <v>148</v>
      </c>
      <c r="M68" s="57" t="s">
        <v>141</v>
      </c>
      <c r="N68" s="139">
        <v>1979</v>
      </c>
      <c r="O68" s="55"/>
      <c r="P68" s="178">
        <v>22658955</v>
      </c>
      <c r="Q68" s="59" t="s">
        <v>928</v>
      </c>
      <c r="R68" s="57" t="s">
        <v>174</v>
      </c>
      <c r="S68" s="17"/>
      <c r="T68" s="18"/>
      <c r="U68" s="58"/>
      <c r="V68" s="87"/>
      <c r="W68" s="124">
        <v>90750000</v>
      </c>
      <c r="X68" s="125">
        <v>0</v>
      </c>
      <c r="Y68" s="130">
        <v>1</v>
      </c>
      <c r="Z68" s="124">
        <v>7975000</v>
      </c>
      <c r="AA68" s="126">
        <v>98725000</v>
      </c>
      <c r="AB68" s="125">
        <v>94600000</v>
      </c>
      <c r="AC68" s="135">
        <v>44574</v>
      </c>
      <c r="AD68" s="135">
        <v>44578</v>
      </c>
      <c r="AE68" s="135">
        <v>44941</v>
      </c>
      <c r="AF68" s="136">
        <f t="shared" si="2"/>
        <v>363</v>
      </c>
      <c r="AG68" s="118">
        <v>1</v>
      </c>
      <c r="AH68" s="120">
        <v>30</v>
      </c>
      <c r="AI68" s="174"/>
      <c r="AJ68" s="50" t="s">
        <v>2461</v>
      </c>
      <c r="AK68" s="175"/>
      <c r="AL68" s="176"/>
      <c r="AM68" s="56" t="str">
        <f t="shared" si="0"/>
        <v>En ejecución</v>
      </c>
      <c r="AN68" s="137">
        <f t="shared" si="1"/>
        <v>0.95821727019498604</v>
      </c>
    </row>
    <row r="69" spans="1:40" x14ac:dyDescent="0.25">
      <c r="A69" s="50" t="s">
        <v>271</v>
      </c>
      <c r="B69" s="118">
        <v>2022</v>
      </c>
      <c r="C69" s="50" t="s">
        <v>929</v>
      </c>
      <c r="D69" s="50" t="s">
        <v>930</v>
      </c>
      <c r="E69" s="50" t="s">
        <v>50</v>
      </c>
      <c r="F69" s="50" t="s">
        <v>22</v>
      </c>
      <c r="G69" s="50"/>
      <c r="H69" s="50" t="s">
        <v>2757</v>
      </c>
      <c r="I69" s="119" t="s">
        <v>46</v>
      </c>
      <c r="J69" s="57" t="s">
        <v>194</v>
      </c>
      <c r="K69" s="118">
        <v>57</v>
      </c>
      <c r="L69" s="57" t="s">
        <v>148</v>
      </c>
      <c r="M69" s="57" t="s">
        <v>141</v>
      </c>
      <c r="N69" s="139">
        <v>1978</v>
      </c>
      <c r="O69" s="55"/>
      <c r="P69" s="178">
        <v>1098648859</v>
      </c>
      <c r="Q69" s="59" t="s">
        <v>931</v>
      </c>
      <c r="R69" s="57" t="s">
        <v>174</v>
      </c>
      <c r="S69" s="17"/>
      <c r="T69" s="18"/>
      <c r="U69" s="58"/>
      <c r="V69" s="87"/>
      <c r="W69" s="124">
        <v>90750000</v>
      </c>
      <c r="X69" s="125">
        <v>0</v>
      </c>
      <c r="Y69" s="130">
        <v>0</v>
      </c>
      <c r="Z69" s="124">
        <v>0</v>
      </c>
      <c r="AA69" s="126">
        <v>90750000</v>
      </c>
      <c r="AB69" s="125">
        <v>90750000</v>
      </c>
      <c r="AC69" s="135">
        <v>44574</v>
      </c>
      <c r="AD69" s="135">
        <v>44578</v>
      </c>
      <c r="AE69" s="135">
        <v>44911</v>
      </c>
      <c r="AF69" s="136">
        <f t="shared" si="2"/>
        <v>333</v>
      </c>
      <c r="AG69" s="118">
        <v>0</v>
      </c>
      <c r="AH69" s="120">
        <v>0</v>
      </c>
      <c r="AI69" s="174"/>
      <c r="AJ69" s="50" t="s">
        <v>2461</v>
      </c>
      <c r="AK69" s="175"/>
      <c r="AL69" s="176"/>
      <c r="AM69" s="56" t="str">
        <f t="shared" si="0"/>
        <v>Terminado</v>
      </c>
      <c r="AN69" s="137">
        <f t="shared" si="1"/>
        <v>1</v>
      </c>
    </row>
    <row r="70" spans="1:40" x14ac:dyDescent="0.25">
      <c r="A70" s="50" t="s">
        <v>742</v>
      </c>
      <c r="B70" s="118">
        <v>2022</v>
      </c>
      <c r="C70" s="50" t="s">
        <v>742</v>
      </c>
      <c r="D70" s="50" t="s">
        <v>932</v>
      </c>
      <c r="E70" s="50" t="s">
        <v>50</v>
      </c>
      <c r="F70" s="50" t="s">
        <v>22</v>
      </c>
      <c r="G70" s="50"/>
      <c r="H70" s="50" t="s">
        <v>933</v>
      </c>
      <c r="I70" s="119" t="s">
        <v>46</v>
      </c>
      <c r="J70" s="57" t="s">
        <v>194</v>
      </c>
      <c r="K70" s="118">
        <v>57</v>
      </c>
      <c r="L70" s="57" t="s">
        <v>148</v>
      </c>
      <c r="M70" s="57" t="s">
        <v>141</v>
      </c>
      <c r="N70" s="139">
        <v>1978</v>
      </c>
      <c r="O70" s="55"/>
      <c r="P70" s="178">
        <v>41637669</v>
      </c>
      <c r="Q70" s="59" t="s">
        <v>934</v>
      </c>
      <c r="R70" s="57" t="s">
        <v>174</v>
      </c>
      <c r="S70" s="17"/>
      <c r="T70" s="18"/>
      <c r="U70" s="58"/>
      <c r="V70" s="87"/>
      <c r="W70" s="124">
        <v>72050000</v>
      </c>
      <c r="X70" s="125">
        <v>0</v>
      </c>
      <c r="Y70" s="130">
        <v>1</v>
      </c>
      <c r="Z70" s="124">
        <v>6550000</v>
      </c>
      <c r="AA70" s="126">
        <v>78600000</v>
      </c>
      <c r="AB70" s="125">
        <v>72050000</v>
      </c>
      <c r="AC70" s="135">
        <v>44574</v>
      </c>
      <c r="AD70" s="135">
        <v>44593</v>
      </c>
      <c r="AE70" s="135">
        <v>44956</v>
      </c>
      <c r="AF70" s="136">
        <f t="shared" si="2"/>
        <v>363</v>
      </c>
      <c r="AG70" s="118">
        <v>1</v>
      </c>
      <c r="AH70" s="120">
        <v>30</v>
      </c>
      <c r="AI70" s="174"/>
      <c r="AJ70" s="50" t="s">
        <v>2461</v>
      </c>
      <c r="AK70" s="175"/>
      <c r="AL70" s="176"/>
      <c r="AM70" s="56" t="str">
        <f t="shared" si="0"/>
        <v>En ejecución</v>
      </c>
      <c r="AN70" s="137">
        <f t="shared" si="1"/>
        <v>0.91666666666666663</v>
      </c>
    </row>
    <row r="71" spans="1:40" x14ac:dyDescent="0.25">
      <c r="A71" s="50" t="s">
        <v>272</v>
      </c>
      <c r="B71" s="118">
        <v>2022</v>
      </c>
      <c r="C71" s="50" t="s">
        <v>935</v>
      </c>
      <c r="D71" s="50" t="s">
        <v>936</v>
      </c>
      <c r="E71" s="50" t="s">
        <v>50</v>
      </c>
      <c r="F71" s="50" t="s">
        <v>22</v>
      </c>
      <c r="G71" s="50"/>
      <c r="H71" s="50" t="s">
        <v>933</v>
      </c>
      <c r="I71" s="119" t="s">
        <v>46</v>
      </c>
      <c r="J71" s="57" t="s">
        <v>194</v>
      </c>
      <c r="K71" s="118">
        <v>57</v>
      </c>
      <c r="L71" s="57" t="s">
        <v>148</v>
      </c>
      <c r="M71" s="57" t="s">
        <v>141</v>
      </c>
      <c r="N71" s="139">
        <v>1978</v>
      </c>
      <c r="O71" s="55"/>
      <c r="P71" s="178">
        <v>19266126</v>
      </c>
      <c r="Q71" s="59" t="s">
        <v>937</v>
      </c>
      <c r="R71" s="57" t="s">
        <v>174</v>
      </c>
      <c r="S71" s="17"/>
      <c r="T71" s="18"/>
      <c r="U71" s="58"/>
      <c r="V71" s="87"/>
      <c r="W71" s="124">
        <v>72050000</v>
      </c>
      <c r="X71" s="125">
        <v>0</v>
      </c>
      <c r="Y71" s="130">
        <v>1</v>
      </c>
      <c r="Z71" s="124">
        <v>6550000</v>
      </c>
      <c r="AA71" s="126">
        <v>78600000</v>
      </c>
      <c r="AB71" s="125">
        <v>72050000</v>
      </c>
      <c r="AC71" s="135">
        <v>44575</v>
      </c>
      <c r="AD71" s="135">
        <v>44593</v>
      </c>
      <c r="AE71" s="135">
        <v>44956</v>
      </c>
      <c r="AF71" s="136">
        <f t="shared" si="2"/>
        <v>363</v>
      </c>
      <c r="AG71" s="118">
        <v>1</v>
      </c>
      <c r="AH71" s="120">
        <v>30</v>
      </c>
      <c r="AI71" s="174"/>
      <c r="AJ71" s="50" t="s">
        <v>2461</v>
      </c>
      <c r="AK71" s="175"/>
      <c r="AL71" s="176"/>
      <c r="AM71" s="56" t="str">
        <f t="shared" si="0"/>
        <v>En ejecución</v>
      </c>
      <c r="AN71" s="137">
        <f t="shared" si="1"/>
        <v>0.91666666666666663</v>
      </c>
    </row>
    <row r="72" spans="1:40" x14ac:dyDescent="0.25">
      <c r="A72" s="50" t="s">
        <v>273</v>
      </c>
      <c r="B72" s="118">
        <v>2022</v>
      </c>
      <c r="C72" s="50" t="s">
        <v>938</v>
      </c>
      <c r="D72" s="50" t="s">
        <v>939</v>
      </c>
      <c r="E72" s="50" t="s">
        <v>50</v>
      </c>
      <c r="F72" s="50" t="s">
        <v>22</v>
      </c>
      <c r="G72" s="50"/>
      <c r="H72" s="50" t="s">
        <v>2758</v>
      </c>
      <c r="I72" s="119" t="s">
        <v>46</v>
      </c>
      <c r="J72" s="57" t="s">
        <v>194</v>
      </c>
      <c r="K72" s="118">
        <v>57</v>
      </c>
      <c r="L72" s="57" t="s">
        <v>148</v>
      </c>
      <c r="M72" s="57" t="s">
        <v>141</v>
      </c>
      <c r="N72" s="139">
        <v>1978</v>
      </c>
      <c r="O72" s="55"/>
      <c r="P72" s="178">
        <v>1032456954</v>
      </c>
      <c r="Q72" s="59" t="s">
        <v>940</v>
      </c>
      <c r="R72" s="57" t="s">
        <v>174</v>
      </c>
      <c r="S72" s="17"/>
      <c r="T72" s="18"/>
      <c r="U72" s="58"/>
      <c r="V72" s="87"/>
      <c r="W72" s="124">
        <v>50380000</v>
      </c>
      <c r="X72" s="125">
        <v>0</v>
      </c>
      <c r="Y72" s="130">
        <v>1</v>
      </c>
      <c r="Z72" s="124">
        <v>1679333</v>
      </c>
      <c r="AA72" s="126">
        <v>52059333</v>
      </c>
      <c r="AB72" s="125">
        <v>52059333</v>
      </c>
      <c r="AC72" s="135">
        <v>44575</v>
      </c>
      <c r="AD72" s="135">
        <v>44580</v>
      </c>
      <c r="AE72" s="135">
        <v>44925</v>
      </c>
      <c r="AF72" s="136">
        <f t="shared" si="2"/>
        <v>345</v>
      </c>
      <c r="AG72" s="118">
        <v>1</v>
      </c>
      <c r="AH72" s="120">
        <v>11</v>
      </c>
      <c r="AI72" s="174">
        <v>1024481111</v>
      </c>
      <c r="AJ72" s="50" t="s">
        <v>1775</v>
      </c>
      <c r="AK72" s="175">
        <v>44593</v>
      </c>
      <c r="AL72" s="176">
        <v>50380000</v>
      </c>
      <c r="AM72" s="56" t="str">
        <f t="shared" si="0"/>
        <v>Terminado</v>
      </c>
      <c r="AN72" s="137">
        <f t="shared" si="1"/>
        <v>1</v>
      </c>
    </row>
    <row r="73" spans="1:40" x14ac:dyDescent="0.25">
      <c r="A73" s="50" t="s">
        <v>274</v>
      </c>
      <c r="B73" s="118">
        <v>2022</v>
      </c>
      <c r="C73" s="50" t="s">
        <v>941</v>
      </c>
      <c r="D73" s="50" t="s">
        <v>3097</v>
      </c>
      <c r="E73" s="50" t="s">
        <v>50</v>
      </c>
      <c r="F73" s="50" t="s">
        <v>22</v>
      </c>
      <c r="G73" s="50"/>
      <c r="H73" s="50" t="s">
        <v>2758</v>
      </c>
      <c r="I73" s="119" t="s">
        <v>46</v>
      </c>
      <c r="J73" s="57" t="s">
        <v>194</v>
      </c>
      <c r="K73" s="118">
        <v>57</v>
      </c>
      <c r="L73" s="57" t="s">
        <v>148</v>
      </c>
      <c r="M73" s="57" t="s">
        <v>141</v>
      </c>
      <c r="N73" s="139">
        <v>1978</v>
      </c>
      <c r="O73" s="55"/>
      <c r="P73" s="178">
        <v>1016047476</v>
      </c>
      <c r="Q73" s="59" t="s">
        <v>942</v>
      </c>
      <c r="R73" s="57" t="s">
        <v>174</v>
      </c>
      <c r="S73" s="17"/>
      <c r="T73" s="18"/>
      <c r="U73" s="58"/>
      <c r="V73" s="87"/>
      <c r="W73" s="124">
        <v>50380000</v>
      </c>
      <c r="X73" s="125">
        <v>0</v>
      </c>
      <c r="Y73" s="130">
        <v>1</v>
      </c>
      <c r="Z73" s="124">
        <v>1832000</v>
      </c>
      <c r="AA73" s="126">
        <v>52212000</v>
      </c>
      <c r="AB73" s="125">
        <v>52059333</v>
      </c>
      <c r="AC73" s="135">
        <v>44575</v>
      </c>
      <c r="AD73" s="135">
        <v>44580</v>
      </c>
      <c r="AE73" s="135">
        <v>44926</v>
      </c>
      <c r="AF73" s="136">
        <f t="shared" si="2"/>
        <v>346</v>
      </c>
      <c r="AG73" s="118">
        <v>1</v>
      </c>
      <c r="AH73" s="120">
        <v>12</v>
      </c>
      <c r="AI73" s="174">
        <v>1032479551</v>
      </c>
      <c r="AJ73" s="50" t="s">
        <v>2467</v>
      </c>
      <c r="AK73" s="175">
        <v>44834</v>
      </c>
      <c r="AL73" s="176">
        <v>12060667</v>
      </c>
      <c r="AM73" s="56" t="str">
        <f t="shared" si="0"/>
        <v>Terminado</v>
      </c>
      <c r="AN73" s="137">
        <f t="shared" si="1"/>
        <v>0.99707601700758441</v>
      </c>
    </row>
    <row r="74" spans="1:40" x14ac:dyDescent="0.25">
      <c r="A74" s="50" t="s">
        <v>275</v>
      </c>
      <c r="B74" s="118">
        <v>2022</v>
      </c>
      <c r="C74" s="50" t="s">
        <v>943</v>
      </c>
      <c r="D74" s="50" t="s">
        <v>944</v>
      </c>
      <c r="E74" s="50" t="s">
        <v>50</v>
      </c>
      <c r="F74" s="50" t="s">
        <v>22</v>
      </c>
      <c r="G74" s="50"/>
      <c r="H74" s="50" t="s">
        <v>2759</v>
      </c>
      <c r="I74" s="119" t="s">
        <v>46</v>
      </c>
      <c r="J74" s="57" t="s">
        <v>194</v>
      </c>
      <c r="K74" s="118">
        <v>57</v>
      </c>
      <c r="L74" s="57" t="s">
        <v>148</v>
      </c>
      <c r="M74" s="57" t="s">
        <v>141</v>
      </c>
      <c r="N74" s="139">
        <v>1978</v>
      </c>
      <c r="O74" s="55"/>
      <c r="P74" s="178">
        <v>1015447619</v>
      </c>
      <c r="Q74" s="59" t="s">
        <v>945</v>
      </c>
      <c r="R74" s="57" t="s">
        <v>174</v>
      </c>
      <c r="S74" s="17"/>
      <c r="T74" s="18"/>
      <c r="U74" s="58"/>
      <c r="V74" s="87"/>
      <c r="W74" s="124">
        <v>46200000</v>
      </c>
      <c r="X74" s="125">
        <v>0</v>
      </c>
      <c r="Y74" s="130">
        <v>0</v>
      </c>
      <c r="Z74" s="124">
        <v>0</v>
      </c>
      <c r="AA74" s="126">
        <v>46200000</v>
      </c>
      <c r="AB74" s="125">
        <v>46200000</v>
      </c>
      <c r="AC74" s="135">
        <v>44574</v>
      </c>
      <c r="AD74" s="135">
        <v>44578</v>
      </c>
      <c r="AE74" s="135">
        <v>44758</v>
      </c>
      <c r="AF74" s="136">
        <f t="shared" si="2"/>
        <v>180</v>
      </c>
      <c r="AG74" s="118">
        <v>0</v>
      </c>
      <c r="AH74" s="120">
        <v>0</v>
      </c>
      <c r="AI74" s="174"/>
      <c r="AJ74" s="50" t="s">
        <v>2461</v>
      </c>
      <c r="AK74" s="175"/>
      <c r="AL74" s="176"/>
      <c r="AM74" s="56" t="str">
        <f t="shared" si="0"/>
        <v>Terminado</v>
      </c>
      <c r="AN74" s="137">
        <f t="shared" si="1"/>
        <v>1</v>
      </c>
    </row>
    <row r="75" spans="1:40" x14ac:dyDescent="0.25">
      <c r="A75" s="50" t="s">
        <v>276</v>
      </c>
      <c r="B75" s="118">
        <v>2022</v>
      </c>
      <c r="C75" s="50" t="s">
        <v>946</v>
      </c>
      <c r="D75" s="50" t="s">
        <v>947</v>
      </c>
      <c r="E75" s="50" t="s">
        <v>50</v>
      </c>
      <c r="F75" s="50" t="s">
        <v>22</v>
      </c>
      <c r="G75" s="50"/>
      <c r="H75" s="50" t="s">
        <v>2760</v>
      </c>
      <c r="I75" s="119" t="s">
        <v>46</v>
      </c>
      <c r="J75" s="57" t="s">
        <v>194</v>
      </c>
      <c r="K75" s="118">
        <v>6</v>
      </c>
      <c r="L75" s="57" t="s">
        <v>92</v>
      </c>
      <c r="M75" s="57" t="s">
        <v>136</v>
      </c>
      <c r="N75" s="139">
        <v>1966</v>
      </c>
      <c r="O75" s="55"/>
      <c r="P75" s="178">
        <v>1020806611</v>
      </c>
      <c r="Q75" s="59" t="s">
        <v>948</v>
      </c>
      <c r="R75" s="57" t="s">
        <v>174</v>
      </c>
      <c r="S75" s="17"/>
      <c r="T75" s="18"/>
      <c r="U75" s="58"/>
      <c r="V75" s="87"/>
      <c r="W75" s="124">
        <v>72050000</v>
      </c>
      <c r="X75" s="125">
        <v>0</v>
      </c>
      <c r="Y75" s="130">
        <v>1</v>
      </c>
      <c r="Z75" s="124">
        <v>6113333</v>
      </c>
      <c r="AA75" s="126">
        <v>78163333</v>
      </c>
      <c r="AB75" s="125">
        <v>72486666</v>
      </c>
      <c r="AC75" s="135">
        <v>44575</v>
      </c>
      <c r="AD75" s="135">
        <v>44579</v>
      </c>
      <c r="AE75" s="135">
        <v>44941</v>
      </c>
      <c r="AF75" s="136">
        <f t="shared" si="2"/>
        <v>362</v>
      </c>
      <c r="AG75" s="118">
        <v>1</v>
      </c>
      <c r="AH75" s="120">
        <v>29</v>
      </c>
      <c r="AI75" s="174">
        <v>1019077772</v>
      </c>
      <c r="AJ75" s="50" t="s">
        <v>2468</v>
      </c>
      <c r="AK75" s="175">
        <v>44816</v>
      </c>
      <c r="AL75" s="176">
        <v>20960000</v>
      </c>
      <c r="AM75" s="56" t="str">
        <f t="shared" si="0"/>
        <v>En ejecución</v>
      </c>
      <c r="AN75" s="137">
        <f t="shared" si="1"/>
        <v>0.92737429710168573</v>
      </c>
    </row>
    <row r="76" spans="1:40" x14ac:dyDescent="0.25">
      <c r="A76" s="50" t="s">
        <v>277</v>
      </c>
      <c r="B76" s="118">
        <v>2022</v>
      </c>
      <c r="C76" s="50" t="s">
        <v>949</v>
      </c>
      <c r="D76" s="50" t="s">
        <v>950</v>
      </c>
      <c r="E76" s="50" t="s">
        <v>50</v>
      </c>
      <c r="F76" s="50" t="s">
        <v>22</v>
      </c>
      <c r="G76" s="50"/>
      <c r="H76" s="50" t="s">
        <v>2742</v>
      </c>
      <c r="I76" s="119" t="s">
        <v>46</v>
      </c>
      <c r="J76" s="57" t="s">
        <v>194</v>
      </c>
      <c r="K76" s="118">
        <v>57</v>
      </c>
      <c r="L76" s="57" t="s">
        <v>148</v>
      </c>
      <c r="M76" s="57" t="s">
        <v>141</v>
      </c>
      <c r="N76" s="139">
        <v>1978</v>
      </c>
      <c r="O76" s="55"/>
      <c r="P76" s="178">
        <v>1015439516</v>
      </c>
      <c r="Q76" s="59" t="s">
        <v>951</v>
      </c>
      <c r="R76" s="57" t="s">
        <v>174</v>
      </c>
      <c r="S76" s="17"/>
      <c r="T76" s="18"/>
      <c r="U76" s="58"/>
      <c r="V76" s="87"/>
      <c r="W76" s="124">
        <v>84700000</v>
      </c>
      <c r="X76" s="125">
        <v>0</v>
      </c>
      <c r="Y76" s="130">
        <v>0</v>
      </c>
      <c r="Z76" s="124">
        <v>0</v>
      </c>
      <c r="AA76" s="126">
        <v>84700000</v>
      </c>
      <c r="AB76" s="125">
        <v>69556666</v>
      </c>
      <c r="AC76" s="135">
        <v>44574</v>
      </c>
      <c r="AD76" s="135">
        <v>44578</v>
      </c>
      <c r="AE76" s="135">
        <v>44911</v>
      </c>
      <c r="AF76" s="136">
        <f t="shared" si="2"/>
        <v>333</v>
      </c>
      <c r="AG76" s="118">
        <v>0</v>
      </c>
      <c r="AH76" s="120">
        <v>0</v>
      </c>
      <c r="AI76" s="174">
        <v>1020739142</v>
      </c>
      <c r="AJ76" s="50" t="s">
        <v>2469</v>
      </c>
      <c r="AK76" s="175">
        <v>45171</v>
      </c>
      <c r="AL76" s="176">
        <v>30546333</v>
      </c>
      <c r="AM76" s="56" t="str">
        <f t="shared" si="0"/>
        <v>Terminado</v>
      </c>
      <c r="AN76" s="137">
        <f t="shared" si="1"/>
        <v>0.82121211334120425</v>
      </c>
    </row>
    <row r="77" spans="1:40" x14ac:dyDescent="0.25">
      <c r="A77" s="50" t="s">
        <v>278</v>
      </c>
      <c r="B77" s="118">
        <v>2022</v>
      </c>
      <c r="C77" s="50" t="s">
        <v>952</v>
      </c>
      <c r="D77" s="50" t="s">
        <v>953</v>
      </c>
      <c r="E77" s="50" t="s">
        <v>50</v>
      </c>
      <c r="F77" s="50" t="s">
        <v>22</v>
      </c>
      <c r="G77" s="50"/>
      <c r="H77" s="50" t="s">
        <v>2761</v>
      </c>
      <c r="I77" s="119" t="s">
        <v>46</v>
      </c>
      <c r="J77" s="57" t="s">
        <v>194</v>
      </c>
      <c r="K77" s="118">
        <v>57</v>
      </c>
      <c r="L77" s="57" t="s">
        <v>148</v>
      </c>
      <c r="M77" s="57" t="s">
        <v>141</v>
      </c>
      <c r="N77" s="139">
        <v>1978</v>
      </c>
      <c r="O77" s="55"/>
      <c r="P77" s="178">
        <v>1015435607</v>
      </c>
      <c r="Q77" s="59" t="s">
        <v>954</v>
      </c>
      <c r="R77" s="57" t="s">
        <v>174</v>
      </c>
      <c r="S77" s="17"/>
      <c r="T77" s="18"/>
      <c r="U77" s="58"/>
      <c r="V77" s="87"/>
      <c r="W77" s="124">
        <v>29700000</v>
      </c>
      <c r="X77" s="125">
        <v>0</v>
      </c>
      <c r="Y77" s="130">
        <v>1</v>
      </c>
      <c r="Z77" s="124">
        <v>4140000</v>
      </c>
      <c r="AA77" s="126">
        <v>33840000</v>
      </c>
      <c r="AB77" s="125">
        <v>31140000</v>
      </c>
      <c r="AC77" s="135">
        <v>44575</v>
      </c>
      <c r="AD77" s="135">
        <v>44576</v>
      </c>
      <c r="AE77" s="135">
        <v>44956</v>
      </c>
      <c r="AF77" s="136">
        <f t="shared" si="2"/>
        <v>380</v>
      </c>
      <c r="AG77" s="118">
        <v>1</v>
      </c>
      <c r="AH77" s="120">
        <v>47</v>
      </c>
      <c r="AI77" s="174"/>
      <c r="AJ77" s="50" t="s">
        <v>2461</v>
      </c>
      <c r="AK77" s="175"/>
      <c r="AL77" s="176"/>
      <c r="AM77" s="56" t="str">
        <f t="shared" si="0"/>
        <v>En ejecución</v>
      </c>
      <c r="AN77" s="137">
        <f t="shared" si="1"/>
        <v>0.92021276595744683</v>
      </c>
    </row>
    <row r="78" spans="1:40" x14ac:dyDescent="0.25">
      <c r="A78" s="50" t="s">
        <v>279</v>
      </c>
      <c r="B78" s="118">
        <v>2022</v>
      </c>
      <c r="C78" s="50" t="s">
        <v>955</v>
      </c>
      <c r="D78" s="50" t="s">
        <v>956</v>
      </c>
      <c r="E78" s="50" t="s">
        <v>50</v>
      </c>
      <c r="F78" s="50" t="s">
        <v>22</v>
      </c>
      <c r="G78" s="50"/>
      <c r="H78" s="50" t="s">
        <v>2762</v>
      </c>
      <c r="I78" s="119" t="s">
        <v>46</v>
      </c>
      <c r="J78" s="57" t="s">
        <v>194</v>
      </c>
      <c r="K78" s="118">
        <v>57</v>
      </c>
      <c r="L78" s="57" t="s">
        <v>148</v>
      </c>
      <c r="M78" s="57" t="s">
        <v>141</v>
      </c>
      <c r="N78" s="139">
        <v>1978</v>
      </c>
      <c r="O78" s="55"/>
      <c r="P78" s="178">
        <v>52336246</v>
      </c>
      <c r="Q78" s="59" t="s">
        <v>957</v>
      </c>
      <c r="R78" s="57" t="s">
        <v>174</v>
      </c>
      <c r="S78" s="17"/>
      <c r="T78" s="18"/>
      <c r="U78" s="58"/>
      <c r="V78" s="87"/>
      <c r="W78" s="124">
        <v>50380000</v>
      </c>
      <c r="X78" s="125">
        <v>0</v>
      </c>
      <c r="Y78" s="130">
        <v>1</v>
      </c>
      <c r="Z78" s="124">
        <v>4427333</v>
      </c>
      <c r="AA78" s="126">
        <v>54807333</v>
      </c>
      <c r="AB78" s="125">
        <v>52517333</v>
      </c>
      <c r="AC78" s="135">
        <v>44574</v>
      </c>
      <c r="AD78" s="135">
        <v>44578</v>
      </c>
      <c r="AE78" s="135">
        <v>44940</v>
      </c>
      <c r="AF78" s="136">
        <f t="shared" si="2"/>
        <v>362</v>
      </c>
      <c r="AG78" s="118">
        <v>1</v>
      </c>
      <c r="AH78" s="120">
        <v>29</v>
      </c>
      <c r="AI78" s="174"/>
      <c r="AJ78" s="50" t="s">
        <v>2461</v>
      </c>
      <c r="AK78" s="175"/>
      <c r="AL78" s="176"/>
      <c r="AM78" s="56" t="str">
        <f t="shared" ref="AM78:AM140" si="3">IF(AE78&lt;=44926,"Terminado","En ejecución")</f>
        <v>En ejecución</v>
      </c>
      <c r="AN78" s="137">
        <f t="shared" ref="AN78:AN141" si="4">IF(ISERROR(AB78/AA78),"-",(AB78/AA78))</f>
        <v>0.9582172699408672</v>
      </c>
    </row>
    <row r="79" spans="1:40" x14ac:dyDescent="0.25">
      <c r="A79" s="50" t="s">
        <v>280</v>
      </c>
      <c r="B79" s="118">
        <v>2022</v>
      </c>
      <c r="C79" s="50" t="s">
        <v>958</v>
      </c>
      <c r="D79" s="50" t="s">
        <v>959</v>
      </c>
      <c r="E79" s="50" t="s">
        <v>50</v>
      </c>
      <c r="F79" s="50" t="s">
        <v>22</v>
      </c>
      <c r="G79" s="50"/>
      <c r="H79" s="50" t="s">
        <v>2763</v>
      </c>
      <c r="I79" s="119" t="s">
        <v>46</v>
      </c>
      <c r="J79" s="57" t="s">
        <v>194</v>
      </c>
      <c r="K79" s="118">
        <v>57</v>
      </c>
      <c r="L79" s="57" t="s">
        <v>148</v>
      </c>
      <c r="M79" s="57" t="s">
        <v>141</v>
      </c>
      <c r="N79" s="139">
        <v>1978</v>
      </c>
      <c r="O79" s="55"/>
      <c r="P79" s="178">
        <v>1233888595</v>
      </c>
      <c r="Q79" s="59" t="s">
        <v>960</v>
      </c>
      <c r="R79" s="57" t="s">
        <v>174</v>
      </c>
      <c r="S79" s="17"/>
      <c r="T79" s="18"/>
      <c r="U79" s="58"/>
      <c r="V79" s="87"/>
      <c r="W79" s="124">
        <v>40150000</v>
      </c>
      <c r="X79" s="125">
        <v>0</v>
      </c>
      <c r="Y79" s="130">
        <v>1</v>
      </c>
      <c r="Z79" s="124">
        <v>5353333</v>
      </c>
      <c r="AA79" s="126">
        <v>45503333</v>
      </c>
      <c r="AB79" s="125">
        <v>41853333</v>
      </c>
      <c r="AC79" s="135">
        <v>44575</v>
      </c>
      <c r="AD79" s="135">
        <v>44578</v>
      </c>
      <c r="AE79" s="135">
        <v>44956</v>
      </c>
      <c r="AF79" s="136">
        <f t="shared" ref="AF79:AF141" si="5">_xlfn.DAYS(AE79,AD79)</f>
        <v>378</v>
      </c>
      <c r="AG79" s="118">
        <v>1</v>
      </c>
      <c r="AH79" s="120">
        <v>45</v>
      </c>
      <c r="AI79" s="174"/>
      <c r="AJ79" s="50" t="s">
        <v>2461</v>
      </c>
      <c r="AK79" s="175"/>
      <c r="AL79" s="176"/>
      <c r="AM79" s="56" t="str">
        <f t="shared" si="3"/>
        <v>En ejecución</v>
      </c>
      <c r="AN79" s="137">
        <f t="shared" si="4"/>
        <v>0.91978609566907987</v>
      </c>
    </row>
    <row r="80" spans="1:40" x14ac:dyDescent="0.25">
      <c r="A80" s="50" t="s">
        <v>281</v>
      </c>
      <c r="B80" s="118">
        <v>2022</v>
      </c>
      <c r="C80" s="50" t="s">
        <v>961</v>
      </c>
      <c r="D80" s="50" t="s">
        <v>962</v>
      </c>
      <c r="E80" s="50" t="s">
        <v>50</v>
      </c>
      <c r="F80" s="50" t="s">
        <v>22</v>
      </c>
      <c r="G80" s="50"/>
      <c r="H80" s="50" t="s">
        <v>2764</v>
      </c>
      <c r="I80" s="119" t="s">
        <v>46</v>
      </c>
      <c r="J80" s="57" t="s">
        <v>194</v>
      </c>
      <c r="K80" s="118">
        <v>57</v>
      </c>
      <c r="L80" s="57" t="s">
        <v>148</v>
      </c>
      <c r="M80" s="57" t="s">
        <v>141</v>
      </c>
      <c r="N80" s="139">
        <v>1978</v>
      </c>
      <c r="O80" s="55"/>
      <c r="P80" s="178">
        <v>51924201</v>
      </c>
      <c r="Q80" s="59" t="s">
        <v>963</v>
      </c>
      <c r="R80" s="57" t="s">
        <v>174</v>
      </c>
      <c r="S80" s="17"/>
      <c r="T80" s="18"/>
      <c r="U80" s="58"/>
      <c r="V80" s="87"/>
      <c r="W80" s="124">
        <v>72050000</v>
      </c>
      <c r="X80" s="125">
        <v>0</v>
      </c>
      <c r="Y80" s="130">
        <v>1</v>
      </c>
      <c r="Z80" s="124">
        <v>9388333</v>
      </c>
      <c r="AA80" s="126">
        <v>81438333</v>
      </c>
      <c r="AB80" s="125">
        <v>75106667</v>
      </c>
      <c r="AC80" s="135">
        <v>44574</v>
      </c>
      <c r="AD80" s="135">
        <v>44578</v>
      </c>
      <c r="AE80" s="135">
        <v>44955</v>
      </c>
      <c r="AF80" s="136">
        <f t="shared" si="5"/>
        <v>377</v>
      </c>
      <c r="AG80" s="118">
        <v>1</v>
      </c>
      <c r="AH80" s="120">
        <v>44</v>
      </c>
      <c r="AI80" s="174"/>
      <c r="AJ80" s="50" t="s">
        <v>2461</v>
      </c>
      <c r="AK80" s="175"/>
      <c r="AL80" s="176"/>
      <c r="AM80" s="56" t="str">
        <f t="shared" si="3"/>
        <v>En ejecución</v>
      </c>
      <c r="AN80" s="137">
        <f t="shared" si="4"/>
        <v>0.92225201859178529</v>
      </c>
    </row>
    <row r="81" spans="1:40" x14ac:dyDescent="0.25">
      <c r="A81" s="50" t="s">
        <v>282</v>
      </c>
      <c r="B81" s="118">
        <v>2022</v>
      </c>
      <c r="C81" s="50" t="s">
        <v>964</v>
      </c>
      <c r="D81" s="50" t="s">
        <v>965</v>
      </c>
      <c r="E81" s="50" t="s">
        <v>50</v>
      </c>
      <c r="F81" s="50" t="s">
        <v>22</v>
      </c>
      <c r="G81" s="50"/>
      <c r="H81" s="50" t="s">
        <v>2205</v>
      </c>
      <c r="I81" s="119" t="s">
        <v>46</v>
      </c>
      <c r="J81" s="57" t="s">
        <v>194</v>
      </c>
      <c r="K81" s="118">
        <v>57</v>
      </c>
      <c r="L81" s="57" t="s">
        <v>148</v>
      </c>
      <c r="M81" s="57" t="s">
        <v>141</v>
      </c>
      <c r="N81" s="139">
        <v>1978</v>
      </c>
      <c r="O81" s="55"/>
      <c r="P81" s="178">
        <v>1018431408</v>
      </c>
      <c r="Q81" s="59" t="s">
        <v>966</v>
      </c>
      <c r="R81" s="57" t="s">
        <v>174</v>
      </c>
      <c r="S81" s="17"/>
      <c r="T81" s="18"/>
      <c r="U81" s="58"/>
      <c r="V81" s="87"/>
      <c r="W81" s="124">
        <v>25520000</v>
      </c>
      <c r="X81" s="125">
        <v>0</v>
      </c>
      <c r="Y81" s="130">
        <v>1</v>
      </c>
      <c r="Z81" s="124">
        <v>3402667</v>
      </c>
      <c r="AA81" s="126">
        <v>28922667</v>
      </c>
      <c r="AB81" s="125">
        <v>26602667</v>
      </c>
      <c r="AC81" s="135">
        <v>44574</v>
      </c>
      <c r="AD81" s="135">
        <v>44578</v>
      </c>
      <c r="AE81" s="135">
        <v>44956</v>
      </c>
      <c r="AF81" s="136">
        <f t="shared" si="5"/>
        <v>378</v>
      </c>
      <c r="AG81" s="118">
        <v>1</v>
      </c>
      <c r="AH81" s="120">
        <v>45</v>
      </c>
      <c r="AI81" s="174"/>
      <c r="AJ81" s="50" t="s">
        <v>2461</v>
      </c>
      <c r="AK81" s="175"/>
      <c r="AL81" s="176"/>
      <c r="AM81" s="56" t="str">
        <f t="shared" si="3"/>
        <v>En ejecución</v>
      </c>
      <c r="AN81" s="137">
        <f t="shared" si="4"/>
        <v>0.91978609718114857</v>
      </c>
    </row>
    <row r="82" spans="1:40" x14ac:dyDescent="0.25">
      <c r="A82" s="50" t="s">
        <v>283</v>
      </c>
      <c r="B82" s="118">
        <v>2022</v>
      </c>
      <c r="C82" s="50" t="s">
        <v>967</v>
      </c>
      <c r="D82" s="50" t="s">
        <v>968</v>
      </c>
      <c r="E82" s="50" t="s">
        <v>50</v>
      </c>
      <c r="F82" s="50" t="s">
        <v>22</v>
      </c>
      <c r="G82" s="50"/>
      <c r="H82" s="50" t="s">
        <v>2205</v>
      </c>
      <c r="I82" s="119" t="s">
        <v>46</v>
      </c>
      <c r="J82" s="57" t="s">
        <v>194</v>
      </c>
      <c r="K82" s="118">
        <v>57</v>
      </c>
      <c r="L82" s="57" t="s">
        <v>148</v>
      </c>
      <c r="M82" s="57" t="s">
        <v>141</v>
      </c>
      <c r="N82" s="139">
        <v>1978</v>
      </c>
      <c r="O82" s="55"/>
      <c r="P82" s="178">
        <v>1026274587</v>
      </c>
      <c r="Q82" s="59" t="s">
        <v>969</v>
      </c>
      <c r="R82" s="57" t="s">
        <v>174</v>
      </c>
      <c r="S82" s="17"/>
      <c r="T82" s="18"/>
      <c r="U82" s="58"/>
      <c r="V82" s="87"/>
      <c r="W82" s="124">
        <v>25520000</v>
      </c>
      <c r="X82" s="125">
        <v>0</v>
      </c>
      <c r="Y82" s="130">
        <v>1</v>
      </c>
      <c r="Z82" s="124">
        <v>3402667</v>
      </c>
      <c r="AA82" s="126">
        <v>28922667</v>
      </c>
      <c r="AB82" s="125">
        <v>26602667</v>
      </c>
      <c r="AC82" s="135">
        <v>44574</v>
      </c>
      <c r="AD82" s="135">
        <v>44578</v>
      </c>
      <c r="AE82" s="135">
        <v>44956</v>
      </c>
      <c r="AF82" s="136">
        <f t="shared" si="5"/>
        <v>378</v>
      </c>
      <c r="AG82" s="118">
        <v>1</v>
      </c>
      <c r="AH82" s="120">
        <v>45</v>
      </c>
      <c r="AI82" s="174"/>
      <c r="AJ82" s="50" t="s">
        <v>2461</v>
      </c>
      <c r="AK82" s="175"/>
      <c r="AL82" s="176"/>
      <c r="AM82" s="56" t="str">
        <f t="shared" si="3"/>
        <v>En ejecución</v>
      </c>
      <c r="AN82" s="137">
        <f t="shared" si="4"/>
        <v>0.91978609718114857</v>
      </c>
    </row>
    <row r="83" spans="1:40" x14ac:dyDescent="0.25">
      <c r="A83" s="50" t="s">
        <v>284</v>
      </c>
      <c r="B83" s="118">
        <v>2022</v>
      </c>
      <c r="C83" s="50" t="s">
        <v>970</v>
      </c>
      <c r="D83" s="50" t="s">
        <v>971</v>
      </c>
      <c r="E83" s="50" t="s">
        <v>50</v>
      </c>
      <c r="F83" s="50" t="s">
        <v>22</v>
      </c>
      <c r="G83" s="50"/>
      <c r="H83" s="50" t="s">
        <v>2205</v>
      </c>
      <c r="I83" s="119" t="s">
        <v>46</v>
      </c>
      <c r="J83" s="57" t="s">
        <v>194</v>
      </c>
      <c r="K83" s="118">
        <v>57</v>
      </c>
      <c r="L83" s="57" t="s">
        <v>148</v>
      </c>
      <c r="M83" s="57" t="s">
        <v>141</v>
      </c>
      <c r="N83" s="139">
        <v>1978</v>
      </c>
      <c r="O83" s="55"/>
      <c r="P83" s="178">
        <v>52489642</v>
      </c>
      <c r="Q83" s="59" t="s">
        <v>972</v>
      </c>
      <c r="R83" s="57" t="s">
        <v>174</v>
      </c>
      <c r="S83" s="17"/>
      <c r="T83" s="18"/>
      <c r="U83" s="58"/>
      <c r="V83" s="87"/>
      <c r="W83" s="124">
        <v>25520000</v>
      </c>
      <c r="X83" s="125">
        <v>0</v>
      </c>
      <c r="Y83" s="130">
        <v>1</v>
      </c>
      <c r="Z83" s="124">
        <v>3402667</v>
      </c>
      <c r="AA83" s="126">
        <v>28922667</v>
      </c>
      <c r="AB83" s="125">
        <v>26602667</v>
      </c>
      <c r="AC83" s="135">
        <v>44574</v>
      </c>
      <c r="AD83" s="135">
        <v>44578</v>
      </c>
      <c r="AE83" s="135">
        <v>44956</v>
      </c>
      <c r="AF83" s="136">
        <f t="shared" si="5"/>
        <v>378</v>
      </c>
      <c r="AG83" s="118">
        <v>1</v>
      </c>
      <c r="AH83" s="120">
        <v>45</v>
      </c>
      <c r="AI83" s="174"/>
      <c r="AJ83" s="50" t="s">
        <v>2461</v>
      </c>
      <c r="AK83" s="175"/>
      <c r="AL83" s="176"/>
      <c r="AM83" s="56" t="str">
        <f t="shared" si="3"/>
        <v>En ejecución</v>
      </c>
      <c r="AN83" s="137">
        <f t="shared" si="4"/>
        <v>0.91978609718114857</v>
      </c>
    </row>
    <row r="84" spans="1:40" x14ac:dyDescent="0.25">
      <c r="A84" s="50" t="s">
        <v>285</v>
      </c>
      <c r="B84" s="118">
        <v>2022</v>
      </c>
      <c r="C84" s="50" t="s">
        <v>973</v>
      </c>
      <c r="D84" s="50" t="s">
        <v>974</v>
      </c>
      <c r="E84" s="50" t="s">
        <v>50</v>
      </c>
      <c r="F84" s="50" t="s">
        <v>22</v>
      </c>
      <c r="G84" s="50"/>
      <c r="H84" s="50" t="s">
        <v>2205</v>
      </c>
      <c r="I84" s="119" t="s">
        <v>46</v>
      </c>
      <c r="J84" s="57" t="s">
        <v>194</v>
      </c>
      <c r="K84" s="118">
        <v>57</v>
      </c>
      <c r="L84" s="57" t="s">
        <v>148</v>
      </c>
      <c r="M84" s="57" t="s">
        <v>141</v>
      </c>
      <c r="N84" s="139">
        <v>1978</v>
      </c>
      <c r="O84" s="55"/>
      <c r="P84" s="178">
        <v>79888227</v>
      </c>
      <c r="Q84" s="59" t="s">
        <v>975</v>
      </c>
      <c r="R84" s="57" t="s">
        <v>174</v>
      </c>
      <c r="S84" s="17"/>
      <c r="T84" s="18"/>
      <c r="U84" s="58"/>
      <c r="V84" s="87"/>
      <c r="W84" s="124">
        <v>25520000</v>
      </c>
      <c r="X84" s="125">
        <v>0</v>
      </c>
      <c r="Y84" s="130">
        <v>1</v>
      </c>
      <c r="Z84" s="124">
        <v>3402667</v>
      </c>
      <c r="AA84" s="126">
        <v>28922667</v>
      </c>
      <c r="AB84" s="125">
        <v>26602667</v>
      </c>
      <c r="AC84" s="135">
        <v>44574</v>
      </c>
      <c r="AD84" s="135">
        <v>44578</v>
      </c>
      <c r="AE84" s="135">
        <v>44956</v>
      </c>
      <c r="AF84" s="136">
        <f t="shared" si="5"/>
        <v>378</v>
      </c>
      <c r="AG84" s="118">
        <v>1</v>
      </c>
      <c r="AH84" s="120">
        <v>45</v>
      </c>
      <c r="AI84" s="174"/>
      <c r="AJ84" s="50" t="s">
        <v>2461</v>
      </c>
      <c r="AK84" s="175"/>
      <c r="AL84" s="176"/>
      <c r="AM84" s="56" t="str">
        <f t="shared" si="3"/>
        <v>En ejecución</v>
      </c>
      <c r="AN84" s="137">
        <f t="shared" si="4"/>
        <v>0.91978609718114857</v>
      </c>
    </row>
    <row r="85" spans="1:40" x14ac:dyDescent="0.25">
      <c r="A85" s="50" t="s">
        <v>286</v>
      </c>
      <c r="B85" s="118">
        <v>2022</v>
      </c>
      <c r="C85" s="50" t="s">
        <v>976</v>
      </c>
      <c r="D85" s="50" t="s">
        <v>977</v>
      </c>
      <c r="E85" s="50" t="s">
        <v>50</v>
      </c>
      <c r="F85" s="50" t="s">
        <v>22</v>
      </c>
      <c r="G85" s="50"/>
      <c r="H85" s="50" t="s">
        <v>2765</v>
      </c>
      <c r="I85" s="119" t="s">
        <v>46</v>
      </c>
      <c r="J85" s="57" t="s">
        <v>194</v>
      </c>
      <c r="K85" s="118">
        <v>57</v>
      </c>
      <c r="L85" s="57" t="s">
        <v>148</v>
      </c>
      <c r="M85" s="57" t="s">
        <v>141</v>
      </c>
      <c r="N85" s="139">
        <v>1978</v>
      </c>
      <c r="O85" s="55"/>
      <c r="P85" s="178">
        <v>52345761</v>
      </c>
      <c r="Q85" s="59" t="s">
        <v>978</v>
      </c>
      <c r="R85" s="57" t="s">
        <v>174</v>
      </c>
      <c r="S85" s="17"/>
      <c r="T85" s="18"/>
      <c r="U85" s="58"/>
      <c r="V85" s="87"/>
      <c r="W85" s="124">
        <v>25520000</v>
      </c>
      <c r="X85" s="125">
        <v>0</v>
      </c>
      <c r="Y85" s="130">
        <v>1</v>
      </c>
      <c r="Z85" s="124">
        <v>3325333</v>
      </c>
      <c r="AA85" s="126">
        <v>28845333</v>
      </c>
      <c r="AB85" s="125">
        <v>26525333</v>
      </c>
      <c r="AC85" s="135">
        <v>44575</v>
      </c>
      <c r="AD85" s="135">
        <v>44579</v>
      </c>
      <c r="AE85" s="135">
        <v>44955</v>
      </c>
      <c r="AF85" s="136">
        <f t="shared" si="5"/>
        <v>376</v>
      </c>
      <c r="AG85" s="118">
        <v>1</v>
      </c>
      <c r="AH85" s="120">
        <v>43</v>
      </c>
      <c r="AI85" s="174"/>
      <c r="AJ85" s="50" t="s">
        <v>2461</v>
      </c>
      <c r="AK85" s="175"/>
      <c r="AL85" s="176"/>
      <c r="AM85" s="56" t="str">
        <f t="shared" si="3"/>
        <v>En ejecución</v>
      </c>
      <c r="AN85" s="137">
        <f t="shared" si="4"/>
        <v>0.91957104464697981</v>
      </c>
    </row>
    <row r="86" spans="1:40" x14ac:dyDescent="0.25">
      <c r="A86" s="50" t="s">
        <v>287</v>
      </c>
      <c r="B86" s="118">
        <v>2022</v>
      </c>
      <c r="C86" s="50" t="s">
        <v>979</v>
      </c>
      <c r="D86" s="50" t="s">
        <v>980</v>
      </c>
      <c r="E86" s="50" t="s">
        <v>50</v>
      </c>
      <c r="F86" s="50" t="s">
        <v>22</v>
      </c>
      <c r="G86" s="50"/>
      <c r="H86" s="50" t="s">
        <v>2765</v>
      </c>
      <c r="I86" s="119" t="s">
        <v>46</v>
      </c>
      <c r="J86" s="57" t="s">
        <v>194</v>
      </c>
      <c r="K86" s="118">
        <v>57</v>
      </c>
      <c r="L86" s="57" t="s">
        <v>148</v>
      </c>
      <c r="M86" s="57" t="s">
        <v>141</v>
      </c>
      <c r="N86" s="139">
        <v>1978</v>
      </c>
      <c r="O86" s="55"/>
      <c r="P86" s="178">
        <v>1032371422</v>
      </c>
      <c r="Q86" s="59" t="s">
        <v>981</v>
      </c>
      <c r="R86" s="57" t="s">
        <v>174</v>
      </c>
      <c r="S86" s="17"/>
      <c r="T86" s="18"/>
      <c r="U86" s="58"/>
      <c r="V86" s="87"/>
      <c r="W86" s="124">
        <v>25520000</v>
      </c>
      <c r="X86" s="125">
        <v>0</v>
      </c>
      <c r="Y86" s="130">
        <v>2</v>
      </c>
      <c r="Z86" s="124">
        <v>3325333</v>
      </c>
      <c r="AA86" s="126">
        <v>28845333</v>
      </c>
      <c r="AB86" s="125">
        <v>26525333</v>
      </c>
      <c r="AC86" s="135">
        <v>44575</v>
      </c>
      <c r="AD86" s="135">
        <v>44579</v>
      </c>
      <c r="AE86" s="135">
        <v>44955</v>
      </c>
      <c r="AF86" s="136">
        <f t="shared" si="5"/>
        <v>376</v>
      </c>
      <c r="AG86" s="118">
        <v>1</v>
      </c>
      <c r="AH86" s="120">
        <v>44</v>
      </c>
      <c r="AI86" s="174"/>
      <c r="AJ86" s="50" t="s">
        <v>2461</v>
      </c>
      <c r="AK86" s="175"/>
      <c r="AL86" s="176"/>
      <c r="AM86" s="56" t="str">
        <f t="shared" si="3"/>
        <v>En ejecución</v>
      </c>
      <c r="AN86" s="137">
        <f t="shared" si="4"/>
        <v>0.91957104464697981</v>
      </c>
    </row>
    <row r="87" spans="1:40" x14ac:dyDescent="0.25">
      <c r="A87" s="50" t="s">
        <v>288</v>
      </c>
      <c r="B87" s="118">
        <v>2022</v>
      </c>
      <c r="C87" s="50" t="s">
        <v>982</v>
      </c>
      <c r="D87" s="50" t="s">
        <v>983</v>
      </c>
      <c r="E87" s="50" t="s">
        <v>50</v>
      </c>
      <c r="F87" s="50" t="s">
        <v>22</v>
      </c>
      <c r="G87" s="50"/>
      <c r="H87" s="50" t="s">
        <v>2765</v>
      </c>
      <c r="I87" s="119" t="s">
        <v>46</v>
      </c>
      <c r="J87" s="57" t="s">
        <v>194</v>
      </c>
      <c r="K87" s="118">
        <v>57</v>
      </c>
      <c r="L87" s="57" t="s">
        <v>148</v>
      </c>
      <c r="M87" s="57" t="s">
        <v>141</v>
      </c>
      <c r="N87" s="139">
        <v>1978</v>
      </c>
      <c r="O87" s="55"/>
      <c r="P87" s="178">
        <v>1019099233</v>
      </c>
      <c r="Q87" s="59" t="s">
        <v>984</v>
      </c>
      <c r="R87" s="57" t="s">
        <v>174</v>
      </c>
      <c r="S87" s="17"/>
      <c r="T87" s="18"/>
      <c r="U87" s="58"/>
      <c r="V87" s="87"/>
      <c r="W87" s="124">
        <v>25520000</v>
      </c>
      <c r="X87" s="125">
        <v>0</v>
      </c>
      <c r="Y87" s="130">
        <v>1</v>
      </c>
      <c r="Z87" s="124">
        <v>3325333</v>
      </c>
      <c r="AA87" s="126">
        <v>28845333</v>
      </c>
      <c r="AB87" s="125">
        <v>26525333</v>
      </c>
      <c r="AC87" s="135">
        <v>44578</v>
      </c>
      <c r="AD87" s="135">
        <v>44579</v>
      </c>
      <c r="AE87" s="135">
        <v>44955</v>
      </c>
      <c r="AF87" s="136">
        <f t="shared" si="5"/>
        <v>376</v>
      </c>
      <c r="AG87" s="118">
        <v>1</v>
      </c>
      <c r="AH87" s="120">
        <v>44</v>
      </c>
      <c r="AI87" s="174"/>
      <c r="AJ87" s="50" t="s">
        <v>2461</v>
      </c>
      <c r="AK87" s="175"/>
      <c r="AL87" s="176"/>
      <c r="AM87" s="56" t="str">
        <f t="shared" si="3"/>
        <v>En ejecución</v>
      </c>
      <c r="AN87" s="137">
        <f t="shared" si="4"/>
        <v>0.91957104464697981</v>
      </c>
    </row>
    <row r="88" spans="1:40" x14ac:dyDescent="0.25">
      <c r="A88" s="50" t="s">
        <v>289</v>
      </c>
      <c r="B88" s="118">
        <v>2022</v>
      </c>
      <c r="C88" s="50" t="s">
        <v>985</v>
      </c>
      <c r="D88" s="50" t="s">
        <v>986</v>
      </c>
      <c r="E88" s="50" t="s">
        <v>50</v>
      </c>
      <c r="F88" s="50" t="s">
        <v>22</v>
      </c>
      <c r="G88" s="50"/>
      <c r="H88" s="50" t="s">
        <v>2765</v>
      </c>
      <c r="I88" s="119" t="s">
        <v>46</v>
      </c>
      <c r="J88" s="57" t="s">
        <v>194</v>
      </c>
      <c r="K88" s="118">
        <v>57</v>
      </c>
      <c r="L88" s="57" t="s">
        <v>148</v>
      </c>
      <c r="M88" s="57" t="s">
        <v>141</v>
      </c>
      <c r="N88" s="139">
        <v>1978</v>
      </c>
      <c r="O88" s="55"/>
      <c r="P88" s="178">
        <v>39722807</v>
      </c>
      <c r="Q88" s="59" t="s">
        <v>987</v>
      </c>
      <c r="R88" s="57" t="s">
        <v>174</v>
      </c>
      <c r="S88" s="17"/>
      <c r="T88" s="18"/>
      <c r="U88" s="58"/>
      <c r="V88" s="87"/>
      <c r="W88" s="124">
        <v>25520000</v>
      </c>
      <c r="X88" s="125">
        <v>0</v>
      </c>
      <c r="Y88" s="130">
        <v>1</v>
      </c>
      <c r="Z88" s="124">
        <v>3325333</v>
      </c>
      <c r="AA88" s="126">
        <v>28845333</v>
      </c>
      <c r="AB88" s="125">
        <v>26525333</v>
      </c>
      <c r="AC88" s="135">
        <v>44575</v>
      </c>
      <c r="AD88" s="135">
        <v>44579</v>
      </c>
      <c r="AE88" s="135">
        <v>44956</v>
      </c>
      <c r="AF88" s="136">
        <f t="shared" si="5"/>
        <v>377</v>
      </c>
      <c r="AG88" s="118">
        <v>1</v>
      </c>
      <c r="AH88" s="120">
        <v>43</v>
      </c>
      <c r="AI88" s="174"/>
      <c r="AJ88" s="50" t="s">
        <v>2461</v>
      </c>
      <c r="AK88" s="175"/>
      <c r="AL88" s="176"/>
      <c r="AM88" s="56" t="str">
        <f t="shared" si="3"/>
        <v>En ejecución</v>
      </c>
      <c r="AN88" s="137">
        <f t="shared" si="4"/>
        <v>0.91957104464697981</v>
      </c>
    </row>
    <row r="89" spans="1:40" x14ac:dyDescent="0.25">
      <c r="A89" s="50" t="s">
        <v>290</v>
      </c>
      <c r="B89" s="118">
        <v>2022</v>
      </c>
      <c r="C89" s="50" t="s">
        <v>988</v>
      </c>
      <c r="D89" s="50" t="s">
        <v>989</v>
      </c>
      <c r="E89" s="50" t="s">
        <v>50</v>
      </c>
      <c r="F89" s="50" t="s">
        <v>22</v>
      </c>
      <c r="G89" s="50"/>
      <c r="H89" s="50" t="s">
        <v>2765</v>
      </c>
      <c r="I89" s="119" t="s">
        <v>46</v>
      </c>
      <c r="J89" s="57" t="s">
        <v>194</v>
      </c>
      <c r="K89" s="118">
        <v>57</v>
      </c>
      <c r="L89" s="57" t="s">
        <v>148</v>
      </c>
      <c r="M89" s="57" t="s">
        <v>141</v>
      </c>
      <c r="N89" s="139">
        <v>1978</v>
      </c>
      <c r="O89" s="55"/>
      <c r="P89" s="178">
        <v>1233898090</v>
      </c>
      <c r="Q89" s="59" t="s">
        <v>990</v>
      </c>
      <c r="R89" s="57" t="s">
        <v>174</v>
      </c>
      <c r="S89" s="17"/>
      <c r="T89" s="18"/>
      <c r="U89" s="58"/>
      <c r="V89" s="87"/>
      <c r="W89" s="124">
        <v>25520000</v>
      </c>
      <c r="X89" s="125">
        <v>0</v>
      </c>
      <c r="Y89" s="130">
        <v>1</v>
      </c>
      <c r="Z89" s="124">
        <v>3325333</v>
      </c>
      <c r="AA89" s="126">
        <v>28845333</v>
      </c>
      <c r="AB89" s="125">
        <v>26525333</v>
      </c>
      <c r="AC89" s="135">
        <v>44575</v>
      </c>
      <c r="AD89" s="135">
        <v>44579</v>
      </c>
      <c r="AE89" s="135">
        <v>44955</v>
      </c>
      <c r="AF89" s="136">
        <f t="shared" si="5"/>
        <v>376</v>
      </c>
      <c r="AG89" s="118">
        <v>1</v>
      </c>
      <c r="AH89" s="120">
        <v>43</v>
      </c>
      <c r="AI89" s="174">
        <v>1019104134</v>
      </c>
      <c r="AJ89" s="50" t="s">
        <v>2034</v>
      </c>
      <c r="AK89" s="175">
        <v>44799</v>
      </c>
      <c r="AL89" s="176">
        <v>16317333</v>
      </c>
      <c r="AM89" s="56" t="str">
        <f t="shared" si="3"/>
        <v>En ejecución</v>
      </c>
      <c r="AN89" s="137">
        <f t="shared" si="4"/>
        <v>0.91957104464697981</v>
      </c>
    </row>
    <row r="90" spans="1:40" x14ac:dyDescent="0.25">
      <c r="A90" s="50" t="s">
        <v>291</v>
      </c>
      <c r="B90" s="118">
        <v>2022</v>
      </c>
      <c r="C90" s="50" t="s">
        <v>991</v>
      </c>
      <c r="D90" s="50" t="s">
        <v>992</v>
      </c>
      <c r="E90" s="50" t="s">
        <v>50</v>
      </c>
      <c r="F90" s="50" t="s">
        <v>22</v>
      </c>
      <c r="G90" s="50"/>
      <c r="H90" s="50" t="s">
        <v>2205</v>
      </c>
      <c r="I90" s="119" t="s">
        <v>46</v>
      </c>
      <c r="J90" s="57" t="s">
        <v>194</v>
      </c>
      <c r="K90" s="118">
        <v>57</v>
      </c>
      <c r="L90" s="57" t="s">
        <v>148</v>
      </c>
      <c r="M90" s="57" t="s">
        <v>141</v>
      </c>
      <c r="N90" s="139">
        <v>1978</v>
      </c>
      <c r="O90" s="55"/>
      <c r="P90" s="178">
        <v>1000707129</v>
      </c>
      <c r="Q90" s="59" t="s">
        <v>993</v>
      </c>
      <c r="R90" s="57" t="s">
        <v>174</v>
      </c>
      <c r="S90" s="17"/>
      <c r="T90" s="18"/>
      <c r="U90" s="58"/>
      <c r="V90" s="87"/>
      <c r="W90" s="124">
        <v>25520000</v>
      </c>
      <c r="X90" s="125">
        <v>0</v>
      </c>
      <c r="Y90" s="130">
        <v>1</v>
      </c>
      <c r="Z90" s="124">
        <v>3170653</v>
      </c>
      <c r="AA90" s="126">
        <v>28690653</v>
      </c>
      <c r="AB90" s="125">
        <v>26370666</v>
      </c>
      <c r="AC90" s="135">
        <v>44578</v>
      </c>
      <c r="AD90" s="135">
        <v>44581</v>
      </c>
      <c r="AE90" s="135">
        <v>44956</v>
      </c>
      <c r="AF90" s="136">
        <f t="shared" si="5"/>
        <v>375</v>
      </c>
      <c r="AG90" s="118">
        <v>1</v>
      </c>
      <c r="AH90" s="120">
        <v>41</v>
      </c>
      <c r="AI90" s="174">
        <v>51910406</v>
      </c>
      <c r="AJ90" s="50" t="s">
        <v>2470</v>
      </c>
      <c r="AK90" s="175">
        <v>44687</v>
      </c>
      <c r="AL90" s="176">
        <v>17322667</v>
      </c>
      <c r="AM90" s="56" t="str">
        <f t="shared" si="3"/>
        <v>En ejecución</v>
      </c>
      <c r="AN90" s="137">
        <f t="shared" si="4"/>
        <v>0.9191378808980053</v>
      </c>
    </row>
    <row r="91" spans="1:40" x14ac:dyDescent="0.25">
      <c r="A91" s="50" t="s">
        <v>292</v>
      </c>
      <c r="B91" s="118">
        <v>2022</v>
      </c>
      <c r="C91" s="50" t="s">
        <v>994</v>
      </c>
      <c r="D91" s="50" t="s">
        <v>995</v>
      </c>
      <c r="E91" s="50" t="s">
        <v>50</v>
      </c>
      <c r="F91" s="50" t="s">
        <v>22</v>
      </c>
      <c r="G91" s="50"/>
      <c r="H91" s="50" t="s">
        <v>2765</v>
      </c>
      <c r="I91" s="119" t="s">
        <v>46</v>
      </c>
      <c r="J91" s="57" t="s">
        <v>194</v>
      </c>
      <c r="K91" s="118">
        <v>57</v>
      </c>
      <c r="L91" s="57" t="s">
        <v>148</v>
      </c>
      <c r="M91" s="57" t="s">
        <v>141</v>
      </c>
      <c r="N91" s="139">
        <v>1978</v>
      </c>
      <c r="O91" s="55"/>
      <c r="P91" s="178">
        <v>80845381</v>
      </c>
      <c r="Q91" s="59" t="s">
        <v>996</v>
      </c>
      <c r="R91" s="57" t="s">
        <v>174</v>
      </c>
      <c r="S91" s="17"/>
      <c r="T91" s="18"/>
      <c r="U91" s="58"/>
      <c r="V91" s="87"/>
      <c r="W91" s="124">
        <v>25520000</v>
      </c>
      <c r="X91" s="125">
        <v>0</v>
      </c>
      <c r="Y91" s="130">
        <v>1</v>
      </c>
      <c r="Z91" s="124">
        <v>3325333</v>
      </c>
      <c r="AA91" s="126">
        <v>28845333</v>
      </c>
      <c r="AB91" s="125">
        <v>26525333</v>
      </c>
      <c r="AC91" s="135">
        <v>44575</v>
      </c>
      <c r="AD91" s="135">
        <v>44579</v>
      </c>
      <c r="AE91" s="135">
        <v>44956</v>
      </c>
      <c r="AF91" s="136">
        <f t="shared" si="5"/>
        <v>377</v>
      </c>
      <c r="AG91" s="118">
        <v>1</v>
      </c>
      <c r="AH91" s="120">
        <v>43</v>
      </c>
      <c r="AI91" s="174"/>
      <c r="AJ91" s="50" t="s">
        <v>2461</v>
      </c>
      <c r="AK91" s="175"/>
      <c r="AL91" s="176"/>
      <c r="AM91" s="56" t="str">
        <f t="shared" si="3"/>
        <v>En ejecución</v>
      </c>
      <c r="AN91" s="137">
        <f t="shared" si="4"/>
        <v>0.91957104464697981</v>
      </c>
    </row>
    <row r="92" spans="1:40" x14ac:dyDescent="0.25">
      <c r="A92" s="50" t="s">
        <v>293</v>
      </c>
      <c r="B92" s="118">
        <v>2022</v>
      </c>
      <c r="C92" s="50" t="s">
        <v>997</v>
      </c>
      <c r="D92" s="50" t="s">
        <v>998</v>
      </c>
      <c r="E92" s="50" t="s">
        <v>50</v>
      </c>
      <c r="F92" s="50" t="s">
        <v>22</v>
      </c>
      <c r="G92" s="50"/>
      <c r="H92" s="50" t="s">
        <v>2766</v>
      </c>
      <c r="I92" s="119" t="s">
        <v>46</v>
      </c>
      <c r="J92" s="57" t="s">
        <v>194</v>
      </c>
      <c r="K92" s="118">
        <v>57</v>
      </c>
      <c r="L92" s="57" t="s">
        <v>148</v>
      </c>
      <c r="M92" s="57" t="s">
        <v>141</v>
      </c>
      <c r="N92" s="139">
        <v>1978</v>
      </c>
      <c r="O92" s="55"/>
      <c r="P92" s="178">
        <v>79875384</v>
      </c>
      <c r="Q92" s="59" t="s">
        <v>999</v>
      </c>
      <c r="R92" s="57" t="s">
        <v>174</v>
      </c>
      <c r="S92" s="17"/>
      <c r="T92" s="18"/>
      <c r="U92" s="58"/>
      <c r="V92" s="87"/>
      <c r="W92" s="124">
        <v>25520000</v>
      </c>
      <c r="X92" s="125">
        <v>0</v>
      </c>
      <c r="Y92" s="130">
        <v>1</v>
      </c>
      <c r="Z92" s="124">
        <v>3325333</v>
      </c>
      <c r="AA92" s="126">
        <v>28845333</v>
      </c>
      <c r="AB92" s="125">
        <v>26525333</v>
      </c>
      <c r="AC92" s="135">
        <v>44577</v>
      </c>
      <c r="AD92" s="135">
        <v>44579</v>
      </c>
      <c r="AE92" s="135">
        <v>44956</v>
      </c>
      <c r="AF92" s="136">
        <f t="shared" si="5"/>
        <v>377</v>
      </c>
      <c r="AG92" s="118">
        <v>1</v>
      </c>
      <c r="AH92" s="120">
        <v>43</v>
      </c>
      <c r="AI92" s="174"/>
      <c r="AJ92" s="50" t="s">
        <v>2461</v>
      </c>
      <c r="AK92" s="175"/>
      <c r="AL92" s="176"/>
      <c r="AM92" s="56" t="str">
        <f t="shared" si="3"/>
        <v>En ejecución</v>
      </c>
      <c r="AN92" s="137">
        <f t="shared" si="4"/>
        <v>0.91957104464697981</v>
      </c>
    </row>
    <row r="93" spans="1:40" x14ac:dyDescent="0.25">
      <c r="A93" s="50" t="s">
        <v>294</v>
      </c>
      <c r="B93" s="118">
        <v>2022</v>
      </c>
      <c r="C93" s="50" t="s">
        <v>1000</v>
      </c>
      <c r="D93" s="50" t="s">
        <v>1001</v>
      </c>
      <c r="E93" s="50" t="s">
        <v>50</v>
      </c>
      <c r="F93" s="50" t="s">
        <v>22</v>
      </c>
      <c r="G93" s="50"/>
      <c r="H93" s="50" t="s">
        <v>2767</v>
      </c>
      <c r="I93" s="119" t="s">
        <v>46</v>
      </c>
      <c r="J93" s="57" t="s">
        <v>194</v>
      </c>
      <c r="K93" s="118">
        <v>57</v>
      </c>
      <c r="L93" s="57" t="s">
        <v>148</v>
      </c>
      <c r="M93" s="57" t="s">
        <v>141</v>
      </c>
      <c r="N93" s="139">
        <v>1978</v>
      </c>
      <c r="O93" s="55"/>
      <c r="P93" s="178">
        <v>80757541</v>
      </c>
      <c r="Q93" s="59" t="s">
        <v>1002</v>
      </c>
      <c r="R93" s="57" t="s">
        <v>174</v>
      </c>
      <c r="S93" s="17"/>
      <c r="T93" s="18"/>
      <c r="U93" s="58"/>
      <c r="V93" s="87"/>
      <c r="W93" s="124">
        <v>25520000</v>
      </c>
      <c r="X93" s="125">
        <v>0</v>
      </c>
      <c r="Y93" s="130">
        <v>1</v>
      </c>
      <c r="Z93" s="124">
        <v>3402667</v>
      </c>
      <c r="AA93" s="126">
        <v>28922667</v>
      </c>
      <c r="AB93" s="125">
        <v>26602667</v>
      </c>
      <c r="AC93" s="135">
        <v>44575</v>
      </c>
      <c r="AD93" s="135">
        <v>44578</v>
      </c>
      <c r="AE93" s="135">
        <v>44956</v>
      </c>
      <c r="AF93" s="136">
        <f t="shared" si="5"/>
        <v>378</v>
      </c>
      <c r="AG93" s="118">
        <v>1</v>
      </c>
      <c r="AH93" s="120">
        <v>44</v>
      </c>
      <c r="AI93" s="174"/>
      <c r="AJ93" s="50" t="s">
        <v>2461</v>
      </c>
      <c r="AK93" s="175"/>
      <c r="AL93" s="176"/>
      <c r="AM93" s="56" t="str">
        <f t="shared" si="3"/>
        <v>En ejecución</v>
      </c>
      <c r="AN93" s="137">
        <f t="shared" si="4"/>
        <v>0.91978609718114857</v>
      </c>
    </row>
    <row r="94" spans="1:40" x14ac:dyDescent="0.25">
      <c r="A94" s="50" t="s">
        <v>295</v>
      </c>
      <c r="B94" s="118">
        <v>2022</v>
      </c>
      <c r="C94" s="50" t="s">
        <v>1003</v>
      </c>
      <c r="D94" s="50" t="s">
        <v>1004</v>
      </c>
      <c r="E94" s="50" t="s">
        <v>50</v>
      </c>
      <c r="F94" s="50" t="s">
        <v>22</v>
      </c>
      <c r="G94" s="50"/>
      <c r="H94" s="50" t="s">
        <v>2767</v>
      </c>
      <c r="I94" s="119" t="s">
        <v>46</v>
      </c>
      <c r="J94" s="57" t="s">
        <v>194</v>
      </c>
      <c r="K94" s="118">
        <v>57</v>
      </c>
      <c r="L94" s="57" t="s">
        <v>148</v>
      </c>
      <c r="M94" s="57" t="s">
        <v>141</v>
      </c>
      <c r="N94" s="139">
        <v>1978</v>
      </c>
      <c r="O94" s="55"/>
      <c r="P94" s="178">
        <v>1030567733</v>
      </c>
      <c r="Q94" s="59" t="s">
        <v>1005</v>
      </c>
      <c r="R94" s="57" t="s">
        <v>174</v>
      </c>
      <c r="S94" s="17"/>
      <c r="T94" s="18"/>
      <c r="U94" s="58"/>
      <c r="V94" s="87"/>
      <c r="W94" s="124">
        <v>25520000</v>
      </c>
      <c r="X94" s="125">
        <v>0</v>
      </c>
      <c r="Y94" s="130">
        <v>1</v>
      </c>
      <c r="Z94" s="124">
        <v>3402667</v>
      </c>
      <c r="AA94" s="126">
        <v>28922667</v>
      </c>
      <c r="AB94" s="125">
        <v>26602667</v>
      </c>
      <c r="AC94" s="135">
        <v>44574</v>
      </c>
      <c r="AD94" s="135">
        <v>44578</v>
      </c>
      <c r="AE94" s="135">
        <v>44956</v>
      </c>
      <c r="AF94" s="136">
        <f t="shared" si="5"/>
        <v>378</v>
      </c>
      <c r="AG94" s="118">
        <v>1</v>
      </c>
      <c r="AH94" s="120">
        <v>44</v>
      </c>
      <c r="AI94" s="174"/>
      <c r="AJ94" s="50" t="s">
        <v>2461</v>
      </c>
      <c r="AK94" s="175"/>
      <c r="AL94" s="176"/>
      <c r="AM94" s="56" t="str">
        <f t="shared" si="3"/>
        <v>En ejecución</v>
      </c>
      <c r="AN94" s="137">
        <f t="shared" si="4"/>
        <v>0.91978609718114857</v>
      </c>
    </row>
    <row r="95" spans="1:40" x14ac:dyDescent="0.25">
      <c r="A95" s="50" t="s">
        <v>296</v>
      </c>
      <c r="B95" s="118">
        <v>2022</v>
      </c>
      <c r="C95" s="50" t="s">
        <v>1006</v>
      </c>
      <c r="D95" s="50" t="s">
        <v>1007</v>
      </c>
      <c r="E95" s="50" t="s">
        <v>50</v>
      </c>
      <c r="F95" s="50" t="s">
        <v>22</v>
      </c>
      <c r="G95" s="50"/>
      <c r="H95" s="50" t="s">
        <v>2767</v>
      </c>
      <c r="I95" s="119" t="s">
        <v>46</v>
      </c>
      <c r="J95" s="57" t="s">
        <v>194</v>
      </c>
      <c r="K95" s="118">
        <v>57</v>
      </c>
      <c r="L95" s="57" t="s">
        <v>148</v>
      </c>
      <c r="M95" s="57" t="s">
        <v>141</v>
      </c>
      <c r="N95" s="139">
        <v>1978</v>
      </c>
      <c r="O95" s="55"/>
      <c r="P95" s="178">
        <v>79915114</v>
      </c>
      <c r="Q95" s="59" t="s">
        <v>1008</v>
      </c>
      <c r="R95" s="57" t="s">
        <v>174</v>
      </c>
      <c r="S95" s="17"/>
      <c r="T95" s="18"/>
      <c r="U95" s="58"/>
      <c r="V95" s="87"/>
      <c r="W95" s="124">
        <v>25520000</v>
      </c>
      <c r="X95" s="125">
        <v>0</v>
      </c>
      <c r="Y95" s="130">
        <v>1</v>
      </c>
      <c r="Z95" s="124">
        <v>3402667</v>
      </c>
      <c r="AA95" s="126">
        <v>28922667</v>
      </c>
      <c r="AB95" s="125">
        <v>26602667</v>
      </c>
      <c r="AC95" s="135">
        <v>44574</v>
      </c>
      <c r="AD95" s="135">
        <v>44578</v>
      </c>
      <c r="AE95" s="135">
        <v>44956</v>
      </c>
      <c r="AF95" s="136">
        <f t="shared" si="5"/>
        <v>378</v>
      </c>
      <c r="AG95" s="118">
        <v>1</v>
      </c>
      <c r="AH95" s="120">
        <v>45</v>
      </c>
      <c r="AI95" s="174"/>
      <c r="AJ95" s="50" t="s">
        <v>2461</v>
      </c>
      <c r="AK95" s="175"/>
      <c r="AL95" s="176"/>
      <c r="AM95" s="56" t="str">
        <f t="shared" si="3"/>
        <v>En ejecución</v>
      </c>
      <c r="AN95" s="137">
        <f t="shared" si="4"/>
        <v>0.91978609718114857</v>
      </c>
    </row>
    <row r="96" spans="1:40" x14ac:dyDescent="0.25">
      <c r="A96" s="50" t="s">
        <v>297</v>
      </c>
      <c r="B96" s="118">
        <v>2022</v>
      </c>
      <c r="C96" s="50" t="s">
        <v>1009</v>
      </c>
      <c r="D96" s="50" t="s">
        <v>1010</v>
      </c>
      <c r="E96" s="50" t="s">
        <v>50</v>
      </c>
      <c r="F96" s="50" t="s">
        <v>22</v>
      </c>
      <c r="G96" s="50"/>
      <c r="H96" s="50" t="s">
        <v>2768</v>
      </c>
      <c r="I96" s="119" t="s">
        <v>46</v>
      </c>
      <c r="J96" s="57" t="s">
        <v>194</v>
      </c>
      <c r="K96" s="118">
        <v>57</v>
      </c>
      <c r="L96" s="57" t="s">
        <v>148</v>
      </c>
      <c r="M96" s="57" t="s">
        <v>141</v>
      </c>
      <c r="N96" s="139">
        <v>1978</v>
      </c>
      <c r="O96" s="55"/>
      <c r="P96" s="178">
        <v>1030533128</v>
      </c>
      <c r="Q96" s="59" t="s">
        <v>828</v>
      </c>
      <c r="R96" s="57" t="s">
        <v>174</v>
      </c>
      <c r="S96" s="17"/>
      <c r="T96" s="18"/>
      <c r="U96" s="58"/>
      <c r="V96" s="87"/>
      <c r="W96" s="124">
        <v>50380000</v>
      </c>
      <c r="X96" s="125">
        <v>0</v>
      </c>
      <c r="Y96" s="130">
        <v>0</v>
      </c>
      <c r="Z96" s="124">
        <v>0</v>
      </c>
      <c r="AA96" s="126">
        <v>50380000</v>
      </c>
      <c r="AB96" s="125">
        <v>39388000</v>
      </c>
      <c r="AC96" s="135">
        <v>44574</v>
      </c>
      <c r="AD96" s="135">
        <v>44578</v>
      </c>
      <c r="AE96" s="135">
        <v>44911</v>
      </c>
      <c r="AF96" s="136">
        <f t="shared" si="5"/>
        <v>333</v>
      </c>
      <c r="AG96" s="118">
        <v>0</v>
      </c>
      <c r="AH96" s="120">
        <v>0</v>
      </c>
      <c r="AI96" s="174"/>
      <c r="AJ96" s="50" t="s">
        <v>2461</v>
      </c>
      <c r="AK96" s="175"/>
      <c r="AL96" s="176"/>
      <c r="AM96" s="56" t="str">
        <f t="shared" si="3"/>
        <v>Terminado</v>
      </c>
      <c r="AN96" s="137">
        <f t="shared" si="4"/>
        <v>0.78181818181818186</v>
      </c>
    </row>
    <row r="97" spans="1:40" x14ac:dyDescent="0.25">
      <c r="A97" s="50" t="s">
        <v>298</v>
      </c>
      <c r="B97" s="118">
        <v>2022</v>
      </c>
      <c r="C97" s="50" t="s">
        <v>1011</v>
      </c>
      <c r="D97" s="50" t="s">
        <v>1012</v>
      </c>
      <c r="E97" s="50" t="s">
        <v>50</v>
      </c>
      <c r="F97" s="50" t="s">
        <v>22</v>
      </c>
      <c r="G97" s="50"/>
      <c r="H97" s="50" t="s">
        <v>2769</v>
      </c>
      <c r="I97" s="119" t="s">
        <v>46</v>
      </c>
      <c r="J97" s="57" t="s">
        <v>194</v>
      </c>
      <c r="K97" s="118">
        <v>6</v>
      </c>
      <c r="L97" s="57" t="s">
        <v>92</v>
      </c>
      <c r="M97" s="57" t="s">
        <v>136</v>
      </c>
      <c r="N97" s="139">
        <v>1966</v>
      </c>
      <c r="O97" s="55"/>
      <c r="P97" s="178">
        <v>1020753504</v>
      </c>
      <c r="Q97" s="59" t="s">
        <v>1013</v>
      </c>
      <c r="R97" s="57" t="s">
        <v>174</v>
      </c>
      <c r="S97" s="17"/>
      <c r="T97" s="18"/>
      <c r="U97" s="58"/>
      <c r="V97" s="87"/>
      <c r="W97" s="124">
        <v>90750000</v>
      </c>
      <c r="X97" s="125">
        <v>0</v>
      </c>
      <c r="Y97" s="130">
        <v>1</v>
      </c>
      <c r="Z97" s="124">
        <v>7975000</v>
      </c>
      <c r="AA97" s="126">
        <v>98725000</v>
      </c>
      <c r="AB97" s="125">
        <v>93500000</v>
      </c>
      <c r="AC97" s="135">
        <v>44574</v>
      </c>
      <c r="AD97" s="135">
        <v>44578</v>
      </c>
      <c r="AE97" s="135">
        <v>44941</v>
      </c>
      <c r="AF97" s="136">
        <f t="shared" si="5"/>
        <v>363</v>
      </c>
      <c r="AG97" s="118">
        <v>1</v>
      </c>
      <c r="AH97" s="120">
        <v>29</v>
      </c>
      <c r="AI97" s="174">
        <v>80097880</v>
      </c>
      <c r="AJ97" s="50" t="s">
        <v>2471</v>
      </c>
      <c r="AK97" s="175">
        <v>44839</v>
      </c>
      <c r="AL97" s="176">
        <v>19800000</v>
      </c>
      <c r="AM97" s="56" t="str">
        <f t="shared" si="3"/>
        <v>En ejecución</v>
      </c>
      <c r="AN97" s="137">
        <f t="shared" si="4"/>
        <v>0.94707520891364905</v>
      </c>
    </row>
    <row r="98" spans="1:40" x14ac:dyDescent="0.25">
      <c r="A98" s="50" t="s">
        <v>299</v>
      </c>
      <c r="B98" s="118">
        <v>2022</v>
      </c>
      <c r="C98" s="50" t="s">
        <v>1014</v>
      </c>
      <c r="D98" s="50" t="s">
        <v>1015</v>
      </c>
      <c r="E98" s="50" t="s">
        <v>50</v>
      </c>
      <c r="F98" s="50" t="s">
        <v>22</v>
      </c>
      <c r="G98" s="50"/>
      <c r="H98" s="50" t="s">
        <v>2770</v>
      </c>
      <c r="I98" s="119" t="s">
        <v>46</v>
      </c>
      <c r="J98" s="57" t="s">
        <v>194</v>
      </c>
      <c r="K98" s="118">
        <v>6</v>
      </c>
      <c r="L98" s="57" t="s">
        <v>92</v>
      </c>
      <c r="M98" s="57" t="s">
        <v>136</v>
      </c>
      <c r="N98" s="139">
        <v>1966</v>
      </c>
      <c r="O98" s="55"/>
      <c r="P98" s="178">
        <v>1022393019</v>
      </c>
      <c r="Q98" s="59" t="s">
        <v>1016</v>
      </c>
      <c r="R98" s="57" t="s">
        <v>174</v>
      </c>
      <c r="S98" s="17"/>
      <c r="T98" s="18"/>
      <c r="U98" s="58"/>
      <c r="V98" s="87"/>
      <c r="W98" s="124">
        <v>50380000</v>
      </c>
      <c r="X98" s="125">
        <v>0</v>
      </c>
      <c r="Y98" s="130">
        <v>1</v>
      </c>
      <c r="Z98" s="124">
        <v>4427333</v>
      </c>
      <c r="AA98" s="126">
        <v>54807333</v>
      </c>
      <c r="AB98" s="125">
        <v>52517333</v>
      </c>
      <c r="AC98" s="135">
        <v>44574</v>
      </c>
      <c r="AD98" s="135">
        <v>44578</v>
      </c>
      <c r="AE98" s="135">
        <v>44941</v>
      </c>
      <c r="AF98" s="136">
        <f t="shared" si="5"/>
        <v>363</v>
      </c>
      <c r="AG98" s="118">
        <v>1</v>
      </c>
      <c r="AH98" s="120">
        <v>30</v>
      </c>
      <c r="AI98" s="174"/>
      <c r="AJ98" s="50" t="s">
        <v>2461</v>
      </c>
      <c r="AK98" s="175"/>
      <c r="AL98" s="176"/>
      <c r="AM98" s="56" t="str">
        <f t="shared" si="3"/>
        <v>En ejecución</v>
      </c>
      <c r="AN98" s="137">
        <f t="shared" si="4"/>
        <v>0.9582172699408672</v>
      </c>
    </row>
    <row r="99" spans="1:40" x14ac:dyDescent="0.25">
      <c r="A99" s="50" t="s">
        <v>300</v>
      </c>
      <c r="B99" s="118">
        <v>2022</v>
      </c>
      <c r="C99" s="50" t="s">
        <v>1017</v>
      </c>
      <c r="D99" s="50" t="s">
        <v>1018</v>
      </c>
      <c r="E99" s="50" t="s">
        <v>50</v>
      </c>
      <c r="F99" s="50" t="s">
        <v>22</v>
      </c>
      <c r="G99" s="50"/>
      <c r="H99" s="50" t="s">
        <v>2770</v>
      </c>
      <c r="I99" s="119" t="s">
        <v>46</v>
      </c>
      <c r="J99" s="57" t="s">
        <v>194</v>
      </c>
      <c r="K99" s="118">
        <v>6</v>
      </c>
      <c r="L99" s="57" t="s">
        <v>92</v>
      </c>
      <c r="M99" s="57" t="s">
        <v>136</v>
      </c>
      <c r="N99" s="139">
        <v>1966</v>
      </c>
      <c r="O99" s="55"/>
      <c r="P99" s="178">
        <v>1110457705</v>
      </c>
      <c r="Q99" s="59" t="s">
        <v>1019</v>
      </c>
      <c r="R99" s="57" t="s">
        <v>174</v>
      </c>
      <c r="S99" s="17"/>
      <c r="T99" s="18"/>
      <c r="U99" s="58"/>
      <c r="V99" s="87"/>
      <c r="W99" s="124">
        <v>50380000</v>
      </c>
      <c r="X99" s="125">
        <v>0</v>
      </c>
      <c r="Y99" s="130">
        <v>1</v>
      </c>
      <c r="Z99" s="124">
        <v>4274667</v>
      </c>
      <c r="AA99" s="126">
        <v>54654667</v>
      </c>
      <c r="AB99" s="125">
        <v>52364667</v>
      </c>
      <c r="AC99" s="135">
        <v>44575</v>
      </c>
      <c r="AD99" s="135">
        <v>44579</v>
      </c>
      <c r="AE99" s="135">
        <v>44941</v>
      </c>
      <c r="AF99" s="136">
        <f t="shared" si="5"/>
        <v>362</v>
      </c>
      <c r="AG99" s="118">
        <v>1</v>
      </c>
      <c r="AH99" s="120">
        <v>29</v>
      </c>
      <c r="AI99" s="174">
        <v>1020806611</v>
      </c>
      <c r="AJ99" s="50" t="s">
        <v>948</v>
      </c>
      <c r="AK99" s="175">
        <v>44816</v>
      </c>
      <c r="AL99" s="176">
        <v>14656000</v>
      </c>
      <c r="AM99" s="56" t="str">
        <f t="shared" si="3"/>
        <v>En ejecución</v>
      </c>
      <c r="AN99" s="137">
        <f t="shared" si="4"/>
        <v>0.95810055891475832</v>
      </c>
    </row>
    <row r="100" spans="1:40" x14ac:dyDescent="0.25">
      <c r="A100" s="50" t="s">
        <v>301</v>
      </c>
      <c r="B100" s="118">
        <v>2022</v>
      </c>
      <c r="C100" s="50" t="s">
        <v>1020</v>
      </c>
      <c r="D100" s="50" t="s">
        <v>1021</v>
      </c>
      <c r="E100" s="50" t="s">
        <v>50</v>
      </c>
      <c r="F100" s="50" t="s">
        <v>22</v>
      </c>
      <c r="G100" s="50"/>
      <c r="H100" s="50" t="s">
        <v>2771</v>
      </c>
      <c r="I100" s="119" t="s">
        <v>46</v>
      </c>
      <c r="J100" s="57" t="s">
        <v>194</v>
      </c>
      <c r="K100" s="118">
        <v>39</v>
      </c>
      <c r="L100" s="57" t="s">
        <v>126</v>
      </c>
      <c r="M100" s="57" t="s">
        <v>137</v>
      </c>
      <c r="N100" s="139">
        <v>1973</v>
      </c>
      <c r="O100" s="55"/>
      <c r="P100" s="178">
        <v>1104709000</v>
      </c>
      <c r="Q100" s="59" t="s">
        <v>1022</v>
      </c>
      <c r="R100" s="57" t="s">
        <v>174</v>
      </c>
      <c r="S100" s="17"/>
      <c r="T100" s="18"/>
      <c r="U100" s="58"/>
      <c r="V100" s="87"/>
      <c r="W100" s="124">
        <v>50380000</v>
      </c>
      <c r="X100" s="125">
        <v>0</v>
      </c>
      <c r="Y100" s="130">
        <v>1</v>
      </c>
      <c r="Z100" s="124">
        <v>4732667</v>
      </c>
      <c r="AA100" s="126">
        <v>55112667</v>
      </c>
      <c r="AB100" s="125">
        <v>52822667</v>
      </c>
      <c r="AC100" s="135">
        <v>44574</v>
      </c>
      <c r="AD100" s="135">
        <v>44576</v>
      </c>
      <c r="AE100" s="135">
        <v>44941</v>
      </c>
      <c r="AF100" s="136">
        <f t="shared" si="5"/>
        <v>365</v>
      </c>
      <c r="AG100" s="118">
        <v>1</v>
      </c>
      <c r="AH100" s="120">
        <v>31</v>
      </c>
      <c r="AI100" s="174"/>
      <c r="AJ100" s="50" t="s">
        <v>2461</v>
      </c>
      <c r="AK100" s="175"/>
      <c r="AL100" s="176"/>
      <c r="AM100" s="56" t="str">
        <f t="shared" si="3"/>
        <v>En ejecución</v>
      </c>
      <c r="AN100" s="137">
        <f t="shared" si="4"/>
        <v>0.9584487537139148</v>
      </c>
    </row>
    <row r="101" spans="1:40" x14ac:dyDescent="0.25">
      <c r="A101" s="50" t="s">
        <v>302</v>
      </c>
      <c r="B101" s="118">
        <v>2022</v>
      </c>
      <c r="C101" s="50" t="s">
        <v>1023</v>
      </c>
      <c r="D101" s="50" t="s">
        <v>1024</v>
      </c>
      <c r="E101" s="50" t="s">
        <v>50</v>
      </c>
      <c r="F101" s="50" t="s">
        <v>22</v>
      </c>
      <c r="G101" s="50"/>
      <c r="H101" s="50" t="s">
        <v>2772</v>
      </c>
      <c r="I101" s="119" t="s">
        <v>46</v>
      </c>
      <c r="J101" s="57" t="s">
        <v>194</v>
      </c>
      <c r="K101" s="118">
        <v>17</v>
      </c>
      <c r="L101" s="57" t="s">
        <v>108</v>
      </c>
      <c r="M101" s="57" t="s">
        <v>136</v>
      </c>
      <c r="N101" s="139">
        <v>1994</v>
      </c>
      <c r="O101" s="55"/>
      <c r="P101" s="178">
        <v>1015437186</v>
      </c>
      <c r="Q101" s="59" t="s">
        <v>1025</v>
      </c>
      <c r="R101" s="57" t="s">
        <v>174</v>
      </c>
      <c r="S101" s="17"/>
      <c r="T101" s="18"/>
      <c r="U101" s="58"/>
      <c r="V101" s="87"/>
      <c r="W101" s="124">
        <v>72050000</v>
      </c>
      <c r="X101" s="125">
        <v>0</v>
      </c>
      <c r="Y101" s="130">
        <v>1</v>
      </c>
      <c r="Z101" s="124">
        <v>6768333</v>
      </c>
      <c r="AA101" s="126">
        <v>78818333</v>
      </c>
      <c r="AB101" s="125">
        <v>75543333</v>
      </c>
      <c r="AC101" s="135">
        <v>44574</v>
      </c>
      <c r="AD101" s="135">
        <v>44576</v>
      </c>
      <c r="AE101" s="135">
        <v>44941</v>
      </c>
      <c r="AF101" s="136">
        <f t="shared" si="5"/>
        <v>365</v>
      </c>
      <c r="AG101" s="118">
        <v>1</v>
      </c>
      <c r="AH101" s="120">
        <v>32</v>
      </c>
      <c r="AI101" s="174"/>
      <c r="AJ101" s="50" t="s">
        <v>2461</v>
      </c>
      <c r="AK101" s="175"/>
      <c r="AL101" s="176"/>
      <c r="AM101" s="56" t="str">
        <f t="shared" si="3"/>
        <v>En ejecución</v>
      </c>
      <c r="AN101" s="137">
        <f t="shared" si="4"/>
        <v>0.95844875328687806</v>
      </c>
    </row>
    <row r="102" spans="1:40" x14ac:dyDescent="0.25">
      <c r="A102" s="50" t="s">
        <v>303</v>
      </c>
      <c r="B102" s="118">
        <v>2022</v>
      </c>
      <c r="C102" s="50" t="s">
        <v>1026</v>
      </c>
      <c r="D102" s="50" t="s">
        <v>1027</v>
      </c>
      <c r="E102" s="50" t="s">
        <v>50</v>
      </c>
      <c r="F102" s="50" t="s">
        <v>22</v>
      </c>
      <c r="G102" s="50"/>
      <c r="H102" s="50" t="s">
        <v>2773</v>
      </c>
      <c r="I102" s="119" t="s">
        <v>46</v>
      </c>
      <c r="J102" s="57" t="s">
        <v>194</v>
      </c>
      <c r="K102" s="118">
        <v>43</v>
      </c>
      <c r="L102" s="57" t="s">
        <v>130</v>
      </c>
      <c r="M102" s="57" t="s">
        <v>137</v>
      </c>
      <c r="N102" s="139">
        <v>2032</v>
      </c>
      <c r="O102" s="55"/>
      <c r="P102" s="178">
        <v>79915133</v>
      </c>
      <c r="Q102" s="59" t="s">
        <v>1029</v>
      </c>
      <c r="R102" s="57" t="s">
        <v>174</v>
      </c>
      <c r="S102" s="17"/>
      <c r="T102" s="18"/>
      <c r="U102" s="58"/>
      <c r="V102" s="87"/>
      <c r="W102" s="124">
        <v>25520000</v>
      </c>
      <c r="X102" s="125">
        <v>0</v>
      </c>
      <c r="Y102" s="130">
        <v>1</v>
      </c>
      <c r="Z102" s="124">
        <v>1546666</v>
      </c>
      <c r="AA102" s="126">
        <v>27066666</v>
      </c>
      <c r="AB102" s="125">
        <v>25906667</v>
      </c>
      <c r="AC102" s="135">
        <v>44581</v>
      </c>
      <c r="AD102" s="135">
        <v>44587</v>
      </c>
      <c r="AE102" s="135">
        <v>44941</v>
      </c>
      <c r="AF102" s="136">
        <f t="shared" si="5"/>
        <v>354</v>
      </c>
      <c r="AG102" s="118">
        <v>1</v>
      </c>
      <c r="AH102" s="120">
        <v>21</v>
      </c>
      <c r="AI102" s="174"/>
      <c r="AJ102" s="50" t="s">
        <v>2461</v>
      </c>
      <c r="AK102" s="175"/>
      <c r="AL102" s="176"/>
      <c r="AM102" s="56" t="str">
        <f t="shared" si="3"/>
        <v>En ejecución</v>
      </c>
      <c r="AN102" s="137">
        <f t="shared" si="4"/>
        <v>0.9571428930330762</v>
      </c>
    </row>
    <row r="103" spans="1:40" x14ac:dyDescent="0.25">
      <c r="A103" s="50" t="s">
        <v>304</v>
      </c>
      <c r="B103" s="118">
        <v>2022</v>
      </c>
      <c r="C103" s="50" t="s">
        <v>1030</v>
      </c>
      <c r="D103" s="50" t="s">
        <v>1031</v>
      </c>
      <c r="E103" s="50" t="s">
        <v>50</v>
      </c>
      <c r="F103" s="50" t="s">
        <v>22</v>
      </c>
      <c r="G103" s="50"/>
      <c r="H103" s="50" t="s">
        <v>2773</v>
      </c>
      <c r="I103" s="119" t="s">
        <v>46</v>
      </c>
      <c r="J103" s="57" t="s">
        <v>194</v>
      </c>
      <c r="K103" s="118">
        <v>43</v>
      </c>
      <c r="L103" s="57" t="s">
        <v>130</v>
      </c>
      <c r="M103" s="57" t="s">
        <v>137</v>
      </c>
      <c r="N103" s="139">
        <v>2032</v>
      </c>
      <c r="O103" s="55"/>
      <c r="P103" s="178">
        <v>79602587</v>
      </c>
      <c r="Q103" s="59" t="s">
        <v>1032</v>
      </c>
      <c r="R103" s="57" t="s">
        <v>174</v>
      </c>
      <c r="S103" s="17"/>
      <c r="T103" s="18"/>
      <c r="U103" s="58"/>
      <c r="V103" s="87"/>
      <c r="W103" s="124">
        <v>25520000</v>
      </c>
      <c r="X103" s="125">
        <v>0</v>
      </c>
      <c r="Y103" s="130">
        <v>1</v>
      </c>
      <c r="Z103" s="124">
        <v>2088000</v>
      </c>
      <c r="AA103" s="126">
        <v>27608000</v>
      </c>
      <c r="AB103" s="125">
        <v>26448000</v>
      </c>
      <c r="AC103" s="135">
        <v>44574</v>
      </c>
      <c r="AD103" s="135">
        <v>44580</v>
      </c>
      <c r="AE103" s="135">
        <v>44941</v>
      </c>
      <c r="AF103" s="136">
        <f t="shared" si="5"/>
        <v>361</v>
      </c>
      <c r="AG103" s="118">
        <v>1</v>
      </c>
      <c r="AH103" s="120">
        <v>27</v>
      </c>
      <c r="AI103" s="174">
        <v>37328580</v>
      </c>
      <c r="AJ103" s="50" t="s">
        <v>2472</v>
      </c>
      <c r="AK103" s="175">
        <v>44806</v>
      </c>
      <c r="AL103" s="176">
        <v>8274667</v>
      </c>
      <c r="AM103" s="56" t="str">
        <f t="shared" si="3"/>
        <v>En ejecución</v>
      </c>
      <c r="AN103" s="137">
        <f t="shared" si="4"/>
        <v>0.95798319327731096</v>
      </c>
    </row>
    <row r="104" spans="1:40" x14ac:dyDescent="0.25">
      <c r="A104" s="50" t="s">
        <v>305</v>
      </c>
      <c r="B104" s="118">
        <v>2022</v>
      </c>
      <c r="C104" s="50" t="s">
        <v>1033</v>
      </c>
      <c r="D104" s="50" t="s">
        <v>1034</v>
      </c>
      <c r="E104" s="50" t="s">
        <v>50</v>
      </c>
      <c r="F104" s="50" t="s">
        <v>22</v>
      </c>
      <c r="G104" s="50"/>
      <c r="H104" s="50" t="s">
        <v>2773</v>
      </c>
      <c r="I104" s="119" t="s">
        <v>46</v>
      </c>
      <c r="J104" s="57" t="s">
        <v>194</v>
      </c>
      <c r="K104" s="118">
        <v>43</v>
      </c>
      <c r="L104" s="57" t="s">
        <v>130</v>
      </c>
      <c r="M104" s="57" t="s">
        <v>137</v>
      </c>
      <c r="N104" s="139">
        <v>2032</v>
      </c>
      <c r="O104" s="55"/>
      <c r="P104" s="178">
        <v>79372309</v>
      </c>
      <c r="Q104" s="59" t="s">
        <v>1035</v>
      </c>
      <c r="R104" s="57" t="s">
        <v>174</v>
      </c>
      <c r="S104" s="17"/>
      <c r="T104" s="18"/>
      <c r="U104" s="58"/>
      <c r="V104" s="87"/>
      <c r="W104" s="124">
        <v>25520000</v>
      </c>
      <c r="X104" s="125">
        <v>0</v>
      </c>
      <c r="Y104" s="130">
        <v>1</v>
      </c>
      <c r="Z104" s="124">
        <v>3248000</v>
      </c>
      <c r="AA104" s="126">
        <v>28768000</v>
      </c>
      <c r="AB104" s="125">
        <v>26448000</v>
      </c>
      <c r="AC104" s="135">
        <v>44574</v>
      </c>
      <c r="AD104" s="135">
        <v>44580</v>
      </c>
      <c r="AE104" s="135">
        <v>44956</v>
      </c>
      <c r="AF104" s="136">
        <f t="shared" si="5"/>
        <v>376</v>
      </c>
      <c r="AG104" s="118">
        <v>1</v>
      </c>
      <c r="AH104" s="120">
        <v>42</v>
      </c>
      <c r="AI104" s="174"/>
      <c r="AJ104" s="50" t="s">
        <v>2461</v>
      </c>
      <c r="AK104" s="175"/>
      <c r="AL104" s="176"/>
      <c r="AM104" s="56" t="str">
        <f t="shared" si="3"/>
        <v>En ejecución</v>
      </c>
      <c r="AN104" s="137">
        <f t="shared" si="4"/>
        <v>0.91935483870967738</v>
      </c>
    </row>
    <row r="105" spans="1:40" x14ac:dyDescent="0.25">
      <c r="A105" s="50" t="s">
        <v>306</v>
      </c>
      <c r="B105" s="118">
        <v>2022</v>
      </c>
      <c r="C105" s="50" t="s">
        <v>1036</v>
      </c>
      <c r="D105" s="50" t="s">
        <v>1037</v>
      </c>
      <c r="E105" s="50" t="s">
        <v>50</v>
      </c>
      <c r="F105" s="50" t="s">
        <v>22</v>
      </c>
      <c r="G105" s="50"/>
      <c r="H105" s="50" t="s">
        <v>2773</v>
      </c>
      <c r="I105" s="119" t="s">
        <v>46</v>
      </c>
      <c r="J105" s="57" t="s">
        <v>194</v>
      </c>
      <c r="K105" s="118">
        <v>43</v>
      </c>
      <c r="L105" s="57" t="s">
        <v>130</v>
      </c>
      <c r="M105" s="57" t="s">
        <v>137</v>
      </c>
      <c r="N105" s="139">
        <v>2032</v>
      </c>
      <c r="O105" s="55"/>
      <c r="P105" s="178">
        <v>1030556385</v>
      </c>
      <c r="Q105" s="59" t="s">
        <v>1038</v>
      </c>
      <c r="R105" s="57" t="s">
        <v>174</v>
      </c>
      <c r="S105" s="17"/>
      <c r="T105" s="18"/>
      <c r="U105" s="58"/>
      <c r="V105" s="87"/>
      <c r="W105" s="124">
        <v>25520000</v>
      </c>
      <c r="X105" s="125">
        <v>0</v>
      </c>
      <c r="Y105" s="130">
        <v>1</v>
      </c>
      <c r="Z105" s="124">
        <v>928000</v>
      </c>
      <c r="AA105" s="126">
        <v>26448000</v>
      </c>
      <c r="AB105" s="125">
        <v>26448000</v>
      </c>
      <c r="AC105" s="135">
        <v>44574</v>
      </c>
      <c r="AD105" s="135">
        <v>44580</v>
      </c>
      <c r="AE105" s="135">
        <v>44926</v>
      </c>
      <c r="AF105" s="136">
        <f t="shared" si="5"/>
        <v>346</v>
      </c>
      <c r="AG105" s="118">
        <v>1</v>
      </c>
      <c r="AH105" s="120">
        <v>13</v>
      </c>
      <c r="AI105" s="174"/>
      <c r="AJ105" s="50" t="s">
        <v>2461</v>
      </c>
      <c r="AK105" s="175"/>
      <c r="AL105" s="176"/>
      <c r="AM105" s="56" t="str">
        <f t="shared" si="3"/>
        <v>Terminado</v>
      </c>
      <c r="AN105" s="137">
        <f t="shared" si="4"/>
        <v>1</v>
      </c>
    </row>
    <row r="106" spans="1:40" x14ac:dyDescent="0.25">
      <c r="A106" s="50" t="s">
        <v>736</v>
      </c>
      <c r="B106" s="118">
        <v>2022</v>
      </c>
      <c r="C106" s="50" t="s">
        <v>1039</v>
      </c>
      <c r="D106" s="50" t="s">
        <v>1040</v>
      </c>
      <c r="E106" s="50" t="s">
        <v>50</v>
      </c>
      <c r="F106" s="50" t="s">
        <v>22</v>
      </c>
      <c r="G106" s="50"/>
      <c r="H106" s="50" t="s">
        <v>1028</v>
      </c>
      <c r="I106" s="119" t="s">
        <v>46</v>
      </c>
      <c r="J106" s="57" t="s">
        <v>194</v>
      </c>
      <c r="K106" s="118">
        <v>43</v>
      </c>
      <c r="L106" s="57" t="s">
        <v>130</v>
      </c>
      <c r="M106" s="57" t="s">
        <v>137</v>
      </c>
      <c r="N106" s="139">
        <v>2032</v>
      </c>
      <c r="O106" s="55"/>
      <c r="P106" s="178">
        <v>1098668971</v>
      </c>
      <c r="Q106" s="59" t="s">
        <v>1041</v>
      </c>
      <c r="R106" s="57" t="s">
        <v>174</v>
      </c>
      <c r="S106" s="17"/>
      <c r="T106" s="18"/>
      <c r="U106" s="58"/>
      <c r="V106" s="87"/>
      <c r="W106" s="124">
        <v>25520000</v>
      </c>
      <c r="X106" s="125">
        <v>0</v>
      </c>
      <c r="Y106" s="130">
        <v>0</v>
      </c>
      <c r="Z106" s="124">
        <v>0</v>
      </c>
      <c r="AA106" s="126">
        <v>25520000</v>
      </c>
      <c r="AB106" s="125">
        <v>21808000</v>
      </c>
      <c r="AC106" s="135">
        <v>44574</v>
      </c>
      <c r="AD106" s="135">
        <v>44580</v>
      </c>
      <c r="AE106" s="135">
        <v>44913</v>
      </c>
      <c r="AF106" s="136">
        <f t="shared" si="5"/>
        <v>333</v>
      </c>
      <c r="AG106" s="118">
        <v>0</v>
      </c>
      <c r="AH106" s="120">
        <v>0</v>
      </c>
      <c r="AI106" s="174"/>
      <c r="AJ106" s="50" t="s">
        <v>2461</v>
      </c>
      <c r="AK106" s="175"/>
      <c r="AL106" s="176"/>
      <c r="AM106" s="56" t="str">
        <f t="shared" si="3"/>
        <v>Terminado</v>
      </c>
      <c r="AN106" s="137">
        <f t="shared" si="4"/>
        <v>0.8545454545454545</v>
      </c>
    </row>
    <row r="107" spans="1:40" x14ac:dyDescent="0.25">
      <c r="A107" s="50" t="s">
        <v>307</v>
      </c>
      <c r="B107" s="118">
        <v>2022</v>
      </c>
      <c r="C107" s="50" t="s">
        <v>1042</v>
      </c>
      <c r="D107" s="50" t="s">
        <v>1043</v>
      </c>
      <c r="E107" s="50" t="s">
        <v>50</v>
      </c>
      <c r="F107" s="50" t="s">
        <v>22</v>
      </c>
      <c r="G107" s="50"/>
      <c r="H107" s="50" t="s">
        <v>2773</v>
      </c>
      <c r="I107" s="119" t="s">
        <v>46</v>
      </c>
      <c r="J107" s="57" t="s">
        <v>194</v>
      </c>
      <c r="K107" s="118">
        <v>43</v>
      </c>
      <c r="L107" s="57" t="s">
        <v>130</v>
      </c>
      <c r="M107" s="57" t="s">
        <v>137</v>
      </c>
      <c r="N107" s="139">
        <v>2032</v>
      </c>
      <c r="O107" s="55"/>
      <c r="P107" s="178">
        <v>1010227991</v>
      </c>
      <c r="Q107" s="59" t="s">
        <v>1044</v>
      </c>
      <c r="R107" s="57" t="s">
        <v>174</v>
      </c>
      <c r="S107" s="17"/>
      <c r="T107" s="18"/>
      <c r="U107" s="58"/>
      <c r="V107" s="87"/>
      <c r="W107" s="124">
        <v>25520000</v>
      </c>
      <c r="X107" s="125">
        <v>0</v>
      </c>
      <c r="Y107" s="130">
        <v>1</v>
      </c>
      <c r="Z107" s="124">
        <v>2088000</v>
      </c>
      <c r="AA107" s="126">
        <v>27608000</v>
      </c>
      <c r="AB107" s="125">
        <v>26448000</v>
      </c>
      <c r="AC107" s="135">
        <v>44575</v>
      </c>
      <c r="AD107" s="135">
        <v>44580</v>
      </c>
      <c r="AE107" s="135">
        <v>44941</v>
      </c>
      <c r="AF107" s="136">
        <f t="shared" si="5"/>
        <v>361</v>
      </c>
      <c r="AG107" s="118">
        <v>1</v>
      </c>
      <c r="AH107" s="120">
        <v>28</v>
      </c>
      <c r="AI107" s="174">
        <v>1070925618</v>
      </c>
      <c r="AJ107" s="50" t="s">
        <v>2473</v>
      </c>
      <c r="AK107" s="175">
        <v>44691</v>
      </c>
      <c r="AL107" s="176">
        <v>16936000</v>
      </c>
      <c r="AM107" s="56" t="str">
        <f t="shared" si="3"/>
        <v>En ejecución</v>
      </c>
      <c r="AN107" s="137">
        <f t="shared" si="4"/>
        <v>0.95798319327731096</v>
      </c>
    </row>
    <row r="108" spans="1:40" x14ac:dyDescent="0.25">
      <c r="A108" s="50" t="s">
        <v>308</v>
      </c>
      <c r="B108" s="118">
        <v>2022</v>
      </c>
      <c r="C108" s="50" t="s">
        <v>1045</v>
      </c>
      <c r="D108" s="50" t="s">
        <v>1046</v>
      </c>
      <c r="E108" s="50" t="s">
        <v>50</v>
      </c>
      <c r="F108" s="50" t="s">
        <v>22</v>
      </c>
      <c r="G108" s="50"/>
      <c r="H108" s="50" t="s">
        <v>2773</v>
      </c>
      <c r="I108" s="119" t="s">
        <v>46</v>
      </c>
      <c r="J108" s="57" t="s">
        <v>194</v>
      </c>
      <c r="K108" s="118">
        <v>43</v>
      </c>
      <c r="L108" s="57" t="s">
        <v>130</v>
      </c>
      <c r="M108" s="57" t="s">
        <v>137</v>
      </c>
      <c r="N108" s="139">
        <v>2032</v>
      </c>
      <c r="O108" s="55"/>
      <c r="P108" s="178">
        <v>1015441584</v>
      </c>
      <c r="Q108" s="59" t="s">
        <v>1047</v>
      </c>
      <c r="R108" s="57" t="s">
        <v>174</v>
      </c>
      <c r="S108" s="17"/>
      <c r="T108" s="18"/>
      <c r="U108" s="58"/>
      <c r="V108" s="87"/>
      <c r="W108" s="124">
        <v>25520000</v>
      </c>
      <c r="X108" s="125">
        <v>0</v>
      </c>
      <c r="Y108" s="130">
        <v>1</v>
      </c>
      <c r="Z108" s="124">
        <v>928000</v>
      </c>
      <c r="AA108" s="126">
        <v>26448000</v>
      </c>
      <c r="AB108" s="125">
        <v>26448000</v>
      </c>
      <c r="AC108" s="135">
        <v>44574</v>
      </c>
      <c r="AD108" s="135">
        <v>44580</v>
      </c>
      <c r="AE108" s="135">
        <v>44926</v>
      </c>
      <c r="AF108" s="136">
        <f t="shared" si="5"/>
        <v>346</v>
      </c>
      <c r="AG108" s="118">
        <v>1</v>
      </c>
      <c r="AH108" s="120">
        <v>13</v>
      </c>
      <c r="AI108" s="174"/>
      <c r="AJ108" s="50" t="s">
        <v>2461</v>
      </c>
      <c r="AK108" s="175"/>
      <c r="AL108" s="176"/>
      <c r="AM108" s="56" t="str">
        <f t="shared" si="3"/>
        <v>Terminado</v>
      </c>
      <c r="AN108" s="137">
        <f t="shared" si="4"/>
        <v>1</v>
      </c>
    </row>
    <row r="109" spans="1:40" x14ac:dyDescent="0.25">
      <c r="A109" s="50" t="s">
        <v>309</v>
      </c>
      <c r="B109" s="118">
        <v>2022</v>
      </c>
      <c r="C109" s="50" t="s">
        <v>1048</v>
      </c>
      <c r="D109" s="50" t="s">
        <v>1049</v>
      </c>
      <c r="E109" s="50" t="s">
        <v>50</v>
      </c>
      <c r="F109" s="50" t="s">
        <v>22</v>
      </c>
      <c r="G109" s="50"/>
      <c r="H109" s="50" t="s">
        <v>2773</v>
      </c>
      <c r="I109" s="119" t="s">
        <v>46</v>
      </c>
      <c r="J109" s="57" t="s">
        <v>194</v>
      </c>
      <c r="K109" s="118">
        <v>43</v>
      </c>
      <c r="L109" s="57" t="s">
        <v>130</v>
      </c>
      <c r="M109" s="57" t="s">
        <v>137</v>
      </c>
      <c r="N109" s="139">
        <v>2032</v>
      </c>
      <c r="O109" s="55"/>
      <c r="P109" s="178">
        <v>52691154</v>
      </c>
      <c r="Q109" s="59" t="s">
        <v>1050</v>
      </c>
      <c r="R109" s="57" t="s">
        <v>174</v>
      </c>
      <c r="S109" s="17"/>
      <c r="T109" s="18"/>
      <c r="U109" s="58"/>
      <c r="V109" s="87"/>
      <c r="W109" s="124">
        <v>25520000</v>
      </c>
      <c r="X109" s="125">
        <v>0</v>
      </c>
      <c r="Y109" s="130">
        <v>1</v>
      </c>
      <c r="Z109" s="124">
        <v>2088000</v>
      </c>
      <c r="AA109" s="126">
        <v>27608000</v>
      </c>
      <c r="AB109" s="125">
        <v>26448000</v>
      </c>
      <c r="AC109" s="135">
        <v>44574</v>
      </c>
      <c r="AD109" s="135">
        <v>44580</v>
      </c>
      <c r="AE109" s="135">
        <v>44941</v>
      </c>
      <c r="AF109" s="136">
        <f t="shared" si="5"/>
        <v>361</v>
      </c>
      <c r="AG109" s="118">
        <v>1</v>
      </c>
      <c r="AH109" s="120">
        <v>27</v>
      </c>
      <c r="AI109" s="174"/>
      <c r="AJ109" s="50" t="s">
        <v>2461</v>
      </c>
      <c r="AK109" s="175"/>
      <c r="AL109" s="176"/>
      <c r="AM109" s="56" t="str">
        <f t="shared" si="3"/>
        <v>En ejecución</v>
      </c>
      <c r="AN109" s="137">
        <f t="shared" si="4"/>
        <v>0.95798319327731096</v>
      </c>
    </row>
    <row r="110" spans="1:40" x14ac:dyDescent="0.25">
      <c r="A110" s="50" t="s">
        <v>310</v>
      </c>
      <c r="B110" s="118">
        <v>2022</v>
      </c>
      <c r="C110" s="50" t="s">
        <v>1051</v>
      </c>
      <c r="D110" s="50" t="s">
        <v>1052</v>
      </c>
      <c r="E110" s="50" t="s">
        <v>50</v>
      </c>
      <c r="F110" s="50" t="s">
        <v>22</v>
      </c>
      <c r="G110" s="50"/>
      <c r="H110" s="50" t="s">
        <v>2774</v>
      </c>
      <c r="I110" s="119" t="s">
        <v>46</v>
      </c>
      <c r="J110" s="57" t="s">
        <v>194</v>
      </c>
      <c r="K110" s="118">
        <v>43</v>
      </c>
      <c r="L110" s="57" t="s">
        <v>130</v>
      </c>
      <c r="M110" s="57" t="s">
        <v>137</v>
      </c>
      <c r="N110" s="139">
        <v>2032</v>
      </c>
      <c r="O110" s="55"/>
      <c r="P110" s="178">
        <v>80472484</v>
      </c>
      <c r="Q110" s="59" t="s">
        <v>1053</v>
      </c>
      <c r="R110" s="57" t="s">
        <v>174</v>
      </c>
      <c r="S110" s="17"/>
      <c r="T110" s="18"/>
      <c r="U110" s="58"/>
      <c r="V110" s="87"/>
      <c r="W110" s="124">
        <v>25520000</v>
      </c>
      <c r="X110" s="125">
        <v>0</v>
      </c>
      <c r="Y110" s="130">
        <v>1</v>
      </c>
      <c r="Z110" s="124">
        <v>3248000</v>
      </c>
      <c r="AA110" s="126">
        <v>28768000</v>
      </c>
      <c r="AB110" s="125">
        <v>26448000</v>
      </c>
      <c r="AC110" s="135">
        <v>44574</v>
      </c>
      <c r="AD110" s="135">
        <v>44580</v>
      </c>
      <c r="AE110" s="135">
        <v>44956</v>
      </c>
      <c r="AF110" s="136">
        <f t="shared" si="5"/>
        <v>376</v>
      </c>
      <c r="AG110" s="118">
        <v>1</v>
      </c>
      <c r="AH110" s="120">
        <v>43</v>
      </c>
      <c r="AI110" s="174"/>
      <c r="AJ110" s="50" t="s">
        <v>2461</v>
      </c>
      <c r="AK110" s="175"/>
      <c r="AL110" s="176"/>
      <c r="AM110" s="56" t="str">
        <f t="shared" si="3"/>
        <v>En ejecución</v>
      </c>
      <c r="AN110" s="137">
        <f t="shared" si="4"/>
        <v>0.91935483870967738</v>
      </c>
    </row>
    <row r="111" spans="1:40" x14ac:dyDescent="0.25">
      <c r="A111" s="50" t="s">
        <v>311</v>
      </c>
      <c r="B111" s="118">
        <v>2022</v>
      </c>
      <c r="C111" s="50" t="s">
        <v>1054</v>
      </c>
      <c r="D111" s="50" t="s">
        <v>1055</v>
      </c>
      <c r="E111" s="50" t="s">
        <v>50</v>
      </c>
      <c r="F111" s="50" t="s">
        <v>22</v>
      </c>
      <c r="G111" s="50"/>
      <c r="H111" s="50" t="s">
        <v>2774</v>
      </c>
      <c r="I111" s="119" t="s">
        <v>46</v>
      </c>
      <c r="J111" s="57" t="s">
        <v>194</v>
      </c>
      <c r="K111" s="118">
        <v>43</v>
      </c>
      <c r="L111" s="57" t="s">
        <v>130</v>
      </c>
      <c r="M111" s="57" t="s">
        <v>137</v>
      </c>
      <c r="N111" s="139">
        <v>2032</v>
      </c>
      <c r="O111" s="55"/>
      <c r="P111" s="178">
        <v>80822420</v>
      </c>
      <c r="Q111" s="59" t="s">
        <v>1056</v>
      </c>
      <c r="R111" s="57" t="s">
        <v>174</v>
      </c>
      <c r="S111" s="17"/>
      <c r="T111" s="18"/>
      <c r="U111" s="58"/>
      <c r="V111" s="87"/>
      <c r="W111" s="124">
        <v>25520000</v>
      </c>
      <c r="X111" s="125">
        <v>0</v>
      </c>
      <c r="Y111" s="130">
        <v>1</v>
      </c>
      <c r="Z111" s="124">
        <v>3170666</v>
      </c>
      <c r="AA111" s="126">
        <v>28690666</v>
      </c>
      <c r="AB111" s="125">
        <v>26370667</v>
      </c>
      <c r="AC111" s="135">
        <v>44574</v>
      </c>
      <c r="AD111" s="135">
        <v>44581</v>
      </c>
      <c r="AE111" s="135">
        <v>44956</v>
      </c>
      <c r="AF111" s="136">
        <f t="shared" si="5"/>
        <v>375</v>
      </c>
      <c r="AG111" s="118">
        <v>1</v>
      </c>
      <c r="AH111" s="120">
        <v>42</v>
      </c>
      <c r="AI111" s="174"/>
      <c r="AJ111" s="50" t="s">
        <v>2461</v>
      </c>
      <c r="AK111" s="175"/>
      <c r="AL111" s="176"/>
      <c r="AM111" s="56" t="str">
        <f t="shared" si="3"/>
        <v>En ejecución</v>
      </c>
      <c r="AN111" s="137">
        <f t="shared" si="4"/>
        <v>0.91913749928286781</v>
      </c>
    </row>
    <row r="112" spans="1:40" x14ac:dyDescent="0.25">
      <c r="A112" s="50" t="s">
        <v>312</v>
      </c>
      <c r="B112" s="118">
        <v>2022</v>
      </c>
      <c r="C112" s="50" t="s">
        <v>1057</v>
      </c>
      <c r="D112" s="50" t="s">
        <v>1058</v>
      </c>
      <c r="E112" s="50" t="s">
        <v>50</v>
      </c>
      <c r="F112" s="50" t="s">
        <v>22</v>
      </c>
      <c r="G112" s="50"/>
      <c r="H112" s="50" t="s">
        <v>2774</v>
      </c>
      <c r="I112" s="119" t="s">
        <v>46</v>
      </c>
      <c r="J112" s="57" t="s">
        <v>194</v>
      </c>
      <c r="K112" s="118">
        <v>43</v>
      </c>
      <c r="L112" s="57" t="s">
        <v>130</v>
      </c>
      <c r="M112" s="57" t="s">
        <v>137</v>
      </c>
      <c r="N112" s="139">
        <v>2032</v>
      </c>
      <c r="O112" s="55"/>
      <c r="P112" s="178">
        <v>1026583168</v>
      </c>
      <c r="Q112" s="59" t="s">
        <v>1059</v>
      </c>
      <c r="R112" s="57" t="s">
        <v>174</v>
      </c>
      <c r="S112" s="17"/>
      <c r="T112" s="18"/>
      <c r="U112" s="58"/>
      <c r="V112" s="87"/>
      <c r="W112" s="124">
        <v>25520000</v>
      </c>
      <c r="X112" s="125">
        <v>0</v>
      </c>
      <c r="Y112" s="130">
        <v>1</v>
      </c>
      <c r="Z112" s="124">
        <v>928000</v>
      </c>
      <c r="AA112" s="126">
        <v>26448000</v>
      </c>
      <c r="AB112" s="125">
        <v>24128000</v>
      </c>
      <c r="AC112" s="135">
        <v>44574</v>
      </c>
      <c r="AD112" s="135">
        <v>44580</v>
      </c>
      <c r="AE112" s="135">
        <v>44926</v>
      </c>
      <c r="AF112" s="136">
        <f t="shared" si="5"/>
        <v>346</v>
      </c>
      <c r="AG112" s="118">
        <v>1</v>
      </c>
      <c r="AH112" s="120">
        <v>12</v>
      </c>
      <c r="AI112" s="174">
        <v>1032452774</v>
      </c>
      <c r="AJ112" s="50" t="s">
        <v>2474</v>
      </c>
      <c r="AK112" s="175">
        <v>44778</v>
      </c>
      <c r="AL112" s="176">
        <v>10362667</v>
      </c>
      <c r="AM112" s="56" t="str">
        <f t="shared" si="3"/>
        <v>Terminado</v>
      </c>
      <c r="AN112" s="137">
        <f t="shared" si="4"/>
        <v>0.91228070175438591</v>
      </c>
    </row>
    <row r="113" spans="1:40" x14ac:dyDescent="0.25">
      <c r="A113" s="50" t="s">
        <v>313</v>
      </c>
      <c r="B113" s="118">
        <v>2022</v>
      </c>
      <c r="C113" s="50" t="s">
        <v>1060</v>
      </c>
      <c r="D113" s="50" t="s">
        <v>1061</v>
      </c>
      <c r="E113" s="50" t="s">
        <v>50</v>
      </c>
      <c r="F113" s="50" t="s">
        <v>22</v>
      </c>
      <c r="G113" s="50"/>
      <c r="H113" s="50" t="s">
        <v>2774</v>
      </c>
      <c r="I113" s="119" t="s">
        <v>46</v>
      </c>
      <c r="J113" s="57" t="s">
        <v>194</v>
      </c>
      <c r="K113" s="118">
        <v>43</v>
      </c>
      <c r="L113" s="57" t="s">
        <v>130</v>
      </c>
      <c r="M113" s="57" t="s">
        <v>137</v>
      </c>
      <c r="N113" s="139">
        <v>2032</v>
      </c>
      <c r="O113" s="55"/>
      <c r="P113" s="178">
        <v>1020805780</v>
      </c>
      <c r="Q113" s="59" t="s">
        <v>1062</v>
      </c>
      <c r="R113" s="57" t="s">
        <v>174</v>
      </c>
      <c r="S113" s="17"/>
      <c r="T113" s="18"/>
      <c r="U113" s="58"/>
      <c r="V113" s="87"/>
      <c r="W113" s="124">
        <v>25520000</v>
      </c>
      <c r="X113" s="125">
        <v>0</v>
      </c>
      <c r="Y113" s="130">
        <v>1</v>
      </c>
      <c r="Z113" s="124">
        <v>928000</v>
      </c>
      <c r="AA113" s="126">
        <v>26448000</v>
      </c>
      <c r="AB113" s="125">
        <v>26448000</v>
      </c>
      <c r="AC113" s="135">
        <v>44575</v>
      </c>
      <c r="AD113" s="135">
        <v>44580</v>
      </c>
      <c r="AE113" s="135">
        <v>44926</v>
      </c>
      <c r="AF113" s="136">
        <f t="shared" si="5"/>
        <v>346</v>
      </c>
      <c r="AG113" s="118">
        <v>1</v>
      </c>
      <c r="AH113" s="120">
        <v>13</v>
      </c>
      <c r="AI113" s="174"/>
      <c r="AJ113" s="50" t="s">
        <v>2461</v>
      </c>
      <c r="AK113" s="175"/>
      <c r="AL113" s="176"/>
      <c r="AM113" s="56" t="str">
        <f t="shared" si="3"/>
        <v>Terminado</v>
      </c>
      <c r="AN113" s="137">
        <f t="shared" si="4"/>
        <v>1</v>
      </c>
    </row>
    <row r="114" spans="1:40" x14ac:dyDescent="0.25">
      <c r="A114" s="50" t="s">
        <v>314</v>
      </c>
      <c r="B114" s="118">
        <v>2022</v>
      </c>
      <c r="C114" s="50" t="s">
        <v>1063</v>
      </c>
      <c r="D114" s="50" t="s">
        <v>1064</v>
      </c>
      <c r="E114" s="50" t="s">
        <v>50</v>
      </c>
      <c r="F114" s="50" t="s">
        <v>22</v>
      </c>
      <c r="G114" s="50"/>
      <c r="H114" s="50" t="s">
        <v>2774</v>
      </c>
      <c r="I114" s="119" t="s">
        <v>46</v>
      </c>
      <c r="J114" s="57" t="s">
        <v>194</v>
      </c>
      <c r="K114" s="118">
        <v>43</v>
      </c>
      <c r="L114" s="57" t="s">
        <v>130</v>
      </c>
      <c r="M114" s="57" t="s">
        <v>137</v>
      </c>
      <c r="N114" s="139">
        <v>2032</v>
      </c>
      <c r="O114" s="55"/>
      <c r="P114" s="178">
        <v>1110457705</v>
      </c>
      <c r="Q114" s="59" t="s">
        <v>1019</v>
      </c>
      <c r="R114" s="57" t="s">
        <v>174</v>
      </c>
      <c r="S114" s="17"/>
      <c r="T114" s="18"/>
      <c r="U114" s="58"/>
      <c r="V114" s="87"/>
      <c r="W114" s="124">
        <v>25520000</v>
      </c>
      <c r="X114" s="125">
        <v>0</v>
      </c>
      <c r="Y114" s="130">
        <v>0</v>
      </c>
      <c r="Z114" s="124">
        <v>0</v>
      </c>
      <c r="AA114" s="126">
        <v>25520000</v>
      </c>
      <c r="AB114" s="125">
        <v>18096000</v>
      </c>
      <c r="AC114" s="135">
        <v>44574</v>
      </c>
      <c r="AD114" s="135">
        <v>44580</v>
      </c>
      <c r="AE114" s="135">
        <v>44913</v>
      </c>
      <c r="AF114" s="136">
        <f t="shared" si="5"/>
        <v>333</v>
      </c>
      <c r="AG114" s="118">
        <v>0</v>
      </c>
      <c r="AH114" s="120">
        <v>0</v>
      </c>
      <c r="AI114" s="174"/>
      <c r="AJ114" s="50" t="s">
        <v>2461</v>
      </c>
      <c r="AK114" s="175"/>
      <c r="AL114" s="176"/>
      <c r="AM114" s="56" t="str">
        <f t="shared" si="3"/>
        <v>Terminado</v>
      </c>
      <c r="AN114" s="137">
        <f t="shared" si="4"/>
        <v>0.70909090909090911</v>
      </c>
    </row>
    <row r="115" spans="1:40" x14ac:dyDescent="0.25">
      <c r="A115" s="50" t="s">
        <v>315</v>
      </c>
      <c r="B115" s="118">
        <v>2022</v>
      </c>
      <c r="C115" s="50" t="s">
        <v>1065</v>
      </c>
      <c r="D115" s="50" t="s">
        <v>1066</v>
      </c>
      <c r="E115" s="50" t="s">
        <v>50</v>
      </c>
      <c r="F115" s="50" t="s">
        <v>22</v>
      </c>
      <c r="G115" s="50"/>
      <c r="H115" s="50" t="s">
        <v>2774</v>
      </c>
      <c r="I115" s="119" t="s">
        <v>46</v>
      </c>
      <c r="J115" s="57" t="s">
        <v>194</v>
      </c>
      <c r="K115" s="118">
        <v>43</v>
      </c>
      <c r="L115" s="57" t="s">
        <v>130</v>
      </c>
      <c r="M115" s="57" t="s">
        <v>137</v>
      </c>
      <c r="N115" s="139">
        <v>2032</v>
      </c>
      <c r="O115" s="55"/>
      <c r="P115" s="178">
        <v>1060417462</v>
      </c>
      <c r="Q115" s="59" t="s">
        <v>1067</v>
      </c>
      <c r="R115" s="57" t="s">
        <v>174</v>
      </c>
      <c r="S115" s="17"/>
      <c r="T115" s="18"/>
      <c r="U115" s="58"/>
      <c r="V115" s="87"/>
      <c r="W115" s="124">
        <v>25520000</v>
      </c>
      <c r="X115" s="125">
        <v>0</v>
      </c>
      <c r="Y115" s="130">
        <v>1</v>
      </c>
      <c r="Z115" s="124">
        <v>928000</v>
      </c>
      <c r="AA115" s="126">
        <v>26448000</v>
      </c>
      <c r="AB115" s="125">
        <v>26448000</v>
      </c>
      <c r="AC115" s="135">
        <v>44575</v>
      </c>
      <c r="AD115" s="135">
        <v>44580</v>
      </c>
      <c r="AE115" s="135">
        <v>44926</v>
      </c>
      <c r="AF115" s="136">
        <f t="shared" si="5"/>
        <v>346</v>
      </c>
      <c r="AG115" s="118">
        <v>1</v>
      </c>
      <c r="AH115" s="120">
        <v>12</v>
      </c>
      <c r="AI115" s="174"/>
      <c r="AJ115" s="50" t="s">
        <v>2461</v>
      </c>
      <c r="AK115" s="175"/>
      <c r="AL115" s="176"/>
      <c r="AM115" s="56" t="str">
        <f t="shared" si="3"/>
        <v>Terminado</v>
      </c>
      <c r="AN115" s="137">
        <f t="shared" si="4"/>
        <v>1</v>
      </c>
    </row>
    <row r="116" spans="1:40" x14ac:dyDescent="0.25">
      <c r="A116" s="50" t="s">
        <v>316</v>
      </c>
      <c r="B116" s="118">
        <v>2022</v>
      </c>
      <c r="C116" s="50" t="s">
        <v>1068</v>
      </c>
      <c r="D116" s="50" t="s">
        <v>1069</v>
      </c>
      <c r="E116" s="50" t="s">
        <v>50</v>
      </c>
      <c r="F116" s="50" t="s">
        <v>22</v>
      </c>
      <c r="G116" s="50"/>
      <c r="H116" s="50" t="s">
        <v>2774</v>
      </c>
      <c r="I116" s="119" t="s">
        <v>46</v>
      </c>
      <c r="J116" s="57" t="s">
        <v>194</v>
      </c>
      <c r="K116" s="118">
        <v>43</v>
      </c>
      <c r="L116" s="57" t="s">
        <v>130</v>
      </c>
      <c r="M116" s="57" t="s">
        <v>137</v>
      </c>
      <c r="N116" s="139">
        <v>2032</v>
      </c>
      <c r="O116" s="55"/>
      <c r="P116" s="178">
        <v>52188567</v>
      </c>
      <c r="Q116" s="59" t="s">
        <v>1070</v>
      </c>
      <c r="R116" s="57" t="s">
        <v>174</v>
      </c>
      <c r="S116" s="17"/>
      <c r="T116" s="18"/>
      <c r="U116" s="58"/>
      <c r="V116" s="87"/>
      <c r="W116" s="124">
        <v>25520000</v>
      </c>
      <c r="X116" s="125">
        <v>0</v>
      </c>
      <c r="Y116" s="130">
        <v>1</v>
      </c>
      <c r="Z116" s="124">
        <v>2088000</v>
      </c>
      <c r="AA116" s="126">
        <v>27608000</v>
      </c>
      <c r="AB116" s="125">
        <v>26448000</v>
      </c>
      <c r="AC116" s="135">
        <v>44574</v>
      </c>
      <c r="AD116" s="135">
        <v>44580</v>
      </c>
      <c r="AE116" s="135">
        <v>44940</v>
      </c>
      <c r="AF116" s="136">
        <f t="shared" si="5"/>
        <v>360</v>
      </c>
      <c r="AG116" s="118">
        <v>1</v>
      </c>
      <c r="AH116" s="120">
        <v>27</v>
      </c>
      <c r="AI116" s="174"/>
      <c r="AJ116" s="50" t="s">
        <v>2461</v>
      </c>
      <c r="AK116" s="175"/>
      <c r="AL116" s="176"/>
      <c r="AM116" s="56" t="str">
        <f t="shared" si="3"/>
        <v>En ejecución</v>
      </c>
      <c r="AN116" s="137">
        <f t="shared" si="4"/>
        <v>0.95798319327731096</v>
      </c>
    </row>
    <row r="117" spans="1:40" x14ac:dyDescent="0.25">
      <c r="A117" s="50" t="s">
        <v>317</v>
      </c>
      <c r="B117" s="118">
        <v>2022</v>
      </c>
      <c r="C117" s="50" t="s">
        <v>1071</v>
      </c>
      <c r="D117" s="50" t="s">
        <v>1072</v>
      </c>
      <c r="E117" s="50" t="s">
        <v>50</v>
      </c>
      <c r="F117" s="50" t="s">
        <v>22</v>
      </c>
      <c r="G117" s="50"/>
      <c r="H117" s="50" t="s">
        <v>2774</v>
      </c>
      <c r="I117" s="119" t="s">
        <v>46</v>
      </c>
      <c r="J117" s="57" t="s">
        <v>194</v>
      </c>
      <c r="K117" s="118">
        <v>43</v>
      </c>
      <c r="L117" s="57" t="s">
        <v>130</v>
      </c>
      <c r="M117" s="57" t="s">
        <v>137</v>
      </c>
      <c r="N117" s="139">
        <v>2032</v>
      </c>
      <c r="O117" s="55"/>
      <c r="P117" s="178">
        <v>1032407028</v>
      </c>
      <c r="Q117" s="59" t="s">
        <v>1073</v>
      </c>
      <c r="R117" s="57" t="s">
        <v>174</v>
      </c>
      <c r="S117" s="17"/>
      <c r="T117" s="18"/>
      <c r="U117" s="58"/>
      <c r="V117" s="87"/>
      <c r="W117" s="124">
        <v>25520000</v>
      </c>
      <c r="X117" s="125">
        <v>0</v>
      </c>
      <c r="Y117" s="130">
        <v>1</v>
      </c>
      <c r="Z117" s="124">
        <v>3248000</v>
      </c>
      <c r="AA117" s="126">
        <v>28768000</v>
      </c>
      <c r="AB117" s="125">
        <v>26448000</v>
      </c>
      <c r="AC117" s="135">
        <v>44574</v>
      </c>
      <c r="AD117" s="135">
        <v>44580</v>
      </c>
      <c r="AE117" s="135">
        <v>44956</v>
      </c>
      <c r="AF117" s="136">
        <f t="shared" si="5"/>
        <v>376</v>
      </c>
      <c r="AG117" s="118">
        <v>1</v>
      </c>
      <c r="AH117" s="120">
        <v>27</v>
      </c>
      <c r="AI117" s="174"/>
      <c r="AJ117" s="50" t="s">
        <v>2461</v>
      </c>
      <c r="AK117" s="175"/>
      <c r="AL117" s="176"/>
      <c r="AM117" s="56" t="str">
        <f t="shared" si="3"/>
        <v>En ejecución</v>
      </c>
      <c r="AN117" s="137">
        <f t="shared" si="4"/>
        <v>0.91935483870967738</v>
      </c>
    </row>
    <row r="118" spans="1:40" x14ac:dyDescent="0.25">
      <c r="A118" s="50" t="s">
        <v>318</v>
      </c>
      <c r="B118" s="118">
        <v>2022</v>
      </c>
      <c r="C118" s="50" t="s">
        <v>1074</v>
      </c>
      <c r="D118" s="50" t="s">
        <v>1075</v>
      </c>
      <c r="E118" s="50" t="s">
        <v>50</v>
      </c>
      <c r="F118" s="50" t="s">
        <v>22</v>
      </c>
      <c r="G118" s="50"/>
      <c r="H118" s="50" t="s">
        <v>2774</v>
      </c>
      <c r="I118" s="119" t="s">
        <v>46</v>
      </c>
      <c r="J118" s="57" t="s">
        <v>194</v>
      </c>
      <c r="K118" s="118">
        <v>43</v>
      </c>
      <c r="L118" s="57" t="s">
        <v>130</v>
      </c>
      <c r="M118" s="57" t="s">
        <v>137</v>
      </c>
      <c r="N118" s="139">
        <v>2032</v>
      </c>
      <c r="O118" s="55"/>
      <c r="P118" s="178">
        <v>1032378107</v>
      </c>
      <c r="Q118" s="59" t="s">
        <v>1076</v>
      </c>
      <c r="R118" s="57" t="s">
        <v>174</v>
      </c>
      <c r="S118" s="17"/>
      <c r="T118" s="18"/>
      <c r="U118" s="58"/>
      <c r="V118" s="87"/>
      <c r="W118" s="124">
        <v>25520000</v>
      </c>
      <c r="X118" s="125">
        <v>0</v>
      </c>
      <c r="Y118" s="130">
        <v>1</v>
      </c>
      <c r="Z118" s="124">
        <v>2088000</v>
      </c>
      <c r="AA118" s="126">
        <v>27608000</v>
      </c>
      <c r="AB118" s="125">
        <v>26448000</v>
      </c>
      <c r="AC118" s="135">
        <v>44574</v>
      </c>
      <c r="AD118" s="135">
        <v>44580</v>
      </c>
      <c r="AE118" s="135">
        <v>44941</v>
      </c>
      <c r="AF118" s="136">
        <f t="shared" si="5"/>
        <v>361</v>
      </c>
      <c r="AG118" s="118">
        <v>1</v>
      </c>
      <c r="AH118" s="120">
        <v>28</v>
      </c>
      <c r="AI118" s="174"/>
      <c r="AJ118" s="50" t="s">
        <v>2461</v>
      </c>
      <c r="AK118" s="175"/>
      <c r="AL118" s="176"/>
      <c r="AM118" s="56" t="str">
        <f t="shared" si="3"/>
        <v>En ejecución</v>
      </c>
      <c r="AN118" s="137">
        <f t="shared" si="4"/>
        <v>0.95798319327731096</v>
      </c>
    </row>
    <row r="119" spans="1:40" x14ac:dyDescent="0.25">
      <c r="A119" s="50" t="s">
        <v>319</v>
      </c>
      <c r="B119" s="118">
        <v>2022</v>
      </c>
      <c r="C119" s="50" t="s">
        <v>1077</v>
      </c>
      <c r="D119" s="50" t="s">
        <v>1078</v>
      </c>
      <c r="E119" s="50" t="s">
        <v>50</v>
      </c>
      <c r="F119" s="50" t="s">
        <v>22</v>
      </c>
      <c r="G119" s="50"/>
      <c r="H119" s="50" t="s">
        <v>2774</v>
      </c>
      <c r="I119" s="119" t="s">
        <v>46</v>
      </c>
      <c r="J119" s="57" t="s">
        <v>194</v>
      </c>
      <c r="K119" s="118">
        <v>43</v>
      </c>
      <c r="L119" s="57" t="s">
        <v>130</v>
      </c>
      <c r="M119" s="57" t="s">
        <v>137</v>
      </c>
      <c r="N119" s="139">
        <v>2032</v>
      </c>
      <c r="O119" s="55"/>
      <c r="P119" s="178">
        <v>1019115847</v>
      </c>
      <c r="Q119" s="59" t="s">
        <v>1079</v>
      </c>
      <c r="R119" s="57" t="s">
        <v>174</v>
      </c>
      <c r="S119" s="17"/>
      <c r="T119" s="18"/>
      <c r="U119" s="58"/>
      <c r="V119" s="87"/>
      <c r="W119" s="124">
        <v>25520000</v>
      </c>
      <c r="X119" s="125">
        <v>0</v>
      </c>
      <c r="Y119" s="130">
        <v>1</v>
      </c>
      <c r="Z119" s="124">
        <v>3325333</v>
      </c>
      <c r="AA119" s="126">
        <v>28845333</v>
      </c>
      <c r="AB119" s="125">
        <v>26525333</v>
      </c>
      <c r="AC119" s="135">
        <v>44574</v>
      </c>
      <c r="AD119" s="135">
        <v>44579</v>
      </c>
      <c r="AE119" s="135">
        <v>44955</v>
      </c>
      <c r="AF119" s="136">
        <f t="shared" si="5"/>
        <v>376</v>
      </c>
      <c r="AG119" s="118">
        <v>1</v>
      </c>
      <c r="AH119" s="120">
        <v>43</v>
      </c>
      <c r="AI119" s="174"/>
      <c r="AJ119" s="50" t="s">
        <v>2461</v>
      </c>
      <c r="AK119" s="175"/>
      <c r="AL119" s="176"/>
      <c r="AM119" s="56" t="str">
        <f t="shared" si="3"/>
        <v>En ejecución</v>
      </c>
      <c r="AN119" s="137">
        <f t="shared" si="4"/>
        <v>0.91957104464697981</v>
      </c>
    </row>
    <row r="120" spans="1:40" x14ac:dyDescent="0.25">
      <c r="A120" s="50" t="s">
        <v>320</v>
      </c>
      <c r="B120" s="118">
        <v>2022</v>
      </c>
      <c r="C120" s="50" t="s">
        <v>1080</v>
      </c>
      <c r="D120" s="50" t="s">
        <v>1081</v>
      </c>
      <c r="E120" s="50" t="s">
        <v>50</v>
      </c>
      <c r="F120" s="50" t="s">
        <v>22</v>
      </c>
      <c r="G120" s="50"/>
      <c r="H120" s="50" t="s">
        <v>2774</v>
      </c>
      <c r="I120" s="119" t="s">
        <v>46</v>
      </c>
      <c r="J120" s="57" t="s">
        <v>194</v>
      </c>
      <c r="K120" s="118">
        <v>43</v>
      </c>
      <c r="L120" s="57" t="s">
        <v>130</v>
      </c>
      <c r="M120" s="57" t="s">
        <v>137</v>
      </c>
      <c r="N120" s="139">
        <v>2032</v>
      </c>
      <c r="O120" s="55"/>
      <c r="P120" s="178">
        <v>1032359488</v>
      </c>
      <c r="Q120" s="59" t="s">
        <v>1082</v>
      </c>
      <c r="R120" s="57" t="s">
        <v>174</v>
      </c>
      <c r="S120" s="17"/>
      <c r="T120" s="18"/>
      <c r="U120" s="58"/>
      <c r="V120" s="87"/>
      <c r="W120" s="124">
        <v>25520000</v>
      </c>
      <c r="X120" s="125">
        <v>0</v>
      </c>
      <c r="Y120" s="130">
        <v>1</v>
      </c>
      <c r="Z120" s="124">
        <v>928000</v>
      </c>
      <c r="AA120" s="126">
        <v>26448000</v>
      </c>
      <c r="AB120" s="125">
        <v>26448000</v>
      </c>
      <c r="AC120" s="135">
        <v>44575</v>
      </c>
      <c r="AD120" s="135">
        <v>44580</v>
      </c>
      <c r="AE120" s="135">
        <v>44926</v>
      </c>
      <c r="AF120" s="136">
        <f t="shared" si="5"/>
        <v>346</v>
      </c>
      <c r="AG120" s="118">
        <v>1</v>
      </c>
      <c r="AH120" s="120">
        <v>13</v>
      </c>
      <c r="AI120" s="174"/>
      <c r="AJ120" s="50" t="s">
        <v>2461</v>
      </c>
      <c r="AK120" s="175"/>
      <c r="AL120" s="176"/>
      <c r="AM120" s="56" t="str">
        <f t="shared" si="3"/>
        <v>Terminado</v>
      </c>
      <c r="AN120" s="137">
        <f t="shared" si="4"/>
        <v>1</v>
      </c>
    </row>
    <row r="121" spans="1:40" x14ac:dyDescent="0.25">
      <c r="A121" s="50" t="s">
        <v>321</v>
      </c>
      <c r="B121" s="118">
        <v>2022</v>
      </c>
      <c r="C121" s="50" t="s">
        <v>1083</v>
      </c>
      <c r="D121" s="50" t="s">
        <v>1084</v>
      </c>
      <c r="E121" s="50" t="s">
        <v>50</v>
      </c>
      <c r="F121" s="50" t="s">
        <v>22</v>
      </c>
      <c r="G121" s="50"/>
      <c r="H121" s="50" t="s">
        <v>2775</v>
      </c>
      <c r="I121" s="119" t="s">
        <v>46</v>
      </c>
      <c r="J121" s="57" t="s">
        <v>194</v>
      </c>
      <c r="K121" s="118">
        <v>43</v>
      </c>
      <c r="L121" s="57" t="s">
        <v>130</v>
      </c>
      <c r="M121" s="57" t="s">
        <v>137</v>
      </c>
      <c r="N121" s="139">
        <v>2032</v>
      </c>
      <c r="O121" s="55"/>
      <c r="P121" s="178">
        <v>1014207187</v>
      </c>
      <c r="Q121" s="59" t="s">
        <v>1085</v>
      </c>
      <c r="R121" s="57" t="s">
        <v>174</v>
      </c>
      <c r="S121" s="17"/>
      <c r="T121" s="18"/>
      <c r="U121" s="58"/>
      <c r="V121" s="87"/>
      <c r="W121" s="124">
        <v>25520000</v>
      </c>
      <c r="X121" s="125">
        <v>0</v>
      </c>
      <c r="Y121" s="130">
        <v>1</v>
      </c>
      <c r="Z121" s="124">
        <v>3325333</v>
      </c>
      <c r="AA121" s="126">
        <v>28845333</v>
      </c>
      <c r="AB121" s="125">
        <v>26525333</v>
      </c>
      <c r="AC121" s="135">
        <v>44574</v>
      </c>
      <c r="AD121" s="135">
        <v>44579</v>
      </c>
      <c r="AE121" s="135">
        <v>44956</v>
      </c>
      <c r="AF121" s="136">
        <f t="shared" si="5"/>
        <v>377</v>
      </c>
      <c r="AG121" s="118">
        <v>1</v>
      </c>
      <c r="AH121" s="120">
        <v>43</v>
      </c>
      <c r="AI121" s="174"/>
      <c r="AJ121" s="50" t="s">
        <v>2461</v>
      </c>
      <c r="AK121" s="175"/>
      <c r="AL121" s="176"/>
      <c r="AM121" s="56" t="str">
        <f t="shared" si="3"/>
        <v>En ejecución</v>
      </c>
      <c r="AN121" s="137">
        <f t="shared" si="4"/>
        <v>0.91957104464697981</v>
      </c>
    </row>
    <row r="122" spans="1:40" x14ac:dyDescent="0.25">
      <c r="A122" s="50" t="s">
        <v>322</v>
      </c>
      <c r="B122" s="118">
        <v>2022</v>
      </c>
      <c r="C122" s="50" t="s">
        <v>1086</v>
      </c>
      <c r="D122" s="50" t="s">
        <v>1087</v>
      </c>
      <c r="E122" s="50" t="s">
        <v>50</v>
      </c>
      <c r="F122" s="50" t="s">
        <v>22</v>
      </c>
      <c r="G122" s="50"/>
      <c r="H122" s="50" t="s">
        <v>2776</v>
      </c>
      <c r="I122" s="119" t="s">
        <v>46</v>
      </c>
      <c r="J122" s="57" t="s">
        <v>194</v>
      </c>
      <c r="K122" s="118">
        <v>1</v>
      </c>
      <c r="L122" s="57" t="s">
        <v>93</v>
      </c>
      <c r="M122" s="57" t="s">
        <v>136</v>
      </c>
      <c r="N122" s="139">
        <v>1953</v>
      </c>
      <c r="O122" s="55"/>
      <c r="P122" s="178">
        <v>1071631428</v>
      </c>
      <c r="Q122" s="59" t="s">
        <v>1088</v>
      </c>
      <c r="R122" s="57" t="s">
        <v>174</v>
      </c>
      <c r="S122" s="17"/>
      <c r="T122" s="18"/>
      <c r="U122" s="58"/>
      <c r="V122" s="87"/>
      <c r="W122" s="124">
        <v>50380000</v>
      </c>
      <c r="X122" s="125">
        <v>0</v>
      </c>
      <c r="Y122" s="130">
        <v>1</v>
      </c>
      <c r="Z122" s="124">
        <v>4274667</v>
      </c>
      <c r="AA122" s="126">
        <v>54654667</v>
      </c>
      <c r="AB122" s="125">
        <v>52364667</v>
      </c>
      <c r="AC122" s="135">
        <v>44574</v>
      </c>
      <c r="AD122" s="135">
        <v>44579</v>
      </c>
      <c r="AE122" s="135">
        <v>44941</v>
      </c>
      <c r="AF122" s="136">
        <f t="shared" si="5"/>
        <v>362</v>
      </c>
      <c r="AG122" s="118">
        <v>1</v>
      </c>
      <c r="AH122" s="120">
        <v>29</v>
      </c>
      <c r="AI122" s="174"/>
      <c r="AJ122" s="50" t="s">
        <v>2461</v>
      </c>
      <c r="AK122" s="175"/>
      <c r="AL122" s="176"/>
      <c r="AM122" s="56" t="str">
        <f t="shared" si="3"/>
        <v>En ejecución</v>
      </c>
      <c r="AN122" s="137">
        <f t="shared" si="4"/>
        <v>0.95810055891475832</v>
      </c>
    </row>
    <row r="123" spans="1:40" x14ac:dyDescent="0.25">
      <c r="A123" s="50" t="s">
        <v>323</v>
      </c>
      <c r="B123" s="118">
        <v>2022</v>
      </c>
      <c r="C123" s="50" t="s">
        <v>1090</v>
      </c>
      <c r="D123" s="50" t="s">
        <v>1091</v>
      </c>
      <c r="E123" s="50" t="s">
        <v>50</v>
      </c>
      <c r="F123" s="50" t="s">
        <v>22</v>
      </c>
      <c r="G123" s="50"/>
      <c r="H123" s="50" t="s">
        <v>2777</v>
      </c>
      <c r="I123" s="119" t="s">
        <v>46</v>
      </c>
      <c r="J123" s="57" t="s">
        <v>194</v>
      </c>
      <c r="K123" s="118">
        <v>1</v>
      </c>
      <c r="L123" s="57" t="s">
        <v>93</v>
      </c>
      <c r="M123" s="57" t="s">
        <v>136</v>
      </c>
      <c r="N123" s="139">
        <v>1953</v>
      </c>
      <c r="O123" s="55"/>
      <c r="P123" s="178">
        <v>1019009033</v>
      </c>
      <c r="Q123" s="59" t="s">
        <v>1092</v>
      </c>
      <c r="R123" s="57" t="s">
        <v>174</v>
      </c>
      <c r="S123" s="17"/>
      <c r="T123" s="18"/>
      <c r="U123" s="58"/>
      <c r="V123" s="87"/>
      <c r="W123" s="124">
        <v>50380000</v>
      </c>
      <c r="X123" s="125">
        <v>0</v>
      </c>
      <c r="Y123" s="130">
        <v>1</v>
      </c>
      <c r="Z123" s="124">
        <v>4427333</v>
      </c>
      <c r="AA123" s="126">
        <v>54807333</v>
      </c>
      <c r="AB123" s="125">
        <v>52517333</v>
      </c>
      <c r="AC123" s="135">
        <v>44574</v>
      </c>
      <c r="AD123" s="135">
        <v>44578</v>
      </c>
      <c r="AE123" s="135">
        <v>44942</v>
      </c>
      <c r="AF123" s="136">
        <f t="shared" si="5"/>
        <v>364</v>
      </c>
      <c r="AG123" s="118">
        <v>1</v>
      </c>
      <c r="AH123" s="120">
        <v>31</v>
      </c>
      <c r="AI123" s="174"/>
      <c r="AJ123" s="50" t="s">
        <v>2461</v>
      </c>
      <c r="AK123" s="175"/>
      <c r="AL123" s="176"/>
      <c r="AM123" s="56" t="str">
        <f t="shared" si="3"/>
        <v>En ejecución</v>
      </c>
      <c r="AN123" s="137">
        <f t="shared" si="4"/>
        <v>0.9582172699408672</v>
      </c>
    </row>
    <row r="124" spans="1:40" x14ac:dyDescent="0.25">
      <c r="A124" s="50" t="s">
        <v>324</v>
      </c>
      <c r="B124" s="118">
        <v>2022</v>
      </c>
      <c r="C124" s="50" t="s">
        <v>1093</v>
      </c>
      <c r="D124" s="50" t="s">
        <v>1094</v>
      </c>
      <c r="E124" s="50" t="s">
        <v>50</v>
      </c>
      <c r="F124" s="50" t="s">
        <v>22</v>
      </c>
      <c r="G124" s="50"/>
      <c r="H124" s="50" t="s">
        <v>2778</v>
      </c>
      <c r="I124" s="119" t="s">
        <v>46</v>
      </c>
      <c r="J124" s="57" t="s">
        <v>194</v>
      </c>
      <c r="K124" s="118">
        <v>1</v>
      </c>
      <c r="L124" s="57" t="s">
        <v>93</v>
      </c>
      <c r="M124" s="57" t="s">
        <v>136</v>
      </c>
      <c r="N124" s="139">
        <v>1953</v>
      </c>
      <c r="O124" s="55"/>
      <c r="P124" s="178">
        <v>19111762</v>
      </c>
      <c r="Q124" s="59" t="s">
        <v>1095</v>
      </c>
      <c r="R124" s="57" t="s">
        <v>174</v>
      </c>
      <c r="S124" s="17"/>
      <c r="T124" s="18"/>
      <c r="U124" s="58"/>
      <c r="V124" s="87"/>
      <c r="W124" s="124">
        <v>72050000</v>
      </c>
      <c r="X124" s="125">
        <v>0</v>
      </c>
      <c r="Y124" s="130">
        <v>1</v>
      </c>
      <c r="Z124" s="124">
        <v>4803333</v>
      </c>
      <c r="AA124" s="126">
        <v>76853333</v>
      </c>
      <c r="AB124" s="125">
        <v>73578333</v>
      </c>
      <c r="AC124" s="135">
        <v>44577</v>
      </c>
      <c r="AD124" s="135">
        <v>44585</v>
      </c>
      <c r="AE124" s="135">
        <v>44941</v>
      </c>
      <c r="AF124" s="136">
        <f t="shared" si="5"/>
        <v>356</v>
      </c>
      <c r="AG124" s="118">
        <v>1</v>
      </c>
      <c r="AH124" s="120">
        <v>23</v>
      </c>
      <c r="AI124" s="174"/>
      <c r="AJ124" s="50" t="s">
        <v>2461</v>
      </c>
      <c r="AK124" s="175"/>
      <c r="AL124" s="176"/>
      <c r="AM124" s="56" t="str">
        <f t="shared" si="3"/>
        <v>En ejecución</v>
      </c>
      <c r="AN124" s="137">
        <f t="shared" si="4"/>
        <v>0.95738636345153694</v>
      </c>
    </row>
    <row r="125" spans="1:40" x14ac:dyDescent="0.25">
      <c r="A125" s="50" t="s">
        <v>325</v>
      </c>
      <c r="B125" s="118">
        <v>2022</v>
      </c>
      <c r="C125" s="50" t="s">
        <v>1096</v>
      </c>
      <c r="D125" s="50" t="s">
        <v>1097</v>
      </c>
      <c r="E125" s="50" t="s">
        <v>50</v>
      </c>
      <c r="F125" s="50" t="s">
        <v>22</v>
      </c>
      <c r="G125" s="50"/>
      <c r="H125" s="50" t="s">
        <v>2779</v>
      </c>
      <c r="I125" s="119" t="s">
        <v>46</v>
      </c>
      <c r="J125" s="57" t="s">
        <v>194</v>
      </c>
      <c r="K125" s="118">
        <v>1</v>
      </c>
      <c r="L125" s="57" t="s">
        <v>93</v>
      </c>
      <c r="M125" s="57" t="s">
        <v>136</v>
      </c>
      <c r="N125" s="139">
        <v>1953</v>
      </c>
      <c r="O125" s="55"/>
      <c r="P125" s="178">
        <v>1110450731</v>
      </c>
      <c r="Q125" s="59" t="s">
        <v>1098</v>
      </c>
      <c r="R125" s="57" t="s">
        <v>174</v>
      </c>
      <c r="S125" s="17"/>
      <c r="T125" s="18"/>
      <c r="U125" s="58"/>
      <c r="V125" s="87"/>
      <c r="W125" s="124">
        <v>21900000</v>
      </c>
      <c r="X125" s="125">
        <v>0</v>
      </c>
      <c r="Y125" s="130">
        <v>0</v>
      </c>
      <c r="Z125" s="124">
        <v>0</v>
      </c>
      <c r="AA125" s="126">
        <v>21900000</v>
      </c>
      <c r="AB125" s="125">
        <v>21900000</v>
      </c>
      <c r="AC125" s="135">
        <v>44578</v>
      </c>
      <c r="AD125" s="135">
        <v>44582</v>
      </c>
      <c r="AE125" s="135">
        <v>44762</v>
      </c>
      <c r="AF125" s="136">
        <f t="shared" si="5"/>
        <v>180</v>
      </c>
      <c r="AG125" s="118">
        <v>0</v>
      </c>
      <c r="AH125" s="120">
        <v>0</v>
      </c>
      <c r="AI125" s="174"/>
      <c r="AJ125" s="50" t="s">
        <v>2461</v>
      </c>
      <c r="AK125" s="175"/>
      <c r="AL125" s="176"/>
      <c r="AM125" s="56" t="str">
        <f t="shared" si="3"/>
        <v>Terminado</v>
      </c>
      <c r="AN125" s="137">
        <f t="shared" si="4"/>
        <v>1</v>
      </c>
    </row>
    <row r="126" spans="1:40" x14ac:dyDescent="0.25">
      <c r="A126" s="50" t="s">
        <v>326</v>
      </c>
      <c r="B126" s="118">
        <v>2022</v>
      </c>
      <c r="C126" s="50" t="s">
        <v>1099</v>
      </c>
      <c r="D126" s="50" t="s">
        <v>1100</v>
      </c>
      <c r="E126" s="50" t="s">
        <v>50</v>
      </c>
      <c r="F126" s="50" t="s">
        <v>22</v>
      </c>
      <c r="G126" s="50"/>
      <c r="H126" s="50" t="s">
        <v>2780</v>
      </c>
      <c r="I126" s="119" t="s">
        <v>46</v>
      </c>
      <c r="J126" s="57" t="s">
        <v>194</v>
      </c>
      <c r="K126" s="118">
        <v>1</v>
      </c>
      <c r="L126" s="57" t="s">
        <v>93</v>
      </c>
      <c r="M126" s="57" t="s">
        <v>136</v>
      </c>
      <c r="N126" s="139">
        <v>1953</v>
      </c>
      <c r="O126" s="55"/>
      <c r="P126" s="178">
        <v>1016037910</v>
      </c>
      <c r="Q126" s="59" t="s">
        <v>1101</v>
      </c>
      <c r="R126" s="57" t="s">
        <v>174</v>
      </c>
      <c r="S126" s="17"/>
      <c r="T126" s="18"/>
      <c r="U126" s="58"/>
      <c r="V126" s="87"/>
      <c r="W126" s="124">
        <v>40150000</v>
      </c>
      <c r="X126" s="125">
        <v>0</v>
      </c>
      <c r="Y126" s="130">
        <v>1</v>
      </c>
      <c r="Z126" s="124">
        <v>3041667</v>
      </c>
      <c r="AA126" s="126">
        <v>43191667</v>
      </c>
      <c r="AB126" s="125">
        <v>41488333</v>
      </c>
      <c r="AC126" s="135">
        <v>44577</v>
      </c>
      <c r="AD126" s="135">
        <v>44581</v>
      </c>
      <c r="AE126" s="135">
        <v>44940</v>
      </c>
      <c r="AF126" s="136">
        <f t="shared" si="5"/>
        <v>359</v>
      </c>
      <c r="AG126" s="118">
        <v>1</v>
      </c>
      <c r="AH126" s="120">
        <v>26</v>
      </c>
      <c r="AI126" s="174"/>
      <c r="AJ126" s="50" t="s">
        <v>2461</v>
      </c>
      <c r="AK126" s="175"/>
      <c r="AL126" s="176"/>
      <c r="AM126" s="56" t="str">
        <f t="shared" si="3"/>
        <v>En ejecución</v>
      </c>
      <c r="AN126" s="137">
        <f t="shared" si="4"/>
        <v>0.96056336515096763</v>
      </c>
    </row>
    <row r="127" spans="1:40" x14ac:dyDescent="0.25">
      <c r="A127" s="50" t="s">
        <v>327</v>
      </c>
      <c r="B127" s="118">
        <v>2022</v>
      </c>
      <c r="C127" s="50" t="s">
        <v>1102</v>
      </c>
      <c r="D127" s="50" t="s">
        <v>1103</v>
      </c>
      <c r="E127" s="50" t="s">
        <v>50</v>
      </c>
      <c r="F127" s="50" t="s">
        <v>22</v>
      </c>
      <c r="G127" s="50"/>
      <c r="H127" s="50" t="s">
        <v>2781</v>
      </c>
      <c r="I127" s="119" t="s">
        <v>46</v>
      </c>
      <c r="J127" s="57" t="s">
        <v>194</v>
      </c>
      <c r="K127" s="118">
        <v>1</v>
      </c>
      <c r="L127" s="57" t="s">
        <v>93</v>
      </c>
      <c r="M127" s="57" t="s">
        <v>136</v>
      </c>
      <c r="N127" s="139">
        <v>1953</v>
      </c>
      <c r="O127" s="55"/>
      <c r="P127" s="178">
        <v>1015464163</v>
      </c>
      <c r="Q127" s="59" t="s">
        <v>1104</v>
      </c>
      <c r="R127" s="57" t="s">
        <v>174</v>
      </c>
      <c r="S127" s="17"/>
      <c r="T127" s="18"/>
      <c r="U127" s="58"/>
      <c r="V127" s="87"/>
      <c r="W127" s="124">
        <v>40150000</v>
      </c>
      <c r="X127" s="125">
        <v>0</v>
      </c>
      <c r="Y127" s="130">
        <v>1</v>
      </c>
      <c r="Z127" s="124">
        <v>3528333</v>
      </c>
      <c r="AA127" s="126">
        <v>43678333</v>
      </c>
      <c r="AB127" s="125">
        <v>41853333</v>
      </c>
      <c r="AC127" s="135">
        <v>44574</v>
      </c>
      <c r="AD127" s="135">
        <v>44578</v>
      </c>
      <c r="AE127" s="135">
        <v>44941</v>
      </c>
      <c r="AF127" s="136">
        <f t="shared" si="5"/>
        <v>363</v>
      </c>
      <c r="AG127" s="118">
        <v>1</v>
      </c>
      <c r="AH127" s="120">
        <v>30</v>
      </c>
      <c r="AI127" s="174"/>
      <c r="AJ127" s="50" t="s">
        <v>2461</v>
      </c>
      <c r="AK127" s="175"/>
      <c r="AL127" s="176"/>
      <c r="AM127" s="56" t="str">
        <f t="shared" si="3"/>
        <v>En ejecución</v>
      </c>
      <c r="AN127" s="137">
        <f t="shared" si="4"/>
        <v>0.9582172698761191</v>
      </c>
    </row>
    <row r="128" spans="1:40" x14ac:dyDescent="0.25">
      <c r="A128" s="50" t="s">
        <v>328</v>
      </c>
      <c r="B128" s="118">
        <v>2022</v>
      </c>
      <c r="C128" s="50" t="s">
        <v>1105</v>
      </c>
      <c r="D128" s="50" t="s">
        <v>1106</v>
      </c>
      <c r="E128" s="50" t="s">
        <v>50</v>
      </c>
      <c r="F128" s="50" t="s">
        <v>22</v>
      </c>
      <c r="G128" s="50"/>
      <c r="H128" s="50" t="s">
        <v>2782</v>
      </c>
      <c r="I128" s="119" t="s">
        <v>46</v>
      </c>
      <c r="J128" s="57" t="s">
        <v>194</v>
      </c>
      <c r="K128" s="118">
        <v>57</v>
      </c>
      <c r="L128" s="57" t="s">
        <v>148</v>
      </c>
      <c r="M128" s="57" t="s">
        <v>141</v>
      </c>
      <c r="N128" s="139">
        <v>1978</v>
      </c>
      <c r="O128" s="55"/>
      <c r="P128" s="178">
        <v>52110945</v>
      </c>
      <c r="Q128" s="59" t="s">
        <v>1107</v>
      </c>
      <c r="R128" s="57" t="s">
        <v>174</v>
      </c>
      <c r="S128" s="17"/>
      <c r="T128" s="18"/>
      <c r="U128" s="58"/>
      <c r="V128" s="87"/>
      <c r="W128" s="124">
        <v>72050000</v>
      </c>
      <c r="X128" s="125">
        <v>0</v>
      </c>
      <c r="Y128" s="130">
        <v>1</v>
      </c>
      <c r="Z128" s="124">
        <v>7641667</v>
      </c>
      <c r="AA128" s="126">
        <v>79691667</v>
      </c>
      <c r="AB128" s="125">
        <v>73141667</v>
      </c>
      <c r="AC128" s="135">
        <v>44582</v>
      </c>
      <c r="AD128" s="135">
        <v>44587</v>
      </c>
      <c r="AE128" s="135">
        <v>44956</v>
      </c>
      <c r="AF128" s="136">
        <f t="shared" si="5"/>
        <v>369</v>
      </c>
      <c r="AG128" s="118">
        <v>1</v>
      </c>
      <c r="AH128" s="120">
        <v>35</v>
      </c>
      <c r="AI128" s="174"/>
      <c r="AJ128" s="50" t="s">
        <v>2461</v>
      </c>
      <c r="AK128" s="175"/>
      <c r="AL128" s="176"/>
      <c r="AM128" s="56" t="str">
        <f t="shared" si="3"/>
        <v>En ejecución</v>
      </c>
      <c r="AN128" s="137">
        <f t="shared" si="4"/>
        <v>0.91780821952187297</v>
      </c>
    </row>
    <row r="129" spans="1:40" x14ac:dyDescent="0.25">
      <c r="A129" s="50" t="s">
        <v>329</v>
      </c>
      <c r="B129" s="118">
        <v>2022</v>
      </c>
      <c r="C129" s="50" t="s">
        <v>1108</v>
      </c>
      <c r="D129" s="50" t="s">
        <v>1109</v>
      </c>
      <c r="E129" s="50" t="s">
        <v>50</v>
      </c>
      <c r="F129" s="50" t="s">
        <v>22</v>
      </c>
      <c r="G129" s="50"/>
      <c r="H129" s="50" t="s">
        <v>2783</v>
      </c>
      <c r="I129" s="119" t="s">
        <v>46</v>
      </c>
      <c r="J129" s="57" t="s">
        <v>194</v>
      </c>
      <c r="K129" s="118">
        <v>33</v>
      </c>
      <c r="L129" s="57" t="s">
        <v>120</v>
      </c>
      <c r="M129" s="57" t="s">
        <v>158</v>
      </c>
      <c r="N129" s="139">
        <v>1969</v>
      </c>
      <c r="O129" s="55"/>
      <c r="P129" s="178">
        <v>5819766</v>
      </c>
      <c r="Q129" s="59" t="s">
        <v>1110</v>
      </c>
      <c r="R129" s="57" t="s">
        <v>174</v>
      </c>
      <c r="S129" s="17"/>
      <c r="T129" s="18"/>
      <c r="U129" s="58"/>
      <c r="V129" s="87"/>
      <c r="W129" s="124">
        <v>72050000</v>
      </c>
      <c r="X129" s="125">
        <v>0</v>
      </c>
      <c r="Y129" s="130">
        <v>1</v>
      </c>
      <c r="Z129" s="124">
        <v>4366666</v>
      </c>
      <c r="AA129" s="126">
        <v>76416666</v>
      </c>
      <c r="AB129" s="125">
        <v>70958334</v>
      </c>
      <c r="AC129" s="135">
        <v>44582</v>
      </c>
      <c r="AD129" s="135">
        <v>44587</v>
      </c>
      <c r="AE129" s="135">
        <v>44941</v>
      </c>
      <c r="AF129" s="136">
        <f t="shared" si="5"/>
        <v>354</v>
      </c>
      <c r="AG129" s="118">
        <v>1</v>
      </c>
      <c r="AH129" s="120">
        <v>21</v>
      </c>
      <c r="AI129" s="174">
        <v>80257057</v>
      </c>
      <c r="AJ129" s="50" t="s">
        <v>2475</v>
      </c>
      <c r="AK129" s="175">
        <v>44896</v>
      </c>
      <c r="AL129" s="176">
        <v>7641666</v>
      </c>
      <c r="AM129" s="56" t="str">
        <f t="shared" si="3"/>
        <v>En ejecución</v>
      </c>
      <c r="AN129" s="137">
        <f t="shared" si="4"/>
        <v>0.9285714453964794</v>
      </c>
    </row>
    <row r="130" spans="1:40" x14ac:dyDescent="0.25">
      <c r="A130" s="50" t="s">
        <v>330</v>
      </c>
      <c r="B130" s="118">
        <v>2022</v>
      </c>
      <c r="C130" s="50" t="s">
        <v>1111</v>
      </c>
      <c r="D130" s="50" t="s">
        <v>1112</v>
      </c>
      <c r="E130" s="50" t="s">
        <v>50</v>
      </c>
      <c r="F130" s="50" t="s">
        <v>22</v>
      </c>
      <c r="G130" s="50"/>
      <c r="H130" s="50" t="s">
        <v>2784</v>
      </c>
      <c r="I130" s="119" t="s">
        <v>46</v>
      </c>
      <c r="J130" s="57" t="s">
        <v>194</v>
      </c>
      <c r="K130" s="118">
        <v>27</v>
      </c>
      <c r="L130" s="57" t="s">
        <v>114</v>
      </c>
      <c r="M130" s="57" t="s">
        <v>158</v>
      </c>
      <c r="N130" s="139">
        <v>1997</v>
      </c>
      <c r="O130" s="55"/>
      <c r="P130" s="178">
        <v>1019094992</v>
      </c>
      <c r="Q130" s="59" t="s">
        <v>1113</v>
      </c>
      <c r="R130" s="57" t="s">
        <v>174</v>
      </c>
      <c r="S130" s="17"/>
      <c r="T130" s="18"/>
      <c r="U130" s="58"/>
      <c r="V130" s="87"/>
      <c r="W130" s="124">
        <v>72050000</v>
      </c>
      <c r="X130" s="125">
        <v>0</v>
      </c>
      <c r="Y130" s="130">
        <v>1</v>
      </c>
      <c r="Z130" s="124">
        <v>5676667</v>
      </c>
      <c r="AA130" s="126">
        <v>77726667</v>
      </c>
      <c r="AB130" s="125">
        <v>74451667</v>
      </c>
      <c r="AC130" s="135">
        <v>44579</v>
      </c>
      <c r="AD130" s="135">
        <v>44581</v>
      </c>
      <c r="AE130" s="135">
        <v>44941</v>
      </c>
      <c r="AF130" s="136">
        <f t="shared" si="5"/>
        <v>360</v>
      </c>
      <c r="AG130" s="118">
        <v>1</v>
      </c>
      <c r="AH130" s="120">
        <v>27</v>
      </c>
      <c r="AI130" s="174"/>
      <c r="AJ130" s="50" t="s">
        <v>2461</v>
      </c>
      <c r="AK130" s="175"/>
      <c r="AL130" s="176"/>
      <c r="AM130" s="56" t="str">
        <f t="shared" si="3"/>
        <v>En ejecución</v>
      </c>
      <c r="AN130" s="137">
        <f t="shared" si="4"/>
        <v>0.95786516872002248</v>
      </c>
    </row>
    <row r="131" spans="1:40" x14ac:dyDescent="0.25">
      <c r="A131" s="50" t="s">
        <v>331</v>
      </c>
      <c r="B131" s="118">
        <v>2022</v>
      </c>
      <c r="C131" s="50" t="s">
        <v>1114</v>
      </c>
      <c r="D131" s="50" t="s">
        <v>1115</v>
      </c>
      <c r="E131" s="50" t="s">
        <v>50</v>
      </c>
      <c r="F131" s="50" t="s">
        <v>22</v>
      </c>
      <c r="G131" s="50"/>
      <c r="H131" s="50" t="s">
        <v>2785</v>
      </c>
      <c r="I131" s="119" t="s">
        <v>46</v>
      </c>
      <c r="J131" s="57" t="s">
        <v>194</v>
      </c>
      <c r="K131" s="118">
        <v>33</v>
      </c>
      <c r="L131" s="57" t="s">
        <v>120</v>
      </c>
      <c r="M131" s="57" t="s">
        <v>158</v>
      </c>
      <c r="N131" s="139">
        <v>1970</v>
      </c>
      <c r="O131" s="55"/>
      <c r="P131" s="178">
        <v>1032417924</v>
      </c>
      <c r="Q131" s="59" t="s">
        <v>1116</v>
      </c>
      <c r="R131" s="57" t="s">
        <v>174</v>
      </c>
      <c r="S131" s="17"/>
      <c r="T131" s="18"/>
      <c r="U131" s="58"/>
      <c r="V131" s="87"/>
      <c r="W131" s="124">
        <v>84700000</v>
      </c>
      <c r="X131" s="125">
        <v>0</v>
      </c>
      <c r="Y131" s="130">
        <v>1</v>
      </c>
      <c r="Z131" s="124">
        <v>6930000</v>
      </c>
      <c r="AA131" s="126">
        <v>91630000</v>
      </c>
      <c r="AB131" s="125">
        <v>87780000</v>
      </c>
      <c r="AC131" s="135">
        <v>44577</v>
      </c>
      <c r="AD131" s="135">
        <v>44580</v>
      </c>
      <c r="AE131" s="135">
        <v>44941</v>
      </c>
      <c r="AF131" s="136">
        <f t="shared" si="5"/>
        <v>361</v>
      </c>
      <c r="AG131" s="118">
        <v>1</v>
      </c>
      <c r="AH131" s="120">
        <v>28</v>
      </c>
      <c r="AI131" s="174"/>
      <c r="AJ131" s="50" t="s">
        <v>2461</v>
      </c>
      <c r="AK131" s="175"/>
      <c r="AL131" s="176"/>
      <c r="AM131" s="56" t="str">
        <f t="shared" si="3"/>
        <v>En ejecución</v>
      </c>
      <c r="AN131" s="137">
        <f t="shared" si="4"/>
        <v>0.95798319327731096</v>
      </c>
    </row>
    <row r="132" spans="1:40" x14ac:dyDescent="0.25">
      <c r="A132" s="50" t="s">
        <v>332</v>
      </c>
      <c r="B132" s="118">
        <v>2022</v>
      </c>
      <c r="C132" s="50" t="s">
        <v>1117</v>
      </c>
      <c r="D132" s="50" t="s">
        <v>1118</v>
      </c>
      <c r="E132" s="50" t="s">
        <v>50</v>
      </c>
      <c r="F132" s="50" t="s">
        <v>22</v>
      </c>
      <c r="G132" s="50"/>
      <c r="H132" s="50" t="s">
        <v>2786</v>
      </c>
      <c r="I132" s="119" t="s">
        <v>46</v>
      </c>
      <c r="J132" s="57" t="s">
        <v>194</v>
      </c>
      <c r="K132" s="118">
        <v>6</v>
      </c>
      <c r="L132" s="57" t="s">
        <v>92</v>
      </c>
      <c r="M132" s="57" t="s">
        <v>136</v>
      </c>
      <c r="N132" s="139">
        <v>1967</v>
      </c>
      <c r="O132" s="55"/>
      <c r="P132" s="178">
        <v>47436280</v>
      </c>
      <c r="Q132" s="59" t="s">
        <v>1119</v>
      </c>
      <c r="R132" s="57" t="s">
        <v>174</v>
      </c>
      <c r="S132" s="17"/>
      <c r="T132" s="18"/>
      <c r="U132" s="58"/>
      <c r="V132" s="87"/>
      <c r="W132" s="124">
        <v>84700000</v>
      </c>
      <c r="X132" s="125">
        <v>0</v>
      </c>
      <c r="Y132" s="130">
        <v>1</v>
      </c>
      <c r="Z132" s="124">
        <v>6930000</v>
      </c>
      <c r="AA132" s="126">
        <v>91630000</v>
      </c>
      <c r="AB132" s="125">
        <v>87780000</v>
      </c>
      <c r="AC132" s="135">
        <v>44577</v>
      </c>
      <c r="AD132" s="135">
        <v>44580</v>
      </c>
      <c r="AE132" s="135">
        <v>44942</v>
      </c>
      <c r="AF132" s="136">
        <f t="shared" si="5"/>
        <v>362</v>
      </c>
      <c r="AG132" s="118">
        <v>1</v>
      </c>
      <c r="AH132" s="120">
        <v>27</v>
      </c>
      <c r="AI132" s="174"/>
      <c r="AJ132" s="50" t="s">
        <v>2461</v>
      </c>
      <c r="AK132" s="175"/>
      <c r="AL132" s="176"/>
      <c r="AM132" s="56" t="str">
        <f t="shared" si="3"/>
        <v>En ejecución</v>
      </c>
      <c r="AN132" s="137">
        <f t="shared" si="4"/>
        <v>0.95798319327731096</v>
      </c>
    </row>
    <row r="133" spans="1:40" x14ac:dyDescent="0.25">
      <c r="A133" s="50" t="s">
        <v>333</v>
      </c>
      <c r="B133" s="118">
        <v>2022</v>
      </c>
      <c r="C133" s="50" t="s">
        <v>1120</v>
      </c>
      <c r="D133" s="50" t="s">
        <v>1121</v>
      </c>
      <c r="E133" s="50" t="s">
        <v>50</v>
      </c>
      <c r="F133" s="50" t="s">
        <v>22</v>
      </c>
      <c r="G133" s="50"/>
      <c r="H133" s="50" t="s">
        <v>2787</v>
      </c>
      <c r="I133" s="119" t="s">
        <v>46</v>
      </c>
      <c r="J133" s="57" t="s">
        <v>194</v>
      </c>
      <c r="K133" s="118">
        <v>57</v>
      </c>
      <c r="L133" s="57" t="s">
        <v>148</v>
      </c>
      <c r="M133" s="57" t="s">
        <v>141</v>
      </c>
      <c r="N133" s="139">
        <v>1978</v>
      </c>
      <c r="O133" s="55"/>
      <c r="P133" s="178">
        <v>79244658</v>
      </c>
      <c r="Q133" s="59" t="s">
        <v>1122</v>
      </c>
      <c r="R133" s="57" t="s">
        <v>174</v>
      </c>
      <c r="S133" s="17"/>
      <c r="T133" s="18"/>
      <c r="U133" s="58"/>
      <c r="V133" s="87"/>
      <c r="W133" s="124">
        <v>40150000</v>
      </c>
      <c r="X133" s="125">
        <v>0</v>
      </c>
      <c r="Y133" s="130">
        <v>1</v>
      </c>
      <c r="Z133" s="124">
        <v>3285000</v>
      </c>
      <c r="AA133" s="126">
        <v>43435000</v>
      </c>
      <c r="AB133" s="125">
        <v>41610000</v>
      </c>
      <c r="AC133" s="135">
        <v>44577</v>
      </c>
      <c r="AD133" s="135">
        <v>44580</v>
      </c>
      <c r="AE133" s="135">
        <v>44940</v>
      </c>
      <c r="AF133" s="136">
        <f t="shared" si="5"/>
        <v>360</v>
      </c>
      <c r="AG133" s="118">
        <v>1</v>
      </c>
      <c r="AH133" s="120">
        <v>27</v>
      </c>
      <c r="AI133" s="174"/>
      <c r="AJ133" s="50" t="s">
        <v>2461</v>
      </c>
      <c r="AK133" s="175"/>
      <c r="AL133" s="176"/>
      <c r="AM133" s="56" t="str">
        <f t="shared" si="3"/>
        <v>En ejecución</v>
      </c>
      <c r="AN133" s="137">
        <f t="shared" si="4"/>
        <v>0.95798319327731096</v>
      </c>
    </row>
    <row r="134" spans="1:40" x14ac:dyDescent="0.25">
      <c r="A134" s="50" t="s">
        <v>334</v>
      </c>
      <c r="B134" s="118">
        <v>2022</v>
      </c>
      <c r="C134" s="50" t="s">
        <v>1123</v>
      </c>
      <c r="D134" s="50" t="s">
        <v>1124</v>
      </c>
      <c r="E134" s="50" t="s">
        <v>50</v>
      </c>
      <c r="F134" s="50" t="s">
        <v>22</v>
      </c>
      <c r="G134" s="50"/>
      <c r="H134" s="50" t="s">
        <v>2788</v>
      </c>
      <c r="I134" s="119" t="s">
        <v>46</v>
      </c>
      <c r="J134" s="57" t="s">
        <v>194</v>
      </c>
      <c r="K134" s="118">
        <v>57</v>
      </c>
      <c r="L134" s="57" t="s">
        <v>148</v>
      </c>
      <c r="M134" s="57" t="s">
        <v>141</v>
      </c>
      <c r="N134" s="139">
        <v>1978</v>
      </c>
      <c r="O134" s="55"/>
      <c r="P134" s="178">
        <v>71674865</v>
      </c>
      <c r="Q134" s="59" t="s">
        <v>1125</v>
      </c>
      <c r="R134" s="57" t="s">
        <v>174</v>
      </c>
      <c r="S134" s="17"/>
      <c r="T134" s="18"/>
      <c r="U134" s="58"/>
      <c r="V134" s="87"/>
      <c r="W134" s="124">
        <v>40150000</v>
      </c>
      <c r="X134" s="125">
        <v>0</v>
      </c>
      <c r="Y134" s="130">
        <v>1</v>
      </c>
      <c r="Z134" s="124">
        <v>2676667</v>
      </c>
      <c r="AA134" s="126">
        <v>42826667</v>
      </c>
      <c r="AB134" s="125">
        <v>41001667</v>
      </c>
      <c r="AC134" s="135">
        <v>44579</v>
      </c>
      <c r="AD134" s="135">
        <v>44585</v>
      </c>
      <c r="AE134" s="135">
        <v>44941</v>
      </c>
      <c r="AF134" s="136">
        <f t="shared" si="5"/>
        <v>356</v>
      </c>
      <c r="AG134" s="118">
        <v>1</v>
      </c>
      <c r="AH134" s="120">
        <v>23</v>
      </c>
      <c r="AI134" s="174"/>
      <c r="AJ134" s="50" t="s">
        <v>2461</v>
      </c>
      <c r="AK134" s="175"/>
      <c r="AL134" s="176"/>
      <c r="AM134" s="56" t="str">
        <f t="shared" si="3"/>
        <v>En ejecución</v>
      </c>
      <c r="AN134" s="137">
        <f t="shared" si="4"/>
        <v>0.95738636396803889</v>
      </c>
    </row>
    <row r="135" spans="1:40" x14ac:dyDescent="0.25">
      <c r="A135" s="50" t="s">
        <v>335</v>
      </c>
      <c r="B135" s="118">
        <v>2022</v>
      </c>
      <c r="C135" s="50" t="s">
        <v>1126</v>
      </c>
      <c r="D135" s="50" t="s">
        <v>1127</v>
      </c>
      <c r="E135" s="50" t="s">
        <v>50</v>
      </c>
      <c r="F135" s="50" t="s">
        <v>22</v>
      </c>
      <c r="G135" s="50"/>
      <c r="H135" s="50" t="s">
        <v>2789</v>
      </c>
      <c r="I135" s="119" t="s">
        <v>46</v>
      </c>
      <c r="J135" s="57" t="s">
        <v>194</v>
      </c>
      <c r="K135" s="118">
        <v>34</v>
      </c>
      <c r="L135" s="57" t="s">
        <v>121</v>
      </c>
      <c r="M135" s="57" t="s">
        <v>158</v>
      </c>
      <c r="N135" s="139">
        <v>1971</v>
      </c>
      <c r="O135" s="55"/>
      <c r="P135" s="178">
        <v>1022957103</v>
      </c>
      <c r="Q135" s="59" t="s">
        <v>1128</v>
      </c>
      <c r="R135" s="57" t="s">
        <v>174</v>
      </c>
      <c r="S135" s="17"/>
      <c r="T135" s="18"/>
      <c r="U135" s="58"/>
      <c r="V135" s="87"/>
      <c r="W135" s="124">
        <v>25520000</v>
      </c>
      <c r="X135" s="125">
        <v>0</v>
      </c>
      <c r="Y135" s="130">
        <v>0</v>
      </c>
      <c r="Z135" s="124">
        <v>0</v>
      </c>
      <c r="AA135" s="126">
        <v>25520000</v>
      </c>
      <c r="AB135" s="125">
        <v>23200000</v>
      </c>
      <c r="AC135" s="135">
        <v>44587</v>
      </c>
      <c r="AD135" s="135">
        <v>44593</v>
      </c>
      <c r="AE135" s="135">
        <v>44926</v>
      </c>
      <c r="AF135" s="136">
        <f t="shared" si="5"/>
        <v>333</v>
      </c>
      <c r="AG135" s="118">
        <v>0</v>
      </c>
      <c r="AH135" s="120">
        <v>0</v>
      </c>
      <c r="AI135" s="174"/>
      <c r="AJ135" s="50" t="s">
        <v>2461</v>
      </c>
      <c r="AK135" s="175"/>
      <c r="AL135" s="176"/>
      <c r="AM135" s="56" t="str">
        <f t="shared" si="3"/>
        <v>Terminado</v>
      </c>
      <c r="AN135" s="137">
        <f t="shared" si="4"/>
        <v>0.90909090909090906</v>
      </c>
    </row>
    <row r="136" spans="1:40" x14ac:dyDescent="0.25">
      <c r="A136" s="50" t="s">
        <v>336</v>
      </c>
      <c r="B136" s="118">
        <v>2022</v>
      </c>
      <c r="C136" s="50" t="s">
        <v>1129</v>
      </c>
      <c r="D136" s="50" t="s">
        <v>1130</v>
      </c>
      <c r="E136" s="50" t="s">
        <v>50</v>
      </c>
      <c r="F136" s="50" t="s">
        <v>22</v>
      </c>
      <c r="G136" s="50"/>
      <c r="H136" s="50" t="s">
        <v>2790</v>
      </c>
      <c r="I136" s="119" t="s">
        <v>46</v>
      </c>
      <c r="J136" s="57" t="s">
        <v>194</v>
      </c>
      <c r="K136" s="118">
        <v>34</v>
      </c>
      <c r="L136" s="57" t="s">
        <v>121</v>
      </c>
      <c r="M136" s="57" t="s">
        <v>158</v>
      </c>
      <c r="N136" s="139">
        <v>1971</v>
      </c>
      <c r="O136" s="55"/>
      <c r="P136" s="178">
        <v>1121874277</v>
      </c>
      <c r="Q136" s="59" t="s">
        <v>1131</v>
      </c>
      <c r="R136" s="57" t="s">
        <v>174</v>
      </c>
      <c r="S136" s="17"/>
      <c r="T136" s="18"/>
      <c r="U136" s="58"/>
      <c r="V136" s="87"/>
      <c r="W136" s="124">
        <v>72050000</v>
      </c>
      <c r="X136" s="125">
        <v>0</v>
      </c>
      <c r="Y136" s="130">
        <v>1</v>
      </c>
      <c r="Z136" s="124">
        <v>1746667</v>
      </c>
      <c r="AA136" s="126">
        <v>73796667</v>
      </c>
      <c r="AB136" s="125">
        <v>57203333</v>
      </c>
      <c r="AC136" s="135">
        <v>44577</v>
      </c>
      <c r="AD136" s="135">
        <v>44580</v>
      </c>
      <c r="AE136" s="135">
        <v>44941</v>
      </c>
      <c r="AF136" s="136">
        <f t="shared" si="5"/>
        <v>361</v>
      </c>
      <c r="AG136" s="118">
        <v>1</v>
      </c>
      <c r="AH136" s="120">
        <v>8</v>
      </c>
      <c r="AI136" s="174"/>
      <c r="AJ136" s="50" t="s">
        <v>2461</v>
      </c>
      <c r="AK136" s="175"/>
      <c r="AL136" s="176"/>
      <c r="AM136" s="56" t="str">
        <f t="shared" si="3"/>
        <v>En ejecución</v>
      </c>
      <c r="AN136" s="137">
        <f t="shared" si="4"/>
        <v>0.77514792097588903</v>
      </c>
    </row>
    <row r="137" spans="1:40" x14ac:dyDescent="0.25">
      <c r="A137" s="50" t="s">
        <v>337</v>
      </c>
      <c r="B137" s="118">
        <v>2022</v>
      </c>
      <c r="C137" s="50" t="s">
        <v>1132</v>
      </c>
      <c r="D137" s="50" t="s">
        <v>1133</v>
      </c>
      <c r="E137" s="50" t="s">
        <v>50</v>
      </c>
      <c r="F137" s="50" t="s">
        <v>22</v>
      </c>
      <c r="G137" s="50"/>
      <c r="H137" s="50" t="s">
        <v>2791</v>
      </c>
      <c r="I137" s="119" t="s">
        <v>46</v>
      </c>
      <c r="J137" s="57" t="s">
        <v>194</v>
      </c>
      <c r="K137" s="118">
        <v>37</v>
      </c>
      <c r="L137" s="57" t="s">
        <v>124</v>
      </c>
      <c r="M137" s="57" t="s">
        <v>158</v>
      </c>
      <c r="N137" s="139">
        <v>1972</v>
      </c>
      <c r="O137" s="55"/>
      <c r="P137" s="178">
        <v>52338102</v>
      </c>
      <c r="Q137" s="59" t="s">
        <v>1134</v>
      </c>
      <c r="R137" s="57" t="s">
        <v>174</v>
      </c>
      <c r="S137" s="17"/>
      <c r="T137" s="18"/>
      <c r="U137" s="58"/>
      <c r="V137" s="87"/>
      <c r="W137" s="124">
        <v>39300000</v>
      </c>
      <c r="X137" s="125">
        <v>0</v>
      </c>
      <c r="Y137" s="130">
        <v>0</v>
      </c>
      <c r="Z137" s="124">
        <v>0</v>
      </c>
      <c r="AA137" s="126">
        <v>39300000</v>
      </c>
      <c r="AB137" s="125">
        <v>27728333</v>
      </c>
      <c r="AC137" s="135">
        <v>44581</v>
      </c>
      <c r="AD137" s="135">
        <v>44585</v>
      </c>
      <c r="AE137" s="135">
        <v>44765</v>
      </c>
      <c r="AF137" s="136">
        <f t="shared" si="5"/>
        <v>180</v>
      </c>
      <c r="AG137" s="118">
        <v>0</v>
      </c>
      <c r="AH137" s="120">
        <v>0</v>
      </c>
      <c r="AI137" s="174"/>
      <c r="AJ137" s="50" t="s">
        <v>2461</v>
      </c>
      <c r="AK137" s="175"/>
      <c r="AL137" s="176"/>
      <c r="AM137" s="56" t="str">
        <f t="shared" si="3"/>
        <v>Terminado</v>
      </c>
      <c r="AN137" s="137">
        <f t="shared" si="4"/>
        <v>0.70555554707379131</v>
      </c>
    </row>
    <row r="138" spans="1:40" x14ac:dyDescent="0.25">
      <c r="A138" s="50" t="s">
        <v>338</v>
      </c>
      <c r="B138" s="118">
        <v>2022</v>
      </c>
      <c r="C138" s="50" t="s">
        <v>1135</v>
      </c>
      <c r="D138" s="50" t="s">
        <v>1136</v>
      </c>
      <c r="E138" s="50" t="s">
        <v>50</v>
      </c>
      <c r="F138" s="50" t="s">
        <v>22</v>
      </c>
      <c r="G138" s="50"/>
      <c r="H138" s="50" t="s">
        <v>2792</v>
      </c>
      <c r="I138" s="119" t="s">
        <v>46</v>
      </c>
      <c r="J138" s="57" t="s">
        <v>194</v>
      </c>
      <c r="K138" s="118">
        <v>57</v>
      </c>
      <c r="L138" s="57" t="s">
        <v>148</v>
      </c>
      <c r="M138" s="57" t="s">
        <v>141</v>
      </c>
      <c r="N138" s="139">
        <v>1978</v>
      </c>
      <c r="O138" s="55"/>
      <c r="P138" s="178">
        <v>1015426758</v>
      </c>
      <c r="Q138" s="59" t="s">
        <v>1137</v>
      </c>
      <c r="R138" s="57" t="s">
        <v>174</v>
      </c>
      <c r="S138" s="17"/>
      <c r="T138" s="18"/>
      <c r="U138" s="58"/>
      <c r="V138" s="87"/>
      <c r="W138" s="124">
        <v>72050000</v>
      </c>
      <c r="X138" s="125">
        <v>0</v>
      </c>
      <c r="Y138" s="130">
        <v>1</v>
      </c>
      <c r="Z138" s="124">
        <v>2183333</v>
      </c>
      <c r="AA138" s="126">
        <v>74233333</v>
      </c>
      <c r="AB138" s="125">
        <v>73578334</v>
      </c>
      <c r="AC138" s="135">
        <v>44579</v>
      </c>
      <c r="AD138" s="135">
        <v>44582</v>
      </c>
      <c r="AE138" s="135">
        <v>44936</v>
      </c>
      <c r="AF138" s="136">
        <f t="shared" si="5"/>
        <v>354</v>
      </c>
      <c r="AG138" s="118">
        <v>1</v>
      </c>
      <c r="AH138" s="120">
        <v>21</v>
      </c>
      <c r="AI138" s="174">
        <v>1018472214</v>
      </c>
      <c r="AJ138" s="50" t="s">
        <v>2476</v>
      </c>
      <c r="AK138" s="175">
        <v>44784</v>
      </c>
      <c r="AL138" s="176">
        <v>29038334</v>
      </c>
      <c r="AM138" s="56" t="str">
        <f t="shared" si="3"/>
        <v>En ejecución</v>
      </c>
      <c r="AN138" s="137">
        <f t="shared" si="4"/>
        <v>0.99117648401965197</v>
      </c>
    </row>
    <row r="139" spans="1:40" x14ac:dyDescent="0.25">
      <c r="A139" s="50" t="s">
        <v>339</v>
      </c>
      <c r="B139" s="118">
        <v>2022</v>
      </c>
      <c r="C139" s="50" t="s">
        <v>1138</v>
      </c>
      <c r="D139" s="50" t="s">
        <v>1139</v>
      </c>
      <c r="E139" s="50" t="s">
        <v>50</v>
      </c>
      <c r="F139" s="50" t="s">
        <v>22</v>
      </c>
      <c r="G139" s="50"/>
      <c r="H139" s="50" t="s">
        <v>2793</v>
      </c>
      <c r="I139" s="119" t="s">
        <v>46</v>
      </c>
      <c r="J139" s="57" t="s">
        <v>194</v>
      </c>
      <c r="K139" s="118">
        <v>24</v>
      </c>
      <c r="L139" s="57" t="s">
        <v>167</v>
      </c>
      <c r="M139" s="57" t="s">
        <v>136</v>
      </c>
      <c r="N139" s="139">
        <v>1995</v>
      </c>
      <c r="O139" s="55"/>
      <c r="P139" s="178">
        <v>52697415</v>
      </c>
      <c r="Q139" s="59" t="s">
        <v>1140</v>
      </c>
      <c r="R139" s="57" t="s">
        <v>174</v>
      </c>
      <c r="S139" s="17"/>
      <c r="T139" s="18"/>
      <c r="U139" s="58"/>
      <c r="V139" s="87"/>
      <c r="W139" s="124">
        <v>39300000</v>
      </c>
      <c r="X139" s="125">
        <v>0</v>
      </c>
      <c r="Y139" s="130">
        <v>0</v>
      </c>
      <c r="Z139" s="124">
        <v>0</v>
      </c>
      <c r="AA139" s="126">
        <v>39300000</v>
      </c>
      <c r="AB139" s="125">
        <v>39300000</v>
      </c>
      <c r="AC139" s="135">
        <v>44578</v>
      </c>
      <c r="AD139" s="135">
        <v>44581</v>
      </c>
      <c r="AE139" s="135">
        <v>44761</v>
      </c>
      <c r="AF139" s="136">
        <f t="shared" si="5"/>
        <v>180</v>
      </c>
      <c r="AG139" s="118">
        <v>0</v>
      </c>
      <c r="AH139" s="120">
        <v>0</v>
      </c>
      <c r="AI139" s="174"/>
      <c r="AJ139" s="50" t="s">
        <v>2461</v>
      </c>
      <c r="AK139" s="175"/>
      <c r="AL139" s="176"/>
      <c r="AM139" s="56" t="str">
        <f t="shared" si="3"/>
        <v>Terminado</v>
      </c>
      <c r="AN139" s="137">
        <f t="shared" si="4"/>
        <v>1</v>
      </c>
    </row>
    <row r="140" spans="1:40" x14ac:dyDescent="0.25">
      <c r="A140" s="50" t="s">
        <v>340</v>
      </c>
      <c r="B140" s="118">
        <v>2022</v>
      </c>
      <c r="C140" s="50" t="s">
        <v>1141</v>
      </c>
      <c r="D140" s="50" t="s">
        <v>1142</v>
      </c>
      <c r="E140" s="50" t="s">
        <v>50</v>
      </c>
      <c r="F140" s="50" t="s">
        <v>22</v>
      </c>
      <c r="G140" s="50"/>
      <c r="H140" s="50" t="s">
        <v>2794</v>
      </c>
      <c r="I140" s="119" t="s">
        <v>46</v>
      </c>
      <c r="J140" s="57" t="s">
        <v>194</v>
      </c>
      <c r="K140" s="118">
        <v>38</v>
      </c>
      <c r="L140" s="57" t="s">
        <v>125</v>
      </c>
      <c r="M140" s="57" t="s">
        <v>158</v>
      </c>
      <c r="N140" s="139">
        <v>2014</v>
      </c>
      <c r="O140" s="55"/>
      <c r="P140" s="178">
        <v>1019008344</v>
      </c>
      <c r="Q140" s="59" t="s">
        <v>1143</v>
      </c>
      <c r="R140" s="57" t="s">
        <v>174</v>
      </c>
      <c r="S140" s="17"/>
      <c r="T140" s="18"/>
      <c r="U140" s="58"/>
      <c r="V140" s="87"/>
      <c r="W140" s="124">
        <v>72050000</v>
      </c>
      <c r="X140" s="125">
        <v>0</v>
      </c>
      <c r="Y140" s="130">
        <v>1</v>
      </c>
      <c r="Z140" s="124">
        <v>5458333</v>
      </c>
      <c r="AA140" s="126">
        <v>77508333</v>
      </c>
      <c r="AB140" s="125">
        <v>74015000</v>
      </c>
      <c r="AC140" s="135">
        <v>44577</v>
      </c>
      <c r="AD140" s="135">
        <v>44580</v>
      </c>
      <c r="AE140" s="135">
        <v>44943</v>
      </c>
      <c r="AF140" s="136">
        <f t="shared" si="5"/>
        <v>363</v>
      </c>
      <c r="AG140" s="118">
        <v>1</v>
      </c>
      <c r="AH140" s="120">
        <v>31</v>
      </c>
      <c r="AI140" s="174">
        <v>1020757142</v>
      </c>
      <c r="AJ140" s="50" t="s">
        <v>1201</v>
      </c>
      <c r="AK140" s="175">
        <v>44621</v>
      </c>
      <c r="AL140" s="176">
        <v>62880000</v>
      </c>
      <c r="AM140" s="56" t="str">
        <f t="shared" si="3"/>
        <v>En ejecución</v>
      </c>
      <c r="AN140" s="137">
        <f t="shared" si="4"/>
        <v>0.95492958157157115</v>
      </c>
    </row>
    <row r="141" spans="1:40" x14ac:dyDescent="0.25">
      <c r="A141" s="50" t="s">
        <v>341</v>
      </c>
      <c r="B141" s="118">
        <v>2022</v>
      </c>
      <c r="C141" s="50" t="s">
        <v>1144</v>
      </c>
      <c r="D141" s="50" t="s">
        <v>1145</v>
      </c>
      <c r="E141" s="50" t="s">
        <v>50</v>
      </c>
      <c r="F141" s="50" t="s">
        <v>22</v>
      </c>
      <c r="G141" s="50"/>
      <c r="H141" s="50" t="s">
        <v>2795</v>
      </c>
      <c r="I141" s="119" t="s">
        <v>46</v>
      </c>
      <c r="J141" s="57" t="s">
        <v>194</v>
      </c>
      <c r="K141" s="118">
        <v>24</v>
      </c>
      <c r="L141" s="57" t="s">
        <v>167</v>
      </c>
      <c r="M141" s="57" t="s">
        <v>136</v>
      </c>
      <c r="N141" s="139">
        <v>1995</v>
      </c>
      <c r="O141" s="55"/>
      <c r="P141" s="178">
        <v>1038436509</v>
      </c>
      <c r="Q141" s="59" t="s">
        <v>1146</v>
      </c>
      <c r="R141" s="57" t="s">
        <v>174</v>
      </c>
      <c r="S141" s="17"/>
      <c r="T141" s="18"/>
      <c r="U141" s="58"/>
      <c r="V141" s="87"/>
      <c r="W141" s="124">
        <v>40150000</v>
      </c>
      <c r="X141" s="125">
        <v>0</v>
      </c>
      <c r="Y141" s="130">
        <v>2</v>
      </c>
      <c r="Z141" s="124">
        <v>5110000</v>
      </c>
      <c r="AA141" s="126">
        <v>45260000</v>
      </c>
      <c r="AB141" s="125">
        <v>41610000</v>
      </c>
      <c r="AC141" s="135">
        <v>44578</v>
      </c>
      <c r="AD141" s="135">
        <v>44580</v>
      </c>
      <c r="AE141" s="135">
        <v>44956</v>
      </c>
      <c r="AF141" s="136">
        <f t="shared" si="5"/>
        <v>376</v>
      </c>
      <c r="AG141" s="118">
        <v>2</v>
      </c>
      <c r="AH141" s="120">
        <v>43</v>
      </c>
      <c r="AI141" s="174"/>
      <c r="AJ141" s="50" t="s">
        <v>2461</v>
      </c>
      <c r="AK141" s="175"/>
      <c r="AL141" s="176"/>
      <c r="AM141" s="56" t="str">
        <f t="shared" ref="AM141:AM204" si="6">IF(AE141&lt;=44926,"Terminado","En ejecución")</f>
        <v>En ejecución</v>
      </c>
      <c r="AN141" s="137">
        <f t="shared" si="4"/>
        <v>0.91935483870967738</v>
      </c>
    </row>
    <row r="142" spans="1:40" x14ac:dyDescent="0.25">
      <c r="A142" s="50" t="s">
        <v>342</v>
      </c>
      <c r="B142" s="118">
        <v>2022</v>
      </c>
      <c r="C142" s="50" t="s">
        <v>1147</v>
      </c>
      <c r="D142" s="50" t="s">
        <v>1148</v>
      </c>
      <c r="E142" s="50" t="s">
        <v>50</v>
      </c>
      <c r="F142" s="50" t="s">
        <v>22</v>
      </c>
      <c r="G142" s="50"/>
      <c r="H142" s="50" t="s">
        <v>2796</v>
      </c>
      <c r="I142" s="119" t="s">
        <v>46</v>
      </c>
      <c r="J142" s="57" t="s">
        <v>194</v>
      </c>
      <c r="K142" s="118">
        <v>57</v>
      </c>
      <c r="L142" s="57" t="s">
        <v>148</v>
      </c>
      <c r="M142" s="57" t="s">
        <v>141</v>
      </c>
      <c r="N142" s="139">
        <v>1978</v>
      </c>
      <c r="O142" s="55"/>
      <c r="P142" s="178">
        <v>1233910425</v>
      </c>
      <c r="Q142" s="59" t="s">
        <v>1149</v>
      </c>
      <c r="R142" s="57" t="s">
        <v>174</v>
      </c>
      <c r="S142" s="17"/>
      <c r="T142" s="18"/>
      <c r="U142" s="58"/>
      <c r="V142" s="87"/>
      <c r="W142" s="124">
        <v>25520000</v>
      </c>
      <c r="X142" s="125">
        <v>0</v>
      </c>
      <c r="Y142" s="130">
        <v>1</v>
      </c>
      <c r="Z142" s="124">
        <v>1469333</v>
      </c>
      <c r="AA142" s="126">
        <v>26989333</v>
      </c>
      <c r="AB142" s="125">
        <v>25829333</v>
      </c>
      <c r="AC142" s="135">
        <v>44581</v>
      </c>
      <c r="AD142" s="135">
        <v>44588</v>
      </c>
      <c r="AE142" s="135">
        <v>44940</v>
      </c>
      <c r="AF142" s="136">
        <f t="shared" ref="AF142:AF205" si="7">_xlfn.DAYS(AE142,AD142)</f>
        <v>352</v>
      </c>
      <c r="AG142" s="118">
        <v>1</v>
      </c>
      <c r="AH142" s="120">
        <v>19</v>
      </c>
      <c r="AI142" s="174"/>
      <c r="AJ142" s="50" t="s">
        <v>2461</v>
      </c>
      <c r="AK142" s="175"/>
      <c r="AL142" s="176"/>
      <c r="AM142" s="56" t="str">
        <f t="shared" si="6"/>
        <v>En ejecución</v>
      </c>
      <c r="AN142" s="137">
        <f t="shared" ref="AN142:AN205" si="8">IF(ISERROR(AB142/AA142),"-",(AB142/AA142))</f>
        <v>0.95702005677576396</v>
      </c>
    </row>
    <row r="143" spans="1:40" x14ac:dyDescent="0.25">
      <c r="A143" s="50" t="s">
        <v>343</v>
      </c>
      <c r="B143" s="118">
        <v>2022</v>
      </c>
      <c r="C143" s="50" t="s">
        <v>1150</v>
      </c>
      <c r="D143" s="50" t="s">
        <v>1151</v>
      </c>
      <c r="E143" s="50" t="s">
        <v>50</v>
      </c>
      <c r="F143" s="50" t="s">
        <v>22</v>
      </c>
      <c r="G143" s="50"/>
      <c r="H143" s="50" t="s">
        <v>2796</v>
      </c>
      <c r="I143" s="119" t="s">
        <v>46</v>
      </c>
      <c r="J143" s="57" t="s">
        <v>194</v>
      </c>
      <c r="K143" s="118">
        <v>57</v>
      </c>
      <c r="L143" s="57" t="s">
        <v>148</v>
      </c>
      <c r="M143" s="57" t="s">
        <v>141</v>
      </c>
      <c r="N143" s="139">
        <v>1978</v>
      </c>
      <c r="O143" s="55"/>
      <c r="P143" s="178">
        <v>1019050045</v>
      </c>
      <c r="Q143" s="59" t="s">
        <v>1152</v>
      </c>
      <c r="R143" s="57" t="s">
        <v>174</v>
      </c>
      <c r="S143" s="17"/>
      <c r="T143" s="18"/>
      <c r="U143" s="58"/>
      <c r="V143" s="87"/>
      <c r="W143" s="124">
        <v>25520000</v>
      </c>
      <c r="X143" s="125">
        <v>0</v>
      </c>
      <c r="Y143" s="130">
        <v>1</v>
      </c>
      <c r="Z143" s="124">
        <v>2088000</v>
      </c>
      <c r="AA143" s="126">
        <v>27608000</v>
      </c>
      <c r="AB143" s="125">
        <v>26448000</v>
      </c>
      <c r="AC143" s="135">
        <v>44577</v>
      </c>
      <c r="AD143" s="135">
        <v>44580</v>
      </c>
      <c r="AE143" s="135">
        <v>44941</v>
      </c>
      <c r="AF143" s="136">
        <f t="shared" si="7"/>
        <v>361</v>
      </c>
      <c r="AG143" s="118">
        <v>1</v>
      </c>
      <c r="AH143" s="120">
        <v>27</v>
      </c>
      <c r="AI143" s="174"/>
      <c r="AJ143" s="50" t="s">
        <v>2461</v>
      </c>
      <c r="AK143" s="175"/>
      <c r="AL143" s="176"/>
      <c r="AM143" s="56" t="str">
        <f t="shared" si="6"/>
        <v>En ejecución</v>
      </c>
      <c r="AN143" s="137">
        <f t="shared" si="8"/>
        <v>0.95798319327731096</v>
      </c>
    </row>
    <row r="144" spans="1:40" x14ac:dyDescent="0.25">
      <c r="A144" s="50" t="s">
        <v>344</v>
      </c>
      <c r="B144" s="118">
        <v>2022</v>
      </c>
      <c r="C144" s="50" t="s">
        <v>1153</v>
      </c>
      <c r="D144" s="50" t="s">
        <v>1154</v>
      </c>
      <c r="E144" s="50" t="s">
        <v>50</v>
      </c>
      <c r="F144" s="50" t="s">
        <v>22</v>
      </c>
      <c r="G144" s="50"/>
      <c r="H144" s="50" t="s">
        <v>2796</v>
      </c>
      <c r="I144" s="119" t="s">
        <v>46</v>
      </c>
      <c r="J144" s="57" t="s">
        <v>194</v>
      </c>
      <c r="K144" s="118">
        <v>57</v>
      </c>
      <c r="L144" s="57" t="s">
        <v>148</v>
      </c>
      <c r="M144" s="57" t="s">
        <v>141</v>
      </c>
      <c r="N144" s="139">
        <v>1978</v>
      </c>
      <c r="O144" s="55"/>
      <c r="P144" s="178">
        <v>79967535</v>
      </c>
      <c r="Q144" s="59" t="s">
        <v>1155</v>
      </c>
      <c r="R144" s="57" t="s">
        <v>174</v>
      </c>
      <c r="S144" s="17"/>
      <c r="T144" s="18"/>
      <c r="U144" s="58"/>
      <c r="V144" s="87"/>
      <c r="W144" s="124">
        <v>25520000</v>
      </c>
      <c r="X144" s="125">
        <v>0</v>
      </c>
      <c r="Y144" s="130">
        <v>1</v>
      </c>
      <c r="Z144" s="124">
        <v>2088000</v>
      </c>
      <c r="AA144" s="126">
        <v>27608000</v>
      </c>
      <c r="AB144" s="125">
        <v>26448000</v>
      </c>
      <c r="AC144" s="135">
        <v>44577</v>
      </c>
      <c r="AD144" s="135">
        <v>44580</v>
      </c>
      <c r="AE144" s="135">
        <v>44941</v>
      </c>
      <c r="AF144" s="136">
        <f t="shared" si="7"/>
        <v>361</v>
      </c>
      <c r="AG144" s="118">
        <v>1</v>
      </c>
      <c r="AH144" s="120">
        <v>28</v>
      </c>
      <c r="AI144" s="174"/>
      <c r="AJ144" s="50" t="s">
        <v>2461</v>
      </c>
      <c r="AK144" s="175"/>
      <c r="AL144" s="176"/>
      <c r="AM144" s="56" t="str">
        <f t="shared" si="6"/>
        <v>En ejecución</v>
      </c>
      <c r="AN144" s="137">
        <f t="shared" si="8"/>
        <v>0.95798319327731096</v>
      </c>
    </row>
    <row r="145" spans="1:40" x14ac:dyDescent="0.25">
      <c r="A145" s="50" t="s">
        <v>345</v>
      </c>
      <c r="B145" s="118">
        <v>2022</v>
      </c>
      <c r="C145" s="50" t="s">
        <v>1156</v>
      </c>
      <c r="D145" s="50" t="s">
        <v>1157</v>
      </c>
      <c r="E145" s="50" t="s">
        <v>50</v>
      </c>
      <c r="F145" s="50" t="s">
        <v>22</v>
      </c>
      <c r="G145" s="50"/>
      <c r="H145" s="50" t="s">
        <v>2796</v>
      </c>
      <c r="I145" s="119" t="s">
        <v>46</v>
      </c>
      <c r="J145" s="57" t="s">
        <v>194</v>
      </c>
      <c r="K145" s="118">
        <v>57</v>
      </c>
      <c r="L145" s="57" t="s">
        <v>148</v>
      </c>
      <c r="M145" s="57" t="s">
        <v>141</v>
      </c>
      <c r="N145" s="139">
        <v>1978</v>
      </c>
      <c r="O145" s="55"/>
      <c r="P145" s="178">
        <v>52342891</v>
      </c>
      <c r="Q145" s="59" t="s">
        <v>1158</v>
      </c>
      <c r="R145" s="57" t="s">
        <v>174</v>
      </c>
      <c r="S145" s="17"/>
      <c r="T145" s="18"/>
      <c r="U145" s="58"/>
      <c r="V145" s="87"/>
      <c r="W145" s="124">
        <v>25520000</v>
      </c>
      <c r="X145" s="125">
        <v>0</v>
      </c>
      <c r="Y145" s="130">
        <v>1</v>
      </c>
      <c r="Z145" s="124">
        <v>2088000</v>
      </c>
      <c r="AA145" s="126">
        <v>27608000</v>
      </c>
      <c r="AB145" s="125">
        <v>26448000</v>
      </c>
      <c r="AC145" s="135">
        <v>44578</v>
      </c>
      <c r="AD145" s="135">
        <v>44580</v>
      </c>
      <c r="AE145" s="135">
        <v>44941</v>
      </c>
      <c r="AF145" s="136">
        <f t="shared" si="7"/>
        <v>361</v>
      </c>
      <c r="AG145" s="118">
        <v>1</v>
      </c>
      <c r="AH145" s="120">
        <v>28</v>
      </c>
      <c r="AI145" s="174">
        <v>52195269</v>
      </c>
      <c r="AJ145" s="50" t="s">
        <v>1188</v>
      </c>
      <c r="AK145" s="175">
        <v>44810</v>
      </c>
      <c r="AL145" s="176">
        <v>7965334</v>
      </c>
      <c r="AM145" s="56" t="str">
        <f t="shared" si="6"/>
        <v>En ejecución</v>
      </c>
      <c r="AN145" s="137">
        <f t="shared" si="8"/>
        <v>0.95798319327731096</v>
      </c>
    </row>
    <row r="146" spans="1:40" x14ac:dyDescent="0.25">
      <c r="A146" s="50" t="s">
        <v>346</v>
      </c>
      <c r="B146" s="118">
        <v>2022</v>
      </c>
      <c r="C146" s="50" t="s">
        <v>1159</v>
      </c>
      <c r="D146" s="50" t="s">
        <v>1160</v>
      </c>
      <c r="E146" s="50" t="s">
        <v>50</v>
      </c>
      <c r="F146" s="50" t="s">
        <v>22</v>
      </c>
      <c r="G146" s="50"/>
      <c r="H146" s="50" t="s">
        <v>2796</v>
      </c>
      <c r="I146" s="119" t="s">
        <v>46</v>
      </c>
      <c r="J146" s="57" t="s">
        <v>194</v>
      </c>
      <c r="K146" s="118">
        <v>57</v>
      </c>
      <c r="L146" s="57" t="s">
        <v>148</v>
      </c>
      <c r="M146" s="57" t="s">
        <v>141</v>
      </c>
      <c r="N146" s="139">
        <v>1978</v>
      </c>
      <c r="O146" s="55"/>
      <c r="P146" s="178">
        <v>51847460</v>
      </c>
      <c r="Q146" s="59" t="s">
        <v>1161</v>
      </c>
      <c r="R146" s="57" t="s">
        <v>174</v>
      </c>
      <c r="S146" s="17"/>
      <c r="T146" s="18"/>
      <c r="U146" s="58"/>
      <c r="V146" s="87"/>
      <c r="W146" s="124">
        <v>25520000</v>
      </c>
      <c r="X146" s="125">
        <v>0</v>
      </c>
      <c r="Y146" s="130">
        <v>1</v>
      </c>
      <c r="Z146" s="124">
        <v>1624000</v>
      </c>
      <c r="AA146" s="126">
        <v>27144000</v>
      </c>
      <c r="AB146" s="125">
        <v>25984000</v>
      </c>
      <c r="AC146" s="135">
        <v>44579</v>
      </c>
      <c r="AD146" s="135">
        <v>44586</v>
      </c>
      <c r="AE146" s="135">
        <v>44941</v>
      </c>
      <c r="AF146" s="136">
        <f t="shared" si="7"/>
        <v>355</v>
      </c>
      <c r="AG146" s="118">
        <v>1</v>
      </c>
      <c r="AH146" s="120">
        <v>22</v>
      </c>
      <c r="AI146" s="174"/>
      <c r="AJ146" s="50" t="s">
        <v>2461</v>
      </c>
      <c r="AK146" s="175"/>
      <c r="AL146" s="176"/>
      <c r="AM146" s="56" t="str">
        <f t="shared" si="6"/>
        <v>En ejecución</v>
      </c>
      <c r="AN146" s="137">
        <f t="shared" si="8"/>
        <v>0.95726495726495731</v>
      </c>
    </row>
    <row r="147" spans="1:40" x14ac:dyDescent="0.25">
      <c r="A147" s="50" t="s">
        <v>347</v>
      </c>
      <c r="B147" s="118">
        <v>2022</v>
      </c>
      <c r="C147" s="50" t="s">
        <v>1162</v>
      </c>
      <c r="D147" s="50" t="s">
        <v>1163</v>
      </c>
      <c r="E147" s="50" t="s">
        <v>50</v>
      </c>
      <c r="F147" s="50" t="s">
        <v>22</v>
      </c>
      <c r="G147" s="50"/>
      <c r="H147" s="50" t="s">
        <v>2796</v>
      </c>
      <c r="I147" s="119" t="s">
        <v>46</v>
      </c>
      <c r="J147" s="57" t="s">
        <v>194</v>
      </c>
      <c r="K147" s="118">
        <v>57</v>
      </c>
      <c r="L147" s="57" t="s">
        <v>148</v>
      </c>
      <c r="M147" s="57" t="s">
        <v>141</v>
      </c>
      <c r="N147" s="139">
        <v>1978</v>
      </c>
      <c r="O147" s="55"/>
      <c r="P147" s="178">
        <v>1019131782</v>
      </c>
      <c r="Q147" s="59" t="s">
        <v>1164</v>
      </c>
      <c r="R147" s="57" t="s">
        <v>174</v>
      </c>
      <c r="S147" s="17"/>
      <c r="T147" s="18"/>
      <c r="U147" s="58"/>
      <c r="V147" s="87"/>
      <c r="W147" s="124">
        <v>25520000</v>
      </c>
      <c r="X147" s="125">
        <v>0</v>
      </c>
      <c r="Y147" s="130">
        <v>1</v>
      </c>
      <c r="Z147" s="124">
        <v>2088000</v>
      </c>
      <c r="AA147" s="126">
        <v>27608000</v>
      </c>
      <c r="AB147" s="125">
        <v>26448000</v>
      </c>
      <c r="AC147" s="135">
        <v>44577</v>
      </c>
      <c r="AD147" s="135">
        <v>44580</v>
      </c>
      <c r="AE147" s="135">
        <v>44941</v>
      </c>
      <c r="AF147" s="136">
        <f t="shared" si="7"/>
        <v>361</v>
      </c>
      <c r="AG147" s="118">
        <v>1</v>
      </c>
      <c r="AH147" s="120">
        <v>27</v>
      </c>
      <c r="AI147" s="174"/>
      <c r="AJ147" s="50" t="s">
        <v>2461</v>
      </c>
      <c r="AK147" s="175"/>
      <c r="AL147" s="176"/>
      <c r="AM147" s="56" t="str">
        <f t="shared" si="6"/>
        <v>En ejecución</v>
      </c>
      <c r="AN147" s="137">
        <f t="shared" si="8"/>
        <v>0.95798319327731096</v>
      </c>
    </row>
    <row r="148" spans="1:40" x14ac:dyDescent="0.25">
      <c r="A148" s="50" t="s">
        <v>348</v>
      </c>
      <c r="B148" s="118">
        <v>2022</v>
      </c>
      <c r="C148" s="50" t="s">
        <v>1165</v>
      </c>
      <c r="D148" s="50" t="s">
        <v>1166</v>
      </c>
      <c r="E148" s="50" t="s">
        <v>50</v>
      </c>
      <c r="F148" s="50" t="s">
        <v>22</v>
      </c>
      <c r="G148" s="50"/>
      <c r="H148" s="50" t="s">
        <v>2796</v>
      </c>
      <c r="I148" s="119" t="s">
        <v>46</v>
      </c>
      <c r="J148" s="57" t="s">
        <v>194</v>
      </c>
      <c r="K148" s="118">
        <v>57</v>
      </c>
      <c r="L148" s="57" t="s">
        <v>148</v>
      </c>
      <c r="M148" s="57" t="s">
        <v>141</v>
      </c>
      <c r="N148" s="139">
        <v>1978</v>
      </c>
      <c r="O148" s="55"/>
      <c r="P148" s="178">
        <v>52585237</v>
      </c>
      <c r="Q148" s="59" t="s">
        <v>1167</v>
      </c>
      <c r="R148" s="57" t="s">
        <v>174</v>
      </c>
      <c r="S148" s="17"/>
      <c r="T148" s="18"/>
      <c r="U148" s="58"/>
      <c r="V148" s="87"/>
      <c r="W148" s="124">
        <v>25520000</v>
      </c>
      <c r="X148" s="125">
        <v>0</v>
      </c>
      <c r="Y148" s="130">
        <v>1</v>
      </c>
      <c r="Z148" s="124">
        <v>2088000</v>
      </c>
      <c r="AA148" s="126">
        <v>27608000</v>
      </c>
      <c r="AB148" s="125">
        <v>26448000</v>
      </c>
      <c r="AC148" s="135">
        <v>44577</v>
      </c>
      <c r="AD148" s="135">
        <v>44580</v>
      </c>
      <c r="AE148" s="135">
        <v>44941</v>
      </c>
      <c r="AF148" s="136">
        <f t="shared" si="7"/>
        <v>361</v>
      </c>
      <c r="AG148" s="118">
        <v>1</v>
      </c>
      <c r="AH148" s="120">
        <v>28</v>
      </c>
      <c r="AI148" s="174">
        <v>1019025609</v>
      </c>
      <c r="AJ148" s="50" t="s">
        <v>2477</v>
      </c>
      <c r="AK148" s="175">
        <v>44579</v>
      </c>
      <c r="AL148" s="176">
        <v>23277333</v>
      </c>
      <c r="AM148" s="56" t="str">
        <f t="shared" si="6"/>
        <v>En ejecución</v>
      </c>
      <c r="AN148" s="137">
        <f t="shared" si="8"/>
        <v>0.95798319327731096</v>
      </c>
    </row>
    <row r="149" spans="1:40" x14ac:dyDescent="0.25">
      <c r="A149" s="50" t="s">
        <v>349</v>
      </c>
      <c r="B149" s="118">
        <v>2022</v>
      </c>
      <c r="C149" s="50" t="s">
        <v>1168</v>
      </c>
      <c r="D149" s="50" t="s">
        <v>1169</v>
      </c>
      <c r="E149" s="50" t="s">
        <v>50</v>
      </c>
      <c r="F149" s="50" t="s">
        <v>22</v>
      </c>
      <c r="G149" s="50"/>
      <c r="H149" s="50" t="s">
        <v>2796</v>
      </c>
      <c r="I149" s="119" t="s">
        <v>46</v>
      </c>
      <c r="J149" s="57" t="s">
        <v>194</v>
      </c>
      <c r="K149" s="118">
        <v>57</v>
      </c>
      <c r="L149" s="57" t="s">
        <v>148</v>
      </c>
      <c r="M149" s="57" t="s">
        <v>141</v>
      </c>
      <c r="N149" s="139">
        <v>1978</v>
      </c>
      <c r="O149" s="55"/>
      <c r="P149" s="178">
        <v>1019080267</v>
      </c>
      <c r="Q149" s="59" t="s">
        <v>1170</v>
      </c>
      <c r="R149" s="57" t="s">
        <v>174</v>
      </c>
      <c r="S149" s="17"/>
      <c r="T149" s="18"/>
      <c r="U149" s="58"/>
      <c r="V149" s="87"/>
      <c r="W149" s="124">
        <v>25520000</v>
      </c>
      <c r="X149" s="125">
        <v>0</v>
      </c>
      <c r="Y149" s="130">
        <v>1</v>
      </c>
      <c r="Z149" s="124">
        <v>2088000</v>
      </c>
      <c r="AA149" s="126">
        <v>27608000</v>
      </c>
      <c r="AB149" s="125">
        <v>26448000</v>
      </c>
      <c r="AC149" s="135">
        <v>44578</v>
      </c>
      <c r="AD149" s="135">
        <v>44580</v>
      </c>
      <c r="AE149" s="135">
        <v>44941</v>
      </c>
      <c r="AF149" s="136">
        <f t="shared" si="7"/>
        <v>361</v>
      </c>
      <c r="AG149" s="118">
        <v>1</v>
      </c>
      <c r="AH149" s="120">
        <v>27</v>
      </c>
      <c r="AI149" s="174"/>
      <c r="AJ149" s="50" t="s">
        <v>2461</v>
      </c>
      <c r="AK149" s="175"/>
      <c r="AL149" s="176"/>
      <c r="AM149" s="56" t="str">
        <f t="shared" si="6"/>
        <v>En ejecución</v>
      </c>
      <c r="AN149" s="137">
        <f t="shared" si="8"/>
        <v>0.95798319327731096</v>
      </c>
    </row>
    <row r="150" spans="1:40" x14ac:dyDescent="0.25">
      <c r="A150" s="50" t="s">
        <v>350</v>
      </c>
      <c r="B150" s="118">
        <v>2022</v>
      </c>
      <c r="C150" s="50" t="s">
        <v>1171</v>
      </c>
      <c r="D150" s="50" t="s">
        <v>1172</v>
      </c>
      <c r="E150" s="50" t="s">
        <v>50</v>
      </c>
      <c r="F150" s="50" t="s">
        <v>22</v>
      </c>
      <c r="G150" s="50"/>
      <c r="H150" s="50" t="s">
        <v>2796</v>
      </c>
      <c r="I150" s="119" t="s">
        <v>46</v>
      </c>
      <c r="J150" s="57" t="s">
        <v>194</v>
      </c>
      <c r="K150" s="118">
        <v>57</v>
      </c>
      <c r="L150" s="57" t="s">
        <v>148</v>
      </c>
      <c r="M150" s="57" t="s">
        <v>141</v>
      </c>
      <c r="N150" s="139">
        <v>1978</v>
      </c>
      <c r="O150" s="55"/>
      <c r="P150" s="178">
        <v>79573265</v>
      </c>
      <c r="Q150" s="59" t="s">
        <v>1173</v>
      </c>
      <c r="R150" s="57" t="s">
        <v>174</v>
      </c>
      <c r="S150" s="17"/>
      <c r="T150" s="18"/>
      <c r="U150" s="58"/>
      <c r="V150" s="87"/>
      <c r="W150" s="124">
        <v>13920000</v>
      </c>
      <c r="X150" s="125">
        <v>0</v>
      </c>
      <c r="Y150" s="130">
        <v>0</v>
      </c>
      <c r="Z150" s="124">
        <v>0</v>
      </c>
      <c r="AA150" s="126">
        <v>13920000</v>
      </c>
      <c r="AB150" s="125">
        <v>13920000</v>
      </c>
      <c r="AC150" s="135">
        <v>44578</v>
      </c>
      <c r="AD150" s="135">
        <v>44580</v>
      </c>
      <c r="AE150" s="135">
        <v>44760</v>
      </c>
      <c r="AF150" s="136">
        <f t="shared" si="7"/>
        <v>180</v>
      </c>
      <c r="AG150" s="118">
        <v>0</v>
      </c>
      <c r="AH150" s="120">
        <v>0</v>
      </c>
      <c r="AI150" s="174"/>
      <c r="AJ150" s="50" t="s">
        <v>2461</v>
      </c>
      <c r="AK150" s="175"/>
      <c r="AL150" s="176"/>
      <c r="AM150" s="56" t="str">
        <f t="shared" si="6"/>
        <v>Terminado</v>
      </c>
      <c r="AN150" s="137">
        <f t="shared" si="8"/>
        <v>1</v>
      </c>
    </row>
    <row r="151" spans="1:40" x14ac:dyDescent="0.25">
      <c r="A151" s="50" t="s">
        <v>351</v>
      </c>
      <c r="B151" s="118">
        <v>2022</v>
      </c>
      <c r="C151" s="50" t="s">
        <v>1174</v>
      </c>
      <c r="D151" s="50" t="s">
        <v>1175</v>
      </c>
      <c r="E151" s="50" t="s">
        <v>50</v>
      </c>
      <c r="F151" s="50" t="s">
        <v>22</v>
      </c>
      <c r="G151" s="50"/>
      <c r="H151" s="50" t="s">
        <v>2796</v>
      </c>
      <c r="I151" s="119" t="s">
        <v>46</v>
      </c>
      <c r="J151" s="57" t="s">
        <v>194</v>
      </c>
      <c r="K151" s="118">
        <v>57</v>
      </c>
      <c r="L151" s="57" t="s">
        <v>148</v>
      </c>
      <c r="M151" s="57" t="s">
        <v>141</v>
      </c>
      <c r="N151" s="139">
        <v>1978</v>
      </c>
      <c r="O151" s="55"/>
      <c r="P151" s="178">
        <v>1015401047</v>
      </c>
      <c r="Q151" s="59" t="s">
        <v>1176</v>
      </c>
      <c r="R151" s="57" t="s">
        <v>174</v>
      </c>
      <c r="S151" s="17"/>
      <c r="T151" s="18"/>
      <c r="U151" s="58"/>
      <c r="V151" s="87"/>
      <c r="W151" s="124">
        <v>13920000</v>
      </c>
      <c r="X151" s="125">
        <v>0</v>
      </c>
      <c r="Y151" s="130">
        <v>0</v>
      </c>
      <c r="Z151" s="124">
        <v>0</v>
      </c>
      <c r="AA151" s="126">
        <v>13920000</v>
      </c>
      <c r="AB151" s="125">
        <v>13920000</v>
      </c>
      <c r="AC151" s="135">
        <v>44580</v>
      </c>
      <c r="AD151" s="135">
        <v>44586</v>
      </c>
      <c r="AE151" s="135">
        <v>44766</v>
      </c>
      <c r="AF151" s="136">
        <f t="shared" si="7"/>
        <v>180</v>
      </c>
      <c r="AG151" s="118">
        <v>0</v>
      </c>
      <c r="AH151" s="120">
        <v>0</v>
      </c>
      <c r="AI151" s="174"/>
      <c r="AJ151" s="50" t="s">
        <v>2461</v>
      </c>
      <c r="AK151" s="175"/>
      <c r="AL151" s="176"/>
      <c r="AM151" s="56" t="str">
        <f t="shared" si="6"/>
        <v>Terminado</v>
      </c>
      <c r="AN151" s="137">
        <f t="shared" si="8"/>
        <v>1</v>
      </c>
    </row>
    <row r="152" spans="1:40" x14ac:dyDescent="0.25">
      <c r="A152" s="50" t="s">
        <v>352</v>
      </c>
      <c r="B152" s="118">
        <v>2022</v>
      </c>
      <c r="C152" s="50" t="s">
        <v>1177</v>
      </c>
      <c r="D152" s="50" t="s">
        <v>1178</v>
      </c>
      <c r="E152" s="50" t="s">
        <v>50</v>
      </c>
      <c r="F152" s="50" t="s">
        <v>22</v>
      </c>
      <c r="G152" s="50"/>
      <c r="H152" s="50" t="s">
        <v>2796</v>
      </c>
      <c r="I152" s="119" t="s">
        <v>46</v>
      </c>
      <c r="J152" s="57" t="s">
        <v>194</v>
      </c>
      <c r="K152" s="118">
        <v>57</v>
      </c>
      <c r="L152" s="57" t="s">
        <v>148</v>
      </c>
      <c r="M152" s="57" t="s">
        <v>141</v>
      </c>
      <c r="N152" s="139">
        <v>1978</v>
      </c>
      <c r="O152" s="55"/>
      <c r="P152" s="178">
        <v>1233911944</v>
      </c>
      <c r="Q152" s="59" t="s">
        <v>1179</v>
      </c>
      <c r="R152" s="57" t="s">
        <v>174</v>
      </c>
      <c r="S152" s="17"/>
      <c r="T152" s="18"/>
      <c r="U152" s="58"/>
      <c r="V152" s="87"/>
      <c r="W152" s="124">
        <v>13920000</v>
      </c>
      <c r="X152" s="125">
        <v>0</v>
      </c>
      <c r="Y152" s="130">
        <v>0</v>
      </c>
      <c r="Z152" s="124">
        <v>0</v>
      </c>
      <c r="AA152" s="126">
        <v>13920000</v>
      </c>
      <c r="AB152" s="125">
        <v>13920000</v>
      </c>
      <c r="AC152" s="135">
        <v>44582</v>
      </c>
      <c r="AD152" s="135">
        <v>44587</v>
      </c>
      <c r="AE152" s="135">
        <v>44767</v>
      </c>
      <c r="AF152" s="136">
        <f t="shared" si="7"/>
        <v>180</v>
      </c>
      <c r="AG152" s="118">
        <v>0</v>
      </c>
      <c r="AH152" s="120">
        <v>0</v>
      </c>
      <c r="AI152" s="174"/>
      <c r="AJ152" s="50" t="s">
        <v>2461</v>
      </c>
      <c r="AK152" s="175"/>
      <c r="AL152" s="176"/>
      <c r="AM152" s="56" t="str">
        <f t="shared" si="6"/>
        <v>Terminado</v>
      </c>
      <c r="AN152" s="137">
        <f t="shared" si="8"/>
        <v>1</v>
      </c>
    </row>
    <row r="153" spans="1:40" x14ac:dyDescent="0.25">
      <c r="A153" s="50" t="s">
        <v>353</v>
      </c>
      <c r="B153" s="118">
        <v>2022</v>
      </c>
      <c r="C153" s="50" t="s">
        <v>1180</v>
      </c>
      <c r="D153" s="50" t="s">
        <v>1181</v>
      </c>
      <c r="E153" s="50" t="s">
        <v>50</v>
      </c>
      <c r="F153" s="50" t="s">
        <v>22</v>
      </c>
      <c r="G153" s="50"/>
      <c r="H153" s="50" t="s">
        <v>2797</v>
      </c>
      <c r="I153" s="119" t="s">
        <v>46</v>
      </c>
      <c r="J153" s="57" t="s">
        <v>194</v>
      </c>
      <c r="K153" s="118">
        <v>57</v>
      </c>
      <c r="L153" s="57" t="s">
        <v>148</v>
      </c>
      <c r="M153" s="57" t="s">
        <v>141</v>
      </c>
      <c r="N153" s="139">
        <v>1978</v>
      </c>
      <c r="O153" s="55"/>
      <c r="P153" s="178">
        <v>79713488</v>
      </c>
      <c r="Q153" s="59" t="s">
        <v>1182</v>
      </c>
      <c r="R153" s="57" t="s">
        <v>174</v>
      </c>
      <c r="S153" s="17"/>
      <c r="T153" s="18"/>
      <c r="U153" s="58"/>
      <c r="V153" s="87"/>
      <c r="W153" s="124">
        <v>72050000</v>
      </c>
      <c r="X153" s="125">
        <v>0</v>
      </c>
      <c r="Y153" s="130">
        <v>1</v>
      </c>
      <c r="Z153" s="124">
        <v>5895000</v>
      </c>
      <c r="AA153" s="126">
        <v>77945000</v>
      </c>
      <c r="AB153" s="125">
        <v>74670000</v>
      </c>
      <c r="AC153" s="135">
        <v>44577</v>
      </c>
      <c r="AD153" s="135">
        <v>44580</v>
      </c>
      <c r="AE153" s="135">
        <v>44941</v>
      </c>
      <c r="AF153" s="136">
        <f t="shared" si="7"/>
        <v>361</v>
      </c>
      <c r="AG153" s="118">
        <v>1</v>
      </c>
      <c r="AH153" s="120">
        <v>28</v>
      </c>
      <c r="AI153" s="174"/>
      <c r="AJ153" s="50" t="s">
        <v>2461</v>
      </c>
      <c r="AK153" s="175"/>
      <c r="AL153" s="176"/>
      <c r="AM153" s="56" t="str">
        <f t="shared" si="6"/>
        <v>En ejecución</v>
      </c>
      <c r="AN153" s="137">
        <f t="shared" si="8"/>
        <v>0.95798319327731096</v>
      </c>
    </row>
    <row r="154" spans="1:40" x14ac:dyDescent="0.25">
      <c r="A154" s="50" t="s">
        <v>354</v>
      </c>
      <c r="B154" s="118">
        <v>2022</v>
      </c>
      <c r="C154" s="50" t="s">
        <v>1183</v>
      </c>
      <c r="D154" s="50" t="s">
        <v>1184</v>
      </c>
      <c r="E154" s="50" t="s">
        <v>50</v>
      </c>
      <c r="F154" s="50" t="s">
        <v>22</v>
      </c>
      <c r="G154" s="50"/>
      <c r="H154" s="50" t="s">
        <v>2798</v>
      </c>
      <c r="I154" s="119" t="s">
        <v>46</v>
      </c>
      <c r="J154" s="57" t="s">
        <v>194</v>
      </c>
      <c r="K154" s="118">
        <v>57</v>
      </c>
      <c r="L154" s="57" t="s">
        <v>148</v>
      </c>
      <c r="M154" s="57" t="s">
        <v>141</v>
      </c>
      <c r="N154" s="139">
        <v>1978</v>
      </c>
      <c r="O154" s="55"/>
      <c r="P154" s="178">
        <v>1069739546</v>
      </c>
      <c r="Q154" s="59" t="s">
        <v>1185</v>
      </c>
      <c r="R154" s="57" t="s">
        <v>174</v>
      </c>
      <c r="S154" s="17"/>
      <c r="T154" s="18"/>
      <c r="U154" s="58"/>
      <c r="V154" s="87"/>
      <c r="W154" s="124">
        <v>40150000</v>
      </c>
      <c r="X154" s="125">
        <v>0</v>
      </c>
      <c r="Y154" s="130">
        <v>1</v>
      </c>
      <c r="Z154" s="124">
        <v>3285000</v>
      </c>
      <c r="AA154" s="126">
        <v>43435000</v>
      </c>
      <c r="AB154" s="125">
        <v>41610000</v>
      </c>
      <c r="AC154" s="135">
        <v>44577</v>
      </c>
      <c r="AD154" s="135">
        <v>44580</v>
      </c>
      <c r="AE154" s="135">
        <v>44941</v>
      </c>
      <c r="AF154" s="136">
        <f t="shared" si="7"/>
        <v>361</v>
      </c>
      <c r="AG154" s="118">
        <v>1</v>
      </c>
      <c r="AH154" s="120">
        <v>28</v>
      </c>
      <c r="AI154" s="174"/>
      <c r="AJ154" s="50" t="s">
        <v>2461</v>
      </c>
      <c r="AK154" s="175"/>
      <c r="AL154" s="176"/>
      <c r="AM154" s="56" t="str">
        <f t="shared" si="6"/>
        <v>En ejecución</v>
      </c>
      <c r="AN154" s="137">
        <f t="shared" si="8"/>
        <v>0.95798319327731096</v>
      </c>
    </row>
    <row r="155" spans="1:40" x14ac:dyDescent="0.25">
      <c r="A155" s="50" t="s">
        <v>355</v>
      </c>
      <c r="B155" s="118">
        <v>2022</v>
      </c>
      <c r="C155" s="50" t="s">
        <v>1186</v>
      </c>
      <c r="D155" s="50" t="s">
        <v>1187</v>
      </c>
      <c r="E155" s="50" t="s">
        <v>50</v>
      </c>
      <c r="F155" s="50" t="s">
        <v>22</v>
      </c>
      <c r="G155" s="50"/>
      <c r="H155" s="50" t="s">
        <v>2798</v>
      </c>
      <c r="I155" s="119" t="s">
        <v>46</v>
      </c>
      <c r="J155" s="57" t="s">
        <v>194</v>
      </c>
      <c r="K155" s="118">
        <v>57</v>
      </c>
      <c r="L155" s="57" t="s">
        <v>148</v>
      </c>
      <c r="M155" s="57" t="s">
        <v>141</v>
      </c>
      <c r="N155" s="139">
        <v>1978</v>
      </c>
      <c r="O155" s="55"/>
      <c r="P155" s="178">
        <v>52195269</v>
      </c>
      <c r="Q155" s="59" t="s">
        <v>1188</v>
      </c>
      <c r="R155" s="57" t="s">
        <v>174</v>
      </c>
      <c r="S155" s="17"/>
      <c r="T155" s="18"/>
      <c r="U155" s="58"/>
      <c r="V155" s="87"/>
      <c r="W155" s="124">
        <v>40150000</v>
      </c>
      <c r="X155" s="125">
        <v>0</v>
      </c>
      <c r="Y155" s="130">
        <v>1</v>
      </c>
      <c r="Z155" s="124">
        <v>3285000</v>
      </c>
      <c r="AA155" s="126">
        <v>43435000</v>
      </c>
      <c r="AB155" s="125">
        <v>41610000</v>
      </c>
      <c r="AC155" s="135">
        <v>44577</v>
      </c>
      <c r="AD155" s="135">
        <v>44580</v>
      </c>
      <c r="AE155" s="135">
        <v>44941</v>
      </c>
      <c r="AF155" s="136">
        <f t="shared" si="7"/>
        <v>361</v>
      </c>
      <c r="AG155" s="118">
        <v>1</v>
      </c>
      <c r="AH155" s="120">
        <v>28</v>
      </c>
      <c r="AI155" s="174">
        <v>1032449663</v>
      </c>
      <c r="AJ155" s="50" t="s">
        <v>2478</v>
      </c>
      <c r="AK155" s="175">
        <v>44810</v>
      </c>
      <c r="AL155" s="176">
        <v>12531666</v>
      </c>
      <c r="AM155" s="56" t="str">
        <f t="shared" si="6"/>
        <v>En ejecución</v>
      </c>
      <c r="AN155" s="137">
        <f t="shared" si="8"/>
        <v>0.95798319327731096</v>
      </c>
    </row>
    <row r="156" spans="1:40" x14ac:dyDescent="0.25">
      <c r="A156" s="50" t="s">
        <v>356</v>
      </c>
      <c r="B156" s="118">
        <v>2022</v>
      </c>
      <c r="C156" s="50" t="s">
        <v>1189</v>
      </c>
      <c r="D156" s="50" t="s">
        <v>1190</v>
      </c>
      <c r="E156" s="50" t="s">
        <v>50</v>
      </c>
      <c r="F156" s="50" t="s">
        <v>22</v>
      </c>
      <c r="G156" s="50"/>
      <c r="H156" s="50" t="s">
        <v>2799</v>
      </c>
      <c r="I156" s="119" t="s">
        <v>46</v>
      </c>
      <c r="J156" s="57" t="s">
        <v>194</v>
      </c>
      <c r="K156" s="118">
        <v>57</v>
      </c>
      <c r="L156" s="57" t="s">
        <v>148</v>
      </c>
      <c r="M156" s="57" t="s">
        <v>141</v>
      </c>
      <c r="N156" s="139">
        <v>1979</v>
      </c>
      <c r="O156" s="55"/>
      <c r="P156" s="178">
        <v>79576545</v>
      </c>
      <c r="Q156" s="59" t="s">
        <v>1191</v>
      </c>
      <c r="R156" s="57" t="s">
        <v>174</v>
      </c>
      <c r="S156" s="17"/>
      <c r="T156" s="18"/>
      <c r="U156" s="58"/>
      <c r="V156" s="87"/>
      <c r="W156" s="124">
        <v>50380000</v>
      </c>
      <c r="X156" s="125">
        <v>0</v>
      </c>
      <c r="Y156" s="130">
        <v>0</v>
      </c>
      <c r="Z156" s="124">
        <v>0</v>
      </c>
      <c r="AA156" s="126">
        <v>50380000</v>
      </c>
      <c r="AB156" s="125">
        <v>50380000</v>
      </c>
      <c r="AC156" s="135">
        <v>44581</v>
      </c>
      <c r="AD156" s="135">
        <v>44588</v>
      </c>
      <c r="AE156" s="135">
        <v>44921</v>
      </c>
      <c r="AF156" s="136">
        <f t="shared" si="7"/>
        <v>333</v>
      </c>
      <c r="AG156" s="118">
        <v>0</v>
      </c>
      <c r="AH156" s="120">
        <v>0</v>
      </c>
      <c r="AI156" s="174"/>
      <c r="AJ156" s="50" t="s">
        <v>2461</v>
      </c>
      <c r="AK156" s="175"/>
      <c r="AL156" s="176"/>
      <c r="AM156" s="56" t="str">
        <f t="shared" si="6"/>
        <v>Terminado</v>
      </c>
      <c r="AN156" s="137">
        <f t="shared" si="8"/>
        <v>1</v>
      </c>
    </row>
    <row r="157" spans="1:40" x14ac:dyDescent="0.25">
      <c r="A157" s="50" t="s">
        <v>357</v>
      </c>
      <c r="B157" s="118">
        <v>2022</v>
      </c>
      <c r="C157" s="50" t="s">
        <v>1192</v>
      </c>
      <c r="D157" s="50" t="s">
        <v>1193</v>
      </c>
      <c r="E157" s="50" t="s">
        <v>50</v>
      </c>
      <c r="F157" s="50" t="s">
        <v>22</v>
      </c>
      <c r="G157" s="50"/>
      <c r="H157" s="50" t="s">
        <v>2800</v>
      </c>
      <c r="I157" s="119" t="s">
        <v>46</v>
      </c>
      <c r="J157" s="57" t="s">
        <v>194</v>
      </c>
      <c r="K157" s="118">
        <v>57</v>
      </c>
      <c r="L157" s="57" t="s">
        <v>148</v>
      </c>
      <c r="M157" s="57" t="s">
        <v>141</v>
      </c>
      <c r="N157" s="139">
        <v>1978</v>
      </c>
      <c r="O157" s="55"/>
      <c r="P157" s="178">
        <v>19301839</v>
      </c>
      <c r="Q157" s="59" t="s">
        <v>1195</v>
      </c>
      <c r="R157" s="57" t="s">
        <v>174</v>
      </c>
      <c r="S157" s="17"/>
      <c r="T157" s="18"/>
      <c r="U157" s="58"/>
      <c r="V157" s="87"/>
      <c r="W157" s="124">
        <v>25520000</v>
      </c>
      <c r="X157" s="125">
        <v>0</v>
      </c>
      <c r="Y157" s="130">
        <v>1</v>
      </c>
      <c r="Z157" s="124">
        <v>981953</v>
      </c>
      <c r="AA157" s="126">
        <v>26501953</v>
      </c>
      <c r="AB157" s="125">
        <v>26448000</v>
      </c>
      <c r="AC157" s="135">
        <v>44577</v>
      </c>
      <c r="AD157" s="135">
        <v>44580</v>
      </c>
      <c r="AE157" s="135">
        <v>44926</v>
      </c>
      <c r="AF157" s="136">
        <f t="shared" si="7"/>
        <v>346</v>
      </c>
      <c r="AG157" s="118">
        <v>1</v>
      </c>
      <c r="AH157" s="120">
        <v>13</v>
      </c>
      <c r="AI157" s="174"/>
      <c r="AJ157" s="50" t="s">
        <v>2461</v>
      </c>
      <c r="AK157" s="175"/>
      <c r="AL157" s="176"/>
      <c r="AM157" s="56" t="str">
        <f t="shared" si="6"/>
        <v>Terminado</v>
      </c>
      <c r="AN157" s="137">
        <f t="shared" si="8"/>
        <v>0.99796418777136919</v>
      </c>
    </row>
    <row r="158" spans="1:40" x14ac:dyDescent="0.25">
      <c r="A158" s="50" t="s">
        <v>358</v>
      </c>
      <c r="B158" s="118">
        <v>2022</v>
      </c>
      <c r="C158" s="50" t="s">
        <v>1196</v>
      </c>
      <c r="D158" s="50" t="s">
        <v>1197</v>
      </c>
      <c r="E158" s="50" t="s">
        <v>50</v>
      </c>
      <c r="F158" s="50" t="s">
        <v>22</v>
      </c>
      <c r="G158" s="50"/>
      <c r="H158" s="50" t="s">
        <v>2800</v>
      </c>
      <c r="I158" s="119" t="s">
        <v>46</v>
      </c>
      <c r="J158" s="57" t="s">
        <v>194</v>
      </c>
      <c r="K158" s="118">
        <v>57</v>
      </c>
      <c r="L158" s="57" t="s">
        <v>148</v>
      </c>
      <c r="M158" s="57" t="s">
        <v>141</v>
      </c>
      <c r="N158" s="139">
        <v>1978</v>
      </c>
      <c r="O158" s="55"/>
      <c r="P158" s="178">
        <v>9398950</v>
      </c>
      <c r="Q158" s="59" t="s">
        <v>1198</v>
      </c>
      <c r="R158" s="57" t="s">
        <v>174</v>
      </c>
      <c r="S158" s="17"/>
      <c r="T158" s="18"/>
      <c r="U158" s="58"/>
      <c r="V158" s="87"/>
      <c r="W158" s="124">
        <v>25520000</v>
      </c>
      <c r="X158" s="125">
        <v>0</v>
      </c>
      <c r="Y158" s="130">
        <v>1</v>
      </c>
      <c r="Z158" s="124">
        <v>981953</v>
      </c>
      <c r="AA158" s="126">
        <v>26501953</v>
      </c>
      <c r="AB158" s="125">
        <v>26448000</v>
      </c>
      <c r="AC158" s="135">
        <v>44577</v>
      </c>
      <c r="AD158" s="135">
        <v>44580</v>
      </c>
      <c r="AE158" s="135">
        <v>44926</v>
      </c>
      <c r="AF158" s="136">
        <f t="shared" si="7"/>
        <v>346</v>
      </c>
      <c r="AG158" s="118">
        <v>1</v>
      </c>
      <c r="AH158" s="120">
        <v>13</v>
      </c>
      <c r="AI158" s="174"/>
      <c r="AJ158" s="50" t="s">
        <v>2461</v>
      </c>
      <c r="AK158" s="175"/>
      <c r="AL158" s="176"/>
      <c r="AM158" s="56" t="str">
        <f t="shared" si="6"/>
        <v>Terminado</v>
      </c>
      <c r="AN158" s="137">
        <f t="shared" si="8"/>
        <v>0.99796418777136919</v>
      </c>
    </row>
    <row r="159" spans="1:40" x14ac:dyDescent="0.25">
      <c r="A159" s="50" t="s">
        <v>359</v>
      </c>
      <c r="B159" s="118">
        <v>2022</v>
      </c>
      <c r="C159" s="50" t="s">
        <v>1199</v>
      </c>
      <c r="D159" s="50" t="s">
        <v>1200</v>
      </c>
      <c r="E159" s="50" t="s">
        <v>50</v>
      </c>
      <c r="F159" s="50" t="s">
        <v>22</v>
      </c>
      <c r="G159" s="50"/>
      <c r="H159" s="50" t="s">
        <v>2742</v>
      </c>
      <c r="I159" s="119" t="s">
        <v>46</v>
      </c>
      <c r="J159" s="57" t="s">
        <v>194</v>
      </c>
      <c r="K159" s="118">
        <v>57</v>
      </c>
      <c r="L159" s="57" t="s">
        <v>148</v>
      </c>
      <c r="M159" s="57" t="s">
        <v>141</v>
      </c>
      <c r="N159" s="139">
        <v>1978</v>
      </c>
      <c r="O159" s="55"/>
      <c r="P159" s="178">
        <v>1020757142</v>
      </c>
      <c r="Q159" s="59" t="s">
        <v>1201</v>
      </c>
      <c r="R159" s="57" t="s">
        <v>174</v>
      </c>
      <c r="S159" s="17"/>
      <c r="T159" s="18"/>
      <c r="U159" s="58"/>
      <c r="V159" s="87"/>
      <c r="W159" s="124">
        <v>84700000</v>
      </c>
      <c r="X159" s="125">
        <v>0</v>
      </c>
      <c r="Y159" s="130">
        <v>0</v>
      </c>
      <c r="Z159" s="124">
        <v>0</v>
      </c>
      <c r="AA159" s="126">
        <v>84700000</v>
      </c>
      <c r="AB159" s="125">
        <v>70583333</v>
      </c>
      <c r="AC159" s="135">
        <v>44582</v>
      </c>
      <c r="AD159" s="135">
        <v>44587</v>
      </c>
      <c r="AE159" s="135">
        <v>44920</v>
      </c>
      <c r="AF159" s="136">
        <f t="shared" si="7"/>
        <v>333</v>
      </c>
      <c r="AG159" s="118">
        <v>0</v>
      </c>
      <c r="AH159" s="120">
        <v>0</v>
      </c>
      <c r="AI159" s="174">
        <v>1019038278</v>
      </c>
      <c r="AJ159" s="50" t="s">
        <v>2479</v>
      </c>
      <c r="AK159" s="175">
        <v>44621</v>
      </c>
      <c r="AL159" s="176">
        <v>75716667</v>
      </c>
      <c r="AM159" s="56" t="str">
        <f t="shared" si="6"/>
        <v>Terminado</v>
      </c>
      <c r="AN159" s="137">
        <f t="shared" si="8"/>
        <v>0.83333332939787486</v>
      </c>
    </row>
    <row r="160" spans="1:40" x14ac:dyDescent="0.25">
      <c r="A160" s="50" t="s">
        <v>360</v>
      </c>
      <c r="B160" s="118">
        <v>2022</v>
      </c>
      <c r="C160" s="50" t="s">
        <v>1202</v>
      </c>
      <c r="D160" s="50" t="s">
        <v>1203</v>
      </c>
      <c r="E160" s="50" t="s">
        <v>50</v>
      </c>
      <c r="F160" s="50" t="s">
        <v>22</v>
      </c>
      <c r="G160" s="50"/>
      <c r="H160" s="50" t="s">
        <v>1933</v>
      </c>
      <c r="I160" s="119" t="s">
        <v>46</v>
      </c>
      <c r="J160" s="57" t="s">
        <v>194</v>
      </c>
      <c r="K160" s="118">
        <v>57</v>
      </c>
      <c r="L160" s="57" t="s">
        <v>148</v>
      </c>
      <c r="M160" s="57" t="s">
        <v>141</v>
      </c>
      <c r="N160" s="139">
        <v>1979</v>
      </c>
      <c r="O160" s="55"/>
      <c r="P160" s="178">
        <v>52262554</v>
      </c>
      <c r="Q160" s="59" t="s">
        <v>1204</v>
      </c>
      <c r="R160" s="57" t="s">
        <v>174</v>
      </c>
      <c r="S160" s="17"/>
      <c r="T160" s="18"/>
      <c r="U160" s="58"/>
      <c r="V160" s="87"/>
      <c r="W160" s="124">
        <v>50380000</v>
      </c>
      <c r="X160" s="125">
        <v>0</v>
      </c>
      <c r="Y160" s="130">
        <v>0</v>
      </c>
      <c r="Z160" s="124">
        <v>0</v>
      </c>
      <c r="AA160" s="126">
        <v>50380000</v>
      </c>
      <c r="AB160" s="125">
        <v>14350667</v>
      </c>
      <c r="AC160" s="135">
        <v>44587</v>
      </c>
      <c r="AD160" s="135">
        <v>44588</v>
      </c>
      <c r="AE160" s="135">
        <v>44921</v>
      </c>
      <c r="AF160" s="136">
        <f t="shared" si="7"/>
        <v>333</v>
      </c>
      <c r="AG160" s="118">
        <v>0</v>
      </c>
      <c r="AH160" s="120">
        <v>0</v>
      </c>
      <c r="AI160" s="174"/>
      <c r="AJ160" s="50" t="s">
        <v>2461</v>
      </c>
      <c r="AK160" s="175"/>
      <c r="AL160" s="176"/>
      <c r="AM160" s="56" t="str">
        <f t="shared" si="6"/>
        <v>Terminado</v>
      </c>
      <c r="AN160" s="137">
        <f t="shared" si="8"/>
        <v>0.28484849146486702</v>
      </c>
    </row>
    <row r="161" spans="1:40" x14ac:dyDescent="0.25">
      <c r="A161" s="50" t="s">
        <v>361</v>
      </c>
      <c r="B161" s="118">
        <v>2022</v>
      </c>
      <c r="C161" s="50" t="s">
        <v>1205</v>
      </c>
      <c r="D161" s="50" t="s">
        <v>1206</v>
      </c>
      <c r="E161" s="50" t="s">
        <v>50</v>
      </c>
      <c r="F161" s="50" t="s">
        <v>22</v>
      </c>
      <c r="G161" s="50"/>
      <c r="H161" s="50" t="s">
        <v>2800</v>
      </c>
      <c r="I161" s="119" t="s">
        <v>46</v>
      </c>
      <c r="J161" s="57" t="s">
        <v>194</v>
      </c>
      <c r="K161" s="118">
        <v>57</v>
      </c>
      <c r="L161" s="57" t="s">
        <v>148</v>
      </c>
      <c r="M161" s="57" t="s">
        <v>141</v>
      </c>
      <c r="N161" s="139">
        <v>1978</v>
      </c>
      <c r="O161" s="55"/>
      <c r="P161" s="178">
        <v>79049993</v>
      </c>
      <c r="Q161" s="59" t="s">
        <v>1207</v>
      </c>
      <c r="R161" s="57" t="s">
        <v>174</v>
      </c>
      <c r="S161" s="17"/>
      <c r="T161" s="18"/>
      <c r="U161" s="58"/>
      <c r="V161" s="87"/>
      <c r="W161" s="124">
        <v>25520000</v>
      </c>
      <c r="X161" s="125">
        <v>0</v>
      </c>
      <c r="Y161" s="130">
        <v>1</v>
      </c>
      <c r="Z161" s="124">
        <v>3248000</v>
      </c>
      <c r="AA161" s="126">
        <v>28768000</v>
      </c>
      <c r="AB161" s="125">
        <v>26448000</v>
      </c>
      <c r="AC161" s="135">
        <v>44577</v>
      </c>
      <c r="AD161" s="135">
        <v>44580</v>
      </c>
      <c r="AE161" s="135">
        <v>44956</v>
      </c>
      <c r="AF161" s="136">
        <f t="shared" si="7"/>
        <v>376</v>
      </c>
      <c r="AG161" s="118">
        <v>1</v>
      </c>
      <c r="AH161" s="120">
        <v>43</v>
      </c>
      <c r="AI161" s="174"/>
      <c r="AJ161" s="50" t="s">
        <v>2461</v>
      </c>
      <c r="AK161" s="175"/>
      <c r="AL161" s="176"/>
      <c r="AM161" s="56" t="str">
        <f t="shared" si="6"/>
        <v>En ejecución</v>
      </c>
      <c r="AN161" s="137">
        <f t="shared" si="8"/>
        <v>0.91935483870967738</v>
      </c>
    </row>
    <row r="162" spans="1:40" x14ac:dyDescent="0.25">
      <c r="A162" s="50" t="s">
        <v>362</v>
      </c>
      <c r="B162" s="118">
        <v>2022</v>
      </c>
      <c r="C162" s="50" t="s">
        <v>1208</v>
      </c>
      <c r="D162" s="50" t="s">
        <v>1209</v>
      </c>
      <c r="E162" s="50" t="s">
        <v>50</v>
      </c>
      <c r="F162" s="50" t="s">
        <v>22</v>
      </c>
      <c r="G162" s="50"/>
      <c r="H162" s="50" t="s">
        <v>2801</v>
      </c>
      <c r="I162" s="119" t="s">
        <v>46</v>
      </c>
      <c r="J162" s="57" t="s">
        <v>194</v>
      </c>
      <c r="K162" s="118">
        <v>57</v>
      </c>
      <c r="L162" s="57" t="s">
        <v>148</v>
      </c>
      <c r="M162" s="57" t="s">
        <v>141</v>
      </c>
      <c r="N162" s="139">
        <v>1978</v>
      </c>
      <c r="O162" s="55"/>
      <c r="P162" s="178">
        <v>5882595</v>
      </c>
      <c r="Q162" s="59" t="s">
        <v>1210</v>
      </c>
      <c r="R162" s="57" t="s">
        <v>174</v>
      </c>
      <c r="S162" s="17"/>
      <c r="T162" s="18"/>
      <c r="U162" s="58"/>
      <c r="V162" s="87"/>
      <c r="W162" s="124">
        <v>25520000</v>
      </c>
      <c r="X162" s="125">
        <v>0</v>
      </c>
      <c r="Y162" s="130">
        <v>1</v>
      </c>
      <c r="Z162" s="124">
        <v>3248000</v>
      </c>
      <c r="AA162" s="126">
        <v>28768000</v>
      </c>
      <c r="AB162" s="125">
        <v>26448000</v>
      </c>
      <c r="AC162" s="135">
        <v>44577</v>
      </c>
      <c r="AD162" s="135">
        <v>44580</v>
      </c>
      <c r="AE162" s="135">
        <v>44956</v>
      </c>
      <c r="AF162" s="136">
        <f t="shared" si="7"/>
        <v>376</v>
      </c>
      <c r="AG162" s="118">
        <v>1</v>
      </c>
      <c r="AH162" s="120">
        <v>45</v>
      </c>
      <c r="AI162" s="174"/>
      <c r="AJ162" s="50" t="s">
        <v>2461</v>
      </c>
      <c r="AK162" s="175"/>
      <c r="AL162" s="176"/>
      <c r="AM162" s="56" t="str">
        <f t="shared" si="6"/>
        <v>En ejecución</v>
      </c>
      <c r="AN162" s="137">
        <f t="shared" si="8"/>
        <v>0.91935483870967738</v>
      </c>
    </row>
    <row r="163" spans="1:40" x14ac:dyDescent="0.25">
      <c r="A163" s="50" t="s">
        <v>363</v>
      </c>
      <c r="B163" s="118">
        <v>2022</v>
      </c>
      <c r="C163" s="50" t="s">
        <v>1211</v>
      </c>
      <c r="D163" s="50" t="s">
        <v>1212</v>
      </c>
      <c r="E163" s="50" t="s">
        <v>50</v>
      </c>
      <c r="F163" s="50" t="s">
        <v>22</v>
      </c>
      <c r="G163" s="50"/>
      <c r="H163" s="50" t="s">
        <v>2802</v>
      </c>
      <c r="I163" s="119" t="s">
        <v>46</v>
      </c>
      <c r="J163" s="57" t="s">
        <v>194</v>
      </c>
      <c r="K163" s="118">
        <v>57</v>
      </c>
      <c r="L163" s="57" t="s">
        <v>148</v>
      </c>
      <c r="M163" s="57" t="s">
        <v>141</v>
      </c>
      <c r="N163" s="139">
        <v>1978</v>
      </c>
      <c r="O163" s="55"/>
      <c r="P163" s="178">
        <v>52584430</v>
      </c>
      <c r="Q163" s="59" t="s">
        <v>1213</v>
      </c>
      <c r="R163" s="57" t="s">
        <v>174</v>
      </c>
      <c r="S163" s="17"/>
      <c r="T163" s="18"/>
      <c r="U163" s="58"/>
      <c r="V163" s="87"/>
      <c r="W163" s="124">
        <v>25520000</v>
      </c>
      <c r="X163" s="125">
        <v>0</v>
      </c>
      <c r="Y163" s="130">
        <v>1</v>
      </c>
      <c r="Z163" s="124">
        <v>3248000</v>
      </c>
      <c r="AA163" s="126">
        <v>28768000</v>
      </c>
      <c r="AB163" s="125">
        <v>26448000</v>
      </c>
      <c r="AC163" s="135">
        <v>44577</v>
      </c>
      <c r="AD163" s="135">
        <v>44580</v>
      </c>
      <c r="AE163" s="135">
        <v>44956</v>
      </c>
      <c r="AF163" s="136">
        <f t="shared" si="7"/>
        <v>376</v>
      </c>
      <c r="AG163" s="118">
        <v>1</v>
      </c>
      <c r="AH163" s="120">
        <v>42</v>
      </c>
      <c r="AI163" s="174"/>
      <c r="AJ163" s="50" t="s">
        <v>2461</v>
      </c>
      <c r="AK163" s="175"/>
      <c r="AL163" s="176"/>
      <c r="AM163" s="56" t="str">
        <f t="shared" si="6"/>
        <v>En ejecución</v>
      </c>
      <c r="AN163" s="137">
        <f t="shared" si="8"/>
        <v>0.91935483870967738</v>
      </c>
    </row>
    <row r="164" spans="1:40" x14ac:dyDescent="0.25">
      <c r="A164" s="50" t="s">
        <v>364</v>
      </c>
      <c r="B164" s="118">
        <v>2022</v>
      </c>
      <c r="C164" s="50" t="s">
        <v>1214</v>
      </c>
      <c r="D164" s="50" t="s">
        <v>1215</v>
      </c>
      <c r="E164" s="50" t="s">
        <v>50</v>
      </c>
      <c r="F164" s="50" t="s">
        <v>22</v>
      </c>
      <c r="G164" s="50"/>
      <c r="H164" s="50" t="s">
        <v>2803</v>
      </c>
      <c r="I164" s="119" t="s">
        <v>46</v>
      </c>
      <c r="J164" s="57" t="s">
        <v>194</v>
      </c>
      <c r="K164" s="118">
        <v>57</v>
      </c>
      <c r="L164" s="57" t="s">
        <v>148</v>
      </c>
      <c r="M164" s="57" t="s">
        <v>141</v>
      </c>
      <c r="N164" s="139">
        <v>1978</v>
      </c>
      <c r="O164" s="55"/>
      <c r="P164" s="178">
        <v>52394173</v>
      </c>
      <c r="Q164" s="59" t="s">
        <v>1216</v>
      </c>
      <c r="R164" s="57" t="s">
        <v>174</v>
      </c>
      <c r="S164" s="17"/>
      <c r="T164" s="18"/>
      <c r="U164" s="58"/>
      <c r="V164" s="87"/>
      <c r="W164" s="124">
        <v>25520000</v>
      </c>
      <c r="X164" s="125">
        <v>0</v>
      </c>
      <c r="Y164" s="130">
        <v>1</v>
      </c>
      <c r="Z164" s="124">
        <v>3325333</v>
      </c>
      <c r="AA164" s="126">
        <v>28845333</v>
      </c>
      <c r="AB164" s="125">
        <v>26448000</v>
      </c>
      <c r="AC164" s="135">
        <v>44577</v>
      </c>
      <c r="AD164" s="135">
        <v>44580</v>
      </c>
      <c r="AE164" s="135">
        <v>44956</v>
      </c>
      <c r="AF164" s="136">
        <f t="shared" si="7"/>
        <v>376</v>
      </c>
      <c r="AG164" s="118">
        <v>1</v>
      </c>
      <c r="AH164" s="120">
        <v>43</v>
      </c>
      <c r="AI164" s="174"/>
      <c r="AJ164" s="50" t="s">
        <v>2461</v>
      </c>
      <c r="AK164" s="175"/>
      <c r="AL164" s="176"/>
      <c r="AM164" s="56" t="str">
        <f t="shared" si="6"/>
        <v>En ejecución</v>
      </c>
      <c r="AN164" s="137">
        <f t="shared" si="8"/>
        <v>0.9168900910244302</v>
      </c>
    </row>
    <row r="165" spans="1:40" x14ac:dyDescent="0.25">
      <c r="A165" s="50" t="s">
        <v>365</v>
      </c>
      <c r="B165" s="118">
        <v>2022</v>
      </c>
      <c r="C165" s="50" t="s">
        <v>1217</v>
      </c>
      <c r="D165" s="50" t="s">
        <v>1218</v>
      </c>
      <c r="E165" s="50" t="s">
        <v>50</v>
      </c>
      <c r="F165" s="50" t="s">
        <v>22</v>
      </c>
      <c r="G165" s="50"/>
      <c r="H165" s="50" t="s">
        <v>2804</v>
      </c>
      <c r="I165" s="119" t="s">
        <v>46</v>
      </c>
      <c r="J165" s="57" t="s">
        <v>194</v>
      </c>
      <c r="K165" s="118">
        <v>57</v>
      </c>
      <c r="L165" s="57" t="s">
        <v>148</v>
      </c>
      <c r="M165" s="57" t="s">
        <v>141</v>
      </c>
      <c r="N165" s="139">
        <v>1978</v>
      </c>
      <c r="O165" s="55"/>
      <c r="P165" s="178">
        <v>51972599</v>
      </c>
      <c r="Q165" s="59" t="s">
        <v>1219</v>
      </c>
      <c r="R165" s="57" t="s">
        <v>174</v>
      </c>
      <c r="S165" s="17"/>
      <c r="T165" s="18"/>
      <c r="U165" s="58"/>
      <c r="V165" s="87"/>
      <c r="W165" s="124">
        <v>50380000</v>
      </c>
      <c r="X165" s="125">
        <v>0</v>
      </c>
      <c r="Y165" s="130">
        <v>1</v>
      </c>
      <c r="Z165" s="124">
        <v>6412000</v>
      </c>
      <c r="AA165" s="126">
        <v>56792000</v>
      </c>
      <c r="AB165" s="125">
        <v>52212000</v>
      </c>
      <c r="AC165" s="135">
        <v>44577</v>
      </c>
      <c r="AD165" s="135">
        <v>44580</v>
      </c>
      <c r="AE165" s="135">
        <v>44956</v>
      </c>
      <c r="AF165" s="136">
        <f t="shared" si="7"/>
        <v>376</v>
      </c>
      <c r="AG165" s="118">
        <v>1</v>
      </c>
      <c r="AH165" s="120">
        <v>43</v>
      </c>
      <c r="AI165" s="174"/>
      <c r="AJ165" s="50" t="s">
        <v>2461</v>
      </c>
      <c r="AK165" s="175"/>
      <c r="AL165" s="176"/>
      <c r="AM165" s="56" t="str">
        <f t="shared" si="6"/>
        <v>En ejecución</v>
      </c>
      <c r="AN165" s="137">
        <f t="shared" si="8"/>
        <v>0.91935483870967738</v>
      </c>
    </row>
    <row r="166" spans="1:40" x14ac:dyDescent="0.25">
      <c r="A166" s="50" t="s">
        <v>366</v>
      </c>
      <c r="B166" s="118">
        <v>2022</v>
      </c>
      <c r="C166" s="50" t="s">
        <v>1220</v>
      </c>
      <c r="D166" s="50" t="s">
        <v>1221</v>
      </c>
      <c r="E166" s="50" t="s">
        <v>50</v>
      </c>
      <c r="F166" s="50" t="s">
        <v>22</v>
      </c>
      <c r="G166" s="50"/>
      <c r="H166" s="50" t="s">
        <v>2805</v>
      </c>
      <c r="I166" s="119" t="s">
        <v>46</v>
      </c>
      <c r="J166" s="57" t="s">
        <v>194</v>
      </c>
      <c r="K166" s="118">
        <v>57</v>
      </c>
      <c r="L166" s="57" t="s">
        <v>148</v>
      </c>
      <c r="M166" s="57" t="s">
        <v>141</v>
      </c>
      <c r="N166" s="139">
        <v>1978</v>
      </c>
      <c r="O166" s="55"/>
      <c r="P166" s="178">
        <v>1026260730</v>
      </c>
      <c r="Q166" s="59" t="s">
        <v>1222</v>
      </c>
      <c r="R166" s="57" t="s">
        <v>174</v>
      </c>
      <c r="S166" s="17"/>
      <c r="T166" s="18"/>
      <c r="U166" s="58"/>
      <c r="V166" s="87"/>
      <c r="W166" s="124">
        <v>50380000</v>
      </c>
      <c r="X166" s="125">
        <v>0</v>
      </c>
      <c r="Y166" s="130">
        <v>1</v>
      </c>
      <c r="Z166" s="124">
        <v>6412000</v>
      </c>
      <c r="AA166" s="126">
        <v>56792000</v>
      </c>
      <c r="AB166" s="125">
        <v>52212000</v>
      </c>
      <c r="AC166" s="135">
        <v>44577</v>
      </c>
      <c r="AD166" s="135">
        <v>44580</v>
      </c>
      <c r="AE166" s="135">
        <v>44956</v>
      </c>
      <c r="AF166" s="136">
        <f t="shared" si="7"/>
        <v>376</v>
      </c>
      <c r="AG166" s="118">
        <v>1</v>
      </c>
      <c r="AH166" s="120">
        <v>43</v>
      </c>
      <c r="AI166" s="174"/>
      <c r="AJ166" s="50" t="s">
        <v>2461</v>
      </c>
      <c r="AK166" s="175"/>
      <c r="AL166" s="176"/>
      <c r="AM166" s="56" t="str">
        <f t="shared" si="6"/>
        <v>En ejecución</v>
      </c>
      <c r="AN166" s="137">
        <f t="shared" si="8"/>
        <v>0.91935483870967738</v>
      </c>
    </row>
    <row r="167" spans="1:40" x14ac:dyDescent="0.25">
      <c r="A167" s="50" t="s">
        <v>367</v>
      </c>
      <c r="B167" s="118">
        <v>2022</v>
      </c>
      <c r="C167" s="50" t="s">
        <v>1223</v>
      </c>
      <c r="D167" s="50" t="s">
        <v>1224</v>
      </c>
      <c r="E167" s="50" t="s">
        <v>50</v>
      </c>
      <c r="F167" s="50" t="s">
        <v>22</v>
      </c>
      <c r="G167" s="50"/>
      <c r="H167" s="50" t="s">
        <v>2806</v>
      </c>
      <c r="I167" s="119" t="s">
        <v>46</v>
      </c>
      <c r="J167" s="57" t="s">
        <v>194</v>
      </c>
      <c r="K167" s="118">
        <v>57</v>
      </c>
      <c r="L167" s="57" t="s">
        <v>148</v>
      </c>
      <c r="M167" s="57" t="s">
        <v>141</v>
      </c>
      <c r="N167" s="139">
        <v>1978</v>
      </c>
      <c r="O167" s="55"/>
      <c r="P167" s="178">
        <v>1033722180</v>
      </c>
      <c r="Q167" s="59" t="s">
        <v>1225</v>
      </c>
      <c r="R167" s="57" t="s">
        <v>174</v>
      </c>
      <c r="S167" s="17"/>
      <c r="T167" s="18"/>
      <c r="U167" s="58"/>
      <c r="V167" s="87"/>
      <c r="W167" s="124">
        <v>50380000</v>
      </c>
      <c r="X167" s="125">
        <v>0</v>
      </c>
      <c r="Y167" s="130">
        <v>0</v>
      </c>
      <c r="Z167" s="124">
        <v>0</v>
      </c>
      <c r="AA167" s="126">
        <v>50380000</v>
      </c>
      <c r="AB167" s="125">
        <v>47632000</v>
      </c>
      <c r="AC167" s="135">
        <v>44577</v>
      </c>
      <c r="AD167" s="135">
        <v>44580</v>
      </c>
      <c r="AE167" s="135">
        <v>44913</v>
      </c>
      <c r="AF167" s="136">
        <f t="shared" si="7"/>
        <v>333</v>
      </c>
      <c r="AG167" s="118">
        <v>0</v>
      </c>
      <c r="AH167" s="120">
        <v>0</v>
      </c>
      <c r="AI167" s="174">
        <v>1121839153</v>
      </c>
      <c r="AJ167" s="50" t="s">
        <v>2480</v>
      </c>
      <c r="AK167" s="175">
        <v>44837</v>
      </c>
      <c r="AL167" s="176">
        <v>11602667</v>
      </c>
      <c r="AM167" s="56" t="str">
        <f t="shared" si="6"/>
        <v>Terminado</v>
      </c>
      <c r="AN167" s="137">
        <f t="shared" si="8"/>
        <v>0.94545454545454544</v>
      </c>
    </row>
    <row r="168" spans="1:40" x14ac:dyDescent="0.25">
      <c r="A168" s="50" t="s">
        <v>368</v>
      </c>
      <c r="B168" s="118">
        <v>2022</v>
      </c>
      <c r="C168" s="50" t="s">
        <v>1226</v>
      </c>
      <c r="D168" s="50" t="s">
        <v>1227</v>
      </c>
      <c r="E168" s="50" t="s">
        <v>50</v>
      </c>
      <c r="F168" s="50" t="s">
        <v>22</v>
      </c>
      <c r="G168" s="50"/>
      <c r="H168" s="50" t="s">
        <v>2807</v>
      </c>
      <c r="I168" s="119" t="s">
        <v>46</v>
      </c>
      <c r="J168" s="57" t="s">
        <v>194</v>
      </c>
      <c r="K168" s="118">
        <v>1</v>
      </c>
      <c r="L168" s="57" t="s">
        <v>93</v>
      </c>
      <c r="M168" s="57" t="s">
        <v>136</v>
      </c>
      <c r="N168" s="139">
        <v>1953</v>
      </c>
      <c r="O168" s="55"/>
      <c r="P168" s="178">
        <v>1019072918</v>
      </c>
      <c r="Q168" s="59" t="s">
        <v>1228</v>
      </c>
      <c r="R168" s="57" t="s">
        <v>174</v>
      </c>
      <c r="S168" s="17"/>
      <c r="T168" s="18"/>
      <c r="U168" s="58"/>
      <c r="V168" s="87"/>
      <c r="W168" s="124">
        <v>50380000</v>
      </c>
      <c r="X168" s="125">
        <v>0</v>
      </c>
      <c r="Y168" s="130">
        <v>1</v>
      </c>
      <c r="Z168" s="124">
        <v>2900666</v>
      </c>
      <c r="AA168" s="126">
        <v>53280666</v>
      </c>
      <c r="AB168" s="125">
        <v>51143333</v>
      </c>
      <c r="AC168" s="135">
        <v>44586</v>
      </c>
      <c r="AD168" s="135">
        <v>44587</v>
      </c>
      <c r="AE168" s="135">
        <v>44941</v>
      </c>
      <c r="AF168" s="136">
        <f t="shared" si="7"/>
        <v>354</v>
      </c>
      <c r="AG168" s="118">
        <v>1</v>
      </c>
      <c r="AH168" s="120">
        <v>21</v>
      </c>
      <c r="AI168" s="174"/>
      <c r="AJ168" s="50" t="s">
        <v>2461</v>
      </c>
      <c r="AK168" s="175"/>
      <c r="AL168" s="176"/>
      <c r="AM168" s="56" t="str">
        <f t="shared" si="6"/>
        <v>En ejecución</v>
      </c>
      <c r="AN168" s="137">
        <f t="shared" si="8"/>
        <v>0.95988539257373395</v>
      </c>
    </row>
    <row r="169" spans="1:40" x14ac:dyDescent="0.25">
      <c r="A169" s="50" t="s">
        <v>369</v>
      </c>
      <c r="B169" s="118">
        <v>2022</v>
      </c>
      <c r="C169" s="50" t="s">
        <v>1229</v>
      </c>
      <c r="D169" s="50" t="s">
        <v>1230</v>
      </c>
      <c r="E169" s="50" t="s">
        <v>50</v>
      </c>
      <c r="F169" s="50" t="s">
        <v>22</v>
      </c>
      <c r="G169" s="50"/>
      <c r="H169" s="50" t="s">
        <v>2808</v>
      </c>
      <c r="I169" s="119" t="s">
        <v>46</v>
      </c>
      <c r="J169" s="57" t="s">
        <v>194</v>
      </c>
      <c r="K169" s="118">
        <v>57</v>
      </c>
      <c r="L169" s="57" t="s">
        <v>148</v>
      </c>
      <c r="M169" s="57" t="s">
        <v>141</v>
      </c>
      <c r="N169" s="139">
        <v>1979</v>
      </c>
      <c r="O169" s="55"/>
      <c r="P169" s="178">
        <v>52842671</v>
      </c>
      <c r="Q169" s="59" t="s">
        <v>1231</v>
      </c>
      <c r="R169" s="57" t="s">
        <v>174</v>
      </c>
      <c r="S169" s="17"/>
      <c r="T169" s="18"/>
      <c r="U169" s="58"/>
      <c r="V169" s="87"/>
      <c r="W169" s="124">
        <v>72050000</v>
      </c>
      <c r="X169" s="125">
        <v>0</v>
      </c>
      <c r="Y169" s="130">
        <v>1</v>
      </c>
      <c r="Z169" s="124">
        <v>6550000</v>
      </c>
      <c r="AA169" s="126">
        <v>78600000</v>
      </c>
      <c r="AB169" s="125">
        <v>72050000</v>
      </c>
      <c r="AC169" s="135">
        <v>44586</v>
      </c>
      <c r="AD169" s="135">
        <v>44593</v>
      </c>
      <c r="AE169" s="135">
        <v>44956</v>
      </c>
      <c r="AF169" s="136">
        <f t="shared" si="7"/>
        <v>363</v>
      </c>
      <c r="AG169" s="118">
        <v>1</v>
      </c>
      <c r="AH169" s="120">
        <v>30</v>
      </c>
      <c r="AI169" s="174"/>
      <c r="AJ169" s="50" t="s">
        <v>2461</v>
      </c>
      <c r="AK169" s="175"/>
      <c r="AL169" s="176"/>
      <c r="AM169" s="56" t="str">
        <f t="shared" si="6"/>
        <v>En ejecución</v>
      </c>
      <c r="AN169" s="137">
        <f t="shared" si="8"/>
        <v>0.91666666666666663</v>
      </c>
    </row>
    <row r="170" spans="1:40" x14ac:dyDescent="0.25">
      <c r="A170" s="50" t="s">
        <v>370</v>
      </c>
      <c r="B170" s="118">
        <v>2022</v>
      </c>
      <c r="C170" s="50" t="s">
        <v>1232</v>
      </c>
      <c r="D170" s="50" t="s">
        <v>1233</v>
      </c>
      <c r="E170" s="50" t="s">
        <v>50</v>
      </c>
      <c r="F170" s="50" t="s">
        <v>22</v>
      </c>
      <c r="G170" s="50"/>
      <c r="H170" s="50" t="s">
        <v>2809</v>
      </c>
      <c r="I170" s="119" t="s">
        <v>46</v>
      </c>
      <c r="J170" s="57" t="s">
        <v>194</v>
      </c>
      <c r="K170" s="118">
        <v>57</v>
      </c>
      <c r="L170" s="57" t="s">
        <v>148</v>
      </c>
      <c r="M170" s="57" t="s">
        <v>141</v>
      </c>
      <c r="N170" s="139">
        <v>1978</v>
      </c>
      <c r="O170" s="55"/>
      <c r="P170" s="178">
        <v>1020757142</v>
      </c>
      <c r="Q170" s="59" t="s">
        <v>1201</v>
      </c>
      <c r="R170" s="57" t="s">
        <v>174</v>
      </c>
      <c r="S170" s="17"/>
      <c r="T170" s="18"/>
      <c r="U170" s="58"/>
      <c r="V170" s="87"/>
      <c r="W170" s="124">
        <v>90750000</v>
      </c>
      <c r="X170" s="125">
        <v>0</v>
      </c>
      <c r="Y170" s="130">
        <v>1</v>
      </c>
      <c r="Z170" s="124">
        <v>6875000</v>
      </c>
      <c r="AA170" s="126">
        <v>97625000</v>
      </c>
      <c r="AB170" s="125">
        <v>93500000</v>
      </c>
      <c r="AC170" s="135">
        <v>44580</v>
      </c>
      <c r="AD170" s="135">
        <v>44582</v>
      </c>
      <c r="AE170" s="135">
        <v>44941</v>
      </c>
      <c r="AF170" s="136">
        <f t="shared" si="7"/>
        <v>359</v>
      </c>
      <c r="AG170" s="118">
        <v>1</v>
      </c>
      <c r="AH170" s="120">
        <v>26</v>
      </c>
      <c r="AI170" s="174">
        <v>80443810</v>
      </c>
      <c r="AJ170" s="50" t="s">
        <v>2481</v>
      </c>
      <c r="AK170" s="175">
        <v>44865</v>
      </c>
      <c r="AL170" s="176">
        <v>13750000</v>
      </c>
      <c r="AM170" s="56" t="str">
        <f t="shared" si="6"/>
        <v>En ejecución</v>
      </c>
      <c r="AN170" s="137">
        <f t="shared" si="8"/>
        <v>0.95774647887323938</v>
      </c>
    </row>
    <row r="171" spans="1:40" x14ac:dyDescent="0.25">
      <c r="A171" s="50" t="s">
        <v>371</v>
      </c>
      <c r="B171" s="118">
        <v>2022</v>
      </c>
      <c r="C171" s="50" t="s">
        <v>1234</v>
      </c>
      <c r="D171" s="50" t="s">
        <v>1235</v>
      </c>
      <c r="E171" s="50" t="s">
        <v>50</v>
      </c>
      <c r="F171" s="50" t="s">
        <v>22</v>
      </c>
      <c r="G171" s="50"/>
      <c r="H171" s="50" t="s">
        <v>2809</v>
      </c>
      <c r="I171" s="119" t="s">
        <v>46</v>
      </c>
      <c r="J171" s="57" t="s">
        <v>194</v>
      </c>
      <c r="K171" s="118">
        <v>57</v>
      </c>
      <c r="L171" s="57" t="s">
        <v>148</v>
      </c>
      <c r="M171" s="57" t="s">
        <v>141</v>
      </c>
      <c r="N171" s="139">
        <v>1978</v>
      </c>
      <c r="O171" s="55"/>
      <c r="P171" s="178">
        <v>79694258</v>
      </c>
      <c r="Q171" s="59" t="s">
        <v>1236</v>
      </c>
      <c r="R171" s="57" t="s">
        <v>174</v>
      </c>
      <c r="S171" s="17"/>
      <c r="T171" s="18"/>
      <c r="U171" s="58"/>
      <c r="V171" s="87"/>
      <c r="W171" s="124">
        <v>90750000</v>
      </c>
      <c r="X171" s="125">
        <v>0</v>
      </c>
      <c r="Y171" s="130">
        <v>1</v>
      </c>
      <c r="Z171" s="124">
        <v>11550000</v>
      </c>
      <c r="AA171" s="126">
        <v>102300000</v>
      </c>
      <c r="AB171" s="125">
        <v>94050000</v>
      </c>
      <c r="AC171" s="135">
        <v>44577</v>
      </c>
      <c r="AD171" s="135">
        <v>44580</v>
      </c>
      <c r="AE171" s="135">
        <v>44956</v>
      </c>
      <c r="AF171" s="136">
        <f t="shared" si="7"/>
        <v>376</v>
      </c>
      <c r="AG171" s="118">
        <v>1</v>
      </c>
      <c r="AH171" s="120">
        <v>43</v>
      </c>
      <c r="AI171" s="174"/>
      <c r="AJ171" s="50" t="s">
        <v>2461</v>
      </c>
      <c r="AK171" s="175"/>
      <c r="AL171" s="176"/>
      <c r="AM171" s="56" t="str">
        <f t="shared" si="6"/>
        <v>En ejecución</v>
      </c>
      <c r="AN171" s="137">
        <f t="shared" si="8"/>
        <v>0.91935483870967738</v>
      </c>
    </row>
    <row r="172" spans="1:40" x14ac:dyDescent="0.25">
      <c r="A172" s="50" t="s">
        <v>372</v>
      </c>
      <c r="B172" s="118">
        <v>2022</v>
      </c>
      <c r="C172" s="50" t="s">
        <v>1237</v>
      </c>
      <c r="D172" s="50" t="s">
        <v>1238</v>
      </c>
      <c r="E172" s="50" t="s">
        <v>50</v>
      </c>
      <c r="F172" s="50" t="s">
        <v>22</v>
      </c>
      <c r="G172" s="50"/>
      <c r="H172" s="50" t="s">
        <v>2810</v>
      </c>
      <c r="I172" s="119" t="s">
        <v>46</v>
      </c>
      <c r="J172" s="57" t="s">
        <v>194</v>
      </c>
      <c r="K172" s="118">
        <v>57</v>
      </c>
      <c r="L172" s="57" t="s">
        <v>148</v>
      </c>
      <c r="M172" s="57" t="s">
        <v>141</v>
      </c>
      <c r="N172" s="139">
        <v>1978</v>
      </c>
      <c r="O172" s="55"/>
      <c r="P172" s="178">
        <v>79512321</v>
      </c>
      <c r="Q172" s="59" t="s">
        <v>1239</v>
      </c>
      <c r="R172" s="57" t="s">
        <v>174</v>
      </c>
      <c r="S172" s="17"/>
      <c r="T172" s="18"/>
      <c r="U172" s="58"/>
      <c r="V172" s="87"/>
      <c r="W172" s="124">
        <v>25520000</v>
      </c>
      <c r="X172" s="125">
        <v>0</v>
      </c>
      <c r="Y172" s="130">
        <v>1</v>
      </c>
      <c r="Z172" s="124">
        <v>928000</v>
      </c>
      <c r="AA172" s="126">
        <v>26448000</v>
      </c>
      <c r="AB172" s="125">
        <v>26448000</v>
      </c>
      <c r="AC172" s="135">
        <v>44578</v>
      </c>
      <c r="AD172" s="135">
        <v>44580</v>
      </c>
      <c r="AE172" s="135">
        <v>44925</v>
      </c>
      <c r="AF172" s="136">
        <f t="shared" si="7"/>
        <v>345</v>
      </c>
      <c r="AG172" s="118">
        <v>1</v>
      </c>
      <c r="AH172" s="120">
        <v>12</v>
      </c>
      <c r="AI172" s="174"/>
      <c r="AJ172" s="50" t="s">
        <v>2461</v>
      </c>
      <c r="AK172" s="175"/>
      <c r="AL172" s="176"/>
      <c r="AM172" s="56" t="str">
        <f t="shared" si="6"/>
        <v>Terminado</v>
      </c>
      <c r="AN172" s="137">
        <f t="shared" si="8"/>
        <v>1</v>
      </c>
    </row>
    <row r="173" spans="1:40" x14ac:dyDescent="0.25">
      <c r="A173" s="50" t="s">
        <v>373</v>
      </c>
      <c r="B173" s="118">
        <v>2022</v>
      </c>
      <c r="C173" s="50" t="s">
        <v>1240</v>
      </c>
      <c r="D173" s="50" t="s">
        <v>1241</v>
      </c>
      <c r="E173" s="50" t="s">
        <v>50</v>
      </c>
      <c r="F173" s="50" t="s">
        <v>22</v>
      </c>
      <c r="G173" s="50"/>
      <c r="H173" s="50" t="s">
        <v>2810</v>
      </c>
      <c r="I173" s="119" t="s">
        <v>46</v>
      </c>
      <c r="J173" s="57" t="s">
        <v>194</v>
      </c>
      <c r="K173" s="118">
        <v>57</v>
      </c>
      <c r="L173" s="57" t="s">
        <v>148</v>
      </c>
      <c r="M173" s="57" t="s">
        <v>141</v>
      </c>
      <c r="N173" s="139">
        <v>1978</v>
      </c>
      <c r="O173" s="55"/>
      <c r="P173" s="178">
        <v>79870166</v>
      </c>
      <c r="Q173" s="59" t="s">
        <v>1242</v>
      </c>
      <c r="R173" s="57" t="s">
        <v>174</v>
      </c>
      <c r="S173" s="17"/>
      <c r="T173" s="18"/>
      <c r="U173" s="58"/>
      <c r="V173" s="87"/>
      <c r="W173" s="124">
        <v>25520000</v>
      </c>
      <c r="X173" s="125">
        <v>0</v>
      </c>
      <c r="Y173" s="130">
        <v>1</v>
      </c>
      <c r="Z173" s="124">
        <v>928000</v>
      </c>
      <c r="AA173" s="126">
        <v>26448000</v>
      </c>
      <c r="AB173" s="125">
        <v>26448000</v>
      </c>
      <c r="AC173" s="135">
        <v>44577</v>
      </c>
      <c r="AD173" s="135">
        <v>44580</v>
      </c>
      <c r="AE173" s="135">
        <v>44925</v>
      </c>
      <c r="AF173" s="136">
        <f t="shared" si="7"/>
        <v>345</v>
      </c>
      <c r="AG173" s="118">
        <v>1</v>
      </c>
      <c r="AH173" s="120">
        <v>12</v>
      </c>
      <c r="AI173" s="174"/>
      <c r="AJ173" s="50" t="s">
        <v>2461</v>
      </c>
      <c r="AK173" s="175"/>
      <c r="AL173" s="176"/>
      <c r="AM173" s="56" t="str">
        <f t="shared" si="6"/>
        <v>Terminado</v>
      </c>
      <c r="AN173" s="137">
        <f t="shared" si="8"/>
        <v>1</v>
      </c>
    </row>
    <row r="174" spans="1:40" x14ac:dyDescent="0.25">
      <c r="A174" s="50" t="s">
        <v>374</v>
      </c>
      <c r="B174" s="118">
        <v>2022</v>
      </c>
      <c r="C174" s="50" t="s">
        <v>1243</v>
      </c>
      <c r="D174" s="50" t="s">
        <v>1244</v>
      </c>
      <c r="E174" s="50" t="s">
        <v>50</v>
      </c>
      <c r="F174" s="50" t="s">
        <v>22</v>
      </c>
      <c r="G174" s="50"/>
      <c r="H174" s="50" t="s">
        <v>2811</v>
      </c>
      <c r="I174" s="119" t="s">
        <v>46</v>
      </c>
      <c r="J174" s="57" t="s">
        <v>194</v>
      </c>
      <c r="K174" s="118">
        <v>57</v>
      </c>
      <c r="L174" s="57" t="s">
        <v>148</v>
      </c>
      <c r="M174" s="57" t="s">
        <v>141</v>
      </c>
      <c r="N174" s="139">
        <v>1978</v>
      </c>
      <c r="O174" s="55"/>
      <c r="P174" s="178">
        <v>80265981</v>
      </c>
      <c r="Q174" s="59" t="s">
        <v>1245</v>
      </c>
      <c r="R174" s="57" t="s">
        <v>174</v>
      </c>
      <c r="S174" s="17"/>
      <c r="T174" s="18"/>
      <c r="U174" s="58"/>
      <c r="V174" s="87"/>
      <c r="W174" s="124">
        <v>25520000</v>
      </c>
      <c r="X174" s="125">
        <v>0</v>
      </c>
      <c r="Y174" s="130">
        <v>1</v>
      </c>
      <c r="Z174" s="124">
        <v>928000</v>
      </c>
      <c r="AA174" s="126">
        <v>26448000</v>
      </c>
      <c r="AB174" s="125">
        <v>26448000</v>
      </c>
      <c r="AC174" s="135">
        <v>44577</v>
      </c>
      <c r="AD174" s="135">
        <v>44580</v>
      </c>
      <c r="AE174" s="135">
        <v>44925</v>
      </c>
      <c r="AF174" s="136">
        <f t="shared" si="7"/>
        <v>345</v>
      </c>
      <c r="AG174" s="118">
        <v>1</v>
      </c>
      <c r="AH174" s="120">
        <v>12</v>
      </c>
      <c r="AI174" s="174"/>
      <c r="AJ174" s="50" t="s">
        <v>2461</v>
      </c>
      <c r="AK174" s="175"/>
      <c r="AL174" s="176"/>
      <c r="AM174" s="56" t="str">
        <f t="shared" si="6"/>
        <v>Terminado</v>
      </c>
      <c r="AN174" s="137">
        <f t="shared" si="8"/>
        <v>1</v>
      </c>
    </row>
    <row r="175" spans="1:40" x14ac:dyDescent="0.25">
      <c r="A175" s="50" t="s">
        <v>375</v>
      </c>
      <c r="B175" s="118">
        <v>2022</v>
      </c>
      <c r="C175" s="50" t="s">
        <v>1246</v>
      </c>
      <c r="D175" s="50" t="s">
        <v>1247</v>
      </c>
      <c r="E175" s="50" t="s">
        <v>50</v>
      </c>
      <c r="F175" s="50" t="s">
        <v>22</v>
      </c>
      <c r="G175" s="50"/>
      <c r="H175" s="50" t="s">
        <v>2811</v>
      </c>
      <c r="I175" s="119" t="s">
        <v>46</v>
      </c>
      <c r="J175" s="57" t="s">
        <v>194</v>
      </c>
      <c r="K175" s="118">
        <v>57</v>
      </c>
      <c r="L175" s="57" t="s">
        <v>148</v>
      </c>
      <c r="M175" s="57" t="s">
        <v>141</v>
      </c>
      <c r="N175" s="139">
        <v>1978</v>
      </c>
      <c r="O175" s="55"/>
      <c r="P175" s="178">
        <v>4228947</v>
      </c>
      <c r="Q175" s="59" t="s">
        <v>1248</v>
      </c>
      <c r="R175" s="57" t="s">
        <v>174</v>
      </c>
      <c r="S175" s="17"/>
      <c r="T175" s="18"/>
      <c r="U175" s="58"/>
      <c r="V175" s="87"/>
      <c r="W175" s="124">
        <v>25520000</v>
      </c>
      <c r="X175" s="125">
        <v>0</v>
      </c>
      <c r="Y175" s="130">
        <v>1</v>
      </c>
      <c r="Z175" s="124">
        <v>928000</v>
      </c>
      <c r="AA175" s="126">
        <v>26448000</v>
      </c>
      <c r="AB175" s="125">
        <v>26448000</v>
      </c>
      <c r="AC175" s="135">
        <v>44577</v>
      </c>
      <c r="AD175" s="135">
        <v>44580</v>
      </c>
      <c r="AE175" s="135">
        <v>44925</v>
      </c>
      <c r="AF175" s="136">
        <f t="shared" si="7"/>
        <v>345</v>
      </c>
      <c r="AG175" s="118">
        <v>1</v>
      </c>
      <c r="AH175" s="120">
        <v>12</v>
      </c>
      <c r="AI175" s="174"/>
      <c r="AJ175" s="50" t="s">
        <v>2461</v>
      </c>
      <c r="AK175" s="175"/>
      <c r="AL175" s="176"/>
      <c r="AM175" s="56" t="str">
        <f t="shared" si="6"/>
        <v>Terminado</v>
      </c>
      <c r="AN175" s="137">
        <f t="shared" si="8"/>
        <v>1</v>
      </c>
    </row>
    <row r="176" spans="1:40" x14ac:dyDescent="0.25">
      <c r="A176" s="50" t="s">
        <v>376</v>
      </c>
      <c r="B176" s="118">
        <v>2022</v>
      </c>
      <c r="C176" s="50" t="s">
        <v>1249</v>
      </c>
      <c r="D176" s="50" t="s">
        <v>1250</v>
      </c>
      <c r="E176" s="50" t="s">
        <v>50</v>
      </c>
      <c r="F176" s="50" t="s">
        <v>22</v>
      </c>
      <c r="G176" s="50"/>
      <c r="H176" s="50" t="s">
        <v>2811</v>
      </c>
      <c r="I176" s="119" t="s">
        <v>46</v>
      </c>
      <c r="J176" s="57" t="s">
        <v>194</v>
      </c>
      <c r="K176" s="118">
        <v>57</v>
      </c>
      <c r="L176" s="57" t="s">
        <v>148</v>
      </c>
      <c r="M176" s="57" t="s">
        <v>141</v>
      </c>
      <c r="N176" s="139">
        <v>1978</v>
      </c>
      <c r="O176" s="55"/>
      <c r="P176" s="178">
        <v>80179342</v>
      </c>
      <c r="Q176" s="59" t="s">
        <v>1251</v>
      </c>
      <c r="R176" s="57" t="s">
        <v>174</v>
      </c>
      <c r="S176" s="17"/>
      <c r="T176" s="18"/>
      <c r="U176" s="58"/>
      <c r="V176" s="87"/>
      <c r="W176" s="124">
        <v>25520000</v>
      </c>
      <c r="X176" s="125">
        <v>0</v>
      </c>
      <c r="Y176" s="130">
        <v>1</v>
      </c>
      <c r="Z176" s="124">
        <v>928000</v>
      </c>
      <c r="AA176" s="126">
        <v>26448000</v>
      </c>
      <c r="AB176" s="125">
        <v>26448000</v>
      </c>
      <c r="AC176" s="135">
        <v>44577</v>
      </c>
      <c r="AD176" s="135">
        <v>44580</v>
      </c>
      <c r="AE176" s="135">
        <v>44926</v>
      </c>
      <c r="AF176" s="136">
        <f t="shared" si="7"/>
        <v>346</v>
      </c>
      <c r="AG176" s="118">
        <v>1</v>
      </c>
      <c r="AH176" s="120">
        <v>13</v>
      </c>
      <c r="AI176" s="174"/>
      <c r="AJ176" s="50" t="s">
        <v>2461</v>
      </c>
      <c r="AK176" s="175"/>
      <c r="AL176" s="176"/>
      <c r="AM176" s="56" t="str">
        <f t="shared" si="6"/>
        <v>Terminado</v>
      </c>
      <c r="AN176" s="137">
        <f t="shared" si="8"/>
        <v>1</v>
      </c>
    </row>
    <row r="177" spans="1:40" x14ac:dyDescent="0.25">
      <c r="A177" s="50" t="s">
        <v>377</v>
      </c>
      <c r="B177" s="118">
        <v>2022</v>
      </c>
      <c r="C177" s="50" t="s">
        <v>1252</v>
      </c>
      <c r="D177" s="50" t="s">
        <v>1253</v>
      </c>
      <c r="E177" s="50" t="s">
        <v>50</v>
      </c>
      <c r="F177" s="50" t="s">
        <v>22</v>
      </c>
      <c r="G177" s="50"/>
      <c r="H177" s="50" t="s">
        <v>2811</v>
      </c>
      <c r="I177" s="119" t="s">
        <v>46</v>
      </c>
      <c r="J177" s="57" t="s">
        <v>194</v>
      </c>
      <c r="K177" s="118">
        <v>57</v>
      </c>
      <c r="L177" s="57" t="s">
        <v>148</v>
      </c>
      <c r="M177" s="57" t="s">
        <v>141</v>
      </c>
      <c r="N177" s="139">
        <v>1978</v>
      </c>
      <c r="O177" s="55"/>
      <c r="P177" s="178">
        <v>1033731103</v>
      </c>
      <c r="Q177" s="59" t="s">
        <v>1254</v>
      </c>
      <c r="R177" s="57" t="s">
        <v>174</v>
      </c>
      <c r="S177" s="17"/>
      <c r="T177" s="18"/>
      <c r="U177" s="58"/>
      <c r="V177" s="87"/>
      <c r="W177" s="124">
        <v>25520000</v>
      </c>
      <c r="X177" s="125">
        <v>0</v>
      </c>
      <c r="Y177" s="130">
        <v>0</v>
      </c>
      <c r="Z177" s="124">
        <v>0</v>
      </c>
      <c r="AA177" s="126">
        <v>25520000</v>
      </c>
      <c r="AB177" s="125">
        <v>24050667</v>
      </c>
      <c r="AC177" s="135">
        <v>44579</v>
      </c>
      <c r="AD177" s="135">
        <v>44581</v>
      </c>
      <c r="AE177" s="135">
        <v>44914</v>
      </c>
      <c r="AF177" s="136">
        <f t="shared" si="7"/>
        <v>333</v>
      </c>
      <c r="AG177" s="118">
        <v>0</v>
      </c>
      <c r="AH177" s="120">
        <v>0</v>
      </c>
      <c r="AI177" s="174"/>
      <c r="AJ177" s="50" t="s">
        <v>2461</v>
      </c>
      <c r="AK177" s="175"/>
      <c r="AL177" s="176"/>
      <c r="AM177" s="56" t="str">
        <f t="shared" si="6"/>
        <v>Terminado</v>
      </c>
      <c r="AN177" s="137">
        <f t="shared" si="8"/>
        <v>0.94242425548589337</v>
      </c>
    </row>
    <row r="178" spans="1:40" x14ac:dyDescent="0.25">
      <c r="A178" s="50" t="s">
        <v>378</v>
      </c>
      <c r="B178" s="118">
        <v>2022</v>
      </c>
      <c r="C178" s="50" t="s">
        <v>1255</v>
      </c>
      <c r="D178" s="50" t="s">
        <v>1256</v>
      </c>
      <c r="E178" s="50" t="s">
        <v>50</v>
      </c>
      <c r="F178" s="50" t="s">
        <v>22</v>
      </c>
      <c r="G178" s="50"/>
      <c r="H178" s="50" t="s">
        <v>2812</v>
      </c>
      <c r="I178" s="119" t="s">
        <v>46</v>
      </c>
      <c r="J178" s="57" t="s">
        <v>194</v>
      </c>
      <c r="K178" s="118">
        <v>57</v>
      </c>
      <c r="L178" s="57" t="s">
        <v>148</v>
      </c>
      <c r="M178" s="57" t="s">
        <v>141</v>
      </c>
      <c r="N178" s="139">
        <v>1978</v>
      </c>
      <c r="O178" s="55"/>
      <c r="P178" s="178">
        <v>79893410</v>
      </c>
      <c r="Q178" s="59" t="s">
        <v>1257</v>
      </c>
      <c r="R178" s="57" t="s">
        <v>174</v>
      </c>
      <c r="S178" s="17"/>
      <c r="T178" s="18"/>
      <c r="U178" s="58"/>
      <c r="V178" s="87"/>
      <c r="W178" s="124">
        <v>25520000</v>
      </c>
      <c r="X178" s="125">
        <v>0</v>
      </c>
      <c r="Y178" s="130">
        <v>0</v>
      </c>
      <c r="Z178" s="124">
        <v>0</v>
      </c>
      <c r="AA178" s="126">
        <v>25520000</v>
      </c>
      <c r="AB178" s="125">
        <v>19488000</v>
      </c>
      <c r="AC178" s="135">
        <v>44578</v>
      </c>
      <c r="AD178" s="135">
        <v>44580</v>
      </c>
      <c r="AE178" s="135">
        <v>44913</v>
      </c>
      <c r="AF178" s="136">
        <f t="shared" si="7"/>
        <v>333</v>
      </c>
      <c r="AG178" s="118">
        <v>0</v>
      </c>
      <c r="AH178" s="120">
        <v>0</v>
      </c>
      <c r="AI178" s="174"/>
      <c r="AJ178" s="50" t="s">
        <v>2461</v>
      </c>
      <c r="AK178" s="175"/>
      <c r="AL178" s="176"/>
      <c r="AM178" s="56" t="str">
        <f t="shared" si="6"/>
        <v>Terminado</v>
      </c>
      <c r="AN178" s="137">
        <f t="shared" si="8"/>
        <v>0.76363636363636367</v>
      </c>
    </row>
    <row r="179" spans="1:40" x14ac:dyDescent="0.25">
      <c r="A179" s="50" t="s">
        <v>379</v>
      </c>
      <c r="B179" s="118">
        <v>2022</v>
      </c>
      <c r="C179" s="50" t="s">
        <v>1258</v>
      </c>
      <c r="D179" s="50" t="s">
        <v>1259</v>
      </c>
      <c r="E179" s="50" t="s">
        <v>50</v>
      </c>
      <c r="F179" s="50" t="s">
        <v>22</v>
      </c>
      <c r="G179" s="50"/>
      <c r="H179" s="50" t="s">
        <v>2813</v>
      </c>
      <c r="I179" s="119" t="s">
        <v>46</v>
      </c>
      <c r="J179" s="57" t="s">
        <v>194</v>
      </c>
      <c r="K179" s="118">
        <v>49</v>
      </c>
      <c r="L179" s="57" t="s">
        <v>139</v>
      </c>
      <c r="M179" s="57" t="s">
        <v>138</v>
      </c>
      <c r="N179" s="139">
        <v>1999</v>
      </c>
      <c r="O179" s="55"/>
      <c r="P179" s="178">
        <v>79724176</v>
      </c>
      <c r="Q179" s="59" t="s">
        <v>1260</v>
      </c>
      <c r="R179" s="57" t="s">
        <v>174</v>
      </c>
      <c r="S179" s="17"/>
      <c r="T179" s="18"/>
      <c r="U179" s="58"/>
      <c r="V179" s="87"/>
      <c r="W179" s="124">
        <v>84700000</v>
      </c>
      <c r="X179" s="125">
        <v>0</v>
      </c>
      <c r="Y179" s="130">
        <v>1</v>
      </c>
      <c r="Z179" s="124">
        <v>6930000</v>
      </c>
      <c r="AA179" s="126">
        <v>91630000</v>
      </c>
      <c r="AB179" s="125">
        <v>87780000</v>
      </c>
      <c r="AC179" s="135">
        <v>44577</v>
      </c>
      <c r="AD179" s="135">
        <v>44580</v>
      </c>
      <c r="AE179" s="135">
        <v>44940</v>
      </c>
      <c r="AF179" s="136">
        <f t="shared" si="7"/>
        <v>360</v>
      </c>
      <c r="AG179" s="118">
        <v>1</v>
      </c>
      <c r="AH179" s="120">
        <v>27</v>
      </c>
      <c r="AI179" s="174"/>
      <c r="AJ179" s="50" t="s">
        <v>2461</v>
      </c>
      <c r="AK179" s="175"/>
      <c r="AL179" s="176"/>
      <c r="AM179" s="56" t="str">
        <f t="shared" si="6"/>
        <v>En ejecución</v>
      </c>
      <c r="AN179" s="137">
        <f t="shared" si="8"/>
        <v>0.95798319327731096</v>
      </c>
    </row>
    <row r="180" spans="1:40" x14ac:dyDescent="0.25">
      <c r="A180" s="50" t="s">
        <v>380</v>
      </c>
      <c r="B180" s="118">
        <v>2022</v>
      </c>
      <c r="C180" s="50" t="s">
        <v>1261</v>
      </c>
      <c r="D180" s="50" t="s">
        <v>1262</v>
      </c>
      <c r="E180" s="50" t="s">
        <v>50</v>
      </c>
      <c r="F180" s="50" t="s">
        <v>22</v>
      </c>
      <c r="G180" s="50"/>
      <c r="H180" s="50" t="s">
        <v>2814</v>
      </c>
      <c r="I180" s="119" t="s">
        <v>46</v>
      </c>
      <c r="J180" s="57" t="s">
        <v>194</v>
      </c>
      <c r="K180" s="118">
        <v>49</v>
      </c>
      <c r="L180" s="57" t="s">
        <v>139</v>
      </c>
      <c r="M180" s="57" t="s">
        <v>138</v>
      </c>
      <c r="N180" s="139">
        <v>1999</v>
      </c>
      <c r="O180" s="55"/>
      <c r="P180" s="178">
        <v>1018492146</v>
      </c>
      <c r="Q180" s="59" t="s">
        <v>1263</v>
      </c>
      <c r="R180" s="57" t="s">
        <v>174</v>
      </c>
      <c r="S180" s="17"/>
      <c r="T180" s="18"/>
      <c r="U180" s="58"/>
      <c r="V180" s="87"/>
      <c r="W180" s="124">
        <v>50380000</v>
      </c>
      <c r="X180" s="125">
        <v>0</v>
      </c>
      <c r="Y180" s="130">
        <v>0</v>
      </c>
      <c r="Z180" s="124">
        <v>0</v>
      </c>
      <c r="AA180" s="126">
        <v>50380000</v>
      </c>
      <c r="AB180" s="125">
        <v>50380000</v>
      </c>
      <c r="AC180" s="135">
        <v>44586</v>
      </c>
      <c r="AD180" s="135">
        <v>44588</v>
      </c>
      <c r="AE180" s="135">
        <v>44921</v>
      </c>
      <c r="AF180" s="136">
        <f t="shared" si="7"/>
        <v>333</v>
      </c>
      <c r="AG180" s="118">
        <v>0</v>
      </c>
      <c r="AH180" s="120">
        <v>0</v>
      </c>
      <c r="AI180" s="174"/>
      <c r="AJ180" s="50" t="s">
        <v>2461</v>
      </c>
      <c r="AK180" s="175"/>
      <c r="AL180" s="176"/>
      <c r="AM180" s="56" t="str">
        <f t="shared" si="6"/>
        <v>Terminado</v>
      </c>
      <c r="AN180" s="137">
        <f t="shared" si="8"/>
        <v>1</v>
      </c>
    </row>
    <row r="181" spans="1:40" x14ac:dyDescent="0.25">
      <c r="A181" s="50" t="s">
        <v>381</v>
      </c>
      <c r="B181" s="118">
        <v>2022</v>
      </c>
      <c r="C181" s="50" t="s">
        <v>1264</v>
      </c>
      <c r="D181" s="50" t="s">
        <v>1265</v>
      </c>
      <c r="E181" s="50" t="s">
        <v>50</v>
      </c>
      <c r="F181" s="50" t="s">
        <v>22</v>
      </c>
      <c r="G181" s="50"/>
      <c r="H181" s="50" t="s">
        <v>2815</v>
      </c>
      <c r="I181" s="119" t="s">
        <v>46</v>
      </c>
      <c r="J181" s="57" t="s">
        <v>194</v>
      </c>
      <c r="K181" s="118">
        <v>49</v>
      </c>
      <c r="L181" s="57" t="s">
        <v>139</v>
      </c>
      <c r="M181" s="57" t="s">
        <v>138</v>
      </c>
      <c r="N181" s="139">
        <v>1999</v>
      </c>
      <c r="O181" s="55"/>
      <c r="P181" s="178">
        <v>2968639</v>
      </c>
      <c r="Q181" s="59" t="s">
        <v>1266</v>
      </c>
      <c r="R181" s="57" t="s">
        <v>174</v>
      </c>
      <c r="S181" s="17"/>
      <c r="T181" s="18"/>
      <c r="U181" s="58"/>
      <c r="V181" s="87"/>
      <c r="W181" s="124">
        <v>72050000</v>
      </c>
      <c r="X181" s="125">
        <v>0</v>
      </c>
      <c r="Y181" s="130">
        <v>1</v>
      </c>
      <c r="Z181" s="124">
        <v>2620000</v>
      </c>
      <c r="AA181" s="126">
        <v>74670000</v>
      </c>
      <c r="AB181" s="125">
        <v>74670000</v>
      </c>
      <c r="AC181" s="135">
        <v>44577</v>
      </c>
      <c r="AD181" s="135">
        <v>44580</v>
      </c>
      <c r="AE181" s="135">
        <v>44926</v>
      </c>
      <c r="AF181" s="136">
        <f t="shared" si="7"/>
        <v>346</v>
      </c>
      <c r="AG181" s="118">
        <v>1</v>
      </c>
      <c r="AH181" s="120">
        <v>13</v>
      </c>
      <c r="AI181" s="174">
        <v>79757415</v>
      </c>
      <c r="AJ181" s="50" t="s">
        <v>2482</v>
      </c>
      <c r="AK181" s="175">
        <v>44602</v>
      </c>
      <c r="AL181" s="176">
        <v>67465000</v>
      </c>
      <c r="AM181" s="56" t="str">
        <f t="shared" si="6"/>
        <v>Terminado</v>
      </c>
      <c r="AN181" s="137">
        <f t="shared" si="8"/>
        <v>1</v>
      </c>
    </row>
    <row r="182" spans="1:40" x14ac:dyDescent="0.25">
      <c r="A182" s="50" t="s">
        <v>382</v>
      </c>
      <c r="B182" s="118">
        <v>2022</v>
      </c>
      <c r="C182" s="50" t="s">
        <v>1267</v>
      </c>
      <c r="D182" s="50" t="s">
        <v>1268</v>
      </c>
      <c r="E182" s="50" t="s">
        <v>50</v>
      </c>
      <c r="F182" s="50" t="s">
        <v>22</v>
      </c>
      <c r="G182" s="50"/>
      <c r="H182" s="50" t="s">
        <v>2816</v>
      </c>
      <c r="I182" s="119" t="s">
        <v>46</v>
      </c>
      <c r="J182" s="57" t="s">
        <v>194</v>
      </c>
      <c r="K182" s="118">
        <v>49</v>
      </c>
      <c r="L182" s="57" t="s">
        <v>139</v>
      </c>
      <c r="M182" s="57" t="s">
        <v>138</v>
      </c>
      <c r="N182" s="139">
        <v>1999</v>
      </c>
      <c r="O182" s="55"/>
      <c r="P182" s="178">
        <v>74375345</v>
      </c>
      <c r="Q182" s="59" t="s">
        <v>1269</v>
      </c>
      <c r="R182" s="57" t="s">
        <v>174</v>
      </c>
      <c r="S182" s="17"/>
      <c r="T182" s="18"/>
      <c r="U182" s="58"/>
      <c r="V182" s="87"/>
      <c r="W182" s="124">
        <v>72050000</v>
      </c>
      <c r="X182" s="125">
        <v>0</v>
      </c>
      <c r="Y182" s="130">
        <v>1</v>
      </c>
      <c r="Z182" s="124">
        <v>2620000</v>
      </c>
      <c r="AA182" s="126">
        <v>74670000</v>
      </c>
      <c r="AB182" s="125">
        <v>74670000</v>
      </c>
      <c r="AC182" s="135">
        <v>44577</v>
      </c>
      <c r="AD182" s="135">
        <v>44580</v>
      </c>
      <c r="AE182" s="135">
        <v>44926</v>
      </c>
      <c r="AF182" s="136">
        <f t="shared" si="7"/>
        <v>346</v>
      </c>
      <c r="AG182" s="118">
        <v>1</v>
      </c>
      <c r="AH182" s="120">
        <v>13</v>
      </c>
      <c r="AI182" s="174"/>
      <c r="AJ182" s="50" t="s">
        <v>2461</v>
      </c>
      <c r="AK182" s="175"/>
      <c r="AL182" s="176"/>
      <c r="AM182" s="56" t="str">
        <f t="shared" si="6"/>
        <v>Terminado</v>
      </c>
      <c r="AN182" s="137">
        <f t="shared" si="8"/>
        <v>1</v>
      </c>
    </row>
    <row r="183" spans="1:40" x14ac:dyDescent="0.25">
      <c r="A183" s="50" t="s">
        <v>383</v>
      </c>
      <c r="B183" s="118">
        <v>2022</v>
      </c>
      <c r="C183" s="50" t="s">
        <v>1270</v>
      </c>
      <c r="D183" s="50" t="s">
        <v>1271</v>
      </c>
      <c r="E183" s="50" t="s">
        <v>50</v>
      </c>
      <c r="F183" s="50" t="s">
        <v>22</v>
      </c>
      <c r="G183" s="50"/>
      <c r="H183" s="50" t="s">
        <v>2817</v>
      </c>
      <c r="I183" s="119" t="s">
        <v>46</v>
      </c>
      <c r="J183" s="57" t="s">
        <v>194</v>
      </c>
      <c r="K183" s="118">
        <v>49</v>
      </c>
      <c r="L183" s="57" t="s">
        <v>139</v>
      </c>
      <c r="M183" s="57" t="s">
        <v>138</v>
      </c>
      <c r="N183" s="139">
        <v>1999</v>
      </c>
      <c r="O183" s="55"/>
      <c r="P183" s="178">
        <v>80419122</v>
      </c>
      <c r="Q183" s="59" t="s">
        <v>1272</v>
      </c>
      <c r="R183" s="57" t="s">
        <v>174</v>
      </c>
      <c r="S183" s="17"/>
      <c r="T183" s="18"/>
      <c r="U183" s="58"/>
      <c r="V183" s="87"/>
      <c r="W183" s="124">
        <v>72050000</v>
      </c>
      <c r="X183" s="125">
        <v>0</v>
      </c>
      <c r="Y183" s="130">
        <v>1</v>
      </c>
      <c r="Z183" s="124">
        <v>2620000</v>
      </c>
      <c r="AA183" s="126">
        <v>74670000</v>
      </c>
      <c r="AB183" s="125">
        <v>74670000</v>
      </c>
      <c r="AC183" s="135">
        <v>44577</v>
      </c>
      <c r="AD183" s="135">
        <v>44580</v>
      </c>
      <c r="AE183" s="135">
        <v>44926</v>
      </c>
      <c r="AF183" s="136">
        <f t="shared" si="7"/>
        <v>346</v>
      </c>
      <c r="AG183" s="118">
        <v>1</v>
      </c>
      <c r="AH183" s="120">
        <v>13</v>
      </c>
      <c r="AI183" s="174"/>
      <c r="AJ183" s="50" t="s">
        <v>2461</v>
      </c>
      <c r="AK183" s="175"/>
      <c r="AL183" s="176"/>
      <c r="AM183" s="56" t="str">
        <f t="shared" si="6"/>
        <v>Terminado</v>
      </c>
      <c r="AN183" s="137">
        <f t="shared" si="8"/>
        <v>1</v>
      </c>
    </row>
    <row r="184" spans="1:40" x14ac:dyDescent="0.25">
      <c r="A184" s="50" t="s">
        <v>384</v>
      </c>
      <c r="B184" s="118">
        <v>2022</v>
      </c>
      <c r="C184" s="50" t="s">
        <v>1273</v>
      </c>
      <c r="D184" s="50" t="s">
        <v>1274</v>
      </c>
      <c r="E184" s="50" t="s">
        <v>50</v>
      </c>
      <c r="F184" s="50" t="s">
        <v>22</v>
      </c>
      <c r="G184" s="50"/>
      <c r="H184" s="50" t="s">
        <v>2818</v>
      </c>
      <c r="I184" s="119" t="s">
        <v>46</v>
      </c>
      <c r="J184" s="57" t="s">
        <v>194</v>
      </c>
      <c r="K184" s="118">
        <v>49</v>
      </c>
      <c r="L184" s="57" t="s">
        <v>139</v>
      </c>
      <c r="M184" s="57" t="s">
        <v>138</v>
      </c>
      <c r="N184" s="139">
        <v>1999</v>
      </c>
      <c r="O184" s="55"/>
      <c r="P184" s="178">
        <v>79169164</v>
      </c>
      <c r="Q184" s="59" t="s">
        <v>1275</v>
      </c>
      <c r="R184" s="57" t="s">
        <v>174</v>
      </c>
      <c r="S184" s="17"/>
      <c r="T184" s="18"/>
      <c r="U184" s="58"/>
      <c r="V184" s="87"/>
      <c r="W184" s="124">
        <v>72050000</v>
      </c>
      <c r="X184" s="125">
        <v>0</v>
      </c>
      <c r="Y184" s="130">
        <v>1</v>
      </c>
      <c r="Z184" s="124">
        <v>5894999</v>
      </c>
      <c r="AA184" s="126">
        <v>77944999</v>
      </c>
      <c r="AB184" s="125">
        <v>74670000</v>
      </c>
      <c r="AC184" s="135">
        <v>44577</v>
      </c>
      <c r="AD184" s="135">
        <v>44580</v>
      </c>
      <c r="AE184" s="135">
        <v>44941</v>
      </c>
      <c r="AF184" s="136">
        <f t="shared" si="7"/>
        <v>361</v>
      </c>
      <c r="AG184" s="118">
        <v>1</v>
      </c>
      <c r="AH184" s="120">
        <v>28</v>
      </c>
      <c r="AI184" s="174"/>
      <c r="AJ184" s="50" t="s">
        <v>2461</v>
      </c>
      <c r="AK184" s="175"/>
      <c r="AL184" s="176"/>
      <c r="AM184" s="56" t="str">
        <f t="shared" si="6"/>
        <v>En ejecución</v>
      </c>
      <c r="AN184" s="137">
        <f t="shared" si="8"/>
        <v>0.95798320556781325</v>
      </c>
    </row>
    <row r="185" spans="1:40" x14ac:dyDescent="0.25">
      <c r="A185" s="50" t="s">
        <v>385</v>
      </c>
      <c r="B185" s="118">
        <v>2022</v>
      </c>
      <c r="C185" s="50" t="s">
        <v>1276</v>
      </c>
      <c r="D185" s="50" t="s">
        <v>1277</v>
      </c>
      <c r="E185" s="50" t="s">
        <v>50</v>
      </c>
      <c r="F185" s="50" t="s">
        <v>22</v>
      </c>
      <c r="G185" s="50"/>
      <c r="H185" s="50" t="s">
        <v>2818</v>
      </c>
      <c r="I185" s="119" t="s">
        <v>46</v>
      </c>
      <c r="J185" s="57" t="s">
        <v>194</v>
      </c>
      <c r="K185" s="118">
        <v>49</v>
      </c>
      <c r="L185" s="57" t="s">
        <v>139</v>
      </c>
      <c r="M185" s="57" t="s">
        <v>138</v>
      </c>
      <c r="N185" s="139">
        <v>1999</v>
      </c>
      <c r="O185" s="55"/>
      <c r="P185" s="178">
        <v>1015410893</v>
      </c>
      <c r="Q185" s="59" t="s">
        <v>1278</v>
      </c>
      <c r="R185" s="57" t="s">
        <v>174</v>
      </c>
      <c r="S185" s="17"/>
      <c r="T185" s="18"/>
      <c r="U185" s="58"/>
      <c r="V185" s="87"/>
      <c r="W185" s="124">
        <v>72050000</v>
      </c>
      <c r="X185" s="125">
        <v>0</v>
      </c>
      <c r="Y185" s="130">
        <v>1</v>
      </c>
      <c r="Z185" s="124">
        <v>2620000</v>
      </c>
      <c r="AA185" s="126">
        <v>74670000</v>
      </c>
      <c r="AB185" s="125">
        <v>74670000</v>
      </c>
      <c r="AC185" s="135">
        <v>44578</v>
      </c>
      <c r="AD185" s="135">
        <v>44580</v>
      </c>
      <c r="AE185" s="135">
        <v>44926</v>
      </c>
      <c r="AF185" s="136">
        <f t="shared" si="7"/>
        <v>346</v>
      </c>
      <c r="AG185" s="118">
        <v>1</v>
      </c>
      <c r="AH185" s="120">
        <v>13</v>
      </c>
      <c r="AI185" s="174"/>
      <c r="AJ185" s="50" t="s">
        <v>2461</v>
      </c>
      <c r="AK185" s="175"/>
      <c r="AL185" s="176"/>
      <c r="AM185" s="56" t="str">
        <f t="shared" si="6"/>
        <v>Terminado</v>
      </c>
      <c r="AN185" s="137">
        <f t="shared" si="8"/>
        <v>1</v>
      </c>
    </row>
    <row r="186" spans="1:40" x14ac:dyDescent="0.25">
      <c r="A186" s="50" t="s">
        <v>386</v>
      </c>
      <c r="B186" s="118">
        <v>2022</v>
      </c>
      <c r="C186" s="50" t="s">
        <v>1279</v>
      </c>
      <c r="D186" s="50" t="s">
        <v>1280</v>
      </c>
      <c r="E186" s="50" t="s">
        <v>50</v>
      </c>
      <c r="F186" s="50" t="s">
        <v>22</v>
      </c>
      <c r="G186" s="50"/>
      <c r="H186" s="50" t="s">
        <v>2819</v>
      </c>
      <c r="I186" s="119" t="s">
        <v>46</v>
      </c>
      <c r="J186" s="57" t="s">
        <v>194</v>
      </c>
      <c r="K186" s="118">
        <v>49</v>
      </c>
      <c r="L186" s="57" t="s">
        <v>139</v>
      </c>
      <c r="M186" s="57" t="s">
        <v>138</v>
      </c>
      <c r="N186" s="139">
        <v>1999</v>
      </c>
      <c r="O186" s="55"/>
      <c r="P186" s="178">
        <v>52351485</v>
      </c>
      <c r="Q186" s="59" t="s">
        <v>1281</v>
      </c>
      <c r="R186" s="57" t="s">
        <v>174</v>
      </c>
      <c r="S186" s="17"/>
      <c r="T186" s="18"/>
      <c r="U186" s="58"/>
      <c r="V186" s="87"/>
      <c r="W186" s="124">
        <v>72050000</v>
      </c>
      <c r="X186" s="125">
        <v>0</v>
      </c>
      <c r="Y186" s="130">
        <v>1</v>
      </c>
      <c r="Z186" s="124">
        <v>5676666</v>
      </c>
      <c r="AA186" s="126">
        <v>77726666</v>
      </c>
      <c r="AB186" s="125">
        <v>74451667</v>
      </c>
      <c r="AC186" s="135">
        <v>44579</v>
      </c>
      <c r="AD186" s="135">
        <v>44581</v>
      </c>
      <c r="AE186" s="135">
        <v>44940</v>
      </c>
      <c r="AF186" s="136">
        <f t="shared" si="7"/>
        <v>359</v>
      </c>
      <c r="AG186" s="118">
        <v>1</v>
      </c>
      <c r="AH186" s="120">
        <v>26</v>
      </c>
      <c r="AI186" s="174"/>
      <c r="AJ186" s="50" t="s">
        <v>2461</v>
      </c>
      <c r="AK186" s="175"/>
      <c r="AL186" s="176"/>
      <c r="AM186" s="56" t="str">
        <f t="shared" si="6"/>
        <v>En ejecución</v>
      </c>
      <c r="AN186" s="137">
        <f t="shared" si="8"/>
        <v>0.95786518104353013</v>
      </c>
    </row>
    <row r="187" spans="1:40" x14ac:dyDescent="0.25">
      <c r="A187" s="50" t="s">
        <v>387</v>
      </c>
      <c r="B187" s="118">
        <v>2022</v>
      </c>
      <c r="C187" s="50" t="s">
        <v>1282</v>
      </c>
      <c r="D187" s="50" t="s">
        <v>1283</v>
      </c>
      <c r="E187" s="50" t="s">
        <v>50</v>
      </c>
      <c r="F187" s="50" t="s">
        <v>22</v>
      </c>
      <c r="G187" s="50"/>
      <c r="H187" s="50" t="s">
        <v>2820</v>
      </c>
      <c r="I187" s="119" t="s">
        <v>46</v>
      </c>
      <c r="J187" s="57" t="s">
        <v>194</v>
      </c>
      <c r="K187" s="118">
        <v>33</v>
      </c>
      <c r="L187" s="57" t="s">
        <v>120</v>
      </c>
      <c r="M187" s="57" t="s">
        <v>158</v>
      </c>
      <c r="N187" s="139">
        <v>1970</v>
      </c>
      <c r="O187" s="55"/>
      <c r="P187" s="178">
        <v>80491356</v>
      </c>
      <c r="Q187" s="59" t="s">
        <v>1284</v>
      </c>
      <c r="R187" s="57" t="s">
        <v>174</v>
      </c>
      <c r="S187" s="17"/>
      <c r="T187" s="18"/>
      <c r="U187" s="58"/>
      <c r="V187" s="87"/>
      <c r="W187" s="124">
        <v>72050000</v>
      </c>
      <c r="X187" s="125">
        <v>0</v>
      </c>
      <c r="Y187" s="130">
        <v>1</v>
      </c>
      <c r="Z187" s="124">
        <v>2401666</v>
      </c>
      <c r="AA187" s="126">
        <v>74451666</v>
      </c>
      <c r="AB187" s="125">
        <v>74451666</v>
      </c>
      <c r="AC187" s="135">
        <v>44578</v>
      </c>
      <c r="AD187" s="135">
        <v>44581</v>
      </c>
      <c r="AE187" s="135">
        <v>44926</v>
      </c>
      <c r="AF187" s="136">
        <f t="shared" si="7"/>
        <v>345</v>
      </c>
      <c r="AG187" s="118">
        <v>1</v>
      </c>
      <c r="AH187" s="120">
        <v>12</v>
      </c>
      <c r="AI187" s="174"/>
      <c r="AJ187" s="50" t="s">
        <v>2461</v>
      </c>
      <c r="AK187" s="175"/>
      <c r="AL187" s="176"/>
      <c r="AM187" s="56" t="str">
        <f t="shared" si="6"/>
        <v>Terminado</v>
      </c>
      <c r="AN187" s="137">
        <f t="shared" si="8"/>
        <v>1</v>
      </c>
    </row>
    <row r="188" spans="1:40" x14ac:dyDescent="0.25">
      <c r="A188" s="50" t="s">
        <v>388</v>
      </c>
      <c r="B188" s="118">
        <v>2022</v>
      </c>
      <c r="C188" s="50" t="s">
        <v>1285</v>
      </c>
      <c r="D188" s="50" t="s">
        <v>1286</v>
      </c>
      <c r="E188" s="50" t="s">
        <v>50</v>
      </c>
      <c r="F188" s="50" t="s">
        <v>22</v>
      </c>
      <c r="G188" s="50"/>
      <c r="H188" s="50" t="s">
        <v>2821</v>
      </c>
      <c r="I188" s="119" t="s">
        <v>46</v>
      </c>
      <c r="J188" s="57" t="s">
        <v>194</v>
      </c>
      <c r="K188" s="118">
        <v>49</v>
      </c>
      <c r="L188" s="57" t="s">
        <v>139</v>
      </c>
      <c r="M188" s="57" t="s">
        <v>138</v>
      </c>
      <c r="N188" s="139">
        <v>1999</v>
      </c>
      <c r="O188" s="55"/>
      <c r="P188" s="178">
        <v>52157561</v>
      </c>
      <c r="Q188" s="59" t="s">
        <v>1287</v>
      </c>
      <c r="R188" s="57" t="s">
        <v>174</v>
      </c>
      <c r="S188" s="17"/>
      <c r="T188" s="18"/>
      <c r="U188" s="58"/>
      <c r="V188" s="87"/>
      <c r="W188" s="124">
        <v>40150000</v>
      </c>
      <c r="X188" s="125">
        <v>0</v>
      </c>
      <c r="Y188" s="130">
        <v>1</v>
      </c>
      <c r="Z188" s="124">
        <v>1454600</v>
      </c>
      <c r="AA188" s="126">
        <v>41604600</v>
      </c>
      <c r="AB188" s="125">
        <v>41604000</v>
      </c>
      <c r="AC188" s="135">
        <v>44578</v>
      </c>
      <c r="AD188" s="135">
        <v>44580</v>
      </c>
      <c r="AE188" s="135">
        <v>44924</v>
      </c>
      <c r="AF188" s="136">
        <f t="shared" si="7"/>
        <v>344</v>
      </c>
      <c r="AG188" s="118">
        <v>1</v>
      </c>
      <c r="AH188" s="120">
        <v>13</v>
      </c>
      <c r="AI188" s="174"/>
      <c r="AJ188" s="50" t="s">
        <v>2461</v>
      </c>
      <c r="AK188" s="175"/>
      <c r="AL188" s="176"/>
      <c r="AM188" s="56" t="str">
        <f t="shared" si="6"/>
        <v>Terminado</v>
      </c>
      <c r="AN188" s="137">
        <f t="shared" si="8"/>
        <v>0.99998557851776004</v>
      </c>
    </row>
    <row r="189" spans="1:40" x14ac:dyDescent="0.25">
      <c r="A189" s="50" t="s">
        <v>389</v>
      </c>
      <c r="B189" s="118">
        <v>2022</v>
      </c>
      <c r="C189" s="50" t="s">
        <v>1288</v>
      </c>
      <c r="D189" s="50" t="s">
        <v>1289</v>
      </c>
      <c r="E189" s="50" t="s">
        <v>50</v>
      </c>
      <c r="F189" s="50" t="s">
        <v>22</v>
      </c>
      <c r="G189" s="50"/>
      <c r="H189" s="50" t="s">
        <v>2822</v>
      </c>
      <c r="I189" s="119" t="s">
        <v>46</v>
      </c>
      <c r="J189" s="57" t="s">
        <v>194</v>
      </c>
      <c r="K189" s="118">
        <v>57</v>
      </c>
      <c r="L189" s="57" t="s">
        <v>148</v>
      </c>
      <c r="M189" s="57" t="s">
        <v>141</v>
      </c>
      <c r="N189" s="139">
        <v>1979</v>
      </c>
      <c r="O189" s="55"/>
      <c r="P189" s="178">
        <v>79879807</v>
      </c>
      <c r="Q189" s="59" t="s">
        <v>1290</v>
      </c>
      <c r="R189" s="57" t="s">
        <v>174</v>
      </c>
      <c r="S189" s="17"/>
      <c r="T189" s="18"/>
      <c r="U189" s="58"/>
      <c r="V189" s="87"/>
      <c r="W189" s="124">
        <v>25520000</v>
      </c>
      <c r="X189" s="125">
        <v>0</v>
      </c>
      <c r="Y189" s="130">
        <v>1</v>
      </c>
      <c r="Z189" s="124">
        <v>2320000</v>
      </c>
      <c r="AA189" s="126">
        <v>27840000</v>
      </c>
      <c r="AB189" s="125">
        <v>25442667</v>
      </c>
      <c r="AC189" s="135">
        <v>44589</v>
      </c>
      <c r="AD189" s="135">
        <v>44594</v>
      </c>
      <c r="AE189" s="135">
        <v>44956</v>
      </c>
      <c r="AF189" s="136">
        <f t="shared" si="7"/>
        <v>362</v>
      </c>
      <c r="AG189" s="118">
        <v>1</v>
      </c>
      <c r="AH189" s="120">
        <v>30</v>
      </c>
      <c r="AI189" s="174">
        <v>52813945</v>
      </c>
      <c r="AJ189" s="50" t="s">
        <v>2483</v>
      </c>
      <c r="AK189" s="175">
        <v>44648</v>
      </c>
      <c r="AL189" s="176">
        <v>21189333</v>
      </c>
      <c r="AM189" s="56" t="str">
        <f t="shared" si="6"/>
        <v>En ejecución</v>
      </c>
      <c r="AN189" s="137">
        <f t="shared" si="8"/>
        <v>0.91388890086206898</v>
      </c>
    </row>
    <row r="190" spans="1:40" x14ac:dyDescent="0.25">
      <c r="A190" s="50" t="s">
        <v>390</v>
      </c>
      <c r="B190" s="118">
        <v>2022</v>
      </c>
      <c r="C190" s="50" t="s">
        <v>1291</v>
      </c>
      <c r="D190" s="50" t="s">
        <v>1292</v>
      </c>
      <c r="E190" s="50" t="s">
        <v>50</v>
      </c>
      <c r="F190" s="50" t="s">
        <v>22</v>
      </c>
      <c r="G190" s="50"/>
      <c r="H190" s="50" t="s">
        <v>2823</v>
      </c>
      <c r="I190" s="119" t="s">
        <v>46</v>
      </c>
      <c r="J190" s="57" t="s">
        <v>194</v>
      </c>
      <c r="K190" s="118">
        <v>57</v>
      </c>
      <c r="L190" s="57" t="s">
        <v>148</v>
      </c>
      <c r="M190" s="57" t="s">
        <v>141</v>
      </c>
      <c r="N190" s="139">
        <v>1979</v>
      </c>
      <c r="O190" s="55"/>
      <c r="P190" s="178">
        <v>52789519</v>
      </c>
      <c r="Q190" s="59" t="s">
        <v>1293</v>
      </c>
      <c r="R190" s="57" t="s">
        <v>174</v>
      </c>
      <c r="S190" s="17"/>
      <c r="T190" s="18"/>
      <c r="U190" s="58"/>
      <c r="V190" s="87"/>
      <c r="W190" s="124">
        <v>25520000</v>
      </c>
      <c r="X190" s="125">
        <v>0</v>
      </c>
      <c r="Y190" s="130">
        <v>1</v>
      </c>
      <c r="Z190" s="124">
        <v>3170667</v>
      </c>
      <c r="AA190" s="126">
        <v>28690667</v>
      </c>
      <c r="AB190" s="125">
        <v>26293333</v>
      </c>
      <c r="AC190" s="135">
        <v>44578</v>
      </c>
      <c r="AD190" s="135">
        <v>44580</v>
      </c>
      <c r="AE190" s="135">
        <v>44957</v>
      </c>
      <c r="AF190" s="136">
        <f t="shared" si="7"/>
        <v>377</v>
      </c>
      <c r="AG190" s="118">
        <v>1</v>
      </c>
      <c r="AH190" s="120">
        <v>24</v>
      </c>
      <c r="AI190" s="174"/>
      <c r="AJ190" s="50" t="s">
        <v>2461</v>
      </c>
      <c r="AK190" s="175"/>
      <c r="AL190" s="176"/>
      <c r="AM190" s="56" t="str">
        <f t="shared" si="6"/>
        <v>En ejecución</v>
      </c>
      <c r="AN190" s="137">
        <f t="shared" si="8"/>
        <v>0.91644202625195159</v>
      </c>
    </row>
    <row r="191" spans="1:40" x14ac:dyDescent="0.25">
      <c r="A191" s="50" t="s">
        <v>391</v>
      </c>
      <c r="B191" s="118">
        <v>2022</v>
      </c>
      <c r="C191" s="50" t="s">
        <v>1294</v>
      </c>
      <c r="D191" s="50" t="s">
        <v>1295</v>
      </c>
      <c r="E191" s="50" t="s">
        <v>50</v>
      </c>
      <c r="F191" s="50" t="s">
        <v>22</v>
      </c>
      <c r="G191" s="50"/>
      <c r="H191" s="50" t="s">
        <v>2824</v>
      </c>
      <c r="I191" s="119" t="s">
        <v>46</v>
      </c>
      <c r="J191" s="57" t="s">
        <v>194</v>
      </c>
      <c r="K191" s="118">
        <v>57</v>
      </c>
      <c r="L191" s="57" t="s">
        <v>148</v>
      </c>
      <c r="M191" s="57" t="s">
        <v>141</v>
      </c>
      <c r="N191" s="139">
        <v>1979</v>
      </c>
      <c r="O191" s="55"/>
      <c r="P191" s="178">
        <v>1018461014</v>
      </c>
      <c r="Q191" s="59" t="s">
        <v>1296</v>
      </c>
      <c r="R191" s="57" t="s">
        <v>174</v>
      </c>
      <c r="S191" s="17"/>
      <c r="T191" s="18"/>
      <c r="U191" s="58"/>
      <c r="V191" s="87"/>
      <c r="W191" s="124">
        <v>50380000</v>
      </c>
      <c r="X191" s="125">
        <v>0</v>
      </c>
      <c r="Y191" s="130">
        <v>0</v>
      </c>
      <c r="Z191" s="124">
        <v>0</v>
      </c>
      <c r="AA191" s="126">
        <v>50380000</v>
      </c>
      <c r="AB191" s="125">
        <v>45647333</v>
      </c>
      <c r="AC191" s="135">
        <v>44587</v>
      </c>
      <c r="AD191" s="135">
        <v>44594</v>
      </c>
      <c r="AE191" s="135">
        <v>44926</v>
      </c>
      <c r="AF191" s="136">
        <f t="shared" si="7"/>
        <v>332</v>
      </c>
      <c r="AG191" s="118">
        <v>0</v>
      </c>
      <c r="AH191" s="120">
        <v>0</v>
      </c>
      <c r="AI191" s="174"/>
      <c r="AJ191" s="50" t="s">
        <v>2461</v>
      </c>
      <c r="AK191" s="175"/>
      <c r="AL191" s="176"/>
      <c r="AM191" s="56" t="str">
        <f t="shared" si="6"/>
        <v>Terminado</v>
      </c>
      <c r="AN191" s="137">
        <f t="shared" si="8"/>
        <v>0.9060605994442239</v>
      </c>
    </row>
    <row r="192" spans="1:40" x14ac:dyDescent="0.25">
      <c r="A192" s="50" t="s">
        <v>392</v>
      </c>
      <c r="B192" s="118">
        <v>2022</v>
      </c>
      <c r="C192" s="50" t="s">
        <v>1297</v>
      </c>
      <c r="D192" s="50" t="s">
        <v>1298</v>
      </c>
      <c r="E192" s="50" t="s">
        <v>50</v>
      </c>
      <c r="F192" s="50" t="s">
        <v>22</v>
      </c>
      <c r="G192" s="50"/>
      <c r="H192" s="50" t="s">
        <v>2823</v>
      </c>
      <c r="I192" s="119" t="s">
        <v>46</v>
      </c>
      <c r="J192" s="57" t="s">
        <v>194</v>
      </c>
      <c r="K192" s="118">
        <v>57</v>
      </c>
      <c r="L192" s="57" t="s">
        <v>148</v>
      </c>
      <c r="M192" s="57" t="s">
        <v>141</v>
      </c>
      <c r="N192" s="139">
        <v>1979</v>
      </c>
      <c r="O192" s="55"/>
      <c r="P192" s="178">
        <v>1032479767</v>
      </c>
      <c r="Q192" s="59" t="s">
        <v>1299</v>
      </c>
      <c r="R192" s="57" t="s">
        <v>174</v>
      </c>
      <c r="S192" s="17"/>
      <c r="T192" s="18"/>
      <c r="U192" s="58"/>
      <c r="V192" s="87"/>
      <c r="W192" s="124">
        <v>25520000</v>
      </c>
      <c r="X192" s="125">
        <v>0</v>
      </c>
      <c r="Y192" s="130">
        <v>1</v>
      </c>
      <c r="Z192" s="124">
        <v>3170667</v>
      </c>
      <c r="AA192" s="126">
        <v>28690667</v>
      </c>
      <c r="AB192" s="125">
        <v>26370667</v>
      </c>
      <c r="AC192" s="135">
        <v>44579</v>
      </c>
      <c r="AD192" s="135">
        <v>44581</v>
      </c>
      <c r="AE192" s="135">
        <v>44956</v>
      </c>
      <c r="AF192" s="136">
        <f t="shared" si="7"/>
        <v>375</v>
      </c>
      <c r="AG192" s="118">
        <v>1</v>
      </c>
      <c r="AH192" s="120">
        <v>42</v>
      </c>
      <c r="AI192" s="174"/>
      <c r="AJ192" s="50" t="s">
        <v>2461</v>
      </c>
      <c r="AK192" s="175"/>
      <c r="AL192" s="176"/>
      <c r="AM192" s="56" t="str">
        <f t="shared" si="6"/>
        <v>En ejecución</v>
      </c>
      <c r="AN192" s="137">
        <f t="shared" si="8"/>
        <v>0.91913746724675305</v>
      </c>
    </row>
    <row r="193" spans="1:40" x14ac:dyDescent="0.25">
      <c r="A193" s="50" t="s">
        <v>393</v>
      </c>
      <c r="B193" s="118">
        <v>2022</v>
      </c>
      <c r="C193" s="50" t="s">
        <v>1300</v>
      </c>
      <c r="D193" s="50" t="s">
        <v>1301</v>
      </c>
      <c r="E193" s="50" t="s">
        <v>50</v>
      </c>
      <c r="F193" s="50" t="s">
        <v>22</v>
      </c>
      <c r="G193" s="50"/>
      <c r="H193" s="50" t="s">
        <v>2823</v>
      </c>
      <c r="I193" s="119" t="s">
        <v>46</v>
      </c>
      <c r="J193" s="57" t="s">
        <v>194</v>
      </c>
      <c r="K193" s="118">
        <v>57</v>
      </c>
      <c r="L193" s="57" t="s">
        <v>148</v>
      </c>
      <c r="M193" s="57" t="s">
        <v>141</v>
      </c>
      <c r="N193" s="139">
        <v>1979</v>
      </c>
      <c r="O193" s="55"/>
      <c r="P193" s="178">
        <v>1070613789</v>
      </c>
      <c r="Q193" s="59" t="s">
        <v>1302</v>
      </c>
      <c r="R193" s="57" t="s">
        <v>174</v>
      </c>
      <c r="S193" s="17"/>
      <c r="T193" s="18"/>
      <c r="U193" s="58"/>
      <c r="V193" s="87"/>
      <c r="W193" s="124">
        <v>25520000</v>
      </c>
      <c r="X193" s="125">
        <v>0</v>
      </c>
      <c r="Y193" s="130">
        <v>1</v>
      </c>
      <c r="Z193" s="124">
        <v>3093333</v>
      </c>
      <c r="AA193" s="126">
        <v>28613333</v>
      </c>
      <c r="AB193" s="125">
        <v>24205333</v>
      </c>
      <c r="AC193" s="135">
        <v>44579</v>
      </c>
      <c r="AD193" s="135">
        <v>44582</v>
      </c>
      <c r="AE193" s="135">
        <v>44956</v>
      </c>
      <c r="AF193" s="136">
        <f t="shared" si="7"/>
        <v>374</v>
      </c>
      <c r="AG193" s="118">
        <v>1</v>
      </c>
      <c r="AH193" s="120">
        <v>41</v>
      </c>
      <c r="AI193" s="174">
        <v>1012338137</v>
      </c>
      <c r="AJ193" s="50" t="s">
        <v>2484</v>
      </c>
      <c r="AK193" s="175">
        <v>44816</v>
      </c>
      <c r="AL193" s="176">
        <v>9564001</v>
      </c>
      <c r="AM193" s="56" t="str">
        <f t="shared" si="6"/>
        <v>En ejecución</v>
      </c>
      <c r="AN193" s="137">
        <f t="shared" si="8"/>
        <v>0.84594594415128077</v>
      </c>
    </row>
    <row r="194" spans="1:40" x14ac:dyDescent="0.25">
      <c r="A194" s="50" t="s">
        <v>394</v>
      </c>
      <c r="B194" s="118">
        <v>2022</v>
      </c>
      <c r="C194" s="50" t="s">
        <v>1303</v>
      </c>
      <c r="D194" s="50" t="s">
        <v>1304</v>
      </c>
      <c r="E194" s="50" t="s">
        <v>50</v>
      </c>
      <c r="F194" s="50" t="s">
        <v>22</v>
      </c>
      <c r="G194" s="50"/>
      <c r="H194" s="50" t="s">
        <v>2823</v>
      </c>
      <c r="I194" s="119" t="s">
        <v>46</v>
      </c>
      <c r="J194" s="57" t="s">
        <v>194</v>
      </c>
      <c r="K194" s="118">
        <v>57</v>
      </c>
      <c r="L194" s="57" t="s">
        <v>148</v>
      </c>
      <c r="M194" s="57" t="s">
        <v>141</v>
      </c>
      <c r="N194" s="139">
        <v>1979</v>
      </c>
      <c r="O194" s="55"/>
      <c r="P194" s="178">
        <v>28124871</v>
      </c>
      <c r="Q194" s="59" t="s">
        <v>1305</v>
      </c>
      <c r="R194" s="57" t="s">
        <v>174</v>
      </c>
      <c r="S194" s="17"/>
      <c r="T194" s="18"/>
      <c r="U194" s="58"/>
      <c r="V194" s="87"/>
      <c r="W194" s="124">
        <v>25520000</v>
      </c>
      <c r="X194" s="125">
        <v>0</v>
      </c>
      <c r="Y194" s="130">
        <v>1</v>
      </c>
      <c r="Z194" s="124">
        <v>3170667</v>
      </c>
      <c r="AA194" s="126">
        <v>28690667</v>
      </c>
      <c r="AB194" s="125">
        <v>26370667</v>
      </c>
      <c r="AC194" s="135">
        <v>44579</v>
      </c>
      <c r="AD194" s="135">
        <v>44581</v>
      </c>
      <c r="AE194" s="135">
        <v>44956</v>
      </c>
      <c r="AF194" s="136">
        <f t="shared" si="7"/>
        <v>375</v>
      </c>
      <c r="AG194" s="118">
        <v>1</v>
      </c>
      <c r="AH194" s="120">
        <v>42</v>
      </c>
      <c r="AI194" s="174"/>
      <c r="AJ194" s="50" t="s">
        <v>2461</v>
      </c>
      <c r="AK194" s="175"/>
      <c r="AL194" s="176"/>
      <c r="AM194" s="56" t="str">
        <f t="shared" si="6"/>
        <v>En ejecución</v>
      </c>
      <c r="AN194" s="137">
        <f t="shared" si="8"/>
        <v>0.91913746724675305</v>
      </c>
    </row>
    <row r="195" spans="1:40" x14ac:dyDescent="0.25">
      <c r="A195" s="50" t="s">
        <v>395</v>
      </c>
      <c r="B195" s="118">
        <v>2022</v>
      </c>
      <c r="C195" s="50" t="s">
        <v>1306</v>
      </c>
      <c r="D195" s="50" t="s">
        <v>1307</v>
      </c>
      <c r="E195" s="50" t="s">
        <v>50</v>
      </c>
      <c r="F195" s="50" t="s">
        <v>22</v>
      </c>
      <c r="G195" s="50"/>
      <c r="H195" s="50" t="s">
        <v>2823</v>
      </c>
      <c r="I195" s="119" t="s">
        <v>46</v>
      </c>
      <c r="J195" s="57" t="s">
        <v>194</v>
      </c>
      <c r="K195" s="118">
        <v>57</v>
      </c>
      <c r="L195" s="57" t="s">
        <v>148</v>
      </c>
      <c r="M195" s="57" t="s">
        <v>141</v>
      </c>
      <c r="N195" s="139">
        <v>1979</v>
      </c>
      <c r="O195" s="55"/>
      <c r="P195" s="178">
        <v>53129226</v>
      </c>
      <c r="Q195" s="59" t="s">
        <v>1308</v>
      </c>
      <c r="R195" s="57" t="s">
        <v>174</v>
      </c>
      <c r="S195" s="17"/>
      <c r="T195" s="18"/>
      <c r="U195" s="58"/>
      <c r="V195" s="87"/>
      <c r="W195" s="124">
        <v>25520000</v>
      </c>
      <c r="X195" s="125">
        <v>0</v>
      </c>
      <c r="Y195" s="130">
        <v>1</v>
      </c>
      <c r="Z195" s="124">
        <v>3170667</v>
      </c>
      <c r="AA195" s="126">
        <v>28690667</v>
      </c>
      <c r="AB195" s="125">
        <v>26370667</v>
      </c>
      <c r="AC195" s="135">
        <v>44579</v>
      </c>
      <c r="AD195" s="135">
        <v>44581</v>
      </c>
      <c r="AE195" s="135">
        <v>44956</v>
      </c>
      <c r="AF195" s="136">
        <f t="shared" si="7"/>
        <v>375</v>
      </c>
      <c r="AG195" s="118">
        <v>1</v>
      </c>
      <c r="AH195" s="120">
        <v>42</v>
      </c>
      <c r="AI195" s="174"/>
      <c r="AJ195" s="50" t="s">
        <v>2461</v>
      </c>
      <c r="AK195" s="175"/>
      <c r="AL195" s="176"/>
      <c r="AM195" s="56" t="str">
        <f t="shared" si="6"/>
        <v>En ejecución</v>
      </c>
      <c r="AN195" s="137">
        <f t="shared" si="8"/>
        <v>0.91913746724675305</v>
      </c>
    </row>
    <row r="196" spans="1:40" x14ac:dyDescent="0.25">
      <c r="A196" s="50" t="s">
        <v>396</v>
      </c>
      <c r="B196" s="118">
        <v>2022</v>
      </c>
      <c r="C196" s="50" t="s">
        <v>1309</v>
      </c>
      <c r="D196" s="50" t="s">
        <v>1310</v>
      </c>
      <c r="E196" s="50" t="s">
        <v>50</v>
      </c>
      <c r="F196" s="50" t="s">
        <v>22</v>
      </c>
      <c r="G196" s="50"/>
      <c r="H196" s="50" t="s">
        <v>2823</v>
      </c>
      <c r="I196" s="119" t="s">
        <v>46</v>
      </c>
      <c r="J196" s="57" t="s">
        <v>194</v>
      </c>
      <c r="K196" s="118">
        <v>57</v>
      </c>
      <c r="L196" s="57" t="s">
        <v>148</v>
      </c>
      <c r="M196" s="57" t="s">
        <v>141</v>
      </c>
      <c r="N196" s="139">
        <v>1979</v>
      </c>
      <c r="O196" s="55"/>
      <c r="P196" s="178">
        <v>53115883</v>
      </c>
      <c r="Q196" s="59" t="s">
        <v>1311</v>
      </c>
      <c r="R196" s="57" t="s">
        <v>174</v>
      </c>
      <c r="S196" s="17"/>
      <c r="T196" s="18"/>
      <c r="U196" s="58"/>
      <c r="V196" s="87"/>
      <c r="W196" s="124">
        <v>25520000</v>
      </c>
      <c r="X196" s="125">
        <v>0</v>
      </c>
      <c r="Y196" s="130">
        <v>1</v>
      </c>
      <c r="Z196" s="124">
        <v>3170667</v>
      </c>
      <c r="AA196" s="126">
        <v>28690667</v>
      </c>
      <c r="AB196" s="125">
        <v>26370667</v>
      </c>
      <c r="AC196" s="135">
        <v>44579</v>
      </c>
      <c r="AD196" s="135">
        <v>44581</v>
      </c>
      <c r="AE196" s="135">
        <v>44956</v>
      </c>
      <c r="AF196" s="136">
        <f t="shared" si="7"/>
        <v>375</v>
      </c>
      <c r="AG196" s="118">
        <v>1</v>
      </c>
      <c r="AH196" s="120">
        <v>42</v>
      </c>
      <c r="AI196" s="174"/>
      <c r="AJ196" s="50" t="s">
        <v>2461</v>
      </c>
      <c r="AK196" s="175"/>
      <c r="AL196" s="176"/>
      <c r="AM196" s="56" t="str">
        <f t="shared" si="6"/>
        <v>En ejecución</v>
      </c>
      <c r="AN196" s="137">
        <f t="shared" si="8"/>
        <v>0.91913746724675305</v>
      </c>
    </row>
    <row r="197" spans="1:40" x14ac:dyDescent="0.25">
      <c r="A197" s="50" t="s">
        <v>397</v>
      </c>
      <c r="B197" s="118">
        <v>2022</v>
      </c>
      <c r="C197" s="50" t="s">
        <v>1312</v>
      </c>
      <c r="D197" s="50" t="s">
        <v>1313</v>
      </c>
      <c r="E197" s="50" t="s">
        <v>50</v>
      </c>
      <c r="F197" s="50" t="s">
        <v>22</v>
      </c>
      <c r="G197" s="50"/>
      <c r="H197" s="50" t="s">
        <v>2823</v>
      </c>
      <c r="I197" s="119" t="s">
        <v>46</v>
      </c>
      <c r="J197" s="57" t="s">
        <v>194</v>
      </c>
      <c r="K197" s="118">
        <v>57</v>
      </c>
      <c r="L197" s="57" t="s">
        <v>148</v>
      </c>
      <c r="M197" s="57" t="s">
        <v>141</v>
      </c>
      <c r="N197" s="139">
        <v>1979</v>
      </c>
      <c r="O197" s="55"/>
      <c r="P197" s="178">
        <v>1019152225</v>
      </c>
      <c r="Q197" s="59" t="s">
        <v>1314</v>
      </c>
      <c r="R197" s="57" t="s">
        <v>174</v>
      </c>
      <c r="S197" s="17"/>
      <c r="T197" s="18"/>
      <c r="U197" s="58"/>
      <c r="V197" s="87"/>
      <c r="W197" s="124">
        <v>25520000</v>
      </c>
      <c r="X197" s="125">
        <v>0</v>
      </c>
      <c r="Y197" s="130">
        <v>1</v>
      </c>
      <c r="Z197" s="124">
        <v>2706667</v>
      </c>
      <c r="AA197" s="126">
        <v>28226667</v>
      </c>
      <c r="AB197" s="125">
        <v>25906667</v>
      </c>
      <c r="AC197" s="135">
        <v>44583</v>
      </c>
      <c r="AD197" s="135">
        <v>44587</v>
      </c>
      <c r="AE197" s="135">
        <v>44956</v>
      </c>
      <c r="AF197" s="136">
        <f t="shared" si="7"/>
        <v>369</v>
      </c>
      <c r="AG197" s="118">
        <v>1</v>
      </c>
      <c r="AH197" s="120">
        <v>36</v>
      </c>
      <c r="AI197" s="174"/>
      <c r="AJ197" s="50" t="s">
        <v>2461</v>
      </c>
      <c r="AK197" s="175"/>
      <c r="AL197" s="176"/>
      <c r="AM197" s="56" t="str">
        <f t="shared" si="6"/>
        <v>En ejecución</v>
      </c>
      <c r="AN197" s="137">
        <f t="shared" si="8"/>
        <v>0.91780822014869834</v>
      </c>
    </row>
    <row r="198" spans="1:40" x14ac:dyDescent="0.25">
      <c r="A198" s="50" t="s">
        <v>398</v>
      </c>
      <c r="B198" s="118">
        <v>2022</v>
      </c>
      <c r="C198" s="50" t="s">
        <v>1315</v>
      </c>
      <c r="D198" s="50" t="s">
        <v>1316</v>
      </c>
      <c r="E198" s="50" t="s">
        <v>50</v>
      </c>
      <c r="F198" s="50" t="s">
        <v>22</v>
      </c>
      <c r="G198" s="50"/>
      <c r="H198" s="50" t="s">
        <v>2823</v>
      </c>
      <c r="I198" s="119" t="s">
        <v>46</v>
      </c>
      <c r="J198" s="57" t="s">
        <v>194</v>
      </c>
      <c r="K198" s="118">
        <v>57</v>
      </c>
      <c r="L198" s="57" t="s">
        <v>148</v>
      </c>
      <c r="M198" s="57" t="s">
        <v>141</v>
      </c>
      <c r="N198" s="139">
        <v>1979</v>
      </c>
      <c r="O198" s="55"/>
      <c r="P198" s="178">
        <v>52934211</v>
      </c>
      <c r="Q198" s="59" t="s">
        <v>1317</v>
      </c>
      <c r="R198" s="57" t="s">
        <v>174</v>
      </c>
      <c r="S198" s="17"/>
      <c r="T198" s="18"/>
      <c r="U198" s="58"/>
      <c r="V198" s="87"/>
      <c r="W198" s="124">
        <v>25520000</v>
      </c>
      <c r="X198" s="125">
        <v>0</v>
      </c>
      <c r="Y198" s="130">
        <v>1</v>
      </c>
      <c r="Z198" s="124">
        <v>3170667</v>
      </c>
      <c r="AA198" s="126">
        <v>28690667</v>
      </c>
      <c r="AB198" s="125">
        <v>26370667</v>
      </c>
      <c r="AC198" s="135">
        <v>44579</v>
      </c>
      <c r="AD198" s="135">
        <v>44581</v>
      </c>
      <c r="AE198" s="135">
        <v>44956</v>
      </c>
      <c r="AF198" s="136">
        <f t="shared" si="7"/>
        <v>375</v>
      </c>
      <c r="AG198" s="118">
        <v>1</v>
      </c>
      <c r="AH198" s="120">
        <v>42</v>
      </c>
      <c r="AI198" s="174"/>
      <c r="AJ198" s="50" t="s">
        <v>2461</v>
      </c>
      <c r="AK198" s="175"/>
      <c r="AL198" s="176"/>
      <c r="AM198" s="56" t="str">
        <f t="shared" si="6"/>
        <v>En ejecución</v>
      </c>
      <c r="AN198" s="137">
        <f t="shared" si="8"/>
        <v>0.91913746724675305</v>
      </c>
    </row>
    <row r="199" spans="1:40" x14ac:dyDescent="0.25">
      <c r="A199" s="50" t="s">
        <v>399</v>
      </c>
      <c r="B199" s="118">
        <v>2022</v>
      </c>
      <c r="C199" s="50" t="s">
        <v>1318</v>
      </c>
      <c r="D199" s="50" t="s">
        <v>1319</v>
      </c>
      <c r="E199" s="50" t="s">
        <v>50</v>
      </c>
      <c r="F199" s="50" t="s">
        <v>22</v>
      </c>
      <c r="G199" s="50"/>
      <c r="H199" s="50" t="s">
        <v>2825</v>
      </c>
      <c r="I199" s="119" t="s">
        <v>46</v>
      </c>
      <c r="J199" s="57" t="s">
        <v>194</v>
      </c>
      <c r="K199" s="118">
        <v>57</v>
      </c>
      <c r="L199" s="57" t="s">
        <v>148</v>
      </c>
      <c r="M199" s="57" t="s">
        <v>141</v>
      </c>
      <c r="N199" s="139">
        <v>1979</v>
      </c>
      <c r="O199" s="55"/>
      <c r="P199" s="178">
        <v>1110060560</v>
      </c>
      <c r="Q199" s="59" t="s">
        <v>1320</v>
      </c>
      <c r="R199" s="57" t="s">
        <v>174</v>
      </c>
      <c r="S199" s="17"/>
      <c r="T199" s="18"/>
      <c r="U199" s="58"/>
      <c r="V199" s="87"/>
      <c r="W199" s="124">
        <v>50380000</v>
      </c>
      <c r="X199" s="125">
        <v>0</v>
      </c>
      <c r="Y199" s="130">
        <v>1</v>
      </c>
      <c r="Z199" s="124">
        <v>5343333</v>
      </c>
      <c r="AA199" s="126">
        <v>55723333</v>
      </c>
      <c r="AB199" s="125">
        <v>50380000</v>
      </c>
      <c r="AC199" s="135">
        <v>44580</v>
      </c>
      <c r="AD199" s="135">
        <v>44587</v>
      </c>
      <c r="AE199" s="135">
        <v>44956</v>
      </c>
      <c r="AF199" s="136">
        <f t="shared" si="7"/>
        <v>369</v>
      </c>
      <c r="AG199" s="118">
        <v>1</v>
      </c>
      <c r="AH199" s="120">
        <v>35</v>
      </c>
      <c r="AI199" s="174">
        <v>79454562</v>
      </c>
      <c r="AJ199" s="50" t="s">
        <v>2485</v>
      </c>
      <c r="AK199" s="175">
        <v>44749</v>
      </c>
      <c r="AL199" s="176">
        <v>25800667</v>
      </c>
      <c r="AM199" s="56" t="str">
        <f t="shared" si="6"/>
        <v>En ejecución</v>
      </c>
      <c r="AN199" s="137">
        <f t="shared" si="8"/>
        <v>0.9041095944494203</v>
      </c>
    </row>
    <row r="200" spans="1:40" x14ac:dyDescent="0.25">
      <c r="A200" s="50" t="s">
        <v>400</v>
      </c>
      <c r="B200" s="118">
        <v>2022</v>
      </c>
      <c r="C200" s="50" t="s">
        <v>1321</v>
      </c>
      <c r="D200" s="50" t="s">
        <v>1322</v>
      </c>
      <c r="E200" s="50" t="s">
        <v>50</v>
      </c>
      <c r="F200" s="50" t="s">
        <v>22</v>
      </c>
      <c r="G200" s="50"/>
      <c r="H200" s="50" t="s">
        <v>2825</v>
      </c>
      <c r="I200" s="119" t="s">
        <v>46</v>
      </c>
      <c r="J200" s="57" t="s">
        <v>194</v>
      </c>
      <c r="K200" s="118">
        <v>57</v>
      </c>
      <c r="L200" s="57" t="s">
        <v>148</v>
      </c>
      <c r="M200" s="57" t="s">
        <v>141</v>
      </c>
      <c r="N200" s="139">
        <v>1979</v>
      </c>
      <c r="O200" s="55"/>
      <c r="P200" s="178">
        <v>51875873</v>
      </c>
      <c r="Q200" s="59" t="s">
        <v>1323</v>
      </c>
      <c r="R200" s="57" t="s">
        <v>174</v>
      </c>
      <c r="S200" s="17"/>
      <c r="T200" s="18"/>
      <c r="U200" s="58"/>
      <c r="V200" s="87"/>
      <c r="W200" s="124">
        <v>50380000</v>
      </c>
      <c r="X200" s="125">
        <v>0</v>
      </c>
      <c r="Y200" s="130">
        <v>1</v>
      </c>
      <c r="Z200" s="124">
        <v>5343333</v>
      </c>
      <c r="AA200" s="126">
        <v>55723333</v>
      </c>
      <c r="AB200" s="125">
        <v>51143333</v>
      </c>
      <c r="AC200" s="135">
        <v>44583</v>
      </c>
      <c r="AD200" s="135">
        <v>44587</v>
      </c>
      <c r="AE200" s="135">
        <v>44957</v>
      </c>
      <c r="AF200" s="136">
        <f t="shared" si="7"/>
        <v>370</v>
      </c>
      <c r="AG200" s="118">
        <v>1</v>
      </c>
      <c r="AH200" s="120">
        <v>37</v>
      </c>
      <c r="AI200" s="174"/>
      <c r="AJ200" s="50" t="s">
        <v>2461</v>
      </c>
      <c r="AK200" s="175"/>
      <c r="AL200" s="176"/>
      <c r="AM200" s="56" t="str">
        <f t="shared" si="6"/>
        <v>En ejecución</v>
      </c>
      <c r="AN200" s="137">
        <f t="shared" si="8"/>
        <v>0.91780821868641638</v>
      </c>
    </row>
    <row r="201" spans="1:40" x14ac:dyDescent="0.25">
      <c r="A201" s="50" t="s">
        <v>401</v>
      </c>
      <c r="B201" s="118">
        <v>2022</v>
      </c>
      <c r="C201" s="50" t="s">
        <v>1324</v>
      </c>
      <c r="D201" s="50" t="s">
        <v>1325</v>
      </c>
      <c r="E201" s="50" t="s">
        <v>50</v>
      </c>
      <c r="F201" s="50" t="s">
        <v>22</v>
      </c>
      <c r="G201" s="50"/>
      <c r="H201" s="50" t="s">
        <v>2825</v>
      </c>
      <c r="I201" s="119" t="s">
        <v>46</v>
      </c>
      <c r="J201" s="57" t="s">
        <v>194</v>
      </c>
      <c r="K201" s="118">
        <v>57</v>
      </c>
      <c r="L201" s="57" t="s">
        <v>148</v>
      </c>
      <c r="M201" s="57" t="s">
        <v>141</v>
      </c>
      <c r="N201" s="139">
        <v>1979</v>
      </c>
      <c r="O201" s="55"/>
      <c r="P201" s="178">
        <v>79298352</v>
      </c>
      <c r="Q201" s="59" t="s">
        <v>1326</v>
      </c>
      <c r="R201" s="57" t="s">
        <v>174</v>
      </c>
      <c r="S201" s="17"/>
      <c r="T201" s="18"/>
      <c r="U201" s="58"/>
      <c r="V201" s="87"/>
      <c r="W201" s="124">
        <v>50380000</v>
      </c>
      <c r="X201" s="125">
        <v>0</v>
      </c>
      <c r="Y201" s="130">
        <v>0</v>
      </c>
      <c r="Z201" s="124">
        <v>0</v>
      </c>
      <c r="AA201" s="126">
        <v>50380000</v>
      </c>
      <c r="AB201" s="125">
        <v>41983333</v>
      </c>
      <c r="AC201" s="135">
        <v>44580</v>
      </c>
      <c r="AD201" s="135">
        <v>44587</v>
      </c>
      <c r="AE201" s="135">
        <v>44920</v>
      </c>
      <c r="AF201" s="136">
        <f t="shared" si="7"/>
        <v>333</v>
      </c>
      <c r="AG201" s="118">
        <v>0</v>
      </c>
      <c r="AH201" s="120">
        <v>0</v>
      </c>
      <c r="AI201" s="174"/>
      <c r="AJ201" s="50" t="s">
        <v>2461</v>
      </c>
      <c r="AK201" s="175"/>
      <c r="AL201" s="176"/>
      <c r="AM201" s="56" t="str">
        <f t="shared" si="6"/>
        <v>Terminado</v>
      </c>
      <c r="AN201" s="137">
        <f t="shared" si="8"/>
        <v>0.83333332671695115</v>
      </c>
    </row>
    <row r="202" spans="1:40" x14ac:dyDescent="0.25">
      <c r="A202" s="50" t="s">
        <v>402</v>
      </c>
      <c r="B202" s="118">
        <v>2022</v>
      </c>
      <c r="C202" s="50" t="s">
        <v>1327</v>
      </c>
      <c r="D202" s="50" t="s">
        <v>1328</v>
      </c>
      <c r="E202" s="50" t="s">
        <v>50</v>
      </c>
      <c r="F202" s="50" t="s">
        <v>22</v>
      </c>
      <c r="G202" s="50"/>
      <c r="H202" s="50" t="s">
        <v>2825</v>
      </c>
      <c r="I202" s="119" t="s">
        <v>46</v>
      </c>
      <c r="J202" s="57" t="s">
        <v>194</v>
      </c>
      <c r="K202" s="118">
        <v>57</v>
      </c>
      <c r="L202" s="57" t="s">
        <v>148</v>
      </c>
      <c r="M202" s="57" t="s">
        <v>141</v>
      </c>
      <c r="N202" s="139">
        <v>1979</v>
      </c>
      <c r="O202" s="55"/>
      <c r="P202" s="178">
        <v>1016098685</v>
      </c>
      <c r="Q202" s="59" t="s">
        <v>1329</v>
      </c>
      <c r="R202" s="57" t="s">
        <v>174</v>
      </c>
      <c r="S202" s="17"/>
      <c r="T202" s="18"/>
      <c r="U202" s="58"/>
      <c r="V202" s="87"/>
      <c r="W202" s="124">
        <v>50380000</v>
      </c>
      <c r="X202" s="125">
        <v>0</v>
      </c>
      <c r="Y202" s="130">
        <v>1</v>
      </c>
      <c r="Z202" s="124">
        <v>5343333</v>
      </c>
      <c r="AA202" s="126">
        <v>55723333</v>
      </c>
      <c r="AB202" s="125">
        <v>51143333</v>
      </c>
      <c r="AC202" s="135">
        <v>44580</v>
      </c>
      <c r="AD202" s="135">
        <v>44587</v>
      </c>
      <c r="AE202" s="135">
        <v>44956</v>
      </c>
      <c r="AF202" s="136">
        <f t="shared" si="7"/>
        <v>369</v>
      </c>
      <c r="AG202" s="118">
        <v>1</v>
      </c>
      <c r="AH202" s="120">
        <v>36</v>
      </c>
      <c r="AI202" s="174"/>
      <c r="AJ202" s="50" t="s">
        <v>2461</v>
      </c>
      <c r="AK202" s="175"/>
      <c r="AL202" s="176"/>
      <c r="AM202" s="56" t="str">
        <f t="shared" si="6"/>
        <v>En ejecución</v>
      </c>
      <c r="AN202" s="137">
        <f t="shared" si="8"/>
        <v>0.91780821868641638</v>
      </c>
    </row>
    <row r="203" spans="1:40" x14ac:dyDescent="0.25">
      <c r="A203" s="50" t="s">
        <v>403</v>
      </c>
      <c r="B203" s="118">
        <v>2022</v>
      </c>
      <c r="C203" s="50" t="s">
        <v>1330</v>
      </c>
      <c r="D203" s="50" t="s">
        <v>1331</v>
      </c>
      <c r="E203" s="50" t="s">
        <v>50</v>
      </c>
      <c r="F203" s="50" t="s">
        <v>22</v>
      </c>
      <c r="G203" s="50"/>
      <c r="H203" s="50" t="s">
        <v>2825</v>
      </c>
      <c r="I203" s="119" t="s">
        <v>46</v>
      </c>
      <c r="J203" s="57" t="s">
        <v>194</v>
      </c>
      <c r="K203" s="118">
        <v>57</v>
      </c>
      <c r="L203" s="57" t="s">
        <v>148</v>
      </c>
      <c r="M203" s="57" t="s">
        <v>141</v>
      </c>
      <c r="N203" s="139">
        <v>1979</v>
      </c>
      <c r="O203" s="55"/>
      <c r="P203" s="178">
        <v>1074132196</v>
      </c>
      <c r="Q203" s="59" t="s">
        <v>1332</v>
      </c>
      <c r="R203" s="57" t="s">
        <v>174</v>
      </c>
      <c r="S203" s="17"/>
      <c r="T203" s="18"/>
      <c r="U203" s="58"/>
      <c r="V203" s="87"/>
      <c r="W203" s="124">
        <v>50380000</v>
      </c>
      <c r="X203" s="125">
        <v>0</v>
      </c>
      <c r="Y203" s="130">
        <v>1</v>
      </c>
      <c r="Z203" s="124">
        <v>6412000</v>
      </c>
      <c r="AA203" s="126">
        <v>56792000</v>
      </c>
      <c r="AB203" s="125">
        <v>52212000</v>
      </c>
      <c r="AC203" s="135">
        <v>44577</v>
      </c>
      <c r="AD203" s="135">
        <v>44580</v>
      </c>
      <c r="AE203" s="135">
        <v>44956</v>
      </c>
      <c r="AF203" s="136">
        <f t="shared" si="7"/>
        <v>376</v>
      </c>
      <c r="AG203" s="118">
        <v>1</v>
      </c>
      <c r="AH203" s="120">
        <v>43</v>
      </c>
      <c r="AI203" s="174">
        <v>1019079645</v>
      </c>
      <c r="AJ203" s="50" t="s">
        <v>2486</v>
      </c>
      <c r="AK203" s="175">
        <v>44758</v>
      </c>
      <c r="AL203" s="176">
        <v>23358000</v>
      </c>
      <c r="AM203" s="56" t="str">
        <f t="shared" si="6"/>
        <v>En ejecución</v>
      </c>
      <c r="AN203" s="137">
        <f t="shared" si="8"/>
        <v>0.91935483870967738</v>
      </c>
    </row>
    <row r="204" spans="1:40" x14ac:dyDescent="0.25">
      <c r="A204" s="50" t="s">
        <v>404</v>
      </c>
      <c r="B204" s="118">
        <v>2022</v>
      </c>
      <c r="C204" s="50" t="s">
        <v>1333</v>
      </c>
      <c r="D204" s="50" t="s">
        <v>1334</v>
      </c>
      <c r="E204" s="50" t="s">
        <v>50</v>
      </c>
      <c r="F204" s="50" t="s">
        <v>22</v>
      </c>
      <c r="G204" s="50"/>
      <c r="H204" s="50" t="s">
        <v>2825</v>
      </c>
      <c r="I204" s="119" t="s">
        <v>46</v>
      </c>
      <c r="J204" s="57" t="s">
        <v>194</v>
      </c>
      <c r="K204" s="118">
        <v>57</v>
      </c>
      <c r="L204" s="57" t="s">
        <v>148</v>
      </c>
      <c r="M204" s="57" t="s">
        <v>141</v>
      </c>
      <c r="N204" s="139">
        <v>1979</v>
      </c>
      <c r="O204" s="55"/>
      <c r="P204" s="178">
        <v>1020754961</v>
      </c>
      <c r="Q204" s="59" t="s">
        <v>1335</v>
      </c>
      <c r="R204" s="57" t="s">
        <v>174</v>
      </c>
      <c r="S204" s="17"/>
      <c r="T204" s="18"/>
      <c r="U204" s="58"/>
      <c r="V204" s="87"/>
      <c r="W204" s="124">
        <v>50380000</v>
      </c>
      <c r="X204" s="125">
        <v>0</v>
      </c>
      <c r="Y204" s="130">
        <v>1</v>
      </c>
      <c r="Z204" s="124">
        <v>6412000</v>
      </c>
      <c r="AA204" s="126">
        <v>56792000</v>
      </c>
      <c r="AB204" s="125">
        <v>52212000</v>
      </c>
      <c r="AC204" s="135">
        <v>44577</v>
      </c>
      <c r="AD204" s="135">
        <v>44580</v>
      </c>
      <c r="AE204" s="135">
        <v>44956</v>
      </c>
      <c r="AF204" s="136">
        <f t="shared" si="7"/>
        <v>376</v>
      </c>
      <c r="AG204" s="118">
        <v>0</v>
      </c>
      <c r="AH204" s="120">
        <v>0</v>
      </c>
      <c r="AI204" s="174"/>
      <c r="AJ204" s="50" t="s">
        <v>2461</v>
      </c>
      <c r="AK204" s="175"/>
      <c r="AL204" s="176"/>
      <c r="AM204" s="56" t="str">
        <f t="shared" si="6"/>
        <v>En ejecución</v>
      </c>
      <c r="AN204" s="137">
        <f t="shared" si="8"/>
        <v>0.91935483870967738</v>
      </c>
    </row>
    <row r="205" spans="1:40" x14ac:dyDescent="0.25">
      <c r="A205" s="50" t="s">
        <v>405</v>
      </c>
      <c r="B205" s="118">
        <v>2022</v>
      </c>
      <c r="C205" s="50" t="s">
        <v>1336</v>
      </c>
      <c r="D205" s="50" t="s">
        <v>1337</v>
      </c>
      <c r="E205" s="50" t="s">
        <v>50</v>
      </c>
      <c r="F205" s="50" t="s">
        <v>22</v>
      </c>
      <c r="G205" s="50"/>
      <c r="H205" s="50" t="s">
        <v>2826</v>
      </c>
      <c r="I205" s="119" t="s">
        <v>46</v>
      </c>
      <c r="J205" s="57" t="s">
        <v>194</v>
      </c>
      <c r="K205" s="118">
        <v>55</v>
      </c>
      <c r="L205" s="57" t="s">
        <v>146</v>
      </c>
      <c r="M205" s="57" t="s">
        <v>141</v>
      </c>
      <c r="N205" s="139">
        <v>1977</v>
      </c>
      <c r="O205" s="55"/>
      <c r="P205" s="178">
        <v>63542794</v>
      </c>
      <c r="Q205" s="59" t="s">
        <v>1338</v>
      </c>
      <c r="R205" s="57" t="s">
        <v>174</v>
      </c>
      <c r="S205" s="17"/>
      <c r="T205" s="18"/>
      <c r="U205" s="58"/>
      <c r="V205" s="87"/>
      <c r="W205" s="124">
        <v>72050000</v>
      </c>
      <c r="X205" s="125">
        <v>0</v>
      </c>
      <c r="Y205" s="130">
        <v>0</v>
      </c>
      <c r="Z205" s="124">
        <v>0</v>
      </c>
      <c r="AA205" s="126">
        <v>72050000</v>
      </c>
      <c r="AB205" s="125">
        <v>72050000</v>
      </c>
      <c r="AC205" s="135">
        <v>44587</v>
      </c>
      <c r="AD205" s="135">
        <v>44588</v>
      </c>
      <c r="AE205" s="135">
        <v>44921</v>
      </c>
      <c r="AF205" s="136">
        <f t="shared" si="7"/>
        <v>333</v>
      </c>
      <c r="AG205" s="118">
        <v>0</v>
      </c>
      <c r="AH205" s="120">
        <v>0</v>
      </c>
      <c r="AI205" s="174">
        <v>1030553619</v>
      </c>
      <c r="AJ205" s="50" t="s">
        <v>2487</v>
      </c>
      <c r="AK205" s="175">
        <v>44725</v>
      </c>
      <c r="AL205" s="176">
        <v>42138334</v>
      </c>
      <c r="AM205" s="56" t="str">
        <f t="shared" ref="AM205:AM268" si="9">IF(AE205&lt;=44926,"Terminado","En ejecución")</f>
        <v>Terminado</v>
      </c>
      <c r="AN205" s="137">
        <f t="shared" si="8"/>
        <v>1</v>
      </c>
    </row>
    <row r="206" spans="1:40" x14ac:dyDescent="0.25">
      <c r="A206" s="50" t="s">
        <v>406</v>
      </c>
      <c r="B206" s="118">
        <v>2022</v>
      </c>
      <c r="C206" s="50" t="s">
        <v>1339</v>
      </c>
      <c r="D206" s="50" t="s">
        <v>1340</v>
      </c>
      <c r="E206" s="50" t="s">
        <v>50</v>
      </c>
      <c r="F206" s="50" t="s">
        <v>22</v>
      </c>
      <c r="G206" s="50"/>
      <c r="H206" s="50" t="s">
        <v>2827</v>
      </c>
      <c r="I206" s="119" t="s">
        <v>46</v>
      </c>
      <c r="J206" s="57" t="s">
        <v>194</v>
      </c>
      <c r="K206" s="118">
        <v>57</v>
      </c>
      <c r="L206" s="57" t="s">
        <v>148</v>
      </c>
      <c r="M206" s="57" t="s">
        <v>141</v>
      </c>
      <c r="N206" s="139">
        <v>1979</v>
      </c>
      <c r="O206" s="55"/>
      <c r="P206" s="178">
        <v>1018422753</v>
      </c>
      <c r="Q206" s="59" t="s">
        <v>1341</v>
      </c>
      <c r="R206" s="57" t="s">
        <v>174</v>
      </c>
      <c r="S206" s="17"/>
      <c r="T206" s="18"/>
      <c r="U206" s="58"/>
      <c r="V206" s="87"/>
      <c r="W206" s="124">
        <v>72050000</v>
      </c>
      <c r="X206" s="125">
        <v>0</v>
      </c>
      <c r="Y206" s="130">
        <v>1</v>
      </c>
      <c r="Z206" s="124">
        <v>7860000</v>
      </c>
      <c r="AA206" s="126">
        <v>79910000</v>
      </c>
      <c r="AB206" s="125">
        <v>73360000</v>
      </c>
      <c r="AC206" s="135">
        <v>44580</v>
      </c>
      <c r="AD206" s="135">
        <v>44586</v>
      </c>
      <c r="AE206" s="135">
        <v>44956</v>
      </c>
      <c r="AF206" s="136">
        <f t="shared" ref="AF206:AF269" si="10">_xlfn.DAYS(AE206,AD206)</f>
        <v>370</v>
      </c>
      <c r="AG206" s="118">
        <v>0</v>
      </c>
      <c r="AH206" s="120">
        <v>0</v>
      </c>
      <c r="AI206" s="174"/>
      <c r="AJ206" s="50" t="s">
        <v>2461</v>
      </c>
      <c r="AK206" s="175"/>
      <c r="AL206" s="176"/>
      <c r="AM206" s="56" t="str">
        <f t="shared" si="9"/>
        <v>En ejecución</v>
      </c>
      <c r="AN206" s="137">
        <f t="shared" ref="AN206:AN269" si="11">IF(ISERROR(AB206/AA206),"-",(AB206/AA206))</f>
        <v>0.91803278688524592</v>
      </c>
    </row>
    <row r="207" spans="1:40" x14ac:dyDescent="0.25">
      <c r="A207" s="50" t="s">
        <v>407</v>
      </c>
      <c r="B207" s="118">
        <v>2022</v>
      </c>
      <c r="C207" s="50" t="s">
        <v>1342</v>
      </c>
      <c r="D207" s="50" t="s">
        <v>1343</v>
      </c>
      <c r="E207" s="50" t="s">
        <v>50</v>
      </c>
      <c r="F207" s="50" t="s">
        <v>22</v>
      </c>
      <c r="G207" s="50"/>
      <c r="H207" s="50" t="s">
        <v>2828</v>
      </c>
      <c r="I207" s="119" t="s">
        <v>46</v>
      </c>
      <c r="J207" s="57" t="s">
        <v>194</v>
      </c>
      <c r="K207" s="118">
        <v>57</v>
      </c>
      <c r="L207" s="57" t="s">
        <v>148</v>
      </c>
      <c r="M207" s="57" t="s">
        <v>141</v>
      </c>
      <c r="N207" s="139">
        <v>1979</v>
      </c>
      <c r="O207" s="55"/>
      <c r="P207" s="178">
        <v>79803637</v>
      </c>
      <c r="Q207" s="59" t="s">
        <v>1344</v>
      </c>
      <c r="R207" s="57" t="s">
        <v>174</v>
      </c>
      <c r="S207" s="17"/>
      <c r="T207" s="18"/>
      <c r="U207" s="58"/>
      <c r="V207" s="87"/>
      <c r="W207" s="124">
        <v>72050000</v>
      </c>
      <c r="X207" s="125">
        <v>0</v>
      </c>
      <c r="Y207" s="130">
        <v>0</v>
      </c>
      <c r="Z207" s="124">
        <v>0</v>
      </c>
      <c r="AA207" s="126">
        <v>72050000</v>
      </c>
      <c r="AB207" s="125">
        <v>60478333</v>
      </c>
      <c r="AC207" s="135">
        <v>44581</v>
      </c>
      <c r="AD207" s="135">
        <v>44585</v>
      </c>
      <c r="AE207" s="135">
        <v>44918</v>
      </c>
      <c r="AF207" s="136">
        <f t="shared" si="10"/>
        <v>333</v>
      </c>
      <c r="AG207" s="118">
        <v>0</v>
      </c>
      <c r="AH207" s="120">
        <v>0</v>
      </c>
      <c r="AI207" s="174">
        <v>79636340</v>
      </c>
      <c r="AJ207" s="50" t="s">
        <v>2488</v>
      </c>
      <c r="AK207" s="175">
        <v>44792</v>
      </c>
      <c r="AL207" s="176">
        <v>27291668</v>
      </c>
      <c r="AM207" s="56" t="str">
        <f t="shared" si="9"/>
        <v>Terminado</v>
      </c>
      <c r="AN207" s="137">
        <f t="shared" si="11"/>
        <v>0.83939393476752255</v>
      </c>
    </row>
    <row r="208" spans="1:40" x14ac:dyDescent="0.25">
      <c r="A208" s="50" t="s">
        <v>408</v>
      </c>
      <c r="B208" s="118">
        <v>2022</v>
      </c>
      <c r="C208" s="50" t="s">
        <v>1345</v>
      </c>
      <c r="D208" s="50" t="s">
        <v>1346</v>
      </c>
      <c r="E208" s="50" t="s">
        <v>50</v>
      </c>
      <c r="F208" s="50" t="s">
        <v>22</v>
      </c>
      <c r="G208" s="50"/>
      <c r="H208" s="50" t="s">
        <v>2829</v>
      </c>
      <c r="I208" s="119" t="s">
        <v>46</v>
      </c>
      <c r="J208" s="57" t="s">
        <v>194</v>
      </c>
      <c r="K208" s="118">
        <v>45</v>
      </c>
      <c r="L208" s="57" t="s">
        <v>132</v>
      </c>
      <c r="M208" s="57" t="s">
        <v>137</v>
      </c>
      <c r="N208" s="139">
        <v>1998</v>
      </c>
      <c r="O208" s="55"/>
      <c r="P208" s="178">
        <v>1032466423</v>
      </c>
      <c r="Q208" s="59" t="s">
        <v>1347</v>
      </c>
      <c r="R208" s="57" t="s">
        <v>174</v>
      </c>
      <c r="S208" s="17"/>
      <c r="T208" s="18"/>
      <c r="U208" s="58"/>
      <c r="V208" s="87"/>
      <c r="W208" s="124">
        <v>50380000</v>
      </c>
      <c r="X208" s="125">
        <v>0</v>
      </c>
      <c r="Y208" s="130">
        <v>1</v>
      </c>
      <c r="Z208" s="124">
        <v>2290000</v>
      </c>
      <c r="AA208" s="126">
        <v>52670000</v>
      </c>
      <c r="AB208" s="125">
        <v>50380000</v>
      </c>
      <c r="AC208" s="135">
        <v>44584</v>
      </c>
      <c r="AD208" s="135">
        <v>44593</v>
      </c>
      <c r="AE208" s="135">
        <v>44941</v>
      </c>
      <c r="AF208" s="136">
        <f t="shared" si="10"/>
        <v>348</v>
      </c>
      <c r="AG208" s="118">
        <v>1</v>
      </c>
      <c r="AH208" s="120">
        <v>15</v>
      </c>
      <c r="AI208" s="174">
        <v>1020770664</v>
      </c>
      <c r="AJ208" s="50" t="s">
        <v>2489</v>
      </c>
      <c r="AK208" s="175">
        <v>44358</v>
      </c>
      <c r="AL208" s="176">
        <v>45800000</v>
      </c>
      <c r="AM208" s="56" t="str">
        <f t="shared" si="9"/>
        <v>En ejecución</v>
      </c>
      <c r="AN208" s="137">
        <f t="shared" si="11"/>
        <v>0.95652173913043481</v>
      </c>
    </row>
    <row r="209" spans="1:40" x14ac:dyDescent="0.25">
      <c r="A209" s="50" t="s">
        <v>409</v>
      </c>
      <c r="B209" s="118">
        <v>2022</v>
      </c>
      <c r="C209" s="50" t="s">
        <v>1348</v>
      </c>
      <c r="D209" s="50" t="s">
        <v>1349</v>
      </c>
      <c r="E209" s="50" t="s">
        <v>50</v>
      </c>
      <c r="F209" s="50" t="s">
        <v>22</v>
      </c>
      <c r="G209" s="50"/>
      <c r="H209" s="50" t="s">
        <v>2830</v>
      </c>
      <c r="I209" s="119" t="s">
        <v>46</v>
      </c>
      <c r="J209" s="57" t="s">
        <v>194</v>
      </c>
      <c r="K209" s="118">
        <v>57</v>
      </c>
      <c r="L209" s="57" t="s">
        <v>148</v>
      </c>
      <c r="M209" s="57" t="s">
        <v>141</v>
      </c>
      <c r="N209" s="139">
        <v>1979</v>
      </c>
      <c r="O209" s="55"/>
      <c r="P209" s="178">
        <v>1013647157</v>
      </c>
      <c r="Q209" s="59" t="s">
        <v>1350</v>
      </c>
      <c r="R209" s="57" t="s">
        <v>174</v>
      </c>
      <c r="S209" s="17"/>
      <c r="T209" s="18"/>
      <c r="U209" s="58"/>
      <c r="V209" s="87"/>
      <c r="W209" s="124">
        <v>72050000</v>
      </c>
      <c r="X209" s="125">
        <v>0</v>
      </c>
      <c r="Y209" s="130">
        <v>1</v>
      </c>
      <c r="Z209" s="124">
        <v>8951667</v>
      </c>
      <c r="AA209" s="126">
        <v>81001667</v>
      </c>
      <c r="AB209" s="125">
        <v>74451667</v>
      </c>
      <c r="AC209" s="135">
        <v>44578</v>
      </c>
      <c r="AD209" s="135">
        <v>44581</v>
      </c>
      <c r="AE209" s="135">
        <v>44955</v>
      </c>
      <c r="AF209" s="136">
        <f t="shared" si="10"/>
        <v>374</v>
      </c>
      <c r="AG209" s="118">
        <v>1</v>
      </c>
      <c r="AH209" s="120">
        <v>41</v>
      </c>
      <c r="AI209" s="174">
        <v>13255143</v>
      </c>
      <c r="AJ209" s="50" t="s">
        <v>2490</v>
      </c>
      <c r="AK209" s="175">
        <v>44874</v>
      </c>
      <c r="AL209" s="176">
        <v>8951666</v>
      </c>
      <c r="AM209" s="56" t="str">
        <f t="shared" si="9"/>
        <v>En ejecución</v>
      </c>
      <c r="AN209" s="137">
        <f t="shared" si="11"/>
        <v>0.91913746664003837</v>
      </c>
    </row>
    <row r="210" spans="1:40" x14ac:dyDescent="0.25">
      <c r="A210" s="50" t="s">
        <v>410</v>
      </c>
      <c r="B210" s="118">
        <v>2022</v>
      </c>
      <c r="C210" s="50" t="s">
        <v>1351</v>
      </c>
      <c r="D210" s="50" t="s">
        <v>1352</v>
      </c>
      <c r="E210" s="50" t="s">
        <v>50</v>
      </c>
      <c r="F210" s="50" t="s">
        <v>22</v>
      </c>
      <c r="G210" s="50"/>
      <c r="H210" s="50" t="s">
        <v>2830</v>
      </c>
      <c r="I210" s="119" t="s">
        <v>46</v>
      </c>
      <c r="J210" s="57" t="s">
        <v>194</v>
      </c>
      <c r="K210" s="118">
        <v>57</v>
      </c>
      <c r="L210" s="57" t="s">
        <v>148</v>
      </c>
      <c r="M210" s="57" t="s">
        <v>141</v>
      </c>
      <c r="N210" s="139">
        <v>1979</v>
      </c>
      <c r="O210" s="55"/>
      <c r="P210" s="178">
        <v>7304906</v>
      </c>
      <c r="Q210" s="59" t="s">
        <v>1353</v>
      </c>
      <c r="R210" s="57" t="s">
        <v>174</v>
      </c>
      <c r="S210" s="17"/>
      <c r="T210" s="18"/>
      <c r="U210" s="58"/>
      <c r="V210" s="87"/>
      <c r="W210" s="124">
        <v>72050000</v>
      </c>
      <c r="X210" s="125">
        <v>0</v>
      </c>
      <c r="Y210" s="130">
        <v>1</v>
      </c>
      <c r="Z210" s="124">
        <v>9170000</v>
      </c>
      <c r="AA210" s="126">
        <v>81220000</v>
      </c>
      <c r="AB210" s="125">
        <v>74670000</v>
      </c>
      <c r="AC210" s="135">
        <v>44577</v>
      </c>
      <c r="AD210" s="135">
        <v>44580</v>
      </c>
      <c r="AE210" s="135">
        <v>44956</v>
      </c>
      <c r="AF210" s="136">
        <f t="shared" si="10"/>
        <v>376</v>
      </c>
      <c r="AG210" s="118">
        <v>1</v>
      </c>
      <c r="AH210" s="120">
        <v>42</v>
      </c>
      <c r="AI210" s="174"/>
      <c r="AJ210" s="50" t="s">
        <v>2461</v>
      </c>
      <c r="AK210" s="175"/>
      <c r="AL210" s="176"/>
      <c r="AM210" s="56" t="str">
        <f t="shared" si="9"/>
        <v>En ejecución</v>
      </c>
      <c r="AN210" s="137">
        <f t="shared" si="11"/>
        <v>0.91935483870967738</v>
      </c>
    </row>
    <row r="211" spans="1:40" x14ac:dyDescent="0.25">
      <c r="A211" s="50" t="s">
        <v>411</v>
      </c>
      <c r="B211" s="118">
        <v>2022</v>
      </c>
      <c r="C211" s="50" t="s">
        <v>1354</v>
      </c>
      <c r="D211" s="50" t="s">
        <v>1355</v>
      </c>
      <c r="E211" s="50" t="s">
        <v>50</v>
      </c>
      <c r="F211" s="50" t="s">
        <v>22</v>
      </c>
      <c r="G211" s="50"/>
      <c r="H211" s="50" t="s">
        <v>2830</v>
      </c>
      <c r="I211" s="119" t="s">
        <v>46</v>
      </c>
      <c r="J211" s="57" t="s">
        <v>194</v>
      </c>
      <c r="K211" s="118">
        <v>57</v>
      </c>
      <c r="L211" s="57" t="s">
        <v>148</v>
      </c>
      <c r="M211" s="57" t="s">
        <v>141</v>
      </c>
      <c r="N211" s="139">
        <v>1979</v>
      </c>
      <c r="O211" s="55"/>
      <c r="P211" s="178">
        <v>35512483</v>
      </c>
      <c r="Q211" s="59" t="s">
        <v>1356</v>
      </c>
      <c r="R211" s="57" t="s">
        <v>174</v>
      </c>
      <c r="S211" s="17"/>
      <c r="T211" s="18"/>
      <c r="U211" s="58"/>
      <c r="V211" s="87"/>
      <c r="W211" s="124">
        <v>72050000</v>
      </c>
      <c r="X211" s="125">
        <v>0</v>
      </c>
      <c r="Y211" s="130">
        <v>1</v>
      </c>
      <c r="Z211" s="124">
        <v>9388333</v>
      </c>
      <c r="AA211" s="126">
        <v>81438333</v>
      </c>
      <c r="AB211" s="125">
        <v>74670000</v>
      </c>
      <c r="AC211" s="135">
        <v>44578</v>
      </c>
      <c r="AD211" s="135">
        <v>44580</v>
      </c>
      <c r="AE211" s="135">
        <v>44956</v>
      </c>
      <c r="AF211" s="136">
        <f t="shared" si="10"/>
        <v>376</v>
      </c>
      <c r="AG211" s="118">
        <v>1</v>
      </c>
      <c r="AH211" s="120">
        <v>43</v>
      </c>
      <c r="AI211" s="174"/>
      <c r="AJ211" s="50" t="s">
        <v>2461</v>
      </c>
      <c r="AK211" s="175"/>
      <c r="AL211" s="176"/>
      <c r="AM211" s="56" t="str">
        <f t="shared" si="9"/>
        <v>En ejecución</v>
      </c>
      <c r="AN211" s="137">
        <f t="shared" si="11"/>
        <v>0.91689008418185569</v>
      </c>
    </row>
    <row r="212" spans="1:40" x14ac:dyDescent="0.25">
      <c r="A212" s="50" t="s">
        <v>412</v>
      </c>
      <c r="B212" s="118">
        <v>2022</v>
      </c>
      <c r="C212" s="50" t="s">
        <v>1357</v>
      </c>
      <c r="D212" s="50" t="s">
        <v>1358</v>
      </c>
      <c r="E212" s="50" t="s">
        <v>50</v>
      </c>
      <c r="F212" s="50" t="s">
        <v>22</v>
      </c>
      <c r="G212" s="50"/>
      <c r="H212" s="50" t="s">
        <v>2830</v>
      </c>
      <c r="I212" s="119" t="s">
        <v>46</v>
      </c>
      <c r="J212" s="57" t="s">
        <v>194</v>
      </c>
      <c r="K212" s="118">
        <v>57</v>
      </c>
      <c r="L212" s="57" t="s">
        <v>148</v>
      </c>
      <c r="M212" s="57" t="s">
        <v>141</v>
      </c>
      <c r="N212" s="139">
        <v>1979</v>
      </c>
      <c r="O212" s="55"/>
      <c r="P212" s="178">
        <v>64589205</v>
      </c>
      <c r="Q212" s="59" t="s">
        <v>1359</v>
      </c>
      <c r="R212" s="57" t="s">
        <v>174</v>
      </c>
      <c r="S212" s="17"/>
      <c r="T212" s="18"/>
      <c r="U212" s="58"/>
      <c r="V212" s="87"/>
      <c r="W212" s="124">
        <v>72050000</v>
      </c>
      <c r="X212" s="125">
        <v>0</v>
      </c>
      <c r="Y212" s="130">
        <v>1</v>
      </c>
      <c r="Z212" s="124">
        <v>5676666</v>
      </c>
      <c r="AA212" s="126">
        <v>77726666</v>
      </c>
      <c r="AB212" s="125">
        <v>74451667</v>
      </c>
      <c r="AC212" s="135">
        <v>44578</v>
      </c>
      <c r="AD212" s="135">
        <v>44581</v>
      </c>
      <c r="AE212" s="135">
        <v>44941</v>
      </c>
      <c r="AF212" s="136">
        <f t="shared" si="10"/>
        <v>360</v>
      </c>
      <c r="AG212" s="118">
        <v>1</v>
      </c>
      <c r="AH212" s="120">
        <v>27</v>
      </c>
      <c r="AI212" s="174"/>
      <c r="AJ212" s="50" t="s">
        <v>2461</v>
      </c>
      <c r="AK212" s="175"/>
      <c r="AL212" s="176"/>
      <c r="AM212" s="56" t="str">
        <f t="shared" si="9"/>
        <v>En ejecución</v>
      </c>
      <c r="AN212" s="137">
        <f t="shared" si="11"/>
        <v>0.95786518104353013</v>
      </c>
    </row>
    <row r="213" spans="1:40" x14ac:dyDescent="0.25">
      <c r="A213" s="50" t="s">
        <v>413</v>
      </c>
      <c r="B213" s="118">
        <v>2022</v>
      </c>
      <c r="C213" s="50" t="s">
        <v>1360</v>
      </c>
      <c r="D213" s="50" t="s">
        <v>1361</v>
      </c>
      <c r="E213" s="50" t="s">
        <v>50</v>
      </c>
      <c r="F213" s="50" t="s">
        <v>22</v>
      </c>
      <c r="G213" s="50"/>
      <c r="H213" s="50" t="s">
        <v>2831</v>
      </c>
      <c r="I213" s="119" t="s">
        <v>46</v>
      </c>
      <c r="J213" s="57" t="s">
        <v>194</v>
      </c>
      <c r="K213" s="118">
        <v>57</v>
      </c>
      <c r="L213" s="57" t="s">
        <v>148</v>
      </c>
      <c r="M213" s="57" t="s">
        <v>141</v>
      </c>
      <c r="N213" s="139">
        <v>1979</v>
      </c>
      <c r="O213" s="55"/>
      <c r="P213" s="178">
        <v>1070921121</v>
      </c>
      <c r="Q213" s="59" t="s">
        <v>1362</v>
      </c>
      <c r="R213" s="57" t="s">
        <v>174</v>
      </c>
      <c r="S213" s="17"/>
      <c r="T213" s="18"/>
      <c r="U213" s="58"/>
      <c r="V213" s="87"/>
      <c r="W213" s="124">
        <v>40150000</v>
      </c>
      <c r="X213" s="125">
        <v>0</v>
      </c>
      <c r="Y213" s="130">
        <v>1</v>
      </c>
      <c r="Z213" s="124">
        <v>2676666</v>
      </c>
      <c r="AA213" s="126">
        <v>42826666</v>
      </c>
      <c r="AB213" s="125">
        <v>41001666</v>
      </c>
      <c r="AC213" s="135">
        <v>44579</v>
      </c>
      <c r="AD213" s="135">
        <v>44585</v>
      </c>
      <c r="AE213" s="135">
        <v>44941</v>
      </c>
      <c r="AF213" s="136">
        <f t="shared" si="10"/>
        <v>356</v>
      </c>
      <c r="AG213" s="118">
        <v>1</v>
      </c>
      <c r="AH213" s="120">
        <v>23</v>
      </c>
      <c r="AI213" s="174">
        <v>1072713174</v>
      </c>
      <c r="AJ213" s="50" t="s">
        <v>2491</v>
      </c>
      <c r="AK213" s="175">
        <v>44683</v>
      </c>
      <c r="AL213" s="176">
        <v>28226667</v>
      </c>
      <c r="AM213" s="56" t="str">
        <f t="shared" si="9"/>
        <v>En ejecución</v>
      </c>
      <c r="AN213" s="137">
        <f t="shared" si="11"/>
        <v>0.95738636297301316</v>
      </c>
    </row>
    <row r="214" spans="1:40" x14ac:dyDescent="0.25">
      <c r="A214" s="50" t="s">
        <v>414</v>
      </c>
      <c r="B214" s="118">
        <v>2022</v>
      </c>
      <c r="C214" s="50" t="s">
        <v>1363</v>
      </c>
      <c r="D214" s="50" t="s">
        <v>1364</v>
      </c>
      <c r="E214" s="50" t="s">
        <v>50</v>
      </c>
      <c r="F214" s="50" t="s">
        <v>22</v>
      </c>
      <c r="G214" s="50"/>
      <c r="H214" s="50" t="s">
        <v>2832</v>
      </c>
      <c r="I214" s="119" t="s">
        <v>46</v>
      </c>
      <c r="J214" s="57" t="s">
        <v>194</v>
      </c>
      <c r="K214" s="118">
        <v>57</v>
      </c>
      <c r="L214" s="57" t="s">
        <v>148</v>
      </c>
      <c r="M214" s="57" t="s">
        <v>141</v>
      </c>
      <c r="N214" s="139">
        <v>1979</v>
      </c>
      <c r="O214" s="55"/>
      <c r="P214" s="178">
        <v>80222951</v>
      </c>
      <c r="Q214" s="59" t="s">
        <v>1365</v>
      </c>
      <c r="R214" s="57" t="s">
        <v>174</v>
      </c>
      <c r="S214" s="17"/>
      <c r="T214" s="18"/>
      <c r="U214" s="58"/>
      <c r="V214" s="87"/>
      <c r="W214" s="124">
        <v>40150000</v>
      </c>
      <c r="X214" s="125">
        <v>0</v>
      </c>
      <c r="Y214" s="130">
        <v>1</v>
      </c>
      <c r="Z214" s="124">
        <v>1338333</v>
      </c>
      <c r="AA214" s="126">
        <v>41488333</v>
      </c>
      <c r="AB214" s="125">
        <v>41366667</v>
      </c>
      <c r="AC214" s="135">
        <v>44577</v>
      </c>
      <c r="AD214" s="135">
        <v>44580</v>
      </c>
      <c r="AE214" s="135">
        <v>44926</v>
      </c>
      <c r="AF214" s="136">
        <f t="shared" si="10"/>
        <v>346</v>
      </c>
      <c r="AG214" s="118">
        <v>1</v>
      </c>
      <c r="AH214" s="120">
        <v>13</v>
      </c>
      <c r="AI214" s="174"/>
      <c r="AJ214" s="50" t="s">
        <v>2461</v>
      </c>
      <c r="AK214" s="175"/>
      <c r="AL214" s="176"/>
      <c r="AM214" s="56" t="str">
        <f t="shared" si="9"/>
        <v>Terminado</v>
      </c>
      <c r="AN214" s="137">
        <f t="shared" si="11"/>
        <v>0.99706746472556518</v>
      </c>
    </row>
    <row r="215" spans="1:40" x14ac:dyDescent="0.25">
      <c r="A215" s="50" t="s">
        <v>415</v>
      </c>
      <c r="B215" s="118">
        <v>2022</v>
      </c>
      <c r="C215" s="50" t="s">
        <v>1366</v>
      </c>
      <c r="D215" s="50" t="s">
        <v>1367</v>
      </c>
      <c r="E215" s="50" t="s">
        <v>50</v>
      </c>
      <c r="F215" s="50" t="s">
        <v>22</v>
      </c>
      <c r="G215" s="50"/>
      <c r="H215" s="50" t="s">
        <v>2833</v>
      </c>
      <c r="I215" s="119" t="s">
        <v>46</v>
      </c>
      <c r="J215" s="57" t="s">
        <v>194</v>
      </c>
      <c r="K215" s="118">
        <v>57</v>
      </c>
      <c r="L215" s="57" t="s">
        <v>148</v>
      </c>
      <c r="M215" s="57" t="s">
        <v>141</v>
      </c>
      <c r="N215" s="139">
        <v>1979</v>
      </c>
      <c r="O215" s="55"/>
      <c r="P215" s="178">
        <v>1015441924</v>
      </c>
      <c r="Q215" s="59" t="s">
        <v>1368</v>
      </c>
      <c r="R215" s="57" t="s">
        <v>174</v>
      </c>
      <c r="S215" s="17"/>
      <c r="T215" s="18"/>
      <c r="U215" s="58"/>
      <c r="V215" s="87"/>
      <c r="W215" s="124">
        <v>25520000</v>
      </c>
      <c r="X215" s="125">
        <v>0</v>
      </c>
      <c r="Y215" s="130">
        <v>1</v>
      </c>
      <c r="Z215" s="124">
        <v>541333</v>
      </c>
      <c r="AA215" s="126">
        <v>26061333</v>
      </c>
      <c r="AB215" s="125">
        <v>26061332</v>
      </c>
      <c r="AC215" s="135">
        <v>44578</v>
      </c>
      <c r="AD215" s="135">
        <v>44585</v>
      </c>
      <c r="AE215" s="135">
        <v>44926</v>
      </c>
      <c r="AF215" s="136">
        <f t="shared" si="10"/>
        <v>341</v>
      </c>
      <c r="AG215" s="118">
        <v>1</v>
      </c>
      <c r="AH215" s="120">
        <v>8</v>
      </c>
      <c r="AI215" s="174">
        <v>53069160</v>
      </c>
      <c r="AJ215" s="50" t="s">
        <v>2492</v>
      </c>
      <c r="AK215" s="175">
        <v>44649</v>
      </c>
      <c r="AL215" s="176">
        <v>20493333</v>
      </c>
      <c r="AM215" s="56" t="str">
        <f t="shared" si="9"/>
        <v>Terminado</v>
      </c>
      <c r="AN215" s="137">
        <f t="shared" si="11"/>
        <v>0.99999996162897731</v>
      </c>
    </row>
    <row r="216" spans="1:40" x14ac:dyDescent="0.25">
      <c r="A216" s="50" t="s">
        <v>416</v>
      </c>
      <c r="B216" s="118">
        <v>2022</v>
      </c>
      <c r="C216" s="50" t="s">
        <v>1369</v>
      </c>
      <c r="D216" s="50" t="s">
        <v>1370</v>
      </c>
      <c r="E216" s="50" t="s">
        <v>50</v>
      </c>
      <c r="F216" s="50" t="s">
        <v>22</v>
      </c>
      <c r="G216" s="50"/>
      <c r="H216" s="50" t="s">
        <v>2834</v>
      </c>
      <c r="I216" s="119" t="s">
        <v>46</v>
      </c>
      <c r="J216" s="57" t="s">
        <v>194</v>
      </c>
      <c r="K216" s="118">
        <v>57</v>
      </c>
      <c r="L216" s="57" t="s">
        <v>148</v>
      </c>
      <c r="M216" s="57" t="s">
        <v>141</v>
      </c>
      <c r="N216" s="139">
        <v>1979</v>
      </c>
      <c r="O216" s="55"/>
      <c r="P216" s="178">
        <v>1019119765</v>
      </c>
      <c r="Q216" s="59" t="s">
        <v>1371</v>
      </c>
      <c r="R216" s="57" t="s">
        <v>174</v>
      </c>
      <c r="S216" s="17"/>
      <c r="T216" s="18"/>
      <c r="U216" s="58"/>
      <c r="V216" s="87"/>
      <c r="W216" s="124">
        <v>25520000</v>
      </c>
      <c r="X216" s="125">
        <v>0</v>
      </c>
      <c r="Y216" s="130">
        <v>1</v>
      </c>
      <c r="Z216" s="124">
        <v>1701333</v>
      </c>
      <c r="AA216" s="126">
        <v>27221333</v>
      </c>
      <c r="AB216" s="125">
        <v>26061333</v>
      </c>
      <c r="AC216" s="135">
        <v>44579</v>
      </c>
      <c r="AD216" s="135">
        <v>44585</v>
      </c>
      <c r="AE216" s="135">
        <v>44940</v>
      </c>
      <c r="AF216" s="136">
        <f t="shared" si="10"/>
        <v>355</v>
      </c>
      <c r="AG216" s="118">
        <v>1</v>
      </c>
      <c r="AH216" s="120">
        <v>22</v>
      </c>
      <c r="AI216" s="174"/>
      <c r="AJ216" s="50" t="s">
        <v>2461</v>
      </c>
      <c r="AK216" s="175"/>
      <c r="AL216" s="176"/>
      <c r="AM216" s="56" t="str">
        <f t="shared" si="9"/>
        <v>En ejecución</v>
      </c>
      <c r="AN216" s="137">
        <f t="shared" si="11"/>
        <v>0.95738636311454695</v>
      </c>
    </row>
    <row r="217" spans="1:40" x14ac:dyDescent="0.25">
      <c r="A217" s="50" t="s">
        <v>417</v>
      </c>
      <c r="B217" s="118">
        <v>2022</v>
      </c>
      <c r="C217" s="50" t="s">
        <v>1372</v>
      </c>
      <c r="D217" s="50" t="s">
        <v>1373</v>
      </c>
      <c r="E217" s="50" t="s">
        <v>50</v>
      </c>
      <c r="F217" s="50" t="s">
        <v>22</v>
      </c>
      <c r="G217" s="50"/>
      <c r="H217" s="50" t="s">
        <v>2834</v>
      </c>
      <c r="I217" s="119" t="s">
        <v>46</v>
      </c>
      <c r="J217" s="57" t="s">
        <v>194</v>
      </c>
      <c r="K217" s="118">
        <v>57</v>
      </c>
      <c r="L217" s="57" t="s">
        <v>148</v>
      </c>
      <c r="M217" s="57" t="s">
        <v>141</v>
      </c>
      <c r="N217" s="139">
        <v>1979</v>
      </c>
      <c r="O217" s="55"/>
      <c r="P217" s="178">
        <v>52447526</v>
      </c>
      <c r="Q217" s="59" t="s">
        <v>1374</v>
      </c>
      <c r="R217" s="57" t="s">
        <v>174</v>
      </c>
      <c r="S217" s="17"/>
      <c r="T217" s="18"/>
      <c r="U217" s="58"/>
      <c r="V217" s="87"/>
      <c r="W217" s="124">
        <v>25520000</v>
      </c>
      <c r="X217" s="125">
        <v>0</v>
      </c>
      <c r="Y217" s="130">
        <v>1</v>
      </c>
      <c r="Z217" s="124">
        <v>541333</v>
      </c>
      <c r="AA217" s="126">
        <v>26061333</v>
      </c>
      <c r="AB217" s="125">
        <v>26061333</v>
      </c>
      <c r="AC217" s="135">
        <v>44579</v>
      </c>
      <c r="AD217" s="135">
        <v>44585</v>
      </c>
      <c r="AE217" s="135">
        <v>44926</v>
      </c>
      <c r="AF217" s="136">
        <f t="shared" si="10"/>
        <v>341</v>
      </c>
      <c r="AG217" s="118">
        <v>1</v>
      </c>
      <c r="AH217" s="120">
        <v>8</v>
      </c>
      <c r="AI217" s="174"/>
      <c r="AJ217" s="50" t="s">
        <v>2461</v>
      </c>
      <c r="AK217" s="175"/>
      <c r="AL217" s="176"/>
      <c r="AM217" s="56" t="str">
        <f t="shared" si="9"/>
        <v>Terminado</v>
      </c>
      <c r="AN217" s="137">
        <f t="shared" si="11"/>
        <v>1</v>
      </c>
    </row>
    <row r="218" spans="1:40" x14ac:dyDescent="0.25">
      <c r="A218" s="50" t="s">
        <v>418</v>
      </c>
      <c r="B218" s="118">
        <v>2022</v>
      </c>
      <c r="C218" s="50" t="s">
        <v>1375</v>
      </c>
      <c r="D218" s="50" t="s">
        <v>1376</v>
      </c>
      <c r="E218" s="50" t="s">
        <v>50</v>
      </c>
      <c r="F218" s="50" t="s">
        <v>22</v>
      </c>
      <c r="G218" s="50"/>
      <c r="H218" s="50" t="s">
        <v>2834</v>
      </c>
      <c r="I218" s="119" t="s">
        <v>46</v>
      </c>
      <c r="J218" s="57" t="s">
        <v>194</v>
      </c>
      <c r="K218" s="118">
        <v>57</v>
      </c>
      <c r="L218" s="57" t="s">
        <v>148</v>
      </c>
      <c r="M218" s="57" t="s">
        <v>141</v>
      </c>
      <c r="N218" s="139">
        <v>1979</v>
      </c>
      <c r="O218" s="55"/>
      <c r="P218" s="178">
        <v>1020781915</v>
      </c>
      <c r="Q218" s="59" t="s">
        <v>1377</v>
      </c>
      <c r="R218" s="57" t="s">
        <v>174</v>
      </c>
      <c r="S218" s="17"/>
      <c r="T218" s="18"/>
      <c r="U218" s="58"/>
      <c r="V218" s="87"/>
      <c r="W218" s="124">
        <v>25520000</v>
      </c>
      <c r="X218" s="125">
        <v>0</v>
      </c>
      <c r="Y218" s="130">
        <v>0</v>
      </c>
      <c r="Z218" s="124">
        <v>0</v>
      </c>
      <c r="AA218" s="126">
        <v>25520000</v>
      </c>
      <c r="AB218" s="125">
        <v>21421333</v>
      </c>
      <c r="AC218" s="135">
        <v>44579</v>
      </c>
      <c r="AD218" s="135">
        <v>44585</v>
      </c>
      <c r="AE218" s="135">
        <v>44918</v>
      </c>
      <c r="AF218" s="136">
        <f t="shared" si="10"/>
        <v>333</v>
      </c>
      <c r="AG218" s="118">
        <v>0</v>
      </c>
      <c r="AH218" s="120">
        <v>0</v>
      </c>
      <c r="AI218" s="174"/>
      <c r="AJ218" s="50" t="s">
        <v>2461</v>
      </c>
      <c r="AK218" s="175"/>
      <c r="AL218" s="176"/>
      <c r="AM218" s="56" t="str">
        <f t="shared" si="9"/>
        <v>Terminado</v>
      </c>
      <c r="AN218" s="137">
        <f t="shared" si="11"/>
        <v>0.83939392633228838</v>
      </c>
    </row>
    <row r="219" spans="1:40" x14ac:dyDescent="0.25">
      <c r="A219" s="50" t="s">
        <v>419</v>
      </c>
      <c r="B219" s="118">
        <v>2022</v>
      </c>
      <c r="C219" s="50" t="s">
        <v>1378</v>
      </c>
      <c r="D219" s="50" t="s">
        <v>1379</v>
      </c>
      <c r="E219" s="50" t="s">
        <v>50</v>
      </c>
      <c r="F219" s="50" t="s">
        <v>22</v>
      </c>
      <c r="G219" s="50"/>
      <c r="H219" s="50" t="s">
        <v>2834</v>
      </c>
      <c r="I219" s="119" t="s">
        <v>46</v>
      </c>
      <c r="J219" s="57" t="s">
        <v>194</v>
      </c>
      <c r="K219" s="118">
        <v>57</v>
      </c>
      <c r="L219" s="57" t="s">
        <v>148</v>
      </c>
      <c r="M219" s="57" t="s">
        <v>141</v>
      </c>
      <c r="N219" s="139">
        <v>1979</v>
      </c>
      <c r="O219" s="55"/>
      <c r="P219" s="178">
        <v>52076673</v>
      </c>
      <c r="Q219" s="59" t="s">
        <v>1380</v>
      </c>
      <c r="R219" s="57" t="s">
        <v>174</v>
      </c>
      <c r="S219" s="17"/>
      <c r="T219" s="18"/>
      <c r="U219" s="58"/>
      <c r="V219" s="87"/>
      <c r="W219" s="124">
        <v>25520000</v>
      </c>
      <c r="X219" s="125">
        <v>0</v>
      </c>
      <c r="Y219" s="130">
        <v>1</v>
      </c>
      <c r="Z219" s="124">
        <v>541333</v>
      </c>
      <c r="AA219" s="126">
        <v>26061333</v>
      </c>
      <c r="AB219" s="125">
        <v>26061333</v>
      </c>
      <c r="AC219" s="135">
        <v>44579</v>
      </c>
      <c r="AD219" s="135">
        <v>44585</v>
      </c>
      <c r="AE219" s="135">
        <v>44925</v>
      </c>
      <c r="AF219" s="136">
        <f t="shared" si="10"/>
        <v>340</v>
      </c>
      <c r="AG219" s="118">
        <v>1</v>
      </c>
      <c r="AH219" s="120">
        <v>7</v>
      </c>
      <c r="AI219" s="174"/>
      <c r="AJ219" s="50" t="s">
        <v>2461</v>
      </c>
      <c r="AK219" s="175"/>
      <c r="AL219" s="176"/>
      <c r="AM219" s="56" t="str">
        <f t="shared" si="9"/>
        <v>Terminado</v>
      </c>
      <c r="AN219" s="137">
        <f t="shared" si="11"/>
        <v>1</v>
      </c>
    </row>
    <row r="220" spans="1:40" x14ac:dyDescent="0.25">
      <c r="A220" s="50" t="s">
        <v>420</v>
      </c>
      <c r="B220" s="118">
        <v>2022</v>
      </c>
      <c r="C220" s="50" t="s">
        <v>1381</v>
      </c>
      <c r="D220" s="50" t="s">
        <v>1382</v>
      </c>
      <c r="E220" s="50" t="s">
        <v>50</v>
      </c>
      <c r="F220" s="50" t="s">
        <v>22</v>
      </c>
      <c r="G220" s="50"/>
      <c r="H220" s="50" t="s">
        <v>2835</v>
      </c>
      <c r="I220" s="119" t="s">
        <v>46</v>
      </c>
      <c r="J220" s="57" t="s">
        <v>194</v>
      </c>
      <c r="K220" s="118">
        <v>57</v>
      </c>
      <c r="L220" s="57" t="s">
        <v>148</v>
      </c>
      <c r="M220" s="57" t="s">
        <v>141</v>
      </c>
      <c r="N220" s="139">
        <v>1979</v>
      </c>
      <c r="O220" s="55"/>
      <c r="P220" s="178">
        <v>79402044</v>
      </c>
      <c r="Q220" s="59" t="s">
        <v>1383</v>
      </c>
      <c r="R220" s="57" t="s">
        <v>174</v>
      </c>
      <c r="S220" s="17"/>
      <c r="T220" s="18"/>
      <c r="U220" s="58"/>
      <c r="V220" s="87"/>
      <c r="W220" s="124">
        <v>25520000</v>
      </c>
      <c r="X220" s="125">
        <v>0</v>
      </c>
      <c r="Y220" s="130">
        <v>1</v>
      </c>
      <c r="Z220" s="124">
        <v>1701326</v>
      </c>
      <c r="AA220" s="126">
        <v>27221326</v>
      </c>
      <c r="AB220" s="125">
        <v>26061333</v>
      </c>
      <c r="AC220" s="135">
        <v>44579</v>
      </c>
      <c r="AD220" s="135">
        <v>44585</v>
      </c>
      <c r="AE220" s="135">
        <v>44940</v>
      </c>
      <c r="AF220" s="136">
        <f t="shared" si="10"/>
        <v>355</v>
      </c>
      <c r="AG220" s="118">
        <v>1</v>
      </c>
      <c r="AH220" s="120" t="s">
        <v>2457</v>
      </c>
      <c r="AI220" s="174"/>
      <c r="AJ220" s="50" t="s">
        <v>2461</v>
      </c>
      <c r="AK220" s="175"/>
      <c r="AL220" s="176"/>
      <c r="AM220" s="56" t="str">
        <f t="shared" si="9"/>
        <v>En ejecución</v>
      </c>
      <c r="AN220" s="137">
        <f t="shared" si="11"/>
        <v>0.95738660930771702</v>
      </c>
    </row>
    <row r="221" spans="1:40" x14ac:dyDescent="0.25">
      <c r="A221" s="50" t="s">
        <v>421</v>
      </c>
      <c r="B221" s="118">
        <v>2022</v>
      </c>
      <c r="C221" s="50" t="s">
        <v>1384</v>
      </c>
      <c r="D221" s="50" t="s">
        <v>1385</v>
      </c>
      <c r="E221" s="50" t="s">
        <v>50</v>
      </c>
      <c r="F221" s="50" t="s">
        <v>22</v>
      </c>
      <c r="G221" s="50"/>
      <c r="H221" s="50" t="s">
        <v>2836</v>
      </c>
      <c r="I221" s="119" t="s">
        <v>46</v>
      </c>
      <c r="J221" s="57" t="s">
        <v>194</v>
      </c>
      <c r="K221" s="118">
        <v>49</v>
      </c>
      <c r="L221" s="57" t="s">
        <v>139</v>
      </c>
      <c r="M221" s="57" t="s">
        <v>138</v>
      </c>
      <c r="N221" s="139">
        <v>1999</v>
      </c>
      <c r="O221" s="55"/>
      <c r="P221" s="178">
        <v>79621795</v>
      </c>
      <c r="Q221" s="59" t="s">
        <v>1386</v>
      </c>
      <c r="R221" s="57" t="s">
        <v>174</v>
      </c>
      <c r="S221" s="17"/>
      <c r="T221" s="18"/>
      <c r="U221" s="58"/>
      <c r="V221" s="87"/>
      <c r="W221" s="124">
        <v>18150000</v>
      </c>
      <c r="X221" s="125">
        <v>0</v>
      </c>
      <c r="Y221" s="130">
        <v>0</v>
      </c>
      <c r="Z221" s="124">
        <v>0</v>
      </c>
      <c r="AA221" s="126">
        <v>18150000</v>
      </c>
      <c r="AB221" s="125">
        <v>18150000</v>
      </c>
      <c r="AC221" s="135">
        <v>44588</v>
      </c>
      <c r="AD221" s="135">
        <v>44593</v>
      </c>
      <c r="AE221" s="135">
        <v>44926</v>
      </c>
      <c r="AF221" s="136">
        <f t="shared" si="10"/>
        <v>333</v>
      </c>
      <c r="AG221" s="118">
        <v>0</v>
      </c>
      <c r="AH221" s="120">
        <v>0</v>
      </c>
      <c r="AI221" s="174"/>
      <c r="AJ221" s="50" t="s">
        <v>2461</v>
      </c>
      <c r="AK221" s="175"/>
      <c r="AL221" s="176"/>
      <c r="AM221" s="56" t="str">
        <f t="shared" si="9"/>
        <v>Terminado</v>
      </c>
      <c r="AN221" s="137">
        <f t="shared" si="11"/>
        <v>1</v>
      </c>
    </row>
    <row r="222" spans="1:40" x14ac:dyDescent="0.25">
      <c r="A222" s="50" t="s">
        <v>422</v>
      </c>
      <c r="B222" s="118">
        <v>2022</v>
      </c>
      <c r="C222" s="50" t="s">
        <v>1387</v>
      </c>
      <c r="D222" s="50" t="s">
        <v>1388</v>
      </c>
      <c r="E222" s="50" t="s">
        <v>50</v>
      </c>
      <c r="F222" s="50" t="s">
        <v>22</v>
      </c>
      <c r="G222" s="50"/>
      <c r="H222" s="50" t="s">
        <v>2837</v>
      </c>
      <c r="I222" s="119" t="s">
        <v>46</v>
      </c>
      <c r="J222" s="57" t="s">
        <v>194</v>
      </c>
      <c r="K222" s="118">
        <v>57</v>
      </c>
      <c r="L222" s="57" t="s">
        <v>148</v>
      </c>
      <c r="M222" s="57" t="s">
        <v>141</v>
      </c>
      <c r="N222" s="139">
        <v>1979</v>
      </c>
      <c r="O222" s="55"/>
      <c r="P222" s="178">
        <v>14137688</v>
      </c>
      <c r="Q222" s="59" t="s">
        <v>1389</v>
      </c>
      <c r="R222" s="57" t="s">
        <v>174</v>
      </c>
      <c r="S222" s="17"/>
      <c r="T222" s="18"/>
      <c r="U222" s="58"/>
      <c r="V222" s="87"/>
      <c r="W222" s="124">
        <v>50380000</v>
      </c>
      <c r="X222" s="125">
        <v>0</v>
      </c>
      <c r="Y222" s="130">
        <v>0</v>
      </c>
      <c r="Z222" s="124">
        <v>0</v>
      </c>
      <c r="AA222" s="126">
        <v>50380000</v>
      </c>
      <c r="AB222" s="125">
        <v>49006000</v>
      </c>
      <c r="AC222" s="135">
        <v>44581</v>
      </c>
      <c r="AD222" s="135">
        <v>44593</v>
      </c>
      <c r="AE222" s="135">
        <v>44926</v>
      </c>
      <c r="AF222" s="136">
        <f t="shared" si="10"/>
        <v>333</v>
      </c>
      <c r="AG222" s="118">
        <v>0</v>
      </c>
      <c r="AH222" s="120">
        <v>0</v>
      </c>
      <c r="AI222" s="174">
        <v>80740127</v>
      </c>
      <c r="AJ222" s="50" t="s">
        <v>2493</v>
      </c>
      <c r="AK222" s="175">
        <v>44602</v>
      </c>
      <c r="AL222" s="176">
        <v>50380000</v>
      </c>
      <c r="AM222" s="56" t="str">
        <f t="shared" si="9"/>
        <v>Terminado</v>
      </c>
      <c r="AN222" s="137">
        <f t="shared" si="11"/>
        <v>0.97272727272727277</v>
      </c>
    </row>
    <row r="223" spans="1:40" x14ac:dyDescent="0.25">
      <c r="A223" s="50" t="s">
        <v>423</v>
      </c>
      <c r="B223" s="118">
        <v>2022</v>
      </c>
      <c r="C223" s="50" t="s">
        <v>1390</v>
      </c>
      <c r="D223" s="50" t="s">
        <v>1391</v>
      </c>
      <c r="E223" s="50" t="s">
        <v>50</v>
      </c>
      <c r="F223" s="50" t="s">
        <v>22</v>
      </c>
      <c r="G223" s="50"/>
      <c r="H223" s="50" t="s">
        <v>2838</v>
      </c>
      <c r="I223" s="119" t="s">
        <v>46</v>
      </c>
      <c r="J223" s="57" t="s">
        <v>194</v>
      </c>
      <c r="K223" s="118">
        <v>24</v>
      </c>
      <c r="L223" s="57" t="s">
        <v>167</v>
      </c>
      <c r="M223" s="57" t="s">
        <v>136</v>
      </c>
      <c r="N223" s="139">
        <v>1995</v>
      </c>
      <c r="O223" s="55"/>
      <c r="P223" s="178">
        <v>1014191541</v>
      </c>
      <c r="Q223" s="59" t="s">
        <v>1392</v>
      </c>
      <c r="R223" s="57" t="s">
        <v>174</v>
      </c>
      <c r="S223" s="17"/>
      <c r="T223" s="18"/>
      <c r="U223" s="58"/>
      <c r="V223" s="87"/>
      <c r="W223" s="124">
        <v>16680000</v>
      </c>
      <c r="X223" s="125">
        <v>0</v>
      </c>
      <c r="Y223" s="130">
        <v>0</v>
      </c>
      <c r="Z223" s="124">
        <v>0</v>
      </c>
      <c r="AA223" s="126">
        <v>16680000</v>
      </c>
      <c r="AB223" s="125">
        <v>16680000</v>
      </c>
      <c r="AC223" s="135">
        <v>44588</v>
      </c>
      <c r="AD223" s="135">
        <v>44593</v>
      </c>
      <c r="AE223" s="135">
        <v>44773</v>
      </c>
      <c r="AF223" s="136">
        <f t="shared" si="10"/>
        <v>180</v>
      </c>
      <c r="AG223" s="118">
        <v>0</v>
      </c>
      <c r="AH223" s="120">
        <v>0</v>
      </c>
      <c r="AI223" s="174">
        <v>1015425526</v>
      </c>
      <c r="AJ223" s="50" t="s">
        <v>1712</v>
      </c>
      <c r="AK223" s="175">
        <v>44644</v>
      </c>
      <c r="AL223" s="176">
        <v>11768667</v>
      </c>
      <c r="AM223" s="56" t="str">
        <f t="shared" si="9"/>
        <v>Terminado</v>
      </c>
      <c r="AN223" s="137">
        <f t="shared" si="11"/>
        <v>1</v>
      </c>
    </row>
    <row r="224" spans="1:40" x14ac:dyDescent="0.25">
      <c r="A224" s="50" t="s">
        <v>424</v>
      </c>
      <c r="B224" s="118">
        <v>2022</v>
      </c>
      <c r="C224" s="50" t="s">
        <v>1393</v>
      </c>
      <c r="D224" s="50" t="s">
        <v>1394</v>
      </c>
      <c r="E224" s="50" t="s">
        <v>50</v>
      </c>
      <c r="F224" s="50" t="s">
        <v>22</v>
      </c>
      <c r="G224" s="50"/>
      <c r="H224" s="50" t="s">
        <v>2837</v>
      </c>
      <c r="I224" s="119" t="s">
        <v>46</v>
      </c>
      <c r="J224" s="57" t="s">
        <v>194</v>
      </c>
      <c r="K224" s="118">
        <v>57</v>
      </c>
      <c r="L224" s="57" t="s">
        <v>148</v>
      </c>
      <c r="M224" s="57" t="s">
        <v>141</v>
      </c>
      <c r="N224" s="139">
        <v>1979</v>
      </c>
      <c r="O224" s="55"/>
      <c r="P224" s="178">
        <v>53074920</v>
      </c>
      <c r="Q224" s="59" t="s">
        <v>1395</v>
      </c>
      <c r="R224" s="57" t="s">
        <v>174</v>
      </c>
      <c r="S224" s="17"/>
      <c r="T224" s="18"/>
      <c r="U224" s="58"/>
      <c r="V224" s="87"/>
      <c r="W224" s="124">
        <v>50380000</v>
      </c>
      <c r="X224" s="125">
        <v>0</v>
      </c>
      <c r="Y224" s="130">
        <v>0</v>
      </c>
      <c r="Z224" s="124">
        <v>0</v>
      </c>
      <c r="AA224" s="126">
        <v>50380000</v>
      </c>
      <c r="AB224" s="125">
        <v>45800000</v>
      </c>
      <c r="AC224" s="135">
        <v>44588</v>
      </c>
      <c r="AD224" s="135">
        <v>44593</v>
      </c>
      <c r="AE224" s="135">
        <v>44926</v>
      </c>
      <c r="AF224" s="136">
        <f t="shared" si="10"/>
        <v>333</v>
      </c>
      <c r="AG224" s="118">
        <v>0</v>
      </c>
      <c r="AH224" s="120">
        <v>0</v>
      </c>
      <c r="AI224" s="174"/>
      <c r="AJ224" s="50" t="s">
        <v>2461</v>
      </c>
      <c r="AK224" s="175"/>
      <c r="AL224" s="176"/>
      <c r="AM224" s="56" t="str">
        <f t="shared" si="9"/>
        <v>Terminado</v>
      </c>
      <c r="AN224" s="137">
        <f t="shared" si="11"/>
        <v>0.90909090909090906</v>
      </c>
    </row>
    <row r="225" spans="1:40" x14ac:dyDescent="0.25">
      <c r="A225" s="50" t="s">
        <v>425</v>
      </c>
      <c r="B225" s="118">
        <v>2022</v>
      </c>
      <c r="C225" s="50" t="s">
        <v>1396</v>
      </c>
      <c r="D225" s="50" t="s">
        <v>1397</v>
      </c>
      <c r="E225" s="50" t="s">
        <v>50</v>
      </c>
      <c r="F225" s="50" t="s">
        <v>22</v>
      </c>
      <c r="G225" s="50"/>
      <c r="H225" s="50" t="s">
        <v>2839</v>
      </c>
      <c r="I225" s="119" t="s">
        <v>46</v>
      </c>
      <c r="J225" s="57" t="s">
        <v>194</v>
      </c>
      <c r="K225" s="118">
        <v>57</v>
      </c>
      <c r="L225" s="57" t="s">
        <v>148</v>
      </c>
      <c r="M225" s="57" t="s">
        <v>141</v>
      </c>
      <c r="N225" s="139">
        <v>1978</v>
      </c>
      <c r="O225" s="55"/>
      <c r="P225" s="178">
        <v>1019042486</v>
      </c>
      <c r="Q225" s="59" t="s">
        <v>1398</v>
      </c>
      <c r="R225" s="57" t="s">
        <v>174</v>
      </c>
      <c r="S225" s="17"/>
      <c r="T225" s="18"/>
      <c r="U225" s="58"/>
      <c r="V225" s="87"/>
      <c r="W225" s="124">
        <v>72050000</v>
      </c>
      <c r="X225" s="125">
        <v>0</v>
      </c>
      <c r="Y225" s="130">
        <v>1</v>
      </c>
      <c r="Z225" s="124">
        <v>7641667</v>
      </c>
      <c r="AA225" s="126">
        <v>79691667</v>
      </c>
      <c r="AB225" s="125">
        <v>73141667</v>
      </c>
      <c r="AC225" s="135">
        <v>44586</v>
      </c>
      <c r="AD225" s="135">
        <v>44587</v>
      </c>
      <c r="AE225" s="135">
        <v>44956</v>
      </c>
      <c r="AF225" s="136">
        <f t="shared" si="10"/>
        <v>369</v>
      </c>
      <c r="AG225" s="118">
        <v>1</v>
      </c>
      <c r="AH225" s="120">
        <v>36</v>
      </c>
      <c r="AI225" s="174"/>
      <c r="AJ225" s="50" t="s">
        <v>2461</v>
      </c>
      <c r="AK225" s="175"/>
      <c r="AL225" s="176"/>
      <c r="AM225" s="56" t="str">
        <f t="shared" si="9"/>
        <v>En ejecución</v>
      </c>
      <c r="AN225" s="137">
        <f t="shared" si="11"/>
        <v>0.91780821952187297</v>
      </c>
    </row>
    <row r="226" spans="1:40" x14ac:dyDescent="0.25">
      <c r="A226" s="50" t="s">
        <v>426</v>
      </c>
      <c r="B226" s="118">
        <v>2022</v>
      </c>
      <c r="C226" s="50" t="s">
        <v>1399</v>
      </c>
      <c r="D226" s="50" t="s">
        <v>1400</v>
      </c>
      <c r="E226" s="50" t="s">
        <v>50</v>
      </c>
      <c r="F226" s="50" t="s">
        <v>22</v>
      </c>
      <c r="G226" s="50"/>
      <c r="H226" s="50" t="s">
        <v>2840</v>
      </c>
      <c r="I226" s="119" t="s">
        <v>46</v>
      </c>
      <c r="J226" s="57" t="s">
        <v>194</v>
      </c>
      <c r="K226" s="118">
        <v>57</v>
      </c>
      <c r="L226" s="57" t="s">
        <v>148</v>
      </c>
      <c r="M226" s="57" t="s">
        <v>141</v>
      </c>
      <c r="N226" s="139">
        <v>1978</v>
      </c>
      <c r="O226" s="55"/>
      <c r="P226" s="178">
        <v>19467899</v>
      </c>
      <c r="Q226" s="59" t="s">
        <v>1402</v>
      </c>
      <c r="R226" s="57" t="s">
        <v>174</v>
      </c>
      <c r="S226" s="17"/>
      <c r="T226" s="18"/>
      <c r="U226" s="58"/>
      <c r="V226" s="87"/>
      <c r="W226" s="124">
        <v>72050000</v>
      </c>
      <c r="X226" s="125">
        <v>0</v>
      </c>
      <c r="Y226" s="130">
        <v>0</v>
      </c>
      <c r="Z226" s="124">
        <v>0</v>
      </c>
      <c r="AA226" s="126">
        <v>72050000</v>
      </c>
      <c r="AB226" s="125">
        <v>72050000</v>
      </c>
      <c r="AC226" s="135">
        <v>44587</v>
      </c>
      <c r="AD226" s="135">
        <v>44593</v>
      </c>
      <c r="AE226" s="135">
        <v>44926</v>
      </c>
      <c r="AF226" s="136">
        <f t="shared" si="10"/>
        <v>333</v>
      </c>
      <c r="AG226" s="118">
        <v>0</v>
      </c>
      <c r="AH226" s="120">
        <v>0</v>
      </c>
      <c r="AI226" s="174"/>
      <c r="AJ226" s="50" t="s">
        <v>2461</v>
      </c>
      <c r="AK226" s="175"/>
      <c r="AL226" s="176"/>
      <c r="AM226" s="56" t="str">
        <f t="shared" si="9"/>
        <v>Terminado</v>
      </c>
      <c r="AN226" s="137">
        <f t="shared" si="11"/>
        <v>1</v>
      </c>
    </row>
    <row r="227" spans="1:40" x14ac:dyDescent="0.25">
      <c r="A227" s="50" t="s">
        <v>427</v>
      </c>
      <c r="B227" s="118">
        <v>2022</v>
      </c>
      <c r="C227" s="50" t="s">
        <v>1403</v>
      </c>
      <c r="D227" s="50" t="s">
        <v>1404</v>
      </c>
      <c r="E227" s="50" t="s">
        <v>50</v>
      </c>
      <c r="F227" s="50" t="s">
        <v>22</v>
      </c>
      <c r="G227" s="50"/>
      <c r="H227" s="50" t="s">
        <v>2799</v>
      </c>
      <c r="I227" s="119" t="s">
        <v>46</v>
      </c>
      <c r="J227" s="57" t="s">
        <v>194</v>
      </c>
      <c r="K227" s="118">
        <v>57</v>
      </c>
      <c r="L227" s="57" t="s">
        <v>148</v>
      </c>
      <c r="M227" s="57" t="s">
        <v>141</v>
      </c>
      <c r="N227" s="139">
        <v>1979</v>
      </c>
      <c r="O227" s="55"/>
      <c r="P227" s="178">
        <v>91242443</v>
      </c>
      <c r="Q227" s="59" t="s">
        <v>1405</v>
      </c>
      <c r="R227" s="57" t="s">
        <v>174</v>
      </c>
      <c r="S227" s="17"/>
      <c r="T227" s="18"/>
      <c r="U227" s="58"/>
      <c r="V227" s="87"/>
      <c r="W227" s="124">
        <v>50380000</v>
      </c>
      <c r="X227" s="125">
        <v>0</v>
      </c>
      <c r="Y227" s="130">
        <v>1</v>
      </c>
      <c r="Z227" s="124">
        <v>1374000</v>
      </c>
      <c r="AA227" s="126">
        <v>51754000</v>
      </c>
      <c r="AB227" s="125">
        <v>51754000</v>
      </c>
      <c r="AC227" s="135">
        <v>44580</v>
      </c>
      <c r="AD227" s="135">
        <v>44582</v>
      </c>
      <c r="AE227" s="135">
        <v>44924</v>
      </c>
      <c r="AF227" s="136">
        <f t="shared" si="10"/>
        <v>342</v>
      </c>
      <c r="AG227" s="118">
        <v>1</v>
      </c>
      <c r="AH227" s="120">
        <v>9</v>
      </c>
      <c r="AI227" s="174"/>
      <c r="AJ227" s="50" t="s">
        <v>2461</v>
      </c>
      <c r="AK227" s="175"/>
      <c r="AL227" s="176"/>
      <c r="AM227" s="56" t="str">
        <f t="shared" si="9"/>
        <v>Terminado</v>
      </c>
      <c r="AN227" s="137">
        <f t="shared" si="11"/>
        <v>1</v>
      </c>
    </row>
    <row r="228" spans="1:40" x14ac:dyDescent="0.25">
      <c r="A228" s="50" t="s">
        <v>428</v>
      </c>
      <c r="B228" s="118">
        <v>2022</v>
      </c>
      <c r="C228" s="50" t="s">
        <v>1406</v>
      </c>
      <c r="D228" s="50" t="s">
        <v>1407</v>
      </c>
      <c r="E228" s="50" t="s">
        <v>50</v>
      </c>
      <c r="F228" s="50" t="s">
        <v>22</v>
      </c>
      <c r="G228" s="50"/>
      <c r="H228" s="50" t="s">
        <v>2799</v>
      </c>
      <c r="I228" s="119" t="s">
        <v>46</v>
      </c>
      <c r="J228" s="57" t="s">
        <v>194</v>
      </c>
      <c r="K228" s="118">
        <v>57</v>
      </c>
      <c r="L228" s="57" t="s">
        <v>148</v>
      </c>
      <c r="M228" s="57" t="s">
        <v>141</v>
      </c>
      <c r="N228" s="139">
        <v>1979</v>
      </c>
      <c r="O228" s="55"/>
      <c r="P228" s="178">
        <v>1018468804</v>
      </c>
      <c r="Q228" s="59" t="s">
        <v>1408</v>
      </c>
      <c r="R228" s="57" t="s">
        <v>174</v>
      </c>
      <c r="S228" s="17"/>
      <c r="T228" s="18"/>
      <c r="U228" s="58"/>
      <c r="V228" s="87"/>
      <c r="W228" s="124">
        <v>50380000</v>
      </c>
      <c r="X228" s="125">
        <v>0</v>
      </c>
      <c r="Y228" s="130">
        <v>1</v>
      </c>
      <c r="Z228" s="124">
        <v>1526667</v>
      </c>
      <c r="AA228" s="126">
        <v>51906667</v>
      </c>
      <c r="AB228" s="125">
        <v>51906667</v>
      </c>
      <c r="AC228" s="135">
        <v>44579</v>
      </c>
      <c r="AD228" s="135">
        <v>44582</v>
      </c>
      <c r="AE228" s="135">
        <v>44926</v>
      </c>
      <c r="AF228" s="136">
        <f t="shared" si="10"/>
        <v>344</v>
      </c>
      <c r="AG228" s="118">
        <v>1</v>
      </c>
      <c r="AH228" s="120">
        <v>11</v>
      </c>
      <c r="AI228" s="174"/>
      <c r="AJ228" s="50" t="s">
        <v>2461</v>
      </c>
      <c r="AK228" s="175"/>
      <c r="AL228" s="176"/>
      <c r="AM228" s="56" t="str">
        <f t="shared" si="9"/>
        <v>Terminado</v>
      </c>
      <c r="AN228" s="137">
        <f t="shared" si="11"/>
        <v>1</v>
      </c>
    </row>
    <row r="229" spans="1:40" x14ac:dyDescent="0.25">
      <c r="A229" s="50" t="s">
        <v>429</v>
      </c>
      <c r="B229" s="118">
        <v>2022</v>
      </c>
      <c r="C229" s="50" t="s">
        <v>1409</v>
      </c>
      <c r="D229" s="50" t="s">
        <v>1410</v>
      </c>
      <c r="E229" s="50" t="s">
        <v>50</v>
      </c>
      <c r="F229" s="50" t="s">
        <v>22</v>
      </c>
      <c r="G229" s="50"/>
      <c r="H229" s="50" t="s">
        <v>2799</v>
      </c>
      <c r="I229" s="119" t="s">
        <v>46</v>
      </c>
      <c r="J229" s="57" t="s">
        <v>194</v>
      </c>
      <c r="K229" s="118">
        <v>57</v>
      </c>
      <c r="L229" s="57" t="s">
        <v>148</v>
      </c>
      <c r="M229" s="57" t="s">
        <v>141</v>
      </c>
      <c r="N229" s="139">
        <v>1979</v>
      </c>
      <c r="O229" s="55"/>
      <c r="P229" s="178">
        <v>1033769482</v>
      </c>
      <c r="Q229" s="59" t="s">
        <v>1411</v>
      </c>
      <c r="R229" s="57" t="s">
        <v>174</v>
      </c>
      <c r="S229" s="17"/>
      <c r="T229" s="18"/>
      <c r="U229" s="58"/>
      <c r="V229" s="87"/>
      <c r="W229" s="124">
        <v>50380000</v>
      </c>
      <c r="X229" s="125">
        <v>0</v>
      </c>
      <c r="Y229" s="130">
        <v>1</v>
      </c>
      <c r="Z229" s="124">
        <v>3816666</v>
      </c>
      <c r="AA229" s="126">
        <v>54196666</v>
      </c>
      <c r="AB229" s="125">
        <v>51906667</v>
      </c>
      <c r="AC229" s="135">
        <v>44579</v>
      </c>
      <c r="AD229" s="135">
        <v>44582</v>
      </c>
      <c r="AE229" s="135">
        <v>44941</v>
      </c>
      <c r="AF229" s="136">
        <f t="shared" si="10"/>
        <v>359</v>
      </c>
      <c r="AG229" s="118">
        <v>1</v>
      </c>
      <c r="AH229" s="120">
        <v>26</v>
      </c>
      <c r="AI229" s="174"/>
      <c r="AJ229" s="50" t="s">
        <v>2461</v>
      </c>
      <c r="AK229" s="175"/>
      <c r="AL229" s="176"/>
      <c r="AM229" s="56" t="str">
        <f t="shared" si="9"/>
        <v>En ejecución</v>
      </c>
      <c r="AN229" s="137">
        <f t="shared" si="11"/>
        <v>0.9577464968048035</v>
      </c>
    </row>
    <row r="230" spans="1:40" x14ac:dyDescent="0.25">
      <c r="A230" s="50" t="s">
        <v>430</v>
      </c>
      <c r="B230" s="118">
        <v>2022</v>
      </c>
      <c r="C230" s="50" t="s">
        <v>1412</v>
      </c>
      <c r="D230" s="50" t="s">
        <v>1413</v>
      </c>
      <c r="E230" s="50" t="s">
        <v>50</v>
      </c>
      <c r="F230" s="50" t="s">
        <v>22</v>
      </c>
      <c r="G230" s="50"/>
      <c r="H230" s="50" t="s">
        <v>2799</v>
      </c>
      <c r="I230" s="119" t="s">
        <v>46</v>
      </c>
      <c r="J230" s="57" t="s">
        <v>194</v>
      </c>
      <c r="K230" s="118">
        <v>57</v>
      </c>
      <c r="L230" s="57" t="s">
        <v>148</v>
      </c>
      <c r="M230" s="57" t="s">
        <v>141</v>
      </c>
      <c r="N230" s="139">
        <v>1979</v>
      </c>
      <c r="O230" s="55"/>
      <c r="P230" s="178">
        <v>1072713174</v>
      </c>
      <c r="Q230" s="59" t="s">
        <v>1414</v>
      </c>
      <c r="R230" s="57" t="s">
        <v>174</v>
      </c>
      <c r="S230" s="17"/>
      <c r="T230" s="18"/>
      <c r="U230" s="58"/>
      <c r="V230" s="87"/>
      <c r="W230" s="124">
        <v>50380000</v>
      </c>
      <c r="X230" s="125">
        <v>0</v>
      </c>
      <c r="Y230" s="130">
        <v>1</v>
      </c>
      <c r="Z230" s="124">
        <v>3816666</v>
      </c>
      <c r="AA230" s="126">
        <v>54196666</v>
      </c>
      <c r="AB230" s="125">
        <v>51906666</v>
      </c>
      <c r="AC230" s="135">
        <v>44579</v>
      </c>
      <c r="AD230" s="135">
        <v>44582</v>
      </c>
      <c r="AE230" s="135">
        <v>44941</v>
      </c>
      <c r="AF230" s="136">
        <f t="shared" si="10"/>
        <v>359</v>
      </c>
      <c r="AG230" s="118">
        <v>1</v>
      </c>
      <c r="AH230" s="120">
        <v>26</v>
      </c>
      <c r="AI230" s="174">
        <v>79947466</v>
      </c>
      <c r="AJ230" s="50" t="s">
        <v>2494</v>
      </c>
      <c r="AK230" s="175">
        <v>275722</v>
      </c>
      <c r="AL230" s="176">
        <v>34960667</v>
      </c>
      <c r="AM230" s="56" t="str">
        <f t="shared" si="9"/>
        <v>En ejecución</v>
      </c>
      <c r="AN230" s="137">
        <f t="shared" si="11"/>
        <v>0.95774647835348392</v>
      </c>
    </row>
    <row r="231" spans="1:40" x14ac:dyDescent="0.25">
      <c r="A231" s="50" t="s">
        <v>431</v>
      </c>
      <c r="B231" s="118">
        <v>2022</v>
      </c>
      <c r="C231" s="50" t="s">
        <v>1415</v>
      </c>
      <c r="D231" s="50" t="s">
        <v>1416</v>
      </c>
      <c r="E231" s="50" t="s">
        <v>50</v>
      </c>
      <c r="F231" s="50" t="s">
        <v>22</v>
      </c>
      <c r="G231" s="50"/>
      <c r="H231" s="50" t="s">
        <v>2799</v>
      </c>
      <c r="I231" s="119" t="s">
        <v>46</v>
      </c>
      <c r="J231" s="57" t="s">
        <v>194</v>
      </c>
      <c r="K231" s="118">
        <v>57</v>
      </c>
      <c r="L231" s="57" t="s">
        <v>148</v>
      </c>
      <c r="M231" s="57" t="s">
        <v>141</v>
      </c>
      <c r="N231" s="139">
        <v>1979</v>
      </c>
      <c r="O231" s="55"/>
      <c r="P231" s="178">
        <v>1010188901</v>
      </c>
      <c r="Q231" s="59" t="s">
        <v>1417</v>
      </c>
      <c r="R231" s="57" t="s">
        <v>174</v>
      </c>
      <c r="S231" s="17"/>
      <c r="T231" s="18"/>
      <c r="U231" s="58"/>
      <c r="V231" s="87"/>
      <c r="W231" s="124">
        <v>50380000</v>
      </c>
      <c r="X231" s="125">
        <v>0</v>
      </c>
      <c r="Y231" s="130">
        <v>1</v>
      </c>
      <c r="Z231" s="124">
        <v>1526667</v>
      </c>
      <c r="AA231" s="126">
        <v>51906667</v>
      </c>
      <c r="AB231" s="125">
        <v>51906667</v>
      </c>
      <c r="AC231" s="135">
        <v>44579</v>
      </c>
      <c r="AD231" s="135">
        <v>44582</v>
      </c>
      <c r="AE231" s="135">
        <v>44926</v>
      </c>
      <c r="AF231" s="136">
        <f t="shared" si="10"/>
        <v>344</v>
      </c>
      <c r="AG231" s="118">
        <v>1</v>
      </c>
      <c r="AH231" s="120">
        <v>11</v>
      </c>
      <c r="AI231" s="174"/>
      <c r="AJ231" s="50" t="s">
        <v>2461</v>
      </c>
      <c r="AK231" s="175"/>
      <c r="AL231" s="176"/>
      <c r="AM231" s="56" t="str">
        <f t="shared" si="9"/>
        <v>Terminado</v>
      </c>
      <c r="AN231" s="137">
        <f t="shared" si="11"/>
        <v>1</v>
      </c>
    </row>
    <row r="232" spans="1:40" x14ac:dyDescent="0.25">
      <c r="A232" s="50" t="s">
        <v>432</v>
      </c>
      <c r="B232" s="118">
        <v>2022</v>
      </c>
      <c r="C232" s="50" t="s">
        <v>1418</v>
      </c>
      <c r="D232" s="50" t="s">
        <v>1419</v>
      </c>
      <c r="E232" s="50" t="s">
        <v>50</v>
      </c>
      <c r="F232" s="50" t="s">
        <v>22</v>
      </c>
      <c r="G232" s="50"/>
      <c r="H232" s="50" t="s">
        <v>2799</v>
      </c>
      <c r="I232" s="119" t="s">
        <v>46</v>
      </c>
      <c r="J232" s="57" t="s">
        <v>194</v>
      </c>
      <c r="K232" s="118">
        <v>57</v>
      </c>
      <c r="L232" s="57" t="s">
        <v>148</v>
      </c>
      <c r="M232" s="57" t="s">
        <v>141</v>
      </c>
      <c r="N232" s="139">
        <v>1979</v>
      </c>
      <c r="O232" s="55"/>
      <c r="P232" s="178">
        <v>83234831</v>
      </c>
      <c r="Q232" s="59" t="s">
        <v>1420</v>
      </c>
      <c r="R232" s="57" t="s">
        <v>174</v>
      </c>
      <c r="S232" s="17"/>
      <c r="T232" s="18"/>
      <c r="U232" s="58"/>
      <c r="V232" s="87"/>
      <c r="W232" s="124">
        <v>50380000</v>
      </c>
      <c r="X232" s="125">
        <v>0</v>
      </c>
      <c r="Y232" s="130">
        <v>1</v>
      </c>
      <c r="Z232" s="124">
        <v>3816666</v>
      </c>
      <c r="AA232" s="126">
        <v>54196666</v>
      </c>
      <c r="AB232" s="125">
        <v>51906667</v>
      </c>
      <c r="AC232" s="135">
        <v>44579</v>
      </c>
      <c r="AD232" s="135">
        <v>44582</v>
      </c>
      <c r="AE232" s="135">
        <v>44941</v>
      </c>
      <c r="AF232" s="136">
        <f t="shared" si="10"/>
        <v>359</v>
      </c>
      <c r="AG232" s="118">
        <v>1</v>
      </c>
      <c r="AH232" s="120">
        <v>26</v>
      </c>
      <c r="AI232" s="174"/>
      <c r="AJ232" s="50" t="s">
        <v>2461</v>
      </c>
      <c r="AK232" s="175"/>
      <c r="AL232" s="176"/>
      <c r="AM232" s="56" t="str">
        <f t="shared" si="9"/>
        <v>En ejecución</v>
      </c>
      <c r="AN232" s="137">
        <f t="shared" si="11"/>
        <v>0.9577464968048035</v>
      </c>
    </row>
    <row r="233" spans="1:40" x14ac:dyDescent="0.25">
      <c r="A233" s="50" t="s">
        <v>433</v>
      </c>
      <c r="B233" s="118">
        <v>2022</v>
      </c>
      <c r="C233" s="50" t="s">
        <v>1421</v>
      </c>
      <c r="D233" s="50" t="s">
        <v>1422</v>
      </c>
      <c r="E233" s="50" t="s">
        <v>50</v>
      </c>
      <c r="F233" s="50" t="s">
        <v>22</v>
      </c>
      <c r="G233" s="50"/>
      <c r="H233" s="50" t="s">
        <v>2799</v>
      </c>
      <c r="I233" s="119" t="s">
        <v>46</v>
      </c>
      <c r="J233" s="57" t="s">
        <v>194</v>
      </c>
      <c r="K233" s="118">
        <v>57</v>
      </c>
      <c r="L233" s="57" t="s">
        <v>148</v>
      </c>
      <c r="M233" s="57" t="s">
        <v>141</v>
      </c>
      <c r="N233" s="139">
        <v>1979</v>
      </c>
      <c r="O233" s="55"/>
      <c r="P233" s="178">
        <v>37708201</v>
      </c>
      <c r="Q233" s="59" t="s">
        <v>1423</v>
      </c>
      <c r="R233" s="57" t="s">
        <v>174</v>
      </c>
      <c r="S233" s="17"/>
      <c r="T233" s="18"/>
      <c r="U233" s="58"/>
      <c r="V233" s="87"/>
      <c r="W233" s="124">
        <v>50380000</v>
      </c>
      <c r="X233" s="125">
        <v>0</v>
      </c>
      <c r="Y233" s="130">
        <v>0</v>
      </c>
      <c r="Z233" s="124">
        <v>0</v>
      </c>
      <c r="AA233" s="126">
        <v>50380000</v>
      </c>
      <c r="AB233" s="125">
        <v>45800000</v>
      </c>
      <c r="AC233" s="135">
        <v>44587</v>
      </c>
      <c r="AD233" s="135">
        <v>44593</v>
      </c>
      <c r="AE233" s="135">
        <v>44926</v>
      </c>
      <c r="AF233" s="136">
        <f t="shared" si="10"/>
        <v>333</v>
      </c>
      <c r="AG233" s="118">
        <v>0</v>
      </c>
      <c r="AH233" s="120">
        <v>0</v>
      </c>
      <c r="AI233" s="174">
        <v>19237487</v>
      </c>
      <c r="AJ233" s="50" t="s">
        <v>2495</v>
      </c>
      <c r="AK233" s="175">
        <v>44621</v>
      </c>
      <c r="AL233" s="176">
        <v>45800000</v>
      </c>
      <c r="AM233" s="56" t="str">
        <f t="shared" si="9"/>
        <v>Terminado</v>
      </c>
      <c r="AN233" s="137">
        <f t="shared" si="11"/>
        <v>0.90909090909090906</v>
      </c>
    </row>
    <row r="234" spans="1:40" x14ac:dyDescent="0.25">
      <c r="A234" s="50" t="s">
        <v>434</v>
      </c>
      <c r="B234" s="118">
        <v>2022</v>
      </c>
      <c r="C234" s="50" t="s">
        <v>1424</v>
      </c>
      <c r="D234" s="50" t="s">
        <v>1425</v>
      </c>
      <c r="E234" s="50" t="s">
        <v>50</v>
      </c>
      <c r="F234" s="50" t="s">
        <v>22</v>
      </c>
      <c r="G234" s="50"/>
      <c r="H234" s="50" t="s">
        <v>2799</v>
      </c>
      <c r="I234" s="119" t="s">
        <v>46</v>
      </c>
      <c r="J234" s="57" t="s">
        <v>194</v>
      </c>
      <c r="K234" s="118">
        <v>57</v>
      </c>
      <c r="L234" s="57" t="s">
        <v>148</v>
      </c>
      <c r="M234" s="57" t="s">
        <v>141</v>
      </c>
      <c r="N234" s="139">
        <v>1979</v>
      </c>
      <c r="O234" s="55"/>
      <c r="P234" s="178">
        <v>52063333</v>
      </c>
      <c r="Q234" s="59" t="s">
        <v>1426</v>
      </c>
      <c r="R234" s="57" t="s">
        <v>174</v>
      </c>
      <c r="S234" s="17"/>
      <c r="T234" s="18"/>
      <c r="U234" s="58"/>
      <c r="V234" s="87"/>
      <c r="W234" s="124">
        <v>50380000</v>
      </c>
      <c r="X234" s="125">
        <v>0</v>
      </c>
      <c r="Y234" s="130">
        <v>1</v>
      </c>
      <c r="Z234" s="124">
        <v>1679333</v>
      </c>
      <c r="AA234" s="126">
        <v>52059333</v>
      </c>
      <c r="AB234" s="125">
        <v>52059333</v>
      </c>
      <c r="AC234" s="135">
        <v>44579</v>
      </c>
      <c r="AD234" s="135">
        <v>44581</v>
      </c>
      <c r="AE234" s="135">
        <v>44926</v>
      </c>
      <c r="AF234" s="136">
        <f t="shared" si="10"/>
        <v>345</v>
      </c>
      <c r="AG234" s="118">
        <v>1</v>
      </c>
      <c r="AH234" s="120">
        <v>11</v>
      </c>
      <c r="AI234" s="174"/>
      <c r="AJ234" s="50" t="s">
        <v>2461</v>
      </c>
      <c r="AK234" s="175"/>
      <c r="AL234" s="176"/>
      <c r="AM234" s="56" t="str">
        <f t="shared" si="9"/>
        <v>Terminado</v>
      </c>
      <c r="AN234" s="137">
        <f t="shared" si="11"/>
        <v>1</v>
      </c>
    </row>
    <row r="235" spans="1:40" x14ac:dyDescent="0.25">
      <c r="A235" s="50" t="s">
        <v>435</v>
      </c>
      <c r="B235" s="118">
        <v>2022</v>
      </c>
      <c r="C235" s="50" t="s">
        <v>1427</v>
      </c>
      <c r="D235" s="50" t="s">
        <v>1428</v>
      </c>
      <c r="E235" s="50" t="s">
        <v>50</v>
      </c>
      <c r="F235" s="50" t="s">
        <v>22</v>
      </c>
      <c r="G235" s="50"/>
      <c r="H235" s="50" t="s">
        <v>2799</v>
      </c>
      <c r="I235" s="119" t="s">
        <v>46</v>
      </c>
      <c r="J235" s="57" t="s">
        <v>194</v>
      </c>
      <c r="K235" s="118">
        <v>57</v>
      </c>
      <c r="L235" s="57" t="s">
        <v>148</v>
      </c>
      <c r="M235" s="57" t="s">
        <v>141</v>
      </c>
      <c r="N235" s="139">
        <v>1979</v>
      </c>
      <c r="O235" s="55"/>
      <c r="P235" s="178">
        <v>1015443153</v>
      </c>
      <c r="Q235" s="59" t="s">
        <v>1429</v>
      </c>
      <c r="R235" s="57" t="s">
        <v>174</v>
      </c>
      <c r="S235" s="17"/>
      <c r="T235" s="18"/>
      <c r="U235" s="58"/>
      <c r="V235" s="87"/>
      <c r="W235" s="124">
        <v>50380000</v>
      </c>
      <c r="X235" s="125">
        <v>0</v>
      </c>
      <c r="Y235" s="130">
        <v>1</v>
      </c>
      <c r="Z235" s="124">
        <v>1679333</v>
      </c>
      <c r="AA235" s="126">
        <v>52059333</v>
      </c>
      <c r="AB235" s="125">
        <v>52059333</v>
      </c>
      <c r="AC235" s="135">
        <v>44579</v>
      </c>
      <c r="AD235" s="135">
        <v>44581</v>
      </c>
      <c r="AE235" s="135">
        <v>44926</v>
      </c>
      <c r="AF235" s="136">
        <f t="shared" si="10"/>
        <v>345</v>
      </c>
      <c r="AG235" s="118">
        <v>1</v>
      </c>
      <c r="AH235" s="120" t="s">
        <v>2458</v>
      </c>
      <c r="AI235" s="174"/>
      <c r="AJ235" s="50" t="s">
        <v>2461</v>
      </c>
      <c r="AK235" s="175"/>
      <c r="AL235" s="176"/>
      <c r="AM235" s="56" t="str">
        <f t="shared" si="9"/>
        <v>Terminado</v>
      </c>
      <c r="AN235" s="137">
        <f t="shared" si="11"/>
        <v>1</v>
      </c>
    </row>
    <row r="236" spans="1:40" x14ac:dyDescent="0.25">
      <c r="A236" s="50" t="s">
        <v>744</v>
      </c>
      <c r="B236" s="118">
        <v>2022</v>
      </c>
      <c r="C236" s="50" t="s">
        <v>744</v>
      </c>
      <c r="D236" s="50" t="s">
        <v>1430</v>
      </c>
      <c r="E236" s="50" t="s">
        <v>50</v>
      </c>
      <c r="F236" s="50" t="s">
        <v>22</v>
      </c>
      <c r="G236" s="50"/>
      <c r="H236" s="50" t="s">
        <v>2799</v>
      </c>
      <c r="I236" s="119" t="s">
        <v>46</v>
      </c>
      <c r="J236" s="57" t="s">
        <v>194</v>
      </c>
      <c r="K236" s="118">
        <v>57</v>
      </c>
      <c r="L236" s="57" t="s">
        <v>148</v>
      </c>
      <c r="M236" s="57" t="s">
        <v>141</v>
      </c>
      <c r="N236" s="139">
        <v>1979</v>
      </c>
      <c r="O236" s="55"/>
      <c r="P236" s="178">
        <v>53121197</v>
      </c>
      <c r="Q236" s="59" t="s">
        <v>1431</v>
      </c>
      <c r="R236" s="57" t="s">
        <v>174</v>
      </c>
      <c r="S236" s="17"/>
      <c r="T236" s="18"/>
      <c r="U236" s="58"/>
      <c r="V236" s="87"/>
      <c r="W236" s="124">
        <v>50380000</v>
      </c>
      <c r="X236" s="125">
        <v>0</v>
      </c>
      <c r="Y236" s="130">
        <v>1</v>
      </c>
      <c r="Z236" s="124">
        <v>1679333</v>
      </c>
      <c r="AA236" s="126">
        <v>52059333</v>
      </c>
      <c r="AB236" s="125">
        <v>51906667</v>
      </c>
      <c r="AC236" s="135">
        <v>44579</v>
      </c>
      <c r="AD236" s="135">
        <v>44581</v>
      </c>
      <c r="AE236" s="135">
        <v>44926</v>
      </c>
      <c r="AF236" s="136">
        <f t="shared" si="10"/>
        <v>345</v>
      </c>
      <c r="AG236" s="118">
        <v>1</v>
      </c>
      <c r="AH236" s="120" t="s">
        <v>2458</v>
      </c>
      <c r="AI236" s="174"/>
      <c r="AJ236" s="50" t="s">
        <v>2461</v>
      </c>
      <c r="AK236" s="175"/>
      <c r="AL236" s="176"/>
      <c r="AM236" s="56" t="str">
        <f t="shared" si="9"/>
        <v>Terminado</v>
      </c>
      <c r="AN236" s="137">
        <f t="shared" si="11"/>
        <v>0.99706746146747594</v>
      </c>
    </row>
    <row r="237" spans="1:40" x14ac:dyDescent="0.25">
      <c r="A237" s="50" t="s">
        <v>436</v>
      </c>
      <c r="B237" s="118">
        <v>2022</v>
      </c>
      <c r="C237" s="50" t="s">
        <v>1432</v>
      </c>
      <c r="D237" s="50" t="s">
        <v>1433</v>
      </c>
      <c r="E237" s="50" t="s">
        <v>50</v>
      </c>
      <c r="F237" s="50" t="s">
        <v>22</v>
      </c>
      <c r="G237" s="50"/>
      <c r="H237" s="50" t="s">
        <v>2841</v>
      </c>
      <c r="I237" s="119" t="s">
        <v>46</v>
      </c>
      <c r="J237" s="57" t="s">
        <v>194</v>
      </c>
      <c r="K237" s="118">
        <v>17</v>
      </c>
      <c r="L237" s="57" t="s">
        <v>108</v>
      </c>
      <c r="M237" s="57" t="s">
        <v>136</v>
      </c>
      <c r="N237" s="139">
        <v>1994</v>
      </c>
      <c r="O237" s="55"/>
      <c r="P237" s="178">
        <v>1014187715</v>
      </c>
      <c r="Q237" s="59" t="s">
        <v>1434</v>
      </c>
      <c r="R237" s="57" t="s">
        <v>174</v>
      </c>
      <c r="S237" s="17"/>
      <c r="T237" s="18"/>
      <c r="U237" s="58"/>
      <c r="V237" s="87"/>
      <c r="W237" s="124">
        <v>27480000</v>
      </c>
      <c r="X237" s="125">
        <v>0</v>
      </c>
      <c r="Y237" s="130">
        <v>0</v>
      </c>
      <c r="Z237" s="124">
        <v>0</v>
      </c>
      <c r="AA237" s="126">
        <v>27480000</v>
      </c>
      <c r="AB237" s="125">
        <v>27480000</v>
      </c>
      <c r="AC237" s="135">
        <v>44587</v>
      </c>
      <c r="AD237" s="135">
        <v>44593</v>
      </c>
      <c r="AE237" s="135">
        <v>44773</v>
      </c>
      <c r="AF237" s="136">
        <f t="shared" si="10"/>
        <v>180</v>
      </c>
      <c r="AG237" s="118">
        <v>0</v>
      </c>
      <c r="AH237" s="120">
        <v>0</v>
      </c>
      <c r="AI237" s="174"/>
      <c r="AJ237" s="50" t="s">
        <v>2461</v>
      </c>
      <c r="AK237" s="175"/>
      <c r="AL237" s="176"/>
      <c r="AM237" s="56" t="str">
        <f t="shared" si="9"/>
        <v>Terminado</v>
      </c>
      <c r="AN237" s="137">
        <f t="shared" si="11"/>
        <v>1</v>
      </c>
    </row>
    <row r="238" spans="1:40" x14ac:dyDescent="0.25">
      <c r="A238" s="50" t="s">
        <v>437</v>
      </c>
      <c r="B238" s="118">
        <v>2022</v>
      </c>
      <c r="C238" s="50" t="s">
        <v>1435</v>
      </c>
      <c r="D238" s="50" t="s">
        <v>1436</v>
      </c>
      <c r="E238" s="50" t="s">
        <v>50</v>
      </c>
      <c r="F238" s="50" t="s">
        <v>22</v>
      </c>
      <c r="G238" s="50"/>
      <c r="H238" s="50" t="s">
        <v>2799</v>
      </c>
      <c r="I238" s="119" t="s">
        <v>46</v>
      </c>
      <c r="J238" s="57" t="s">
        <v>194</v>
      </c>
      <c r="K238" s="118">
        <v>57</v>
      </c>
      <c r="L238" s="57" t="s">
        <v>148</v>
      </c>
      <c r="M238" s="57" t="s">
        <v>141</v>
      </c>
      <c r="N238" s="139">
        <v>1979</v>
      </c>
      <c r="O238" s="55"/>
      <c r="P238" s="178">
        <v>19475827</v>
      </c>
      <c r="Q238" s="59" t="s">
        <v>1437</v>
      </c>
      <c r="R238" s="57" t="s">
        <v>174</v>
      </c>
      <c r="S238" s="17"/>
      <c r="T238" s="18"/>
      <c r="U238" s="58"/>
      <c r="V238" s="87"/>
      <c r="W238" s="124">
        <v>50380000</v>
      </c>
      <c r="X238" s="125">
        <v>0</v>
      </c>
      <c r="Y238" s="130">
        <v>1</v>
      </c>
      <c r="Z238" s="124">
        <v>1679333</v>
      </c>
      <c r="AA238" s="126">
        <v>52059333</v>
      </c>
      <c r="AB238" s="125">
        <v>52059333</v>
      </c>
      <c r="AC238" s="135">
        <v>44579</v>
      </c>
      <c r="AD238" s="135">
        <v>44581</v>
      </c>
      <c r="AE238" s="135">
        <v>44925</v>
      </c>
      <c r="AF238" s="136">
        <f t="shared" si="10"/>
        <v>344</v>
      </c>
      <c r="AG238" s="118">
        <v>1</v>
      </c>
      <c r="AH238" s="120">
        <v>11</v>
      </c>
      <c r="AI238" s="174"/>
      <c r="AJ238" s="50" t="s">
        <v>2461</v>
      </c>
      <c r="AK238" s="175"/>
      <c r="AL238" s="176"/>
      <c r="AM238" s="56" t="str">
        <f t="shared" si="9"/>
        <v>Terminado</v>
      </c>
      <c r="AN238" s="137">
        <f t="shared" si="11"/>
        <v>1</v>
      </c>
    </row>
    <row r="239" spans="1:40" x14ac:dyDescent="0.25">
      <c r="A239" s="50" t="s">
        <v>438</v>
      </c>
      <c r="B239" s="118">
        <v>2022</v>
      </c>
      <c r="C239" s="50" t="s">
        <v>1438</v>
      </c>
      <c r="D239" s="50" t="s">
        <v>1439</v>
      </c>
      <c r="E239" s="50" t="s">
        <v>50</v>
      </c>
      <c r="F239" s="50" t="s">
        <v>22</v>
      </c>
      <c r="G239" s="50"/>
      <c r="H239" s="50" t="s">
        <v>2842</v>
      </c>
      <c r="I239" s="119" t="s">
        <v>46</v>
      </c>
      <c r="J239" s="57" t="s">
        <v>194</v>
      </c>
      <c r="K239" s="118">
        <v>57</v>
      </c>
      <c r="L239" s="57" t="s">
        <v>148</v>
      </c>
      <c r="M239" s="57" t="s">
        <v>141</v>
      </c>
      <c r="N239" s="139">
        <v>1979</v>
      </c>
      <c r="O239" s="55"/>
      <c r="P239" s="178">
        <v>45501344</v>
      </c>
      <c r="Q239" s="59" t="s">
        <v>1440</v>
      </c>
      <c r="R239" s="57" t="s">
        <v>174</v>
      </c>
      <c r="S239" s="17"/>
      <c r="T239" s="18"/>
      <c r="U239" s="58"/>
      <c r="V239" s="87"/>
      <c r="W239" s="124">
        <v>50380000</v>
      </c>
      <c r="X239" s="125">
        <v>0</v>
      </c>
      <c r="Y239" s="130">
        <v>1</v>
      </c>
      <c r="Z239" s="124">
        <v>3816666</v>
      </c>
      <c r="AA239" s="126">
        <v>54196666</v>
      </c>
      <c r="AB239" s="125">
        <v>51906667</v>
      </c>
      <c r="AC239" s="135">
        <v>44580</v>
      </c>
      <c r="AD239" s="135">
        <v>44582</v>
      </c>
      <c r="AE239" s="135">
        <v>44940</v>
      </c>
      <c r="AF239" s="136">
        <f t="shared" si="10"/>
        <v>358</v>
      </c>
      <c r="AG239" s="118">
        <v>1</v>
      </c>
      <c r="AH239" s="120" t="s">
        <v>2459</v>
      </c>
      <c r="AI239" s="174"/>
      <c r="AJ239" s="50" t="s">
        <v>2461</v>
      </c>
      <c r="AK239" s="175"/>
      <c r="AL239" s="176"/>
      <c r="AM239" s="56" t="str">
        <f t="shared" si="9"/>
        <v>En ejecución</v>
      </c>
      <c r="AN239" s="137">
        <f t="shared" si="11"/>
        <v>0.9577464968048035</v>
      </c>
    </row>
    <row r="240" spans="1:40" x14ac:dyDescent="0.25">
      <c r="A240" s="50" t="s">
        <v>439</v>
      </c>
      <c r="B240" s="118">
        <v>2022</v>
      </c>
      <c r="C240" s="50" t="s">
        <v>1441</v>
      </c>
      <c r="D240" s="50" t="s">
        <v>1442</v>
      </c>
      <c r="E240" s="50" t="s">
        <v>50</v>
      </c>
      <c r="F240" s="50" t="s">
        <v>22</v>
      </c>
      <c r="G240" s="50"/>
      <c r="H240" s="50" t="s">
        <v>2799</v>
      </c>
      <c r="I240" s="119" t="s">
        <v>46</v>
      </c>
      <c r="J240" s="57" t="s">
        <v>194</v>
      </c>
      <c r="K240" s="118">
        <v>57</v>
      </c>
      <c r="L240" s="57" t="s">
        <v>148</v>
      </c>
      <c r="M240" s="57" t="s">
        <v>141</v>
      </c>
      <c r="N240" s="139">
        <v>1979</v>
      </c>
      <c r="O240" s="55"/>
      <c r="P240" s="178">
        <v>1019018994</v>
      </c>
      <c r="Q240" s="59" t="s">
        <v>1443</v>
      </c>
      <c r="R240" s="57" t="s">
        <v>174</v>
      </c>
      <c r="S240" s="17"/>
      <c r="T240" s="18"/>
      <c r="U240" s="58"/>
      <c r="V240" s="87"/>
      <c r="W240" s="124">
        <v>50380000</v>
      </c>
      <c r="X240" s="125">
        <v>0</v>
      </c>
      <c r="Y240" s="130">
        <v>1</v>
      </c>
      <c r="Z240" s="124">
        <v>3816666</v>
      </c>
      <c r="AA240" s="126">
        <v>54196666</v>
      </c>
      <c r="AB240" s="125">
        <v>51906667</v>
      </c>
      <c r="AC240" s="135">
        <v>44578</v>
      </c>
      <c r="AD240" s="135">
        <v>44582</v>
      </c>
      <c r="AE240" s="135">
        <v>44940</v>
      </c>
      <c r="AF240" s="136">
        <f t="shared" si="10"/>
        <v>358</v>
      </c>
      <c r="AG240" s="118">
        <v>1</v>
      </c>
      <c r="AH240" s="120" t="s">
        <v>2459</v>
      </c>
      <c r="AI240" s="174"/>
      <c r="AJ240" s="50" t="s">
        <v>2461</v>
      </c>
      <c r="AK240" s="175"/>
      <c r="AL240" s="176"/>
      <c r="AM240" s="56" t="str">
        <f t="shared" si="9"/>
        <v>En ejecución</v>
      </c>
      <c r="AN240" s="137">
        <f t="shared" si="11"/>
        <v>0.9577464968048035</v>
      </c>
    </row>
    <row r="241" spans="1:40" x14ac:dyDescent="0.25">
      <c r="A241" s="50" t="s">
        <v>440</v>
      </c>
      <c r="B241" s="118">
        <v>2022</v>
      </c>
      <c r="C241" s="50" t="s">
        <v>1444</v>
      </c>
      <c r="D241" s="50" t="s">
        <v>1445</v>
      </c>
      <c r="E241" s="50" t="s">
        <v>50</v>
      </c>
      <c r="F241" s="50" t="s">
        <v>22</v>
      </c>
      <c r="G241" s="50"/>
      <c r="H241" s="50" t="s">
        <v>2799</v>
      </c>
      <c r="I241" s="119" t="s">
        <v>46</v>
      </c>
      <c r="J241" s="57" t="s">
        <v>194</v>
      </c>
      <c r="K241" s="118">
        <v>57</v>
      </c>
      <c r="L241" s="57" t="s">
        <v>148</v>
      </c>
      <c r="M241" s="57" t="s">
        <v>141</v>
      </c>
      <c r="N241" s="139">
        <v>1979</v>
      </c>
      <c r="O241" s="55"/>
      <c r="P241" s="178">
        <v>1019122768</v>
      </c>
      <c r="Q241" s="59" t="s">
        <v>1446</v>
      </c>
      <c r="R241" s="57" t="s">
        <v>174</v>
      </c>
      <c r="S241" s="17"/>
      <c r="T241" s="18"/>
      <c r="U241" s="58"/>
      <c r="V241" s="87"/>
      <c r="W241" s="124">
        <v>50380000</v>
      </c>
      <c r="X241" s="125">
        <v>0</v>
      </c>
      <c r="Y241" s="130">
        <v>1</v>
      </c>
      <c r="Z241" s="124">
        <v>2900667</v>
      </c>
      <c r="AA241" s="126">
        <v>53280667</v>
      </c>
      <c r="AB241" s="125">
        <v>50990667</v>
      </c>
      <c r="AC241" s="135">
        <v>44584</v>
      </c>
      <c r="AD241" s="135">
        <v>44588</v>
      </c>
      <c r="AE241" s="135">
        <v>44940</v>
      </c>
      <c r="AF241" s="136">
        <f t="shared" si="10"/>
        <v>352</v>
      </c>
      <c r="AG241" s="118">
        <v>1</v>
      </c>
      <c r="AH241" s="120">
        <v>19</v>
      </c>
      <c r="AI241" s="174"/>
      <c r="AJ241" s="50" t="s">
        <v>2461</v>
      </c>
      <c r="AK241" s="175"/>
      <c r="AL241" s="176"/>
      <c r="AM241" s="56" t="str">
        <f t="shared" si="9"/>
        <v>En ejecución</v>
      </c>
      <c r="AN241" s="137">
        <f t="shared" si="11"/>
        <v>0.95702005757548048</v>
      </c>
    </row>
    <row r="242" spans="1:40" x14ac:dyDescent="0.25">
      <c r="A242" s="50" t="s">
        <v>441</v>
      </c>
      <c r="B242" s="118">
        <v>2022</v>
      </c>
      <c r="C242" s="50" t="s">
        <v>1447</v>
      </c>
      <c r="D242" s="50" t="s">
        <v>1448</v>
      </c>
      <c r="E242" s="50" t="s">
        <v>50</v>
      </c>
      <c r="F242" s="50" t="s">
        <v>22</v>
      </c>
      <c r="G242" s="50"/>
      <c r="H242" s="50" t="s">
        <v>2837</v>
      </c>
      <c r="I242" s="119" t="s">
        <v>46</v>
      </c>
      <c r="J242" s="57" t="s">
        <v>194</v>
      </c>
      <c r="K242" s="118">
        <v>57</v>
      </c>
      <c r="L242" s="57" t="s">
        <v>148</v>
      </c>
      <c r="M242" s="57" t="s">
        <v>141</v>
      </c>
      <c r="N242" s="139">
        <v>1979</v>
      </c>
      <c r="O242" s="55"/>
      <c r="P242" s="178">
        <v>91161674</v>
      </c>
      <c r="Q242" s="59" t="s">
        <v>1449</v>
      </c>
      <c r="R242" s="57" t="s">
        <v>174</v>
      </c>
      <c r="S242" s="17"/>
      <c r="T242" s="18"/>
      <c r="U242" s="58"/>
      <c r="V242" s="87"/>
      <c r="W242" s="124">
        <v>50380000</v>
      </c>
      <c r="X242" s="125">
        <v>0</v>
      </c>
      <c r="Y242" s="130">
        <v>1</v>
      </c>
      <c r="Z242" s="124">
        <v>3816667</v>
      </c>
      <c r="AA242" s="126">
        <v>54196667</v>
      </c>
      <c r="AB242" s="125">
        <v>51906667</v>
      </c>
      <c r="AC242" s="135">
        <v>44578</v>
      </c>
      <c r="AD242" s="135">
        <v>44582</v>
      </c>
      <c r="AE242" s="135">
        <v>44941</v>
      </c>
      <c r="AF242" s="136">
        <f t="shared" si="10"/>
        <v>359</v>
      </c>
      <c r="AG242" s="118">
        <v>1</v>
      </c>
      <c r="AH242" s="120">
        <v>26</v>
      </c>
      <c r="AI242" s="174"/>
      <c r="AJ242" s="50" t="s">
        <v>2461</v>
      </c>
      <c r="AK242" s="175"/>
      <c r="AL242" s="176"/>
      <c r="AM242" s="56" t="str">
        <f t="shared" si="9"/>
        <v>En ejecución</v>
      </c>
      <c r="AN242" s="137">
        <f t="shared" si="11"/>
        <v>0.95774647913311717</v>
      </c>
    </row>
    <row r="243" spans="1:40" x14ac:dyDescent="0.25">
      <c r="A243" s="50" t="s">
        <v>442</v>
      </c>
      <c r="B243" s="118">
        <v>2022</v>
      </c>
      <c r="C243" s="50" t="s">
        <v>1450</v>
      </c>
      <c r="D243" s="50" t="s">
        <v>1451</v>
      </c>
      <c r="E243" s="50" t="s">
        <v>50</v>
      </c>
      <c r="F243" s="50" t="s">
        <v>22</v>
      </c>
      <c r="G243" s="50"/>
      <c r="H243" s="50" t="s">
        <v>2837</v>
      </c>
      <c r="I243" s="119" t="s">
        <v>46</v>
      </c>
      <c r="J243" s="57" t="s">
        <v>194</v>
      </c>
      <c r="K243" s="118">
        <v>57</v>
      </c>
      <c r="L243" s="57" t="s">
        <v>148</v>
      </c>
      <c r="M243" s="57" t="s">
        <v>141</v>
      </c>
      <c r="N243" s="139">
        <v>1979</v>
      </c>
      <c r="O243" s="55"/>
      <c r="P243" s="178">
        <v>75038784</v>
      </c>
      <c r="Q243" s="59" t="s">
        <v>1452</v>
      </c>
      <c r="R243" s="57" t="s">
        <v>174</v>
      </c>
      <c r="S243" s="17"/>
      <c r="T243" s="18"/>
      <c r="U243" s="58"/>
      <c r="V243" s="87"/>
      <c r="W243" s="124">
        <v>50380000</v>
      </c>
      <c r="X243" s="125">
        <v>0</v>
      </c>
      <c r="Y243" s="130">
        <v>1</v>
      </c>
      <c r="Z243" s="124">
        <v>3816666</v>
      </c>
      <c r="AA243" s="126">
        <v>54196666</v>
      </c>
      <c r="AB243" s="125">
        <v>51906667</v>
      </c>
      <c r="AC243" s="135">
        <v>44578</v>
      </c>
      <c r="AD243" s="135">
        <v>44582</v>
      </c>
      <c r="AE243" s="135">
        <v>44940</v>
      </c>
      <c r="AF243" s="136">
        <f t="shared" si="10"/>
        <v>358</v>
      </c>
      <c r="AG243" s="118">
        <v>1</v>
      </c>
      <c r="AH243" s="120" t="s">
        <v>2459</v>
      </c>
      <c r="AI243" s="174">
        <v>80897346</v>
      </c>
      <c r="AJ243" s="50" t="s">
        <v>2496</v>
      </c>
      <c r="AK243" s="175">
        <v>44601</v>
      </c>
      <c r="AL243" s="176">
        <v>47326667</v>
      </c>
      <c r="AM243" s="56" t="str">
        <f t="shared" si="9"/>
        <v>En ejecución</v>
      </c>
      <c r="AN243" s="137">
        <f t="shared" si="11"/>
        <v>0.9577464968048035</v>
      </c>
    </row>
    <row r="244" spans="1:40" x14ac:dyDescent="0.25">
      <c r="A244" s="50" t="s">
        <v>443</v>
      </c>
      <c r="B244" s="118">
        <v>2022</v>
      </c>
      <c r="C244" s="50" t="s">
        <v>1453</v>
      </c>
      <c r="D244" s="50" t="s">
        <v>1454</v>
      </c>
      <c r="E244" s="50" t="s">
        <v>50</v>
      </c>
      <c r="F244" s="50" t="s">
        <v>22</v>
      </c>
      <c r="G244" s="50"/>
      <c r="H244" s="50" t="s">
        <v>2843</v>
      </c>
      <c r="I244" s="119" t="s">
        <v>46</v>
      </c>
      <c r="J244" s="57" t="s">
        <v>194</v>
      </c>
      <c r="K244" s="118">
        <v>24</v>
      </c>
      <c r="L244" s="57" t="s">
        <v>167</v>
      </c>
      <c r="M244" s="57" t="s">
        <v>136</v>
      </c>
      <c r="N244" s="139">
        <v>1965</v>
      </c>
      <c r="O244" s="55"/>
      <c r="P244" s="178">
        <v>1032393608</v>
      </c>
      <c r="Q244" s="59" t="s">
        <v>1455</v>
      </c>
      <c r="R244" s="57" t="s">
        <v>174</v>
      </c>
      <c r="S244" s="17"/>
      <c r="T244" s="18"/>
      <c r="U244" s="58"/>
      <c r="V244" s="87"/>
      <c r="W244" s="124">
        <v>27480000</v>
      </c>
      <c r="X244" s="125">
        <v>0</v>
      </c>
      <c r="Y244" s="130">
        <v>0</v>
      </c>
      <c r="Z244" s="124">
        <v>0</v>
      </c>
      <c r="AA244" s="126">
        <v>27480000</v>
      </c>
      <c r="AB244" s="125">
        <v>27480000</v>
      </c>
      <c r="AC244" s="135">
        <v>44584</v>
      </c>
      <c r="AD244" s="135">
        <v>44593</v>
      </c>
      <c r="AE244" s="135">
        <v>44773</v>
      </c>
      <c r="AF244" s="136">
        <f t="shared" si="10"/>
        <v>180</v>
      </c>
      <c r="AG244" s="118">
        <v>0</v>
      </c>
      <c r="AH244" s="120">
        <v>0</v>
      </c>
      <c r="AI244" s="174"/>
      <c r="AJ244" s="50" t="s">
        <v>2461</v>
      </c>
      <c r="AK244" s="175"/>
      <c r="AL244" s="176"/>
      <c r="AM244" s="56" t="str">
        <f t="shared" si="9"/>
        <v>Terminado</v>
      </c>
      <c r="AN244" s="137">
        <f t="shared" si="11"/>
        <v>1</v>
      </c>
    </row>
    <row r="245" spans="1:40" x14ac:dyDescent="0.25">
      <c r="A245" s="50" t="s">
        <v>444</v>
      </c>
      <c r="B245" s="118">
        <v>2022</v>
      </c>
      <c r="C245" s="50" t="s">
        <v>1456</v>
      </c>
      <c r="D245" s="50" t="s">
        <v>1457</v>
      </c>
      <c r="E245" s="50" t="s">
        <v>50</v>
      </c>
      <c r="F245" s="50" t="s">
        <v>22</v>
      </c>
      <c r="G245" s="50"/>
      <c r="H245" s="50" t="s">
        <v>2799</v>
      </c>
      <c r="I245" s="119" t="s">
        <v>46</v>
      </c>
      <c r="J245" s="57" t="s">
        <v>194</v>
      </c>
      <c r="K245" s="118">
        <v>57</v>
      </c>
      <c r="L245" s="57" t="s">
        <v>148</v>
      </c>
      <c r="M245" s="57" t="s">
        <v>141</v>
      </c>
      <c r="N245" s="139">
        <v>1979</v>
      </c>
      <c r="O245" s="55"/>
      <c r="P245" s="178">
        <v>1022941624</v>
      </c>
      <c r="Q245" s="59" t="s">
        <v>1458</v>
      </c>
      <c r="R245" s="57" t="s">
        <v>174</v>
      </c>
      <c r="S245" s="17"/>
      <c r="T245" s="18"/>
      <c r="U245" s="58"/>
      <c r="V245" s="87"/>
      <c r="W245" s="124">
        <v>50380000</v>
      </c>
      <c r="X245" s="125">
        <v>0</v>
      </c>
      <c r="Y245" s="130">
        <v>1</v>
      </c>
      <c r="Z245" s="124">
        <v>1679333</v>
      </c>
      <c r="AA245" s="126">
        <v>52059333</v>
      </c>
      <c r="AB245" s="125">
        <v>51906667</v>
      </c>
      <c r="AC245" s="135">
        <v>44581</v>
      </c>
      <c r="AD245" s="135">
        <v>44582</v>
      </c>
      <c r="AE245" s="135">
        <v>44926</v>
      </c>
      <c r="AF245" s="136">
        <f t="shared" si="10"/>
        <v>344</v>
      </c>
      <c r="AG245" s="118">
        <v>1</v>
      </c>
      <c r="AH245" s="120">
        <v>11</v>
      </c>
      <c r="AI245" s="174"/>
      <c r="AJ245" s="50" t="s">
        <v>2461</v>
      </c>
      <c r="AK245" s="175"/>
      <c r="AL245" s="176"/>
      <c r="AM245" s="56" t="str">
        <f t="shared" si="9"/>
        <v>Terminado</v>
      </c>
      <c r="AN245" s="137">
        <f t="shared" si="11"/>
        <v>0.99706746146747594</v>
      </c>
    </row>
    <row r="246" spans="1:40" x14ac:dyDescent="0.25">
      <c r="A246" s="50" t="s">
        <v>445</v>
      </c>
      <c r="B246" s="118">
        <v>2022</v>
      </c>
      <c r="C246" s="50" t="s">
        <v>1459</v>
      </c>
      <c r="D246" s="50" t="s">
        <v>1460</v>
      </c>
      <c r="E246" s="50" t="s">
        <v>50</v>
      </c>
      <c r="F246" s="50" t="s">
        <v>22</v>
      </c>
      <c r="G246" s="50"/>
      <c r="H246" s="50" t="s">
        <v>2844</v>
      </c>
      <c r="I246" s="119" t="s">
        <v>46</v>
      </c>
      <c r="J246" s="57" t="s">
        <v>194</v>
      </c>
      <c r="K246" s="118">
        <v>57</v>
      </c>
      <c r="L246" s="57" t="s">
        <v>148</v>
      </c>
      <c r="M246" s="57" t="s">
        <v>141</v>
      </c>
      <c r="N246" s="139">
        <v>1979</v>
      </c>
      <c r="O246" s="55"/>
      <c r="P246" s="178">
        <v>1049637907</v>
      </c>
      <c r="Q246" s="59" t="s">
        <v>1461</v>
      </c>
      <c r="R246" s="57" t="s">
        <v>174</v>
      </c>
      <c r="S246" s="17"/>
      <c r="T246" s="18"/>
      <c r="U246" s="58"/>
      <c r="V246" s="87"/>
      <c r="W246" s="124">
        <v>50380000</v>
      </c>
      <c r="X246" s="125">
        <v>0</v>
      </c>
      <c r="Y246" s="130">
        <v>1</v>
      </c>
      <c r="Z246" s="124">
        <v>1832000</v>
      </c>
      <c r="AA246" s="126">
        <v>52212000</v>
      </c>
      <c r="AB246" s="125">
        <v>52059333</v>
      </c>
      <c r="AC246" s="135">
        <v>44578</v>
      </c>
      <c r="AD246" s="135">
        <v>44581</v>
      </c>
      <c r="AE246" s="135">
        <v>44926</v>
      </c>
      <c r="AF246" s="136">
        <f t="shared" si="10"/>
        <v>345</v>
      </c>
      <c r="AG246" s="118">
        <v>1</v>
      </c>
      <c r="AH246" s="120" t="s">
        <v>2458</v>
      </c>
      <c r="AI246" s="174"/>
      <c r="AJ246" s="50" t="s">
        <v>2461</v>
      </c>
      <c r="AK246" s="175"/>
      <c r="AL246" s="176"/>
      <c r="AM246" s="56" t="str">
        <f t="shared" si="9"/>
        <v>Terminado</v>
      </c>
      <c r="AN246" s="137">
        <f t="shared" si="11"/>
        <v>0.99707601700758441</v>
      </c>
    </row>
    <row r="247" spans="1:40" x14ac:dyDescent="0.25">
      <c r="A247" s="50" t="s">
        <v>446</v>
      </c>
      <c r="B247" s="118">
        <v>2022</v>
      </c>
      <c r="C247" s="50" t="s">
        <v>1462</v>
      </c>
      <c r="D247" s="50" t="s">
        <v>1463</v>
      </c>
      <c r="E247" s="50" t="s">
        <v>50</v>
      </c>
      <c r="F247" s="50" t="s">
        <v>22</v>
      </c>
      <c r="G247" s="50"/>
      <c r="H247" s="50" t="s">
        <v>2845</v>
      </c>
      <c r="I247" s="119" t="s">
        <v>46</v>
      </c>
      <c r="J247" s="57" t="s">
        <v>194</v>
      </c>
      <c r="K247" s="118">
        <v>57</v>
      </c>
      <c r="L247" s="57" t="s">
        <v>148</v>
      </c>
      <c r="M247" s="57" t="s">
        <v>141</v>
      </c>
      <c r="N247" s="139">
        <v>1978</v>
      </c>
      <c r="O247" s="55"/>
      <c r="P247" s="178">
        <v>79874218</v>
      </c>
      <c r="Q247" s="59" t="s">
        <v>1464</v>
      </c>
      <c r="R247" s="57" t="s">
        <v>174</v>
      </c>
      <c r="S247" s="17"/>
      <c r="T247" s="18"/>
      <c r="U247" s="58"/>
      <c r="V247" s="87"/>
      <c r="W247" s="124">
        <v>72050000</v>
      </c>
      <c r="X247" s="125">
        <v>0</v>
      </c>
      <c r="Y247" s="130">
        <v>1</v>
      </c>
      <c r="Z247" s="124">
        <v>7641667</v>
      </c>
      <c r="AA247" s="126">
        <v>79691667</v>
      </c>
      <c r="AB247" s="125">
        <v>73141667</v>
      </c>
      <c r="AC247" s="135">
        <v>44585</v>
      </c>
      <c r="AD247" s="135">
        <v>44587</v>
      </c>
      <c r="AE247" s="135">
        <v>44956</v>
      </c>
      <c r="AF247" s="136">
        <f t="shared" si="10"/>
        <v>369</v>
      </c>
      <c r="AG247" s="118">
        <v>1</v>
      </c>
      <c r="AH247" s="120">
        <v>36</v>
      </c>
      <c r="AI247" s="174"/>
      <c r="AJ247" s="50" t="s">
        <v>2461</v>
      </c>
      <c r="AK247" s="175"/>
      <c r="AL247" s="176"/>
      <c r="AM247" s="56" t="str">
        <f t="shared" si="9"/>
        <v>En ejecución</v>
      </c>
      <c r="AN247" s="137">
        <f t="shared" si="11"/>
        <v>0.91780821952187297</v>
      </c>
    </row>
    <row r="248" spans="1:40" x14ac:dyDescent="0.25">
      <c r="A248" s="50" t="s">
        <v>447</v>
      </c>
      <c r="B248" s="118">
        <v>2022</v>
      </c>
      <c r="C248" s="50" t="s">
        <v>1465</v>
      </c>
      <c r="D248" s="50" t="s">
        <v>1466</v>
      </c>
      <c r="E248" s="50" t="s">
        <v>50</v>
      </c>
      <c r="F248" s="50" t="s">
        <v>22</v>
      </c>
      <c r="G248" s="50"/>
      <c r="H248" s="50" t="s">
        <v>2846</v>
      </c>
      <c r="I248" s="119" t="s">
        <v>46</v>
      </c>
      <c r="J248" s="57" t="s">
        <v>194</v>
      </c>
      <c r="K248" s="118">
        <v>57</v>
      </c>
      <c r="L248" s="57" t="s">
        <v>148</v>
      </c>
      <c r="M248" s="57" t="s">
        <v>141</v>
      </c>
      <c r="N248" s="139">
        <v>1979</v>
      </c>
      <c r="O248" s="55"/>
      <c r="P248" s="178">
        <v>51685704</v>
      </c>
      <c r="Q248" s="59" t="s">
        <v>1467</v>
      </c>
      <c r="R248" s="57" t="s">
        <v>174</v>
      </c>
      <c r="S248" s="17"/>
      <c r="T248" s="18"/>
      <c r="U248" s="58"/>
      <c r="V248" s="87"/>
      <c r="W248" s="124">
        <v>50380000</v>
      </c>
      <c r="X248" s="125">
        <v>0</v>
      </c>
      <c r="Y248" s="130">
        <v>1</v>
      </c>
      <c r="Z248" s="124">
        <v>1679333</v>
      </c>
      <c r="AA248" s="126">
        <v>52059333</v>
      </c>
      <c r="AB248" s="125">
        <v>52059333</v>
      </c>
      <c r="AC248" s="135">
        <v>44578</v>
      </c>
      <c r="AD248" s="135">
        <v>44581</v>
      </c>
      <c r="AE248" s="135">
        <v>44925</v>
      </c>
      <c r="AF248" s="136">
        <f t="shared" si="10"/>
        <v>344</v>
      </c>
      <c r="AG248" s="118">
        <v>1</v>
      </c>
      <c r="AH248" s="120">
        <v>11</v>
      </c>
      <c r="AI248" s="174"/>
      <c r="AJ248" s="50" t="s">
        <v>2461</v>
      </c>
      <c r="AK248" s="175"/>
      <c r="AL248" s="176"/>
      <c r="AM248" s="56" t="str">
        <f t="shared" si="9"/>
        <v>Terminado</v>
      </c>
      <c r="AN248" s="137">
        <f t="shared" si="11"/>
        <v>1</v>
      </c>
    </row>
    <row r="249" spans="1:40" x14ac:dyDescent="0.25">
      <c r="A249" s="50" t="s">
        <v>448</v>
      </c>
      <c r="B249" s="118">
        <v>2022</v>
      </c>
      <c r="C249" s="50" t="s">
        <v>1468</v>
      </c>
      <c r="D249" s="50" t="s">
        <v>1469</v>
      </c>
      <c r="E249" s="50" t="s">
        <v>50</v>
      </c>
      <c r="F249" s="50" t="s">
        <v>22</v>
      </c>
      <c r="G249" s="50"/>
      <c r="H249" s="50" t="s">
        <v>2847</v>
      </c>
      <c r="I249" s="119" t="s">
        <v>46</v>
      </c>
      <c r="J249" s="57" t="s">
        <v>194</v>
      </c>
      <c r="K249" s="118">
        <v>57</v>
      </c>
      <c r="L249" s="57" t="s">
        <v>148</v>
      </c>
      <c r="M249" s="57" t="s">
        <v>141</v>
      </c>
      <c r="N249" s="139">
        <v>1979</v>
      </c>
      <c r="O249" s="55"/>
      <c r="P249" s="178">
        <v>52787345</v>
      </c>
      <c r="Q249" s="59" t="s">
        <v>1470</v>
      </c>
      <c r="R249" s="57" t="s">
        <v>174</v>
      </c>
      <c r="S249" s="17"/>
      <c r="T249" s="18"/>
      <c r="U249" s="58"/>
      <c r="V249" s="87"/>
      <c r="W249" s="124">
        <v>72050000</v>
      </c>
      <c r="X249" s="125">
        <v>0</v>
      </c>
      <c r="Y249" s="130">
        <v>0</v>
      </c>
      <c r="Z249" s="124">
        <v>0</v>
      </c>
      <c r="AA249" s="126">
        <v>72050000</v>
      </c>
      <c r="AB249" s="125">
        <v>72050000</v>
      </c>
      <c r="AC249" s="135">
        <v>44583</v>
      </c>
      <c r="AD249" s="135">
        <v>44588</v>
      </c>
      <c r="AE249" s="135">
        <v>44921</v>
      </c>
      <c r="AF249" s="136">
        <f t="shared" si="10"/>
        <v>333</v>
      </c>
      <c r="AG249" s="118">
        <v>0</v>
      </c>
      <c r="AH249" s="120">
        <v>0</v>
      </c>
      <c r="AI249" s="174"/>
      <c r="AJ249" s="50" t="s">
        <v>2461</v>
      </c>
      <c r="AK249" s="175"/>
      <c r="AL249" s="176"/>
      <c r="AM249" s="56" t="str">
        <f t="shared" si="9"/>
        <v>Terminado</v>
      </c>
      <c r="AN249" s="137">
        <f t="shared" si="11"/>
        <v>1</v>
      </c>
    </row>
    <row r="250" spans="1:40" x14ac:dyDescent="0.25">
      <c r="A250" s="50" t="s">
        <v>449</v>
      </c>
      <c r="B250" s="118">
        <v>2022</v>
      </c>
      <c r="C250" s="50" t="s">
        <v>1471</v>
      </c>
      <c r="D250" s="50" t="s">
        <v>1472</v>
      </c>
      <c r="E250" s="50" t="s">
        <v>50</v>
      </c>
      <c r="F250" s="50" t="s">
        <v>22</v>
      </c>
      <c r="G250" s="50"/>
      <c r="H250" s="50" t="s">
        <v>2847</v>
      </c>
      <c r="I250" s="119" t="s">
        <v>46</v>
      </c>
      <c r="J250" s="57" t="s">
        <v>194</v>
      </c>
      <c r="K250" s="118">
        <v>57</v>
      </c>
      <c r="L250" s="57" t="s">
        <v>148</v>
      </c>
      <c r="M250" s="57" t="s">
        <v>141</v>
      </c>
      <c r="N250" s="139">
        <v>1979</v>
      </c>
      <c r="O250" s="55"/>
      <c r="P250" s="178">
        <v>1032447173</v>
      </c>
      <c r="Q250" s="59" t="s">
        <v>1473</v>
      </c>
      <c r="R250" s="57" t="s">
        <v>174</v>
      </c>
      <c r="S250" s="17"/>
      <c r="T250" s="18"/>
      <c r="U250" s="58"/>
      <c r="V250" s="87"/>
      <c r="W250" s="124">
        <v>72050000</v>
      </c>
      <c r="X250" s="125">
        <v>0</v>
      </c>
      <c r="Y250" s="130">
        <v>0</v>
      </c>
      <c r="Z250" s="124">
        <v>0</v>
      </c>
      <c r="AA250" s="126">
        <v>72050000</v>
      </c>
      <c r="AB250" s="125">
        <v>72050000</v>
      </c>
      <c r="AC250" s="135">
        <v>44584</v>
      </c>
      <c r="AD250" s="135">
        <v>44588</v>
      </c>
      <c r="AE250" s="135">
        <v>44921</v>
      </c>
      <c r="AF250" s="136">
        <f t="shared" si="10"/>
        <v>333</v>
      </c>
      <c r="AG250" s="118">
        <v>0</v>
      </c>
      <c r="AH250" s="120">
        <v>0</v>
      </c>
      <c r="AI250" s="174">
        <v>79531247</v>
      </c>
      <c r="AJ250" s="50" t="s">
        <v>2497</v>
      </c>
      <c r="AK250" s="175">
        <v>44873</v>
      </c>
      <c r="AL250" s="176">
        <v>10480000</v>
      </c>
      <c r="AM250" s="56" t="str">
        <f t="shared" si="9"/>
        <v>Terminado</v>
      </c>
      <c r="AN250" s="137">
        <f t="shared" si="11"/>
        <v>1</v>
      </c>
    </row>
    <row r="251" spans="1:40" x14ac:dyDescent="0.25">
      <c r="A251" s="50" t="s">
        <v>450</v>
      </c>
      <c r="B251" s="118">
        <v>2022</v>
      </c>
      <c r="C251" s="50" t="s">
        <v>1474</v>
      </c>
      <c r="D251" s="50" t="s">
        <v>1475</v>
      </c>
      <c r="E251" s="50" t="s">
        <v>50</v>
      </c>
      <c r="F251" s="50" t="s">
        <v>22</v>
      </c>
      <c r="G251" s="50"/>
      <c r="H251" s="50" t="s">
        <v>2847</v>
      </c>
      <c r="I251" s="119" t="s">
        <v>46</v>
      </c>
      <c r="J251" s="57" t="s">
        <v>194</v>
      </c>
      <c r="K251" s="118">
        <v>57</v>
      </c>
      <c r="L251" s="57" t="s">
        <v>148</v>
      </c>
      <c r="M251" s="57" t="s">
        <v>141</v>
      </c>
      <c r="N251" s="139">
        <v>1979</v>
      </c>
      <c r="O251" s="55"/>
      <c r="P251" s="178">
        <v>1015415438</v>
      </c>
      <c r="Q251" s="59" t="s">
        <v>1476</v>
      </c>
      <c r="R251" s="57" t="s">
        <v>174</v>
      </c>
      <c r="S251" s="17"/>
      <c r="T251" s="18"/>
      <c r="U251" s="58"/>
      <c r="V251" s="87"/>
      <c r="W251" s="124">
        <v>72050000</v>
      </c>
      <c r="X251" s="125">
        <v>0</v>
      </c>
      <c r="Y251" s="130">
        <v>1</v>
      </c>
      <c r="Z251" s="124">
        <v>2620000</v>
      </c>
      <c r="AA251" s="126">
        <v>74670000</v>
      </c>
      <c r="AB251" s="125">
        <v>74670000</v>
      </c>
      <c r="AC251" s="135">
        <v>44577</v>
      </c>
      <c r="AD251" s="135">
        <v>44580</v>
      </c>
      <c r="AE251" s="135">
        <v>44925</v>
      </c>
      <c r="AF251" s="136">
        <f t="shared" si="10"/>
        <v>345</v>
      </c>
      <c r="AG251" s="118">
        <v>1</v>
      </c>
      <c r="AH251" s="120" t="s">
        <v>2458</v>
      </c>
      <c r="AI251" s="174"/>
      <c r="AJ251" s="50" t="s">
        <v>2461</v>
      </c>
      <c r="AK251" s="175"/>
      <c r="AL251" s="176"/>
      <c r="AM251" s="56" t="str">
        <f t="shared" si="9"/>
        <v>Terminado</v>
      </c>
      <c r="AN251" s="137">
        <f t="shared" si="11"/>
        <v>1</v>
      </c>
    </row>
    <row r="252" spans="1:40" x14ac:dyDescent="0.25">
      <c r="A252" s="50" t="s">
        <v>451</v>
      </c>
      <c r="B252" s="118">
        <v>2022</v>
      </c>
      <c r="C252" s="50" t="s">
        <v>1477</v>
      </c>
      <c r="D252" s="50" t="s">
        <v>1478</v>
      </c>
      <c r="E252" s="50" t="s">
        <v>50</v>
      </c>
      <c r="F252" s="50" t="s">
        <v>22</v>
      </c>
      <c r="G252" s="50"/>
      <c r="H252" s="50" t="s">
        <v>2847</v>
      </c>
      <c r="I252" s="119" t="s">
        <v>46</v>
      </c>
      <c r="J252" s="57" t="s">
        <v>194</v>
      </c>
      <c r="K252" s="118">
        <v>57</v>
      </c>
      <c r="L252" s="57" t="s">
        <v>148</v>
      </c>
      <c r="M252" s="57" t="s">
        <v>141</v>
      </c>
      <c r="N252" s="139">
        <v>1979</v>
      </c>
      <c r="O252" s="55"/>
      <c r="P252" s="178">
        <v>40395737</v>
      </c>
      <c r="Q252" s="59" t="s">
        <v>1479</v>
      </c>
      <c r="R252" s="57" t="s">
        <v>174</v>
      </c>
      <c r="S252" s="17"/>
      <c r="T252" s="18"/>
      <c r="U252" s="58"/>
      <c r="V252" s="87"/>
      <c r="W252" s="124">
        <v>72050000</v>
      </c>
      <c r="X252" s="125">
        <v>0</v>
      </c>
      <c r="Y252" s="130">
        <v>1</v>
      </c>
      <c r="Z252" s="124">
        <v>2620000</v>
      </c>
      <c r="AA252" s="126">
        <v>74670000</v>
      </c>
      <c r="AB252" s="125">
        <v>74670000</v>
      </c>
      <c r="AC252" s="135">
        <v>44577</v>
      </c>
      <c r="AD252" s="135">
        <v>44580</v>
      </c>
      <c r="AE252" s="135">
        <v>44926</v>
      </c>
      <c r="AF252" s="136">
        <f t="shared" si="10"/>
        <v>346</v>
      </c>
      <c r="AG252" s="118">
        <v>1</v>
      </c>
      <c r="AH252" s="120" t="s">
        <v>2458</v>
      </c>
      <c r="AI252" s="174"/>
      <c r="AJ252" s="50" t="s">
        <v>2461</v>
      </c>
      <c r="AK252" s="175"/>
      <c r="AL252" s="176"/>
      <c r="AM252" s="56" t="str">
        <f t="shared" si="9"/>
        <v>Terminado</v>
      </c>
      <c r="AN252" s="137">
        <f t="shared" si="11"/>
        <v>1</v>
      </c>
    </row>
    <row r="253" spans="1:40" x14ac:dyDescent="0.25">
      <c r="A253" s="50" t="s">
        <v>452</v>
      </c>
      <c r="B253" s="118">
        <v>2022</v>
      </c>
      <c r="C253" s="50" t="s">
        <v>1480</v>
      </c>
      <c r="D253" s="50" t="s">
        <v>1481</v>
      </c>
      <c r="E253" s="50" t="s">
        <v>50</v>
      </c>
      <c r="F253" s="50" t="s">
        <v>22</v>
      </c>
      <c r="G253" s="50"/>
      <c r="H253" s="50" t="s">
        <v>2847</v>
      </c>
      <c r="I253" s="119" t="s">
        <v>46</v>
      </c>
      <c r="J253" s="57" t="s">
        <v>194</v>
      </c>
      <c r="K253" s="118">
        <v>57</v>
      </c>
      <c r="L253" s="57" t="s">
        <v>148</v>
      </c>
      <c r="M253" s="57" t="s">
        <v>141</v>
      </c>
      <c r="N253" s="139">
        <v>1979</v>
      </c>
      <c r="O253" s="55"/>
      <c r="P253" s="178">
        <v>24332666</v>
      </c>
      <c r="Q253" s="59" t="s">
        <v>1482</v>
      </c>
      <c r="R253" s="57" t="s">
        <v>174</v>
      </c>
      <c r="S253" s="17"/>
      <c r="T253" s="18"/>
      <c r="U253" s="58"/>
      <c r="V253" s="87"/>
      <c r="W253" s="124">
        <v>72050000</v>
      </c>
      <c r="X253" s="125">
        <v>0</v>
      </c>
      <c r="Y253" s="130">
        <v>1</v>
      </c>
      <c r="Z253" s="124">
        <v>2620000</v>
      </c>
      <c r="AA253" s="126">
        <v>74670000</v>
      </c>
      <c r="AB253" s="125">
        <v>74670000</v>
      </c>
      <c r="AC253" s="135">
        <v>44577</v>
      </c>
      <c r="AD253" s="135">
        <v>44580</v>
      </c>
      <c r="AE253" s="135">
        <v>44926</v>
      </c>
      <c r="AF253" s="136">
        <f t="shared" si="10"/>
        <v>346</v>
      </c>
      <c r="AG253" s="118">
        <v>1</v>
      </c>
      <c r="AH253" s="120" t="s">
        <v>2458</v>
      </c>
      <c r="AI253" s="174"/>
      <c r="AJ253" s="50" t="s">
        <v>2461</v>
      </c>
      <c r="AK253" s="175"/>
      <c r="AL253" s="176"/>
      <c r="AM253" s="56" t="str">
        <f t="shared" si="9"/>
        <v>Terminado</v>
      </c>
      <c r="AN253" s="137">
        <f t="shared" si="11"/>
        <v>1</v>
      </c>
    </row>
    <row r="254" spans="1:40" x14ac:dyDescent="0.25">
      <c r="A254" s="50" t="s">
        <v>453</v>
      </c>
      <c r="B254" s="118">
        <v>2022</v>
      </c>
      <c r="C254" s="50" t="s">
        <v>1483</v>
      </c>
      <c r="D254" s="50" t="s">
        <v>1484</v>
      </c>
      <c r="E254" s="50" t="s">
        <v>50</v>
      </c>
      <c r="F254" s="50" t="s">
        <v>22</v>
      </c>
      <c r="G254" s="50"/>
      <c r="H254" s="50" t="s">
        <v>2847</v>
      </c>
      <c r="I254" s="119" t="s">
        <v>46</v>
      </c>
      <c r="J254" s="57" t="s">
        <v>194</v>
      </c>
      <c r="K254" s="118">
        <v>57</v>
      </c>
      <c r="L254" s="57" t="s">
        <v>148</v>
      </c>
      <c r="M254" s="57" t="s">
        <v>141</v>
      </c>
      <c r="N254" s="139">
        <v>1979</v>
      </c>
      <c r="O254" s="55"/>
      <c r="P254" s="178">
        <v>1018407205</v>
      </c>
      <c r="Q254" s="59" t="s">
        <v>1485</v>
      </c>
      <c r="R254" s="57" t="s">
        <v>174</v>
      </c>
      <c r="S254" s="17"/>
      <c r="T254" s="18"/>
      <c r="U254" s="58"/>
      <c r="V254" s="87"/>
      <c r="W254" s="124">
        <v>72050000</v>
      </c>
      <c r="X254" s="125">
        <v>0</v>
      </c>
      <c r="Y254" s="130">
        <v>1</v>
      </c>
      <c r="Z254" s="124">
        <v>5894999</v>
      </c>
      <c r="AA254" s="126">
        <v>77944999</v>
      </c>
      <c r="AB254" s="125">
        <v>74670000</v>
      </c>
      <c r="AC254" s="135">
        <v>44577</v>
      </c>
      <c r="AD254" s="135">
        <v>44580</v>
      </c>
      <c r="AE254" s="135">
        <v>44941</v>
      </c>
      <c r="AF254" s="136">
        <f t="shared" si="10"/>
        <v>361</v>
      </c>
      <c r="AG254" s="118">
        <v>1</v>
      </c>
      <c r="AH254" s="120">
        <v>27</v>
      </c>
      <c r="AI254" s="174"/>
      <c r="AJ254" s="50" t="s">
        <v>2461</v>
      </c>
      <c r="AK254" s="175"/>
      <c r="AL254" s="176"/>
      <c r="AM254" s="56" t="str">
        <f t="shared" si="9"/>
        <v>En ejecución</v>
      </c>
      <c r="AN254" s="137">
        <f t="shared" si="11"/>
        <v>0.95798320556781325</v>
      </c>
    </row>
    <row r="255" spans="1:40" x14ac:dyDescent="0.25">
      <c r="A255" s="50" t="s">
        <v>454</v>
      </c>
      <c r="B255" s="118">
        <v>2022</v>
      </c>
      <c r="C255" s="50" t="s">
        <v>1486</v>
      </c>
      <c r="D255" s="50" t="s">
        <v>1487</v>
      </c>
      <c r="E255" s="50" t="s">
        <v>50</v>
      </c>
      <c r="F255" s="50" t="s">
        <v>22</v>
      </c>
      <c r="G255" s="50"/>
      <c r="H255" s="50" t="s">
        <v>2774</v>
      </c>
      <c r="I255" s="119" t="s">
        <v>46</v>
      </c>
      <c r="J255" s="57" t="s">
        <v>194</v>
      </c>
      <c r="K255" s="118">
        <v>43</v>
      </c>
      <c r="L255" s="57" t="s">
        <v>130</v>
      </c>
      <c r="M255" s="57" t="s">
        <v>137</v>
      </c>
      <c r="N255" s="139">
        <v>2032</v>
      </c>
      <c r="O255" s="55"/>
      <c r="P255" s="178">
        <v>35197187</v>
      </c>
      <c r="Q255" s="59" t="s">
        <v>1488</v>
      </c>
      <c r="R255" s="57" t="s">
        <v>174</v>
      </c>
      <c r="S255" s="17"/>
      <c r="T255" s="18"/>
      <c r="U255" s="58"/>
      <c r="V255" s="87"/>
      <c r="W255" s="124">
        <v>25520000</v>
      </c>
      <c r="X255" s="125">
        <v>0</v>
      </c>
      <c r="Y255" s="130">
        <v>1</v>
      </c>
      <c r="Z255" s="124">
        <v>1624000</v>
      </c>
      <c r="AA255" s="126">
        <v>27144000</v>
      </c>
      <c r="AB255" s="125">
        <v>25984000</v>
      </c>
      <c r="AC255" s="135">
        <v>44581</v>
      </c>
      <c r="AD255" s="135">
        <v>44586</v>
      </c>
      <c r="AE255" s="135">
        <v>44941</v>
      </c>
      <c r="AF255" s="136">
        <f t="shared" si="10"/>
        <v>355</v>
      </c>
      <c r="AG255" s="118">
        <v>1</v>
      </c>
      <c r="AH255" s="120">
        <v>22</v>
      </c>
      <c r="AI255" s="174"/>
      <c r="AJ255" s="50" t="s">
        <v>2461</v>
      </c>
      <c r="AK255" s="175"/>
      <c r="AL255" s="176"/>
      <c r="AM255" s="56" t="str">
        <f t="shared" si="9"/>
        <v>En ejecución</v>
      </c>
      <c r="AN255" s="137">
        <f t="shared" si="11"/>
        <v>0.95726495726495731</v>
      </c>
    </row>
    <row r="256" spans="1:40" x14ac:dyDescent="0.25">
      <c r="A256" s="50" t="s">
        <v>455</v>
      </c>
      <c r="B256" s="118">
        <v>2022</v>
      </c>
      <c r="C256" s="50" t="s">
        <v>1489</v>
      </c>
      <c r="D256" s="50" t="s">
        <v>1490</v>
      </c>
      <c r="E256" s="50" t="s">
        <v>50</v>
      </c>
      <c r="F256" s="50" t="s">
        <v>22</v>
      </c>
      <c r="G256" s="50"/>
      <c r="H256" s="50" t="s">
        <v>2847</v>
      </c>
      <c r="I256" s="119" t="s">
        <v>46</v>
      </c>
      <c r="J256" s="57" t="s">
        <v>194</v>
      </c>
      <c r="K256" s="118">
        <v>57</v>
      </c>
      <c r="L256" s="57" t="s">
        <v>148</v>
      </c>
      <c r="M256" s="57" t="s">
        <v>141</v>
      </c>
      <c r="N256" s="139">
        <v>1979</v>
      </c>
      <c r="O256" s="55"/>
      <c r="P256" s="178">
        <v>1013637730</v>
      </c>
      <c r="Q256" s="59" t="s">
        <v>1491</v>
      </c>
      <c r="R256" s="57" t="s">
        <v>174</v>
      </c>
      <c r="S256" s="17"/>
      <c r="T256" s="18"/>
      <c r="U256" s="58"/>
      <c r="V256" s="87"/>
      <c r="W256" s="124">
        <v>72050000</v>
      </c>
      <c r="X256" s="125">
        <v>0</v>
      </c>
      <c r="Y256" s="130">
        <v>1</v>
      </c>
      <c r="Z256" s="124">
        <v>5894999</v>
      </c>
      <c r="AA256" s="126">
        <v>77944999</v>
      </c>
      <c r="AB256" s="125">
        <v>74670000</v>
      </c>
      <c r="AC256" s="135">
        <v>44577</v>
      </c>
      <c r="AD256" s="135">
        <v>44580</v>
      </c>
      <c r="AE256" s="135">
        <v>44941</v>
      </c>
      <c r="AF256" s="136">
        <f t="shared" si="10"/>
        <v>361</v>
      </c>
      <c r="AG256" s="118">
        <v>1</v>
      </c>
      <c r="AH256" s="120">
        <v>28</v>
      </c>
      <c r="AI256" s="174"/>
      <c r="AJ256" s="50" t="s">
        <v>2461</v>
      </c>
      <c r="AK256" s="175"/>
      <c r="AL256" s="176"/>
      <c r="AM256" s="56" t="str">
        <f t="shared" si="9"/>
        <v>En ejecución</v>
      </c>
      <c r="AN256" s="137">
        <f t="shared" si="11"/>
        <v>0.95798320556781325</v>
      </c>
    </row>
    <row r="257" spans="1:40" x14ac:dyDescent="0.25">
      <c r="A257" s="50" t="s">
        <v>456</v>
      </c>
      <c r="B257" s="118">
        <v>2022</v>
      </c>
      <c r="C257" s="50" t="s">
        <v>1492</v>
      </c>
      <c r="D257" s="50" t="s">
        <v>1493</v>
      </c>
      <c r="E257" s="50" t="s">
        <v>50</v>
      </c>
      <c r="F257" s="50" t="s">
        <v>22</v>
      </c>
      <c r="G257" s="50"/>
      <c r="H257" s="50" t="s">
        <v>2847</v>
      </c>
      <c r="I257" s="119" t="s">
        <v>46</v>
      </c>
      <c r="J257" s="57" t="s">
        <v>194</v>
      </c>
      <c r="K257" s="118">
        <v>57</v>
      </c>
      <c r="L257" s="57" t="s">
        <v>148</v>
      </c>
      <c r="M257" s="57" t="s">
        <v>141</v>
      </c>
      <c r="N257" s="139">
        <v>1979</v>
      </c>
      <c r="O257" s="55"/>
      <c r="P257" s="178">
        <v>1077425387</v>
      </c>
      <c r="Q257" s="59" t="s">
        <v>1494</v>
      </c>
      <c r="R257" s="57" t="s">
        <v>174</v>
      </c>
      <c r="S257" s="17"/>
      <c r="T257" s="18"/>
      <c r="U257" s="58"/>
      <c r="V257" s="87"/>
      <c r="W257" s="124">
        <v>72050000</v>
      </c>
      <c r="X257" s="125">
        <v>0</v>
      </c>
      <c r="Y257" s="130">
        <v>1</v>
      </c>
      <c r="Z257" s="124">
        <v>2620000</v>
      </c>
      <c r="AA257" s="126">
        <v>74670000</v>
      </c>
      <c r="AB257" s="125">
        <v>74670000</v>
      </c>
      <c r="AC257" s="135">
        <v>44577</v>
      </c>
      <c r="AD257" s="135">
        <v>44580</v>
      </c>
      <c r="AE257" s="135">
        <v>44926</v>
      </c>
      <c r="AF257" s="136">
        <f t="shared" si="10"/>
        <v>346</v>
      </c>
      <c r="AG257" s="118">
        <v>1</v>
      </c>
      <c r="AH257" s="120" t="s">
        <v>2460</v>
      </c>
      <c r="AI257" s="174"/>
      <c r="AJ257" s="50" t="s">
        <v>2461</v>
      </c>
      <c r="AK257" s="175"/>
      <c r="AL257" s="176"/>
      <c r="AM257" s="56" t="str">
        <f t="shared" si="9"/>
        <v>Terminado</v>
      </c>
      <c r="AN257" s="137">
        <f t="shared" si="11"/>
        <v>1</v>
      </c>
    </row>
    <row r="258" spans="1:40" x14ac:dyDescent="0.25">
      <c r="A258" s="50" t="s">
        <v>457</v>
      </c>
      <c r="B258" s="118">
        <v>2022</v>
      </c>
      <c r="C258" s="50" t="s">
        <v>1495</v>
      </c>
      <c r="D258" s="50" t="s">
        <v>1496</v>
      </c>
      <c r="E258" s="50" t="s">
        <v>50</v>
      </c>
      <c r="F258" s="50" t="s">
        <v>22</v>
      </c>
      <c r="G258" s="50"/>
      <c r="H258" s="50" t="s">
        <v>2847</v>
      </c>
      <c r="I258" s="119" t="s">
        <v>46</v>
      </c>
      <c r="J258" s="57" t="s">
        <v>194</v>
      </c>
      <c r="K258" s="118">
        <v>57</v>
      </c>
      <c r="L258" s="57" t="s">
        <v>148</v>
      </c>
      <c r="M258" s="57" t="s">
        <v>141</v>
      </c>
      <c r="N258" s="139">
        <v>1979</v>
      </c>
      <c r="O258" s="55"/>
      <c r="P258" s="178">
        <v>80470339</v>
      </c>
      <c r="Q258" s="59" t="s">
        <v>1497</v>
      </c>
      <c r="R258" s="57" t="s">
        <v>174</v>
      </c>
      <c r="S258" s="17"/>
      <c r="T258" s="18"/>
      <c r="U258" s="58"/>
      <c r="V258" s="87"/>
      <c r="W258" s="124">
        <v>72050000</v>
      </c>
      <c r="X258" s="125">
        <v>0</v>
      </c>
      <c r="Y258" s="130">
        <v>1</v>
      </c>
      <c r="Z258" s="124">
        <v>2620000</v>
      </c>
      <c r="AA258" s="126">
        <v>74670000</v>
      </c>
      <c r="AB258" s="125">
        <v>74670000</v>
      </c>
      <c r="AC258" s="135">
        <v>44578</v>
      </c>
      <c r="AD258" s="135">
        <v>44580</v>
      </c>
      <c r="AE258" s="135">
        <v>44926</v>
      </c>
      <c r="AF258" s="136">
        <f t="shared" si="10"/>
        <v>346</v>
      </c>
      <c r="AG258" s="118">
        <v>1</v>
      </c>
      <c r="AH258" s="120" t="s">
        <v>2460</v>
      </c>
      <c r="AI258" s="174"/>
      <c r="AJ258" s="50" t="s">
        <v>2461</v>
      </c>
      <c r="AK258" s="175"/>
      <c r="AL258" s="176"/>
      <c r="AM258" s="56" t="str">
        <f t="shared" si="9"/>
        <v>Terminado</v>
      </c>
      <c r="AN258" s="137">
        <f t="shared" si="11"/>
        <v>1</v>
      </c>
    </row>
    <row r="259" spans="1:40" x14ac:dyDescent="0.25">
      <c r="A259" s="50" t="s">
        <v>458</v>
      </c>
      <c r="B259" s="118">
        <v>2022</v>
      </c>
      <c r="C259" s="50" t="s">
        <v>1498</v>
      </c>
      <c r="D259" s="50" t="s">
        <v>1499</v>
      </c>
      <c r="E259" s="50" t="s">
        <v>50</v>
      </c>
      <c r="F259" s="50" t="s">
        <v>22</v>
      </c>
      <c r="G259" s="50"/>
      <c r="H259" s="50" t="s">
        <v>2847</v>
      </c>
      <c r="I259" s="119" t="s">
        <v>46</v>
      </c>
      <c r="J259" s="57" t="s">
        <v>194</v>
      </c>
      <c r="K259" s="118">
        <v>57</v>
      </c>
      <c r="L259" s="57" t="s">
        <v>148</v>
      </c>
      <c r="M259" s="57" t="s">
        <v>141</v>
      </c>
      <c r="N259" s="139">
        <v>1979</v>
      </c>
      <c r="O259" s="55"/>
      <c r="P259" s="178">
        <v>1032389159</v>
      </c>
      <c r="Q259" s="59" t="s">
        <v>1500</v>
      </c>
      <c r="R259" s="57" t="s">
        <v>174</v>
      </c>
      <c r="S259" s="17"/>
      <c r="T259" s="18"/>
      <c r="U259" s="58"/>
      <c r="V259" s="87"/>
      <c r="W259" s="124">
        <v>72050000</v>
      </c>
      <c r="X259" s="125">
        <v>0</v>
      </c>
      <c r="Y259" s="130">
        <v>0</v>
      </c>
      <c r="Z259" s="124">
        <v>0</v>
      </c>
      <c r="AA259" s="126">
        <v>72050000</v>
      </c>
      <c r="AB259" s="125">
        <v>72050000</v>
      </c>
      <c r="AC259" s="135">
        <v>44586</v>
      </c>
      <c r="AD259" s="135">
        <v>44593</v>
      </c>
      <c r="AE259" s="135">
        <v>44926</v>
      </c>
      <c r="AF259" s="136">
        <f t="shared" si="10"/>
        <v>333</v>
      </c>
      <c r="AG259" s="118">
        <v>0</v>
      </c>
      <c r="AH259" s="120">
        <v>0</v>
      </c>
      <c r="AI259" s="174"/>
      <c r="AJ259" s="50" t="s">
        <v>2461</v>
      </c>
      <c r="AK259" s="175"/>
      <c r="AL259" s="176"/>
      <c r="AM259" s="56" t="str">
        <f t="shared" si="9"/>
        <v>Terminado</v>
      </c>
      <c r="AN259" s="137">
        <f t="shared" si="11"/>
        <v>1</v>
      </c>
    </row>
    <row r="260" spans="1:40" x14ac:dyDescent="0.25">
      <c r="A260" s="50" t="s">
        <v>459</v>
      </c>
      <c r="B260" s="118">
        <v>2022</v>
      </c>
      <c r="C260" s="50" t="s">
        <v>1501</v>
      </c>
      <c r="D260" s="50" t="s">
        <v>1502</v>
      </c>
      <c r="E260" s="50" t="s">
        <v>50</v>
      </c>
      <c r="F260" s="50" t="s">
        <v>22</v>
      </c>
      <c r="G260" s="50"/>
      <c r="H260" s="50" t="s">
        <v>2799</v>
      </c>
      <c r="I260" s="119" t="s">
        <v>46</v>
      </c>
      <c r="J260" s="57" t="s">
        <v>194</v>
      </c>
      <c r="K260" s="118">
        <v>57</v>
      </c>
      <c r="L260" s="57" t="s">
        <v>148</v>
      </c>
      <c r="M260" s="57" t="s">
        <v>141</v>
      </c>
      <c r="N260" s="139">
        <v>1979</v>
      </c>
      <c r="O260" s="55"/>
      <c r="P260" s="178">
        <v>27788048</v>
      </c>
      <c r="Q260" s="59" t="s">
        <v>1503</v>
      </c>
      <c r="R260" s="57" t="s">
        <v>174</v>
      </c>
      <c r="S260" s="17"/>
      <c r="T260" s="18"/>
      <c r="U260" s="58"/>
      <c r="V260" s="87"/>
      <c r="W260" s="124">
        <v>72050000</v>
      </c>
      <c r="X260" s="125">
        <v>0</v>
      </c>
      <c r="Y260" s="130">
        <v>1</v>
      </c>
      <c r="Z260" s="124">
        <v>2620000</v>
      </c>
      <c r="AA260" s="126">
        <v>74670000</v>
      </c>
      <c r="AB260" s="125">
        <v>74670000</v>
      </c>
      <c r="AC260" s="135">
        <v>44577</v>
      </c>
      <c r="AD260" s="135">
        <v>44580</v>
      </c>
      <c r="AE260" s="135">
        <v>44926</v>
      </c>
      <c r="AF260" s="136">
        <f t="shared" si="10"/>
        <v>346</v>
      </c>
      <c r="AG260" s="118">
        <v>1</v>
      </c>
      <c r="AH260" s="120" t="s">
        <v>2460</v>
      </c>
      <c r="AI260" s="174"/>
      <c r="AJ260" s="50" t="s">
        <v>2461</v>
      </c>
      <c r="AK260" s="175"/>
      <c r="AL260" s="176"/>
      <c r="AM260" s="56" t="str">
        <f t="shared" si="9"/>
        <v>Terminado</v>
      </c>
      <c r="AN260" s="137">
        <f t="shared" si="11"/>
        <v>1</v>
      </c>
    </row>
    <row r="261" spans="1:40" x14ac:dyDescent="0.25">
      <c r="A261" s="50" t="s">
        <v>460</v>
      </c>
      <c r="B261" s="118">
        <v>2022</v>
      </c>
      <c r="C261" s="50" t="s">
        <v>1504</v>
      </c>
      <c r="D261" s="50" t="s">
        <v>3098</v>
      </c>
      <c r="E261" s="50" t="s">
        <v>50</v>
      </c>
      <c r="F261" s="50" t="s">
        <v>22</v>
      </c>
      <c r="G261" s="50"/>
      <c r="H261" s="50" t="s">
        <v>2799</v>
      </c>
      <c r="I261" s="119" t="s">
        <v>46</v>
      </c>
      <c r="J261" s="57" t="s">
        <v>194</v>
      </c>
      <c r="K261" s="118">
        <v>57</v>
      </c>
      <c r="L261" s="57" t="s">
        <v>148</v>
      </c>
      <c r="M261" s="57" t="s">
        <v>141</v>
      </c>
      <c r="N261" s="139">
        <v>1979</v>
      </c>
      <c r="O261" s="55"/>
      <c r="P261" s="178">
        <v>1026279183</v>
      </c>
      <c r="Q261" s="59" t="s">
        <v>1505</v>
      </c>
      <c r="R261" s="57" t="s">
        <v>174</v>
      </c>
      <c r="S261" s="17"/>
      <c r="T261" s="18"/>
      <c r="U261" s="58"/>
      <c r="V261" s="87"/>
      <c r="W261" s="124">
        <v>72050000</v>
      </c>
      <c r="X261" s="125">
        <v>0</v>
      </c>
      <c r="Y261" s="130">
        <v>1</v>
      </c>
      <c r="Z261" s="124">
        <v>5894999</v>
      </c>
      <c r="AA261" s="126">
        <v>77944999</v>
      </c>
      <c r="AB261" s="125">
        <v>74670000</v>
      </c>
      <c r="AC261" s="135">
        <v>44577</v>
      </c>
      <c r="AD261" s="135">
        <v>44580</v>
      </c>
      <c r="AE261" s="135">
        <v>44941</v>
      </c>
      <c r="AF261" s="136">
        <f t="shared" si="10"/>
        <v>361</v>
      </c>
      <c r="AG261" s="118">
        <v>1</v>
      </c>
      <c r="AH261" s="120">
        <v>27</v>
      </c>
      <c r="AI261" s="174">
        <v>80741873</v>
      </c>
      <c r="AJ261" s="50" t="s">
        <v>2498</v>
      </c>
      <c r="AK261" s="175">
        <v>44866</v>
      </c>
      <c r="AL261" s="176">
        <v>10480000</v>
      </c>
      <c r="AM261" s="56" t="str">
        <f t="shared" si="9"/>
        <v>En ejecución</v>
      </c>
      <c r="AN261" s="137">
        <f t="shared" si="11"/>
        <v>0.95798320556781325</v>
      </c>
    </row>
    <row r="262" spans="1:40" x14ac:dyDescent="0.25">
      <c r="A262" s="50" t="s">
        <v>461</v>
      </c>
      <c r="B262" s="118">
        <v>2022</v>
      </c>
      <c r="C262" s="50" t="s">
        <v>1506</v>
      </c>
      <c r="D262" s="50" t="s">
        <v>1507</v>
      </c>
      <c r="E262" s="50" t="s">
        <v>50</v>
      </c>
      <c r="F262" s="50" t="s">
        <v>22</v>
      </c>
      <c r="G262" s="50"/>
      <c r="H262" s="50" t="s">
        <v>2799</v>
      </c>
      <c r="I262" s="119" t="s">
        <v>46</v>
      </c>
      <c r="J262" s="57" t="s">
        <v>194</v>
      </c>
      <c r="K262" s="118">
        <v>57</v>
      </c>
      <c r="L262" s="57" t="s">
        <v>148</v>
      </c>
      <c r="M262" s="57" t="s">
        <v>141</v>
      </c>
      <c r="N262" s="139">
        <v>1979</v>
      </c>
      <c r="O262" s="55"/>
      <c r="P262" s="178">
        <v>1022375414</v>
      </c>
      <c r="Q262" s="59" t="s">
        <v>1508</v>
      </c>
      <c r="R262" s="57" t="s">
        <v>174</v>
      </c>
      <c r="S262" s="17"/>
      <c r="T262" s="18"/>
      <c r="U262" s="58"/>
      <c r="V262" s="87"/>
      <c r="W262" s="124">
        <v>72050000</v>
      </c>
      <c r="X262" s="125">
        <v>0</v>
      </c>
      <c r="Y262" s="130">
        <v>1</v>
      </c>
      <c r="Z262" s="124">
        <v>2620000</v>
      </c>
      <c r="AA262" s="126">
        <v>74670000</v>
      </c>
      <c r="AB262" s="125">
        <v>74670000</v>
      </c>
      <c r="AC262" s="135">
        <v>44577</v>
      </c>
      <c r="AD262" s="135">
        <v>44580</v>
      </c>
      <c r="AE262" s="135">
        <v>44926</v>
      </c>
      <c r="AF262" s="136">
        <f t="shared" si="10"/>
        <v>346</v>
      </c>
      <c r="AG262" s="118">
        <v>1</v>
      </c>
      <c r="AH262" s="120">
        <v>12</v>
      </c>
      <c r="AI262" s="174"/>
      <c r="AJ262" s="50" t="s">
        <v>2461</v>
      </c>
      <c r="AK262" s="175"/>
      <c r="AL262" s="176"/>
      <c r="AM262" s="56" t="str">
        <f t="shared" si="9"/>
        <v>Terminado</v>
      </c>
      <c r="AN262" s="137">
        <f t="shared" si="11"/>
        <v>1</v>
      </c>
    </row>
    <row r="263" spans="1:40" x14ac:dyDescent="0.25">
      <c r="A263" s="50" t="s">
        <v>462</v>
      </c>
      <c r="B263" s="118">
        <v>2022</v>
      </c>
      <c r="C263" s="50" t="s">
        <v>1509</v>
      </c>
      <c r="D263" s="50" t="s">
        <v>1510</v>
      </c>
      <c r="E263" s="50" t="s">
        <v>50</v>
      </c>
      <c r="F263" s="50" t="s">
        <v>22</v>
      </c>
      <c r="G263" s="50"/>
      <c r="H263" s="50" t="s">
        <v>2755</v>
      </c>
      <c r="I263" s="119" t="s">
        <v>46</v>
      </c>
      <c r="J263" s="57" t="s">
        <v>194</v>
      </c>
      <c r="K263" s="118">
        <v>57</v>
      </c>
      <c r="L263" s="57" t="s">
        <v>148</v>
      </c>
      <c r="M263" s="57" t="s">
        <v>141</v>
      </c>
      <c r="N263" s="139">
        <v>1979</v>
      </c>
      <c r="O263" s="55"/>
      <c r="P263" s="178">
        <v>52990899</v>
      </c>
      <c r="Q263" s="59" t="s">
        <v>1511</v>
      </c>
      <c r="R263" s="57" t="s">
        <v>174</v>
      </c>
      <c r="S263" s="17"/>
      <c r="T263" s="18"/>
      <c r="U263" s="58"/>
      <c r="V263" s="87"/>
      <c r="W263" s="124">
        <v>72050000</v>
      </c>
      <c r="X263" s="125">
        <v>0</v>
      </c>
      <c r="Y263" s="130">
        <v>1</v>
      </c>
      <c r="Z263" s="124">
        <v>5676666</v>
      </c>
      <c r="AA263" s="126">
        <v>77726666</v>
      </c>
      <c r="AB263" s="125">
        <v>74451667</v>
      </c>
      <c r="AC263" s="135">
        <v>44578</v>
      </c>
      <c r="AD263" s="135">
        <v>44581</v>
      </c>
      <c r="AE263" s="135">
        <v>44941</v>
      </c>
      <c r="AF263" s="136">
        <f t="shared" si="10"/>
        <v>360</v>
      </c>
      <c r="AG263" s="118">
        <v>1</v>
      </c>
      <c r="AH263" s="120">
        <v>26</v>
      </c>
      <c r="AI263" s="174"/>
      <c r="AJ263" s="50" t="s">
        <v>2461</v>
      </c>
      <c r="AK263" s="175"/>
      <c r="AL263" s="176"/>
      <c r="AM263" s="56" t="str">
        <f t="shared" si="9"/>
        <v>En ejecución</v>
      </c>
      <c r="AN263" s="137">
        <f t="shared" si="11"/>
        <v>0.95786518104353013</v>
      </c>
    </row>
    <row r="264" spans="1:40" x14ac:dyDescent="0.25">
      <c r="A264" s="50" t="s">
        <v>463</v>
      </c>
      <c r="B264" s="118">
        <v>2022</v>
      </c>
      <c r="C264" s="50" t="s">
        <v>1512</v>
      </c>
      <c r="D264" s="50" t="s">
        <v>1513</v>
      </c>
      <c r="E264" s="50" t="s">
        <v>50</v>
      </c>
      <c r="F264" s="50" t="s">
        <v>22</v>
      </c>
      <c r="G264" s="50"/>
      <c r="H264" s="50" t="s">
        <v>2848</v>
      </c>
      <c r="I264" s="119" t="s">
        <v>46</v>
      </c>
      <c r="J264" s="57" t="s">
        <v>194</v>
      </c>
      <c r="K264" s="118">
        <v>55</v>
      </c>
      <c r="L264" s="57" t="s">
        <v>146</v>
      </c>
      <c r="M264" s="57" t="s">
        <v>141</v>
      </c>
      <c r="N264" s="139">
        <v>1977</v>
      </c>
      <c r="O264" s="55"/>
      <c r="P264" s="178">
        <v>19196188</v>
      </c>
      <c r="Q264" s="59" t="s">
        <v>1514</v>
      </c>
      <c r="R264" s="57" t="s">
        <v>174</v>
      </c>
      <c r="S264" s="17"/>
      <c r="T264" s="18"/>
      <c r="U264" s="58"/>
      <c r="V264" s="87"/>
      <c r="W264" s="124">
        <v>25520000</v>
      </c>
      <c r="X264" s="125">
        <v>0</v>
      </c>
      <c r="Y264" s="130">
        <v>1</v>
      </c>
      <c r="Z264" s="124">
        <v>850667</v>
      </c>
      <c r="AA264" s="126">
        <v>26370667</v>
      </c>
      <c r="AB264" s="125">
        <v>26370667</v>
      </c>
      <c r="AC264" s="135">
        <v>44579</v>
      </c>
      <c r="AD264" s="135">
        <v>44581</v>
      </c>
      <c r="AE264" s="135">
        <v>44926</v>
      </c>
      <c r="AF264" s="136">
        <f t="shared" si="10"/>
        <v>345</v>
      </c>
      <c r="AG264" s="118">
        <v>1</v>
      </c>
      <c r="AH264" s="120">
        <v>11</v>
      </c>
      <c r="AI264" s="174"/>
      <c r="AJ264" s="50" t="s">
        <v>2461</v>
      </c>
      <c r="AK264" s="175"/>
      <c r="AL264" s="176"/>
      <c r="AM264" s="56" t="str">
        <f t="shared" si="9"/>
        <v>Terminado</v>
      </c>
      <c r="AN264" s="137">
        <f t="shared" si="11"/>
        <v>1</v>
      </c>
    </row>
    <row r="265" spans="1:40" x14ac:dyDescent="0.25">
      <c r="A265" s="50" t="s">
        <v>464</v>
      </c>
      <c r="B265" s="118">
        <v>2022</v>
      </c>
      <c r="C265" s="50" t="s">
        <v>1515</v>
      </c>
      <c r="D265" s="50" t="s">
        <v>1516</v>
      </c>
      <c r="E265" s="50" t="s">
        <v>50</v>
      </c>
      <c r="F265" s="50" t="s">
        <v>22</v>
      </c>
      <c r="G265" s="50"/>
      <c r="H265" s="50" t="s">
        <v>2849</v>
      </c>
      <c r="I265" s="119" t="s">
        <v>46</v>
      </c>
      <c r="J265" s="57" t="s">
        <v>194</v>
      </c>
      <c r="K265" s="118">
        <v>55</v>
      </c>
      <c r="L265" s="57" t="s">
        <v>146</v>
      </c>
      <c r="M265" s="57" t="s">
        <v>141</v>
      </c>
      <c r="N265" s="139">
        <v>1977</v>
      </c>
      <c r="O265" s="55"/>
      <c r="P265" s="178">
        <v>1026579378</v>
      </c>
      <c r="Q265" s="59" t="s">
        <v>1517</v>
      </c>
      <c r="R265" s="57" t="s">
        <v>174</v>
      </c>
      <c r="S265" s="17"/>
      <c r="T265" s="18"/>
      <c r="U265" s="58"/>
      <c r="V265" s="87"/>
      <c r="W265" s="124">
        <v>27480000</v>
      </c>
      <c r="X265" s="125">
        <v>0</v>
      </c>
      <c r="Y265" s="130">
        <v>0</v>
      </c>
      <c r="Z265" s="124">
        <v>0</v>
      </c>
      <c r="AA265" s="126">
        <v>27480000</v>
      </c>
      <c r="AB265" s="125">
        <v>27480000</v>
      </c>
      <c r="AC265" s="135">
        <v>44578</v>
      </c>
      <c r="AD265" s="135">
        <v>44580</v>
      </c>
      <c r="AE265" s="135">
        <v>44760</v>
      </c>
      <c r="AF265" s="136">
        <f t="shared" si="10"/>
        <v>180</v>
      </c>
      <c r="AG265" s="118">
        <v>0</v>
      </c>
      <c r="AH265" s="120">
        <v>0</v>
      </c>
      <c r="AI265" s="174">
        <v>1032436084</v>
      </c>
      <c r="AJ265" s="50" t="s">
        <v>2499</v>
      </c>
      <c r="AK265" s="175">
        <v>44656</v>
      </c>
      <c r="AL265" s="176">
        <v>15877333</v>
      </c>
      <c r="AM265" s="56" t="str">
        <f t="shared" si="9"/>
        <v>Terminado</v>
      </c>
      <c r="AN265" s="137">
        <f t="shared" si="11"/>
        <v>1</v>
      </c>
    </row>
    <row r="266" spans="1:40" x14ac:dyDescent="0.25">
      <c r="A266" s="50" t="s">
        <v>465</v>
      </c>
      <c r="B266" s="118">
        <v>2022</v>
      </c>
      <c r="C266" s="50" t="s">
        <v>1518</v>
      </c>
      <c r="D266" s="50" t="s">
        <v>1519</v>
      </c>
      <c r="E266" s="50" t="s">
        <v>50</v>
      </c>
      <c r="F266" s="50" t="s">
        <v>22</v>
      </c>
      <c r="G266" s="50"/>
      <c r="H266" s="50" t="s">
        <v>2850</v>
      </c>
      <c r="I266" s="119" t="s">
        <v>46</v>
      </c>
      <c r="J266" s="57" t="s">
        <v>194</v>
      </c>
      <c r="K266" s="118">
        <v>55</v>
      </c>
      <c r="L266" s="57" t="s">
        <v>146</v>
      </c>
      <c r="M266" s="57" t="s">
        <v>141</v>
      </c>
      <c r="N266" s="139">
        <v>1977</v>
      </c>
      <c r="O266" s="55"/>
      <c r="P266" s="178">
        <v>66827428</v>
      </c>
      <c r="Q266" s="59" t="s">
        <v>1520</v>
      </c>
      <c r="R266" s="57" t="s">
        <v>174</v>
      </c>
      <c r="S266" s="17"/>
      <c r="T266" s="18"/>
      <c r="U266" s="58"/>
      <c r="V266" s="87"/>
      <c r="W266" s="124">
        <v>50380000</v>
      </c>
      <c r="X266" s="125">
        <v>0</v>
      </c>
      <c r="Y266" s="130">
        <v>0</v>
      </c>
      <c r="Z266" s="124">
        <v>0</v>
      </c>
      <c r="AA266" s="126">
        <v>50380000</v>
      </c>
      <c r="AB266" s="125">
        <v>50380000</v>
      </c>
      <c r="AC266" s="135">
        <v>44581</v>
      </c>
      <c r="AD266" s="135">
        <v>44587</v>
      </c>
      <c r="AE266" s="135">
        <v>44920</v>
      </c>
      <c r="AF266" s="136">
        <f t="shared" si="10"/>
        <v>333</v>
      </c>
      <c r="AG266" s="118">
        <v>0</v>
      </c>
      <c r="AH266" s="120">
        <v>0</v>
      </c>
      <c r="AI266" s="174"/>
      <c r="AJ266" s="50" t="s">
        <v>2461</v>
      </c>
      <c r="AK266" s="175"/>
      <c r="AL266" s="176"/>
      <c r="AM266" s="56" t="str">
        <f t="shared" si="9"/>
        <v>Terminado</v>
      </c>
      <c r="AN266" s="137">
        <f t="shared" si="11"/>
        <v>1</v>
      </c>
    </row>
    <row r="267" spans="1:40" x14ac:dyDescent="0.25">
      <c r="A267" s="50" t="s">
        <v>466</v>
      </c>
      <c r="B267" s="118">
        <v>2022</v>
      </c>
      <c r="C267" s="50" t="s">
        <v>1521</v>
      </c>
      <c r="D267" s="50" t="s">
        <v>1522</v>
      </c>
      <c r="E267" s="50" t="s">
        <v>50</v>
      </c>
      <c r="F267" s="50" t="s">
        <v>22</v>
      </c>
      <c r="G267" s="50"/>
      <c r="H267" s="50" t="s">
        <v>2851</v>
      </c>
      <c r="I267" s="119" t="s">
        <v>46</v>
      </c>
      <c r="J267" s="57" t="s">
        <v>194</v>
      </c>
      <c r="K267" s="118">
        <v>55</v>
      </c>
      <c r="L267" s="57" t="s">
        <v>146</v>
      </c>
      <c r="M267" s="57" t="s">
        <v>141</v>
      </c>
      <c r="N267" s="139">
        <v>1977</v>
      </c>
      <c r="O267" s="55"/>
      <c r="P267" s="178">
        <v>1010193889</v>
      </c>
      <c r="Q267" s="59" t="s">
        <v>1523</v>
      </c>
      <c r="R267" s="57" t="s">
        <v>174</v>
      </c>
      <c r="S267" s="17"/>
      <c r="T267" s="18"/>
      <c r="U267" s="58"/>
      <c r="V267" s="87"/>
      <c r="W267" s="124">
        <v>72050000</v>
      </c>
      <c r="X267" s="125">
        <v>0</v>
      </c>
      <c r="Y267" s="130">
        <v>1</v>
      </c>
      <c r="Z267" s="124">
        <v>6550000</v>
      </c>
      <c r="AA267" s="126">
        <v>78600000</v>
      </c>
      <c r="AB267" s="125">
        <v>73578333</v>
      </c>
      <c r="AC267" s="135">
        <v>44578</v>
      </c>
      <c r="AD267" s="135">
        <v>44580</v>
      </c>
      <c r="AE267" s="135">
        <v>44948</v>
      </c>
      <c r="AF267" s="136">
        <f t="shared" si="10"/>
        <v>368</v>
      </c>
      <c r="AG267" s="118">
        <v>1</v>
      </c>
      <c r="AH267" s="120">
        <v>35</v>
      </c>
      <c r="AI267" s="174"/>
      <c r="AJ267" s="50" t="s">
        <v>2461</v>
      </c>
      <c r="AK267" s="175"/>
      <c r="AL267" s="176"/>
      <c r="AM267" s="56" t="str">
        <f t="shared" si="9"/>
        <v>En ejecución</v>
      </c>
      <c r="AN267" s="137">
        <f t="shared" si="11"/>
        <v>0.93611110687022903</v>
      </c>
    </row>
    <row r="268" spans="1:40" x14ac:dyDescent="0.25">
      <c r="A268" s="50" t="s">
        <v>467</v>
      </c>
      <c r="B268" s="118">
        <v>2022</v>
      </c>
      <c r="C268" s="50" t="s">
        <v>1524</v>
      </c>
      <c r="D268" s="50" t="s">
        <v>1525</v>
      </c>
      <c r="E268" s="50" t="s">
        <v>50</v>
      </c>
      <c r="F268" s="50" t="s">
        <v>22</v>
      </c>
      <c r="G268" s="50"/>
      <c r="H268" s="50" t="s">
        <v>2852</v>
      </c>
      <c r="I268" s="119" t="s">
        <v>46</v>
      </c>
      <c r="J268" s="57" t="s">
        <v>194</v>
      </c>
      <c r="K268" s="118">
        <v>6</v>
      </c>
      <c r="L268" s="57" t="s">
        <v>92</v>
      </c>
      <c r="M268" s="57" t="s">
        <v>136</v>
      </c>
      <c r="N268" s="139">
        <v>1996</v>
      </c>
      <c r="O268" s="55"/>
      <c r="P268" s="178">
        <v>41578687</v>
      </c>
      <c r="Q268" s="59" t="s">
        <v>1526</v>
      </c>
      <c r="R268" s="57" t="s">
        <v>174</v>
      </c>
      <c r="S268" s="17"/>
      <c r="T268" s="18"/>
      <c r="U268" s="58"/>
      <c r="V268" s="87"/>
      <c r="W268" s="124">
        <v>40150000</v>
      </c>
      <c r="X268" s="125">
        <v>0</v>
      </c>
      <c r="Y268" s="130">
        <v>1</v>
      </c>
      <c r="Z268" s="124">
        <v>1460000</v>
      </c>
      <c r="AA268" s="126">
        <v>41610000</v>
      </c>
      <c r="AB268" s="125">
        <v>41610000</v>
      </c>
      <c r="AC268" s="135">
        <v>44578</v>
      </c>
      <c r="AD268" s="135">
        <v>44580</v>
      </c>
      <c r="AE268" s="135">
        <v>44926</v>
      </c>
      <c r="AF268" s="136">
        <f t="shared" si="10"/>
        <v>346</v>
      </c>
      <c r="AG268" s="118">
        <v>1</v>
      </c>
      <c r="AH268" s="120">
        <v>13</v>
      </c>
      <c r="AI268" s="174"/>
      <c r="AJ268" s="50" t="s">
        <v>2461</v>
      </c>
      <c r="AK268" s="175"/>
      <c r="AL268" s="176"/>
      <c r="AM268" s="56" t="str">
        <f t="shared" si="9"/>
        <v>Terminado</v>
      </c>
      <c r="AN268" s="137">
        <f t="shared" si="11"/>
        <v>1</v>
      </c>
    </row>
    <row r="269" spans="1:40" x14ac:dyDescent="0.25">
      <c r="A269" s="50" t="s">
        <v>468</v>
      </c>
      <c r="B269" s="118">
        <v>2022</v>
      </c>
      <c r="C269" s="50" t="s">
        <v>1527</v>
      </c>
      <c r="D269" s="50" t="s">
        <v>1528</v>
      </c>
      <c r="E269" s="50" t="s">
        <v>50</v>
      </c>
      <c r="F269" s="50" t="s">
        <v>22</v>
      </c>
      <c r="G269" s="50"/>
      <c r="H269" s="50" t="s">
        <v>2853</v>
      </c>
      <c r="I269" s="119" t="s">
        <v>46</v>
      </c>
      <c r="J269" s="57" t="s">
        <v>194</v>
      </c>
      <c r="K269" s="118">
        <v>57</v>
      </c>
      <c r="L269" s="57" t="s">
        <v>148</v>
      </c>
      <c r="M269" s="57" t="s">
        <v>141</v>
      </c>
      <c r="N269" s="139">
        <v>1978</v>
      </c>
      <c r="O269" s="55"/>
      <c r="P269" s="178">
        <v>1015439516</v>
      </c>
      <c r="Q269" s="59" t="s">
        <v>951</v>
      </c>
      <c r="R269" s="57" t="s">
        <v>174</v>
      </c>
      <c r="S269" s="17"/>
      <c r="T269" s="18"/>
      <c r="U269" s="58"/>
      <c r="V269" s="87"/>
      <c r="W269" s="124">
        <v>84700000</v>
      </c>
      <c r="X269" s="125">
        <v>0</v>
      </c>
      <c r="Y269" s="130">
        <v>0</v>
      </c>
      <c r="Z269" s="124">
        <v>0</v>
      </c>
      <c r="AA269" s="126">
        <v>84700000</v>
      </c>
      <c r="AB269" s="125">
        <v>57236667</v>
      </c>
      <c r="AC269" s="135">
        <v>44577</v>
      </c>
      <c r="AD269" s="135">
        <v>44580</v>
      </c>
      <c r="AE269" s="135">
        <v>44913</v>
      </c>
      <c r="AF269" s="136">
        <f t="shared" si="10"/>
        <v>333</v>
      </c>
      <c r="AG269" s="118">
        <v>0</v>
      </c>
      <c r="AH269" s="120">
        <v>0</v>
      </c>
      <c r="AI269" s="174"/>
      <c r="AJ269" s="50" t="s">
        <v>2461</v>
      </c>
      <c r="AK269" s="175"/>
      <c r="AL269" s="176"/>
      <c r="AM269" s="56" t="str">
        <f t="shared" ref="AM269:AM333" si="12">IF(AE269&lt;=44926,"Terminado","En ejecución")</f>
        <v>Terminado</v>
      </c>
      <c r="AN269" s="137">
        <f t="shared" si="11"/>
        <v>0.67575757969303429</v>
      </c>
    </row>
    <row r="270" spans="1:40" x14ac:dyDescent="0.25">
      <c r="A270" s="50" t="s">
        <v>469</v>
      </c>
      <c r="B270" s="118">
        <v>2022</v>
      </c>
      <c r="C270" s="50" t="s">
        <v>1529</v>
      </c>
      <c r="D270" s="50" t="s">
        <v>1530</v>
      </c>
      <c r="E270" s="50" t="s">
        <v>50</v>
      </c>
      <c r="F270" s="50" t="s">
        <v>22</v>
      </c>
      <c r="G270" s="50"/>
      <c r="H270" s="50" t="s">
        <v>2854</v>
      </c>
      <c r="I270" s="119" t="s">
        <v>46</v>
      </c>
      <c r="J270" s="57" t="s">
        <v>194</v>
      </c>
      <c r="K270" s="118">
        <v>57</v>
      </c>
      <c r="L270" s="57" t="s">
        <v>148</v>
      </c>
      <c r="M270" s="57" t="s">
        <v>141</v>
      </c>
      <c r="N270" s="139">
        <v>1978</v>
      </c>
      <c r="O270" s="55"/>
      <c r="P270" s="178">
        <v>80257080</v>
      </c>
      <c r="Q270" s="59" t="s">
        <v>1531</v>
      </c>
      <c r="R270" s="57" t="s">
        <v>174</v>
      </c>
      <c r="S270" s="17"/>
      <c r="T270" s="18"/>
      <c r="U270" s="58"/>
      <c r="V270" s="87"/>
      <c r="W270" s="124">
        <v>90750000</v>
      </c>
      <c r="X270" s="125">
        <v>0</v>
      </c>
      <c r="Y270" s="130">
        <v>1</v>
      </c>
      <c r="Z270" s="124">
        <v>11550000</v>
      </c>
      <c r="AA270" s="126">
        <v>102300000</v>
      </c>
      <c r="AB270" s="125">
        <v>94050000</v>
      </c>
      <c r="AC270" s="135">
        <v>44579</v>
      </c>
      <c r="AD270" s="135">
        <v>44580</v>
      </c>
      <c r="AE270" s="135">
        <v>44956</v>
      </c>
      <c r="AF270" s="136">
        <f t="shared" ref="AF270:AF334" si="13">_xlfn.DAYS(AE270,AD270)</f>
        <v>376</v>
      </c>
      <c r="AG270" s="118">
        <v>1</v>
      </c>
      <c r="AH270" s="120">
        <v>43</v>
      </c>
      <c r="AI270" s="174"/>
      <c r="AJ270" s="50" t="s">
        <v>2461</v>
      </c>
      <c r="AK270" s="175"/>
      <c r="AL270" s="176"/>
      <c r="AM270" s="56" t="str">
        <f t="shared" si="12"/>
        <v>En ejecución</v>
      </c>
      <c r="AN270" s="137">
        <f t="shared" ref="AN270:AN333" si="14">IF(ISERROR(AB270/AA270),"-",(AB270/AA270))</f>
        <v>0.91935483870967738</v>
      </c>
    </row>
    <row r="271" spans="1:40" x14ac:dyDescent="0.25">
      <c r="A271" s="50" t="s">
        <v>470</v>
      </c>
      <c r="B271" s="118">
        <v>2022</v>
      </c>
      <c r="C271" s="50" t="s">
        <v>1532</v>
      </c>
      <c r="D271" s="50" t="s">
        <v>1533</v>
      </c>
      <c r="E271" s="50" t="s">
        <v>50</v>
      </c>
      <c r="F271" s="50" t="s">
        <v>22</v>
      </c>
      <c r="G271" s="50"/>
      <c r="H271" s="50" t="s">
        <v>2855</v>
      </c>
      <c r="I271" s="119" t="s">
        <v>46</v>
      </c>
      <c r="J271" s="57" t="s">
        <v>194</v>
      </c>
      <c r="K271" s="118">
        <v>57</v>
      </c>
      <c r="L271" s="57" t="s">
        <v>148</v>
      </c>
      <c r="M271" s="57" t="s">
        <v>141</v>
      </c>
      <c r="N271" s="139">
        <v>1978</v>
      </c>
      <c r="O271" s="55"/>
      <c r="P271" s="178">
        <v>1019028211</v>
      </c>
      <c r="Q271" s="59" t="s">
        <v>1534</v>
      </c>
      <c r="R271" s="57" t="s">
        <v>174</v>
      </c>
      <c r="S271" s="17"/>
      <c r="T271" s="18"/>
      <c r="U271" s="58"/>
      <c r="V271" s="87"/>
      <c r="W271" s="124">
        <v>72050000</v>
      </c>
      <c r="X271" s="125">
        <v>0</v>
      </c>
      <c r="Y271" s="130">
        <v>1</v>
      </c>
      <c r="Z271" s="124">
        <v>9170000</v>
      </c>
      <c r="AA271" s="126">
        <v>81220000</v>
      </c>
      <c r="AB271" s="125">
        <v>73578333</v>
      </c>
      <c r="AC271" s="135">
        <v>44578</v>
      </c>
      <c r="AD271" s="135">
        <v>44580</v>
      </c>
      <c r="AE271" s="135">
        <v>44957</v>
      </c>
      <c r="AF271" s="136">
        <f t="shared" si="13"/>
        <v>377</v>
      </c>
      <c r="AG271" s="118">
        <v>1</v>
      </c>
      <c r="AH271" s="120">
        <v>44</v>
      </c>
      <c r="AI271" s="174"/>
      <c r="AJ271" s="50" t="s">
        <v>2461</v>
      </c>
      <c r="AK271" s="175"/>
      <c r="AL271" s="176"/>
      <c r="AM271" s="56" t="str">
        <f t="shared" si="12"/>
        <v>En ejecución</v>
      </c>
      <c r="AN271" s="137">
        <f t="shared" si="14"/>
        <v>0.90591397439054422</v>
      </c>
    </row>
    <row r="272" spans="1:40" x14ac:dyDescent="0.25">
      <c r="A272" s="50" t="s">
        <v>471</v>
      </c>
      <c r="B272" s="118">
        <v>2022</v>
      </c>
      <c r="C272" s="50" t="s">
        <v>1535</v>
      </c>
      <c r="D272" s="50" t="s">
        <v>1536</v>
      </c>
      <c r="E272" s="50" t="s">
        <v>50</v>
      </c>
      <c r="F272" s="50" t="s">
        <v>22</v>
      </c>
      <c r="G272" s="50"/>
      <c r="H272" s="50" t="s">
        <v>2855</v>
      </c>
      <c r="I272" s="119" t="s">
        <v>46</v>
      </c>
      <c r="J272" s="57" t="s">
        <v>194</v>
      </c>
      <c r="K272" s="118">
        <v>57</v>
      </c>
      <c r="L272" s="57" t="s">
        <v>148</v>
      </c>
      <c r="M272" s="57" t="s">
        <v>141</v>
      </c>
      <c r="N272" s="139">
        <v>1978</v>
      </c>
      <c r="O272" s="55"/>
      <c r="P272" s="178">
        <v>79828542</v>
      </c>
      <c r="Q272" s="59" t="s">
        <v>1537</v>
      </c>
      <c r="R272" s="57" t="s">
        <v>174</v>
      </c>
      <c r="S272" s="17"/>
      <c r="T272" s="18"/>
      <c r="U272" s="58"/>
      <c r="V272" s="87"/>
      <c r="W272" s="124">
        <v>72050000</v>
      </c>
      <c r="X272" s="125">
        <v>0</v>
      </c>
      <c r="Y272" s="130">
        <v>1</v>
      </c>
      <c r="Z272" s="124">
        <v>9170000</v>
      </c>
      <c r="AA272" s="126">
        <v>81220000</v>
      </c>
      <c r="AB272" s="125">
        <v>74670000</v>
      </c>
      <c r="AC272" s="135">
        <v>44578</v>
      </c>
      <c r="AD272" s="135">
        <v>44580</v>
      </c>
      <c r="AE272" s="135">
        <v>44956</v>
      </c>
      <c r="AF272" s="136">
        <f t="shared" si="13"/>
        <v>376</v>
      </c>
      <c r="AG272" s="118">
        <v>1</v>
      </c>
      <c r="AH272" s="120">
        <v>43</v>
      </c>
      <c r="AI272" s="174"/>
      <c r="AJ272" s="50" t="s">
        <v>2461</v>
      </c>
      <c r="AK272" s="175"/>
      <c r="AL272" s="176"/>
      <c r="AM272" s="56" t="str">
        <f t="shared" si="12"/>
        <v>En ejecución</v>
      </c>
      <c r="AN272" s="137">
        <f t="shared" si="14"/>
        <v>0.91935483870967738</v>
      </c>
    </row>
    <row r="273" spans="1:40" x14ac:dyDescent="0.25">
      <c r="A273" s="50" t="s">
        <v>472</v>
      </c>
      <c r="B273" s="118">
        <v>2022</v>
      </c>
      <c r="C273" s="50" t="s">
        <v>1538</v>
      </c>
      <c r="D273" s="50" t="s">
        <v>1539</v>
      </c>
      <c r="E273" s="50" t="s">
        <v>50</v>
      </c>
      <c r="F273" s="50" t="s">
        <v>22</v>
      </c>
      <c r="G273" s="50"/>
      <c r="H273" s="50" t="s">
        <v>2855</v>
      </c>
      <c r="I273" s="119" t="s">
        <v>46</v>
      </c>
      <c r="J273" s="57" t="s">
        <v>194</v>
      </c>
      <c r="K273" s="118">
        <v>57</v>
      </c>
      <c r="L273" s="57" t="s">
        <v>148</v>
      </c>
      <c r="M273" s="57" t="s">
        <v>141</v>
      </c>
      <c r="N273" s="139">
        <v>1978</v>
      </c>
      <c r="O273" s="55"/>
      <c r="P273" s="178">
        <v>1052312430</v>
      </c>
      <c r="Q273" s="59" t="s">
        <v>1540</v>
      </c>
      <c r="R273" s="57" t="s">
        <v>174</v>
      </c>
      <c r="S273" s="17"/>
      <c r="T273" s="18"/>
      <c r="U273" s="58"/>
      <c r="V273" s="87"/>
      <c r="W273" s="124">
        <v>72050000</v>
      </c>
      <c r="X273" s="125">
        <v>0</v>
      </c>
      <c r="Y273" s="130">
        <v>0</v>
      </c>
      <c r="Z273" s="124">
        <v>0</v>
      </c>
      <c r="AA273" s="126">
        <v>72050000</v>
      </c>
      <c r="AB273" s="125">
        <v>41920000</v>
      </c>
      <c r="AC273" s="135">
        <v>44578</v>
      </c>
      <c r="AD273" s="135">
        <v>44580</v>
      </c>
      <c r="AE273" s="135">
        <v>44913</v>
      </c>
      <c r="AF273" s="136">
        <f t="shared" si="13"/>
        <v>333</v>
      </c>
      <c r="AG273" s="118">
        <v>0</v>
      </c>
      <c r="AH273" s="120">
        <v>0</v>
      </c>
      <c r="AI273" s="174"/>
      <c r="AJ273" s="50" t="s">
        <v>2461</v>
      </c>
      <c r="AK273" s="175"/>
      <c r="AL273" s="176"/>
      <c r="AM273" s="56" t="str">
        <f t="shared" si="12"/>
        <v>Terminado</v>
      </c>
      <c r="AN273" s="137">
        <f t="shared" si="14"/>
        <v>0.58181818181818179</v>
      </c>
    </row>
    <row r="274" spans="1:40" x14ac:dyDescent="0.25">
      <c r="A274" s="50" t="s">
        <v>473</v>
      </c>
      <c r="B274" s="118">
        <v>2022</v>
      </c>
      <c r="C274" s="50" t="s">
        <v>1541</v>
      </c>
      <c r="D274" s="50" t="s">
        <v>1542</v>
      </c>
      <c r="E274" s="50" t="s">
        <v>50</v>
      </c>
      <c r="F274" s="50" t="s">
        <v>22</v>
      </c>
      <c r="G274" s="50"/>
      <c r="H274" s="50" t="s">
        <v>2855</v>
      </c>
      <c r="I274" s="119" t="s">
        <v>46</v>
      </c>
      <c r="J274" s="57" t="s">
        <v>194</v>
      </c>
      <c r="K274" s="118">
        <v>57</v>
      </c>
      <c r="L274" s="57" t="s">
        <v>148</v>
      </c>
      <c r="M274" s="57" t="s">
        <v>141</v>
      </c>
      <c r="N274" s="139">
        <v>1978</v>
      </c>
      <c r="O274" s="55"/>
      <c r="P274" s="178">
        <v>1110456122</v>
      </c>
      <c r="Q274" s="59" t="s">
        <v>1543</v>
      </c>
      <c r="R274" s="57" t="s">
        <v>174</v>
      </c>
      <c r="S274" s="17"/>
      <c r="T274" s="18"/>
      <c r="U274" s="58"/>
      <c r="V274" s="87"/>
      <c r="W274" s="124">
        <v>72050000</v>
      </c>
      <c r="X274" s="125">
        <v>0</v>
      </c>
      <c r="Y274" s="130">
        <v>1</v>
      </c>
      <c r="Z274" s="124">
        <v>9170000</v>
      </c>
      <c r="AA274" s="126">
        <v>81220000</v>
      </c>
      <c r="AB274" s="125">
        <v>74670000</v>
      </c>
      <c r="AC274" s="135">
        <v>44578</v>
      </c>
      <c r="AD274" s="135">
        <v>44580</v>
      </c>
      <c r="AE274" s="135">
        <v>44956</v>
      </c>
      <c r="AF274" s="136">
        <f t="shared" si="13"/>
        <v>376</v>
      </c>
      <c r="AG274" s="118">
        <v>1</v>
      </c>
      <c r="AH274" s="120">
        <v>43</v>
      </c>
      <c r="AI274" s="174">
        <v>79576434</v>
      </c>
      <c r="AJ274" s="50" t="s">
        <v>2500</v>
      </c>
      <c r="AK274" s="175">
        <v>44652</v>
      </c>
      <c r="AL274" s="176">
        <v>56330000</v>
      </c>
      <c r="AM274" s="56" t="str">
        <f t="shared" si="12"/>
        <v>En ejecución</v>
      </c>
      <c r="AN274" s="137">
        <f t="shared" si="14"/>
        <v>0.91935483870967738</v>
      </c>
    </row>
    <row r="275" spans="1:40" x14ac:dyDescent="0.25">
      <c r="A275" s="50" t="s">
        <v>474</v>
      </c>
      <c r="B275" s="118">
        <v>2022</v>
      </c>
      <c r="C275" s="50" t="s">
        <v>1544</v>
      </c>
      <c r="D275" s="50" t="s">
        <v>1545</v>
      </c>
      <c r="E275" s="50" t="s">
        <v>50</v>
      </c>
      <c r="F275" s="50" t="s">
        <v>22</v>
      </c>
      <c r="G275" s="50"/>
      <c r="H275" s="50" t="s">
        <v>2856</v>
      </c>
      <c r="I275" s="119" t="s">
        <v>46</v>
      </c>
      <c r="J275" s="57" t="s">
        <v>194</v>
      </c>
      <c r="K275" s="118">
        <v>57</v>
      </c>
      <c r="L275" s="57" t="s">
        <v>148</v>
      </c>
      <c r="M275" s="57" t="s">
        <v>141</v>
      </c>
      <c r="N275" s="139">
        <v>1978</v>
      </c>
      <c r="O275" s="55"/>
      <c r="P275" s="178">
        <v>52048570</v>
      </c>
      <c r="Q275" s="59" t="s">
        <v>1546</v>
      </c>
      <c r="R275" s="57" t="s">
        <v>174</v>
      </c>
      <c r="S275" s="17"/>
      <c r="T275" s="18"/>
      <c r="U275" s="58"/>
      <c r="V275" s="87"/>
      <c r="W275" s="124">
        <v>72050000</v>
      </c>
      <c r="X275" s="125">
        <v>0</v>
      </c>
      <c r="Y275" s="130">
        <v>0</v>
      </c>
      <c r="Z275" s="124">
        <v>0</v>
      </c>
      <c r="AA275" s="126">
        <v>72050000</v>
      </c>
      <c r="AB275" s="125">
        <v>54801667</v>
      </c>
      <c r="AC275" s="135">
        <v>44578</v>
      </c>
      <c r="AD275" s="135">
        <v>44581</v>
      </c>
      <c r="AE275" s="135">
        <v>44914</v>
      </c>
      <c r="AF275" s="136">
        <f t="shared" si="13"/>
        <v>333</v>
      </c>
      <c r="AG275" s="118">
        <v>0</v>
      </c>
      <c r="AH275" s="120">
        <v>0</v>
      </c>
      <c r="AI275" s="174"/>
      <c r="AJ275" s="50" t="s">
        <v>2461</v>
      </c>
      <c r="AK275" s="175"/>
      <c r="AL275" s="176"/>
      <c r="AM275" s="56" t="str">
        <f t="shared" si="12"/>
        <v>Terminado</v>
      </c>
      <c r="AN275" s="137">
        <f t="shared" si="14"/>
        <v>0.76060606523247742</v>
      </c>
    </row>
    <row r="276" spans="1:40" x14ac:dyDescent="0.25">
      <c r="A276" s="50" t="s">
        <v>475</v>
      </c>
      <c r="B276" s="118">
        <v>2022</v>
      </c>
      <c r="C276" s="50" t="s">
        <v>1547</v>
      </c>
      <c r="D276" s="50" t="s">
        <v>1548</v>
      </c>
      <c r="E276" s="50" t="s">
        <v>50</v>
      </c>
      <c r="F276" s="50" t="s">
        <v>22</v>
      </c>
      <c r="G276" s="50"/>
      <c r="H276" s="50" t="s">
        <v>2857</v>
      </c>
      <c r="I276" s="119" t="s">
        <v>46</v>
      </c>
      <c r="J276" s="57" t="s">
        <v>194</v>
      </c>
      <c r="K276" s="118">
        <v>57</v>
      </c>
      <c r="L276" s="57" t="s">
        <v>148</v>
      </c>
      <c r="M276" s="57" t="s">
        <v>141</v>
      </c>
      <c r="N276" s="139">
        <v>1978</v>
      </c>
      <c r="O276" s="55"/>
      <c r="P276" s="178">
        <v>1026555099</v>
      </c>
      <c r="Q276" s="59" t="s">
        <v>1549</v>
      </c>
      <c r="R276" s="57" t="s">
        <v>174</v>
      </c>
      <c r="S276" s="17"/>
      <c r="T276" s="18"/>
      <c r="U276" s="58"/>
      <c r="V276" s="87"/>
      <c r="W276" s="124">
        <v>72050000</v>
      </c>
      <c r="X276" s="125">
        <v>0</v>
      </c>
      <c r="Y276" s="130">
        <v>1</v>
      </c>
      <c r="Z276" s="124">
        <v>6986666</v>
      </c>
      <c r="AA276" s="126">
        <v>79036666</v>
      </c>
      <c r="AB276" s="125">
        <v>72486667</v>
      </c>
      <c r="AC276" s="135">
        <v>44577</v>
      </c>
      <c r="AD276" s="135">
        <v>44590</v>
      </c>
      <c r="AE276" s="135">
        <v>44956</v>
      </c>
      <c r="AF276" s="136">
        <f t="shared" si="13"/>
        <v>366</v>
      </c>
      <c r="AG276" s="118">
        <v>1</v>
      </c>
      <c r="AH276" s="120">
        <v>33</v>
      </c>
      <c r="AI276" s="174"/>
      <c r="AJ276" s="50" t="s">
        <v>2461</v>
      </c>
      <c r="AK276" s="175"/>
      <c r="AL276" s="176"/>
      <c r="AM276" s="56" t="str">
        <f t="shared" si="12"/>
        <v>En ejecución</v>
      </c>
      <c r="AN276" s="137">
        <f t="shared" si="14"/>
        <v>0.91712708377653485</v>
      </c>
    </row>
    <row r="277" spans="1:40" x14ac:dyDescent="0.25">
      <c r="A277" s="50" t="s">
        <v>476</v>
      </c>
      <c r="B277" s="118">
        <v>2022</v>
      </c>
      <c r="C277" s="50" t="s">
        <v>1550</v>
      </c>
      <c r="D277" s="50" t="s">
        <v>1551</v>
      </c>
      <c r="E277" s="50" t="s">
        <v>50</v>
      </c>
      <c r="F277" s="50" t="s">
        <v>22</v>
      </c>
      <c r="G277" s="50"/>
      <c r="H277" s="50" t="s">
        <v>2858</v>
      </c>
      <c r="I277" s="119" t="s">
        <v>46</v>
      </c>
      <c r="J277" s="57" t="s">
        <v>194</v>
      </c>
      <c r="K277" s="118">
        <v>57</v>
      </c>
      <c r="L277" s="57" t="s">
        <v>148</v>
      </c>
      <c r="M277" s="57" t="s">
        <v>141</v>
      </c>
      <c r="N277" s="139">
        <v>1978</v>
      </c>
      <c r="O277" s="55"/>
      <c r="P277" s="178">
        <v>1110530826</v>
      </c>
      <c r="Q277" s="59" t="s">
        <v>1552</v>
      </c>
      <c r="R277" s="57" t="s">
        <v>174</v>
      </c>
      <c r="S277" s="17"/>
      <c r="T277" s="18"/>
      <c r="U277" s="58"/>
      <c r="V277" s="87"/>
      <c r="W277" s="124">
        <v>84700000</v>
      </c>
      <c r="X277" s="125">
        <v>0</v>
      </c>
      <c r="Y277" s="130">
        <v>1</v>
      </c>
      <c r="Z277" s="124">
        <v>6673334</v>
      </c>
      <c r="AA277" s="126">
        <v>91373334</v>
      </c>
      <c r="AB277" s="125">
        <v>87523333</v>
      </c>
      <c r="AC277" s="135">
        <v>44579</v>
      </c>
      <c r="AD277" s="135">
        <v>44581</v>
      </c>
      <c r="AE277" s="135">
        <v>44941</v>
      </c>
      <c r="AF277" s="136">
        <f t="shared" si="13"/>
        <v>360</v>
      </c>
      <c r="AG277" s="118">
        <v>1</v>
      </c>
      <c r="AH277" s="120">
        <v>42</v>
      </c>
      <c r="AI277" s="174"/>
      <c r="AJ277" s="50" t="s">
        <v>2461</v>
      </c>
      <c r="AK277" s="175"/>
      <c r="AL277" s="176"/>
      <c r="AM277" s="56" t="str">
        <f t="shared" si="12"/>
        <v>En ejecución</v>
      </c>
      <c r="AN277" s="137">
        <f t="shared" si="14"/>
        <v>0.95786515790263271</v>
      </c>
    </row>
    <row r="278" spans="1:40" x14ac:dyDescent="0.25">
      <c r="A278" s="50" t="s">
        <v>477</v>
      </c>
      <c r="B278" s="118">
        <v>2022</v>
      </c>
      <c r="C278" s="50" t="s">
        <v>1553</v>
      </c>
      <c r="D278" s="50" t="s">
        <v>1554</v>
      </c>
      <c r="E278" s="50" t="s">
        <v>50</v>
      </c>
      <c r="F278" s="50" t="s">
        <v>22</v>
      </c>
      <c r="G278" s="50"/>
      <c r="H278" s="50" t="s">
        <v>2859</v>
      </c>
      <c r="I278" s="119" t="s">
        <v>46</v>
      </c>
      <c r="J278" s="57" t="s">
        <v>194</v>
      </c>
      <c r="K278" s="118">
        <v>12</v>
      </c>
      <c r="L278" s="57" t="s">
        <v>103</v>
      </c>
      <c r="M278" s="57" t="s">
        <v>136</v>
      </c>
      <c r="N278" s="139">
        <v>1957</v>
      </c>
      <c r="O278" s="55"/>
      <c r="P278" s="178">
        <v>1014236662</v>
      </c>
      <c r="Q278" s="59" t="s">
        <v>1555</v>
      </c>
      <c r="R278" s="57" t="s">
        <v>174</v>
      </c>
      <c r="S278" s="17"/>
      <c r="T278" s="18"/>
      <c r="U278" s="58"/>
      <c r="V278" s="87"/>
      <c r="W278" s="124">
        <v>40150000</v>
      </c>
      <c r="X278" s="125">
        <v>0</v>
      </c>
      <c r="Y278" s="130">
        <v>1</v>
      </c>
      <c r="Z278" s="124">
        <v>1338333</v>
      </c>
      <c r="AA278" s="126">
        <v>41488333</v>
      </c>
      <c r="AB278" s="125">
        <v>40150000</v>
      </c>
      <c r="AC278" s="135">
        <v>44578</v>
      </c>
      <c r="AD278" s="135">
        <v>44581</v>
      </c>
      <c r="AE278" s="135">
        <v>44926</v>
      </c>
      <c r="AF278" s="136">
        <f t="shared" si="13"/>
        <v>345</v>
      </c>
      <c r="AG278" s="118">
        <v>1</v>
      </c>
      <c r="AH278" s="120">
        <v>42</v>
      </c>
      <c r="AI278" s="174"/>
      <c r="AJ278" s="50" t="s">
        <v>2461</v>
      </c>
      <c r="AK278" s="175"/>
      <c r="AL278" s="176"/>
      <c r="AM278" s="56" t="str">
        <f t="shared" si="12"/>
        <v>Terminado</v>
      </c>
      <c r="AN278" s="137">
        <f t="shared" si="14"/>
        <v>0.96774194325908447</v>
      </c>
    </row>
    <row r="279" spans="1:40" x14ac:dyDescent="0.25">
      <c r="A279" s="50" t="s">
        <v>478</v>
      </c>
      <c r="B279" s="118">
        <v>2022</v>
      </c>
      <c r="C279" s="50" t="s">
        <v>1556</v>
      </c>
      <c r="D279" s="50" t="s">
        <v>1557</v>
      </c>
      <c r="E279" s="50" t="s">
        <v>50</v>
      </c>
      <c r="F279" s="50" t="s">
        <v>22</v>
      </c>
      <c r="G279" s="50"/>
      <c r="H279" s="50" t="s">
        <v>2860</v>
      </c>
      <c r="I279" s="119" t="s">
        <v>46</v>
      </c>
      <c r="J279" s="57" t="s">
        <v>194</v>
      </c>
      <c r="K279" s="118">
        <v>57</v>
      </c>
      <c r="L279" s="57" t="s">
        <v>148</v>
      </c>
      <c r="M279" s="57" t="s">
        <v>141</v>
      </c>
      <c r="N279" s="139">
        <v>1978</v>
      </c>
      <c r="O279" s="55"/>
      <c r="P279" s="178">
        <v>1016043902</v>
      </c>
      <c r="Q279" s="59" t="s">
        <v>1558</v>
      </c>
      <c r="R279" s="57" t="s">
        <v>174</v>
      </c>
      <c r="S279" s="17"/>
      <c r="T279" s="18"/>
      <c r="U279" s="58"/>
      <c r="V279" s="87"/>
      <c r="W279" s="124">
        <v>90750000</v>
      </c>
      <c r="X279" s="125">
        <v>0</v>
      </c>
      <c r="Y279" s="130">
        <v>1</v>
      </c>
      <c r="Z279" s="124">
        <v>6050000</v>
      </c>
      <c r="AA279" s="126">
        <v>96800000</v>
      </c>
      <c r="AB279" s="125">
        <v>92675000</v>
      </c>
      <c r="AC279" s="135">
        <v>44579</v>
      </c>
      <c r="AD279" s="135">
        <v>44585</v>
      </c>
      <c r="AE279" s="135">
        <v>44941</v>
      </c>
      <c r="AF279" s="136">
        <f t="shared" si="13"/>
        <v>356</v>
      </c>
      <c r="AG279" s="118">
        <v>1</v>
      </c>
      <c r="AH279" s="120">
        <v>23</v>
      </c>
      <c r="AI279" s="174">
        <v>52814325</v>
      </c>
      <c r="AJ279" s="50" t="s">
        <v>2118</v>
      </c>
      <c r="AK279" s="175">
        <v>44823</v>
      </c>
      <c r="AL279" s="176">
        <v>26125000</v>
      </c>
      <c r="AM279" s="56" t="str">
        <f t="shared" si="12"/>
        <v>En ejecución</v>
      </c>
      <c r="AN279" s="137">
        <f t="shared" si="14"/>
        <v>0.95738636363636365</v>
      </c>
    </row>
    <row r="280" spans="1:40" x14ac:dyDescent="0.25">
      <c r="A280" s="50" t="s">
        <v>479</v>
      </c>
      <c r="B280" s="118">
        <v>2022</v>
      </c>
      <c r="C280" s="50" t="s">
        <v>1559</v>
      </c>
      <c r="D280" s="50" t="s">
        <v>1560</v>
      </c>
      <c r="E280" s="50" t="s">
        <v>50</v>
      </c>
      <c r="F280" s="50" t="s">
        <v>22</v>
      </c>
      <c r="G280" s="50"/>
      <c r="H280" s="50" t="s">
        <v>2861</v>
      </c>
      <c r="I280" s="119" t="s">
        <v>46</v>
      </c>
      <c r="J280" s="57" t="s">
        <v>194</v>
      </c>
      <c r="K280" s="118">
        <v>57</v>
      </c>
      <c r="L280" s="57" t="s">
        <v>148</v>
      </c>
      <c r="M280" s="57" t="s">
        <v>141</v>
      </c>
      <c r="N280" s="139">
        <v>1978</v>
      </c>
      <c r="O280" s="55"/>
      <c r="P280" s="178">
        <v>1091675669</v>
      </c>
      <c r="Q280" s="59" t="s">
        <v>1561</v>
      </c>
      <c r="R280" s="57" t="s">
        <v>174</v>
      </c>
      <c r="S280" s="17"/>
      <c r="T280" s="18"/>
      <c r="U280" s="58"/>
      <c r="V280" s="87"/>
      <c r="W280" s="124">
        <v>72050000</v>
      </c>
      <c r="X280" s="125">
        <v>0</v>
      </c>
      <c r="Y280" s="130">
        <v>1</v>
      </c>
      <c r="Z280" s="124">
        <v>873333</v>
      </c>
      <c r="AA280" s="126">
        <v>72923333</v>
      </c>
      <c r="AB280" s="125">
        <v>72705001</v>
      </c>
      <c r="AC280" s="135">
        <v>44578</v>
      </c>
      <c r="AD280" s="135">
        <v>44581</v>
      </c>
      <c r="AE280" s="135">
        <v>44924</v>
      </c>
      <c r="AF280" s="136">
        <f t="shared" si="13"/>
        <v>343</v>
      </c>
      <c r="AG280" s="118">
        <v>1</v>
      </c>
      <c r="AH280" s="120">
        <v>10</v>
      </c>
      <c r="AI280" s="174">
        <v>1016043902</v>
      </c>
      <c r="AJ280" s="50" t="s">
        <v>1558</v>
      </c>
      <c r="AK280" s="175">
        <v>44830</v>
      </c>
      <c r="AL280" s="176">
        <v>19868333</v>
      </c>
      <c r="AM280" s="56" t="str">
        <f t="shared" si="12"/>
        <v>Terminado</v>
      </c>
      <c r="AN280" s="137">
        <f t="shared" si="14"/>
        <v>0.99700600629430913</v>
      </c>
    </row>
    <row r="281" spans="1:40" x14ac:dyDescent="0.25">
      <c r="A281" s="50" t="s">
        <v>480</v>
      </c>
      <c r="B281" s="118">
        <v>2022</v>
      </c>
      <c r="C281" s="50" t="s">
        <v>1562</v>
      </c>
      <c r="D281" s="50" t="s">
        <v>1563</v>
      </c>
      <c r="E281" s="50" t="s">
        <v>50</v>
      </c>
      <c r="F281" s="50" t="s">
        <v>22</v>
      </c>
      <c r="G281" s="50"/>
      <c r="H281" s="50" t="s">
        <v>2862</v>
      </c>
      <c r="I281" s="119" t="s">
        <v>46</v>
      </c>
      <c r="J281" s="57" t="s">
        <v>194</v>
      </c>
      <c r="K281" s="118">
        <v>57</v>
      </c>
      <c r="L281" s="57" t="s">
        <v>148</v>
      </c>
      <c r="M281" s="57" t="s">
        <v>141</v>
      </c>
      <c r="N281" s="139">
        <v>1978</v>
      </c>
      <c r="O281" s="55"/>
      <c r="P281" s="178">
        <v>1015443211</v>
      </c>
      <c r="Q281" s="59" t="s">
        <v>1564</v>
      </c>
      <c r="R281" s="57" t="s">
        <v>174</v>
      </c>
      <c r="S281" s="17"/>
      <c r="T281" s="18"/>
      <c r="U281" s="58"/>
      <c r="V281" s="87"/>
      <c r="W281" s="124">
        <v>72050000</v>
      </c>
      <c r="X281" s="125">
        <v>0</v>
      </c>
      <c r="Y281" s="130">
        <v>1</v>
      </c>
      <c r="Z281" s="124">
        <v>5676667</v>
      </c>
      <c r="AA281" s="126">
        <v>77726667</v>
      </c>
      <c r="AB281" s="125">
        <v>74451667</v>
      </c>
      <c r="AC281" s="135">
        <v>44578</v>
      </c>
      <c r="AD281" s="135">
        <v>44581</v>
      </c>
      <c r="AE281" s="135">
        <v>44940</v>
      </c>
      <c r="AF281" s="136">
        <f t="shared" si="13"/>
        <v>359</v>
      </c>
      <c r="AG281" s="118">
        <v>1</v>
      </c>
      <c r="AH281" s="120">
        <v>26</v>
      </c>
      <c r="AI281" s="174"/>
      <c r="AJ281" s="50" t="s">
        <v>2461</v>
      </c>
      <c r="AK281" s="175"/>
      <c r="AL281" s="176"/>
      <c r="AM281" s="56" t="str">
        <f t="shared" si="12"/>
        <v>En ejecución</v>
      </c>
      <c r="AN281" s="137">
        <f t="shared" si="14"/>
        <v>0.95786516872002248</v>
      </c>
    </row>
    <row r="282" spans="1:40" x14ac:dyDescent="0.25">
      <c r="A282" s="50" t="s">
        <v>481</v>
      </c>
      <c r="B282" s="118">
        <v>2022</v>
      </c>
      <c r="C282" s="50" t="s">
        <v>1565</v>
      </c>
      <c r="D282" s="50" t="s">
        <v>1566</v>
      </c>
      <c r="E282" s="50" t="s">
        <v>50</v>
      </c>
      <c r="F282" s="50" t="s">
        <v>22</v>
      </c>
      <c r="G282" s="50"/>
      <c r="H282" s="50" t="s">
        <v>2863</v>
      </c>
      <c r="I282" s="119" t="s">
        <v>46</v>
      </c>
      <c r="J282" s="57" t="s">
        <v>194</v>
      </c>
      <c r="K282" s="118">
        <v>6</v>
      </c>
      <c r="L282" s="57" t="s">
        <v>92</v>
      </c>
      <c r="M282" s="57" t="s">
        <v>136</v>
      </c>
      <c r="N282" s="139">
        <v>1967</v>
      </c>
      <c r="O282" s="55"/>
      <c r="P282" s="178">
        <v>52505917</v>
      </c>
      <c r="Q282" s="59" t="s">
        <v>1567</v>
      </c>
      <c r="R282" s="57" t="s">
        <v>174</v>
      </c>
      <c r="S282" s="17"/>
      <c r="T282" s="18"/>
      <c r="U282" s="58"/>
      <c r="V282" s="87"/>
      <c r="W282" s="124">
        <v>50380000</v>
      </c>
      <c r="X282" s="125">
        <v>0</v>
      </c>
      <c r="Y282" s="130">
        <v>0</v>
      </c>
      <c r="Z282" s="124">
        <v>0</v>
      </c>
      <c r="AA282" s="126">
        <v>50380000</v>
      </c>
      <c r="AB282" s="125">
        <v>50380000</v>
      </c>
      <c r="AC282" s="135">
        <v>44583</v>
      </c>
      <c r="AD282" s="135">
        <v>44587</v>
      </c>
      <c r="AE282" s="135">
        <v>44920</v>
      </c>
      <c r="AF282" s="136">
        <f t="shared" si="13"/>
        <v>333</v>
      </c>
      <c r="AG282" s="118">
        <v>0</v>
      </c>
      <c r="AH282" s="120">
        <v>0</v>
      </c>
      <c r="AI282" s="174">
        <v>80158243</v>
      </c>
      <c r="AJ282" s="50" t="s">
        <v>2501</v>
      </c>
      <c r="AK282" s="175">
        <v>44881</v>
      </c>
      <c r="AL282" s="176">
        <v>6106667</v>
      </c>
      <c r="AM282" s="56" t="str">
        <f t="shared" si="12"/>
        <v>Terminado</v>
      </c>
      <c r="AN282" s="137">
        <f t="shared" si="14"/>
        <v>1</v>
      </c>
    </row>
    <row r="283" spans="1:40" x14ac:dyDescent="0.25">
      <c r="A283" s="50" t="s">
        <v>482</v>
      </c>
      <c r="B283" s="118">
        <v>2022</v>
      </c>
      <c r="C283" s="50" t="s">
        <v>1568</v>
      </c>
      <c r="D283" s="50" t="s">
        <v>1569</v>
      </c>
      <c r="E283" s="50" t="s">
        <v>50</v>
      </c>
      <c r="F283" s="50" t="s">
        <v>22</v>
      </c>
      <c r="G283" s="50"/>
      <c r="H283" s="50" t="s">
        <v>2864</v>
      </c>
      <c r="I283" s="119" t="s">
        <v>46</v>
      </c>
      <c r="J283" s="57" t="s">
        <v>194</v>
      </c>
      <c r="K283" s="118">
        <v>57</v>
      </c>
      <c r="L283" s="57" t="s">
        <v>148</v>
      </c>
      <c r="M283" s="57" t="s">
        <v>141</v>
      </c>
      <c r="N283" s="139">
        <v>1978</v>
      </c>
      <c r="O283" s="55"/>
      <c r="P283" s="178">
        <v>1032374068</v>
      </c>
      <c r="Q283" s="59" t="s">
        <v>1570</v>
      </c>
      <c r="R283" s="57" t="s">
        <v>174</v>
      </c>
      <c r="S283" s="17"/>
      <c r="T283" s="18"/>
      <c r="U283" s="58"/>
      <c r="V283" s="87"/>
      <c r="W283" s="124">
        <v>27480000</v>
      </c>
      <c r="X283" s="125">
        <v>0</v>
      </c>
      <c r="Y283" s="130">
        <v>0</v>
      </c>
      <c r="Z283" s="124">
        <v>0</v>
      </c>
      <c r="AA283" s="126">
        <v>27480000</v>
      </c>
      <c r="AB283" s="125">
        <v>27480000</v>
      </c>
      <c r="AC283" s="135">
        <v>44578</v>
      </c>
      <c r="AD283" s="135">
        <v>44581</v>
      </c>
      <c r="AE283" s="135">
        <v>44761</v>
      </c>
      <c r="AF283" s="136">
        <f t="shared" si="13"/>
        <v>180</v>
      </c>
      <c r="AG283" s="118">
        <v>0</v>
      </c>
      <c r="AH283" s="120">
        <v>0</v>
      </c>
      <c r="AI283" s="174"/>
      <c r="AJ283" s="50" t="s">
        <v>2461</v>
      </c>
      <c r="AK283" s="175"/>
      <c r="AL283" s="176"/>
      <c r="AM283" s="56" t="str">
        <f t="shared" si="12"/>
        <v>Terminado</v>
      </c>
      <c r="AN283" s="137">
        <f t="shared" si="14"/>
        <v>1</v>
      </c>
    </row>
    <row r="284" spans="1:40" x14ac:dyDescent="0.25">
      <c r="A284" s="50" t="s">
        <v>483</v>
      </c>
      <c r="B284" s="118">
        <v>2022</v>
      </c>
      <c r="C284" s="50" t="s">
        <v>1571</v>
      </c>
      <c r="D284" s="50" t="s">
        <v>1572</v>
      </c>
      <c r="E284" s="50" t="s">
        <v>50</v>
      </c>
      <c r="F284" s="50" t="s">
        <v>22</v>
      </c>
      <c r="G284" s="50"/>
      <c r="H284" s="50" t="s">
        <v>2865</v>
      </c>
      <c r="I284" s="119" t="s">
        <v>46</v>
      </c>
      <c r="J284" s="57" t="s">
        <v>194</v>
      </c>
      <c r="K284" s="118">
        <v>57</v>
      </c>
      <c r="L284" s="57" t="s">
        <v>148</v>
      </c>
      <c r="M284" s="57" t="s">
        <v>141</v>
      </c>
      <c r="N284" s="139">
        <v>1978</v>
      </c>
      <c r="O284" s="55"/>
      <c r="P284" s="178">
        <v>1018415363</v>
      </c>
      <c r="Q284" s="59" t="s">
        <v>1573</v>
      </c>
      <c r="R284" s="57" t="s">
        <v>174</v>
      </c>
      <c r="S284" s="17"/>
      <c r="T284" s="18"/>
      <c r="U284" s="58"/>
      <c r="V284" s="87"/>
      <c r="W284" s="124">
        <v>40150000</v>
      </c>
      <c r="X284" s="125">
        <v>0</v>
      </c>
      <c r="Y284" s="130">
        <v>1</v>
      </c>
      <c r="Z284" s="124">
        <v>4501667</v>
      </c>
      <c r="AA284" s="126">
        <v>44651667</v>
      </c>
      <c r="AB284" s="125">
        <v>41001667</v>
      </c>
      <c r="AC284" s="135">
        <v>44579</v>
      </c>
      <c r="AD284" s="135">
        <v>44585</v>
      </c>
      <c r="AE284" s="135">
        <v>44956</v>
      </c>
      <c r="AF284" s="136">
        <f t="shared" si="13"/>
        <v>371</v>
      </c>
      <c r="AG284" s="118">
        <v>1</v>
      </c>
      <c r="AH284" s="120">
        <v>38</v>
      </c>
      <c r="AI284" s="174"/>
      <c r="AJ284" s="50" t="s">
        <v>2461</v>
      </c>
      <c r="AK284" s="175"/>
      <c r="AL284" s="176"/>
      <c r="AM284" s="56" t="str">
        <f t="shared" si="12"/>
        <v>En ejecución</v>
      </c>
      <c r="AN284" s="137">
        <f t="shared" si="14"/>
        <v>0.9182561314004245</v>
      </c>
    </row>
    <row r="285" spans="1:40" x14ac:dyDescent="0.25">
      <c r="A285" s="50" t="s">
        <v>484</v>
      </c>
      <c r="B285" s="118">
        <v>2022</v>
      </c>
      <c r="C285" s="50" t="s">
        <v>1574</v>
      </c>
      <c r="D285" s="50" t="s">
        <v>1575</v>
      </c>
      <c r="E285" s="50" t="s">
        <v>50</v>
      </c>
      <c r="F285" s="50" t="s">
        <v>22</v>
      </c>
      <c r="G285" s="50"/>
      <c r="H285" s="50" t="s">
        <v>2866</v>
      </c>
      <c r="I285" s="119" t="s">
        <v>46</v>
      </c>
      <c r="J285" s="57" t="s">
        <v>194</v>
      </c>
      <c r="K285" s="118">
        <v>43</v>
      </c>
      <c r="L285" s="57" t="s">
        <v>130</v>
      </c>
      <c r="M285" s="57" t="s">
        <v>137</v>
      </c>
      <c r="N285" s="139">
        <v>2032</v>
      </c>
      <c r="O285" s="55"/>
      <c r="P285" s="178">
        <v>14296118</v>
      </c>
      <c r="Q285" s="59" t="s">
        <v>1576</v>
      </c>
      <c r="R285" s="57" t="s">
        <v>174</v>
      </c>
      <c r="S285" s="17"/>
      <c r="T285" s="18"/>
      <c r="U285" s="58"/>
      <c r="V285" s="87"/>
      <c r="W285" s="124">
        <v>84700000</v>
      </c>
      <c r="X285" s="125">
        <v>0</v>
      </c>
      <c r="Y285" s="130">
        <v>1</v>
      </c>
      <c r="Z285" s="124">
        <v>10523333</v>
      </c>
      <c r="AA285" s="126">
        <v>95223333</v>
      </c>
      <c r="AB285" s="125">
        <v>87523333</v>
      </c>
      <c r="AC285" s="135">
        <v>44578</v>
      </c>
      <c r="AD285" s="135">
        <v>44581</v>
      </c>
      <c r="AE285" s="135">
        <v>44956</v>
      </c>
      <c r="AF285" s="136">
        <f t="shared" si="13"/>
        <v>375</v>
      </c>
      <c r="AG285" s="118">
        <v>1</v>
      </c>
      <c r="AH285" s="120">
        <v>42</v>
      </c>
      <c r="AI285" s="174"/>
      <c r="AJ285" s="50" t="s">
        <v>2461</v>
      </c>
      <c r="AK285" s="175"/>
      <c r="AL285" s="176"/>
      <c r="AM285" s="56" t="str">
        <f t="shared" si="12"/>
        <v>En ejecución</v>
      </c>
      <c r="AN285" s="137">
        <f t="shared" si="14"/>
        <v>0.91913746602421487</v>
      </c>
    </row>
    <row r="286" spans="1:40" x14ac:dyDescent="0.25">
      <c r="A286" s="50" t="s">
        <v>485</v>
      </c>
      <c r="B286" s="118">
        <v>2022</v>
      </c>
      <c r="C286" s="50" t="s">
        <v>1577</v>
      </c>
      <c r="D286" s="50" t="s">
        <v>1578</v>
      </c>
      <c r="E286" s="50" t="s">
        <v>50</v>
      </c>
      <c r="F286" s="50" t="s">
        <v>22</v>
      </c>
      <c r="G286" s="50"/>
      <c r="H286" s="50" t="s">
        <v>2867</v>
      </c>
      <c r="I286" s="119" t="s">
        <v>46</v>
      </c>
      <c r="J286" s="57" t="s">
        <v>194</v>
      </c>
      <c r="K286" s="118">
        <v>57</v>
      </c>
      <c r="L286" s="57" t="s">
        <v>148</v>
      </c>
      <c r="M286" s="57" t="s">
        <v>141</v>
      </c>
      <c r="N286" s="139">
        <v>1978</v>
      </c>
      <c r="O286" s="55"/>
      <c r="P286" s="178">
        <v>79710852</v>
      </c>
      <c r="Q286" s="59" t="s">
        <v>1579</v>
      </c>
      <c r="R286" s="57" t="s">
        <v>174</v>
      </c>
      <c r="S286" s="17"/>
      <c r="T286" s="18"/>
      <c r="U286" s="58"/>
      <c r="V286" s="87"/>
      <c r="W286" s="124">
        <v>21900000</v>
      </c>
      <c r="X286" s="125">
        <v>0</v>
      </c>
      <c r="Y286" s="130">
        <v>0</v>
      </c>
      <c r="Z286" s="124">
        <v>0</v>
      </c>
      <c r="AA286" s="126">
        <v>21900000</v>
      </c>
      <c r="AB286" s="125">
        <v>21900000</v>
      </c>
      <c r="AC286" s="135">
        <v>44580</v>
      </c>
      <c r="AD286" s="135">
        <v>44585</v>
      </c>
      <c r="AE286" s="135">
        <v>44765</v>
      </c>
      <c r="AF286" s="136">
        <f t="shared" si="13"/>
        <v>180</v>
      </c>
      <c r="AG286" s="118">
        <v>0</v>
      </c>
      <c r="AH286" s="120">
        <v>0</v>
      </c>
      <c r="AI286" s="174"/>
      <c r="AJ286" s="50" t="s">
        <v>2461</v>
      </c>
      <c r="AK286" s="175"/>
      <c r="AL286" s="176"/>
      <c r="AM286" s="56" t="str">
        <f t="shared" si="12"/>
        <v>Terminado</v>
      </c>
      <c r="AN286" s="137">
        <f t="shared" si="14"/>
        <v>1</v>
      </c>
    </row>
    <row r="287" spans="1:40" x14ac:dyDescent="0.25">
      <c r="A287" s="50" t="s">
        <v>486</v>
      </c>
      <c r="B287" s="118">
        <v>2022</v>
      </c>
      <c r="C287" s="50" t="s">
        <v>1580</v>
      </c>
      <c r="D287" s="50" t="s">
        <v>1581</v>
      </c>
      <c r="E287" s="50" t="s">
        <v>50</v>
      </c>
      <c r="F287" s="50" t="s">
        <v>22</v>
      </c>
      <c r="G287" s="50"/>
      <c r="H287" s="50" t="s">
        <v>2868</v>
      </c>
      <c r="I287" s="119" t="s">
        <v>46</v>
      </c>
      <c r="J287" s="57" t="s">
        <v>194</v>
      </c>
      <c r="K287" s="118">
        <v>55</v>
      </c>
      <c r="L287" s="57" t="s">
        <v>146</v>
      </c>
      <c r="M287" s="57" t="s">
        <v>141</v>
      </c>
      <c r="N287" s="139">
        <v>1977</v>
      </c>
      <c r="O287" s="55"/>
      <c r="P287" s="178">
        <v>79945167</v>
      </c>
      <c r="Q287" s="59" t="s">
        <v>1582</v>
      </c>
      <c r="R287" s="57" t="s">
        <v>174</v>
      </c>
      <c r="S287" s="17"/>
      <c r="T287" s="18"/>
      <c r="U287" s="58"/>
      <c r="V287" s="87"/>
      <c r="W287" s="124">
        <v>50380000</v>
      </c>
      <c r="X287" s="125">
        <v>0</v>
      </c>
      <c r="Y287" s="130">
        <v>0</v>
      </c>
      <c r="Z287" s="124">
        <v>0</v>
      </c>
      <c r="AA287" s="126">
        <v>50380000</v>
      </c>
      <c r="AB287" s="125">
        <v>50380000</v>
      </c>
      <c r="AC287" s="135">
        <v>44582</v>
      </c>
      <c r="AD287" s="135">
        <v>44587</v>
      </c>
      <c r="AE287" s="135">
        <v>44920</v>
      </c>
      <c r="AF287" s="136">
        <f t="shared" si="13"/>
        <v>333</v>
      </c>
      <c r="AG287" s="118">
        <v>0</v>
      </c>
      <c r="AH287" s="120">
        <v>0</v>
      </c>
      <c r="AI287" s="174"/>
      <c r="AJ287" s="50" t="s">
        <v>2461</v>
      </c>
      <c r="AK287" s="175"/>
      <c r="AL287" s="176"/>
      <c r="AM287" s="56" t="str">
        <f t="shared" si="12"/>
        <v>Terminado</v>
      </c>
      <c r="AN287" s="137">
        <f t="shared" si="14"/>
        <v>1</v>
      </c>
    </row>
    <row r="288" spans="1:40" x14ac:dyDescent="0.25">
      <c r="A288" s="50" t="s">
        <v>487</v>
      </c>
      <c r="B288" s="118">
        <v>2022</v>
      </c>
      <c r="C288" s="50" t="s">
        <v>1583</v>
      </c>
      <c r="D288" s="50" t="s">
        <v>1584</v>
      </c>
      <c r="E288" s="50" t="s">
        <v>50</v>
      </c>
      <c r="F288" s="50" t="s">
        <v>22</v>
      </c>
      <c r="G288" s="50"/>
      <c r="H288" s="50" t="s">
        <v>2869</v>
      </c>
      <c r="I288" s="119" t="s">
        <v>46</v>
      </c>
      <c r="J288" s="57" t="s">
        <v>194</v>
      </c>
      <c r="K288" s="118">
        <v>57</v>
      </c>
      <c r="L288" s="57" t="s">
        <v>148</v>
      </c>
      <c r="M288" s="57" t="s">
        <v>141</v>
      </c>
      <c r="N288" s="139">
        <v>1979</v>
      </c>
      <c r="O288" s="55"/>
      <c r="P288" s="178">
        <v>52790989</v>
      </c>
      <c r="Q288" s="59" t="s">
        <v>1585</v>
      </c>
      <c r="R288" s="57" t="s">
        <v>174</v>
      </c>
      <c r="S288" s="17"/>
      <c r="T288" s="18"/>
      <c r="U288" s="58"/>
      <c r="V288" s="87"/>
      <c r="W288" s="124">
        <v>50380000</v>
      </c>
      <c r="X288" s="125">
        <v>0</v>
      </c>
      <c r="Y288" s="130">
        <v>0</v>
      </c>
      <c r="Z288" s="124">
        <v>0</v>
      </c>
      <c r="AA288" s="126">
        <v>50380000</v>
      </c>
      <c r="AB288" s="125">
        <v>50380000</v>
      </c>
      <c r="AC288" s="135">
        <v>44588</v>
      </c>
      <c r="AD288" s="135">
        <v>44593</v>
      </c>
      <c r="AE288" s="135">
        <v>44926</v>
      </c>
      <c r="AF288" s="136">
        <f t="shared" si="13"/>
        <v>333</v>
      </c>
      <c r="AG288" s="118">
        <v>0</v>
      </c>
      <c r="AH288" s="120">
        <v>0</v>
      </c>
      <c r="AI288" s="174"/>
      <c r="AJ288" s="50" t="s">
        <v>2461</v>
      </c>
      <c r="AK288" s="175"/>
      <c r="AL288" s="176"/>
      <c r="AM288" s="56" t="str">
        <f t="shared" si="12"/>
        <v>Terminado</v>
      </c>
      <c r="AN288" s="137">
        <f t="shared" si="14"/>
        <v>1</v>
      </c>
    </row>
    <row r="289" spans="1:40" x14ac:dyDescent="0.25">
      <c r="A289" s="50" t="s">
        <v>488</v>
      </c>
      <c r="B289" s="118">
        <v>2022</v>
      </c>
      <c r="C289" s="50" t="s">
        <v>1586</v>
      </c>
      <c r="D289" s="50" t="s">
        <v>1584</v>
      </c>
      <c r="E289" s="50" t="s">
        <v>50</v>
      </c>
      <c r="F289" s="50" t="s">
        <v>22</v>
      </c>
      <c r="G289" s="50"/>
      <c r="H289" s="50" t="s">
        <v>2870</v>
      </c>
      <c r="I289" s="119" t="s">
        <v>46</v>
      </c>
      <c r="J289" s="57" t="s">
        <v>194</v>
      </c>
      <c r="K289" s="118">
        <v>55</v>
      </c>
      <c r="L289" s="57" t="s">
        <v>146</v>
      </c>
      <c r="M289" s="57" t="s">
        <v>141</v>
      </c>
      <c r="N289" s="139">
        <v>1977</v>
      </c>
      <c r="O289" s="55"/>
      <c r="P289" s="178">
        <v>11449155</v>
      </c>
      <c r="Q289" s="59" t="s">
        <v>1587</v>
      </c>
      <c r="R289" s="57" t="s">
        <v>174</v>
      </c>
      <c r="S289" s="17"/>
      <c r="T289" s="18"/>
      <c r="U289" s="58"/>
      <c r="V289" s="87"/>
      <c r="W289" s="124">
        <v>50380000</v>
      </c>
      <c r="X289" s="125">
        <v>0</v>
      </c>
      <c r="Y289" s="130">
        <v>0</v>
      </c>
      <c r="Z289" s="124">
        <v>0</v>
      </c>
      <c r="AA289" s="126">
        <v>50380000</v>
      </c>
      <c r="AB289" s="125">
        <v>50380000</v>
      </c>
      <c r="AC289" s="135">
        <v>44581</v>
      </c>
      <c r="AD289" s="135">
        <v>44587</v>
      </c>
      <c r="AE289" s="135">
        <v>44920</v>
      </c>
      <c r="AF289" s="136">
        <f t="shared" si="13"/>
        <v>333</v>
      </c>
      <c r="AG289" s="118">
        <v>0</v>
      </c>
      <c r="AH289" s="120">
        <v>0</v>
      </c>
      <c r="AI289" s="174"/>
      <c r="AJ289" s="50" t="s">
        <v>2461</v>
      </c>
      <c r="AK289" s="175"/>
      <c r="AL289" s="176"/>
      <c r="AM289" s="56" t="str">
        <f t="shared" si="12"/>
        <v>Terminado</v>
      </c>
      <c r="AN289" s="137">
        <f t="shared" si="14"/>
        <v>1</v>
      </c>
    </row>
    <row r="290" spans="1:40" x14ac:dyDescent="0.25">
      <c r="A290" s="50" t="s">
        <v>489</v>
      </c>
      <c r="B290" s="118">
        <v>2022</v>
      </c>
      <c r="C290" s="50" t="s">
        <v>1588</v>
      </c>
      <c r="D290" s="50" t="s">
        <v>1589</v>
      </c>
      <c r="E290" s="50" t="s">
        <v>50</v>
      </c>
      <c r="F290" s="50" t="s">
        <v>22</v>
      </c>
      <c r="G290" s="50"/>
      <c r="H290" s="50" t="s">
        <v>2871</v>
      </c>
      <c r="I290" s="119" t="s">
        <v>46</v>
      </c>
      <c r="J290" s="57" t="s">
        <v>194</v>
      </c>
      <c r="K290" s="118">
        <v>55</v>
      </c>
      <c r="L290" s="57" t="s">
        <v>146</v>
      </c>
      <c r="M290" s="57" t="s">
        <v>141</v>
      </c>
      <c r="N290" s="139">
        <v>1977</v>
      </c>
      <c r="O290" s="55"/>
      <c r="P290" s="178">
        <v>52354964</v>
      </c>
      <c r="Q290" s="59" t="s">
        <v>1590</v>
      </c>
      <c r="R290" s="57" t="s">
        <v>174</v>
      </c>
      <c r="S290" s="17"/>
      <c r="T290" s="18"/>
      <c r="U290" s="58"/>
      <c r="V290" s="87"/>
      <c r="W290" s="124">
        <v>50380000</v>
      </c>
      <c r="X290" s="125">
        <v>0</v>
      </c>
      <c r="Y290" s="130">
        <v>0</v>
      </c>
      <c r="Z290" s="124">
        <v>0</v>
      </c>
      <c r="AA290" s="126">
        <v>50380000</v>
      </c>
      <c r="AB290" s="125">
        <v>31907334</v>
      </c>
      <c r="AC290" s="135">
        <v>44582</v>
      </c>
      <c r="AD290" s="135">
        <v>44588</v>
      </c>
      <c r="AE290" s="135">
        <v>44921</v>
      </c>
      <c r="AF290" s="136">
        <f t="shared" si="13"/>
        <v>333</v>
      </c>
      <c r="AG290" s="118">
        <v>0</v>
      </c>
      <c r="AH290" s="120">
        <v>0</v>
      </c>
      <c r="AI290" s="174"/>
      <c r="AJ290" s="50" t="s">
        <v>2461</v>
      </c>
      <c r="AK290" s="175"/>
      <c r="AL290" s="176"/>
      <c r="AM290" s="56" t="str">
        <f t="shared" si="12"/>
        <v>Terminado</v>
      </c>
      <c r="AN290" s="137">
        <f t="shared" si="14"/>
        <v>0.63333334656609763</v>
      </c>
    </row>
    <row r="291" spans="1:40" x14ac:dyDescent="0.25">
      <c r="A291" s="50" t="s">
        <v>490</v>
      </c>
      <c r="B291" s="118">
        <v>2022</v>
      </c>
      <c r="C291" s="50" t="s">
        <v>1591</v>
      </c>
      <c r="D291" s="50" t="s">
        <v>1592</v>
      </c>
      <c r="E291" s="50" t="s">
        <v>50</v>
      </c>
      <c r="F291" s="50" t="s">
        <v>22</v>
      </c>
      <c r="G291" s="50"/>
      <c r="H291" s="50" t="s">
        <v>2872</v>
      </c>
      <c r="I291" s="119" t="s">
        <v>46</v>
      </c>
      <c r="J291" s="57" t="s">
        <v>194</v>
      </c>
      <c r="K291" s="50">
        <v>57</v>
      </c>
      <c r="L291" s="57" t="s">
        <v>148</v>
      </c>
      <c r="M291" s="57" t="s">
        <v>141</v>
      </c>
      <c r="N291" s="139">
        <v>1978</v>
      </c>
      <c r="O291" s="55"/>
      <c r="P291" s="178">
        <v>1110474945</v>
      </c>
      <c r="Q291" s="59" t="s">
        <v>1593</v>
      </c>
      <c r="R291" s="57" t="s">
        <v>174</v>
      </c>
      <c r="S291" s="17"/>
      <c r="T291" s="18"/>
      <c r="U291" s="58"/>
      <c r="V291" s="87"/>
      <c r="W291" s="124">
        <v>50380000</v>
      </c>
      <c r="X291" s="125">
        <v>0</v>
      </c>
      <c r="Y291" s="130">
        <v>0</v>
      </c>
      <c r="Z291" s="124">
        <v>0</v>
      </c>
      <c r="AA291" s="126">
        <v>50380000</v>
      </c>
      <c r="AB291" s="125">
        <v>50380000</v>
      </c>
      <c r="AC291" s="135">
        <v>44582</v>
      </c>
      <c r="AD291" s="135">
        <v>44587</v>
      </c>
      <c r="AE291" s="135">
        <v>44920</v>
      </c>
      <c r="AF291" s="136">
        <f t="shared" si="13"/>
        <v>333</v>
      </c>
      <c r="AG291" s="118">
        <v>0</v>
      </c>
      <c r="AH291" s="120">
        <v>0</v>
      </c>
      <c r="AI291" s="174"/>
      <c r="AJ291" s="50" t="s">
        <v>2461</v>
      </c>
      <c r="AK291" s="175"/>
      <c r="AL291" s="176"/>
      <c r="AM291" s="56" t="str">
        <f t="shared" si="12"/>
        <v>Terminado</v>
      </c>
      <c r="AN291" s="137">
        <f t="shared" si="14"/>
        <v>1</v>
      </c>
    </row>
    <row r="292" spans="1:40" x14ac:dyDescent="0.25">
      <c r="A292" s="50" t="s">
        <v>491</v>
      </c>
      <c r="B292" s="118">
        <v>2022</v>
      </c>
      <c r="C292" s="50" t="s">
        <v>1594</v>
      </c>
      <c r="D292" s="50" t="s">
        <v>1595</v>
      </c>
      <c r="E292" s="50" t="s">
        <v>50</v>
      </c>
      <c r="F292" s="50" t="s">
        <v>22</v>
      </c>
      <c r="G292" s="50"/>
      <c r="H292" s="50" t="s">
        <v>2873</v>
      </c>
      <c r="I292" s="119" t="s">
        <v>46</v>
      </c>
      <c r="J292" s="57" t="s">
        <v>194</v>
      </c>
      <c r="K292" s="118">
        <v>1</v>
      </c>
      <c r="L292" s="57" t="s">
        <v>93</v>
      </c>
      <c r="M292" s="57" t="s">
        <v>136</v>
      </c>
      <c r="N292" s="139">
        <v>1953</v>
      </c>
      <c r="O292" s="55"/>
      <c r="P292" s="178">
        <v>52956793</v>
      </c>
      <c r="Q292" s="59" t="s">
        <v>1596</v>
      </c>
      <c r="R292" s="57" t="s">
        <v>174</v>
      </c>
      <c r="S292" s="17"/>
      <c r="T292" s="18"/>
      <c r="U292" s="58"/>
      <c r="V292" s="87"/>
      <c r="W292" s="124">
        <v>50380000</v>
      </c>
      <c r="X292" s="125">
        <v>0</v>
      </c>
      <c r="Y292" s="130">
        <v>1</v>
      </c>
      <c r="Z292" s="124">
        <v>2900666</v>
      </c>
      <c r="AA292" s="126">
        <v>53280666</v>
      </c>
      <c r="AB292" s="125">
        <v>50990667</v>
      </c>
      <c r="AC292" s="135">
        <v>44581</v>
      </c>
      <c r="AD292" s="135">
        <v>44588</v>
      </c>
      <c r="AE292" s="135">
        <v>44941</v>
      </c>
      <c r="AF292" s="136">
        <f t="shared" si="13"/>
        <v>353</v>
      </c>
      <c r="AG292" s="118">
        <v>1</v>
      </c>
      <c r="AH292" s="120">
        <v>20</v>
      </c>
      <c r="AI292" s="174">
        <v>1019017860</v>
      </c>
      <c r="AJ292" s="50" t="s">
        <v>2502</v>
      </c>
      <c r="AK292" s="175">
        <v>44834</v>
      </c>
      <c r="AL292" s="176">
        <v>13282000</v>
      </c>
      <c r="AM292" s="56" t="str">
        <f t="shared" si="12"/>
        <v>En ejecución</v>
      </c>
      <c r="AN292" s="137">
        <f t="shared" si="14"/>
        <v>0.95702007553734403</v>
      </c>
    </row>
    <row r="293" spans="1:40" x14ac:dyDescent="0.25">
      <c r="A293" s="50" t="s">
        <v>492</v>
      </c>
      <c r="B293" s="118">
        <v>2022</v>
      </c>
      <c r="C293" s="50" t="s">
        <v>1597</v>
      </c>
      <c r="D293" s="50" t="s">
        <v>1598</v>
      </c>
      <c r="E293" s="50" t="s">
        <v>50</v>
      </c>
      <c r="F293" s="50" t="s">
        <v>22</v>
      </c>
      <c r="G293" s="50"/>
      <c r="H293" s="50" t="s">
        <v>2874</v>
      </c>
      <c r="I293" s="119" t="s">
        <v>46</v>
      </c>
      <c r="J293" s="57" t="s">
        <v>194</v>
      </c>
      <c r="K293" s="118">
        <v>1</v>
      </c>
      <c r="L293" s="57" t="s">
        <v>93</v>
      </c>
      <c r="M293" s="57" t="s">
        <v>136</v>
      </c>
      <c r="N293" s="139">
        <v>1953</v>
      </c>
      <c r="O293" s="55"/>
      <c r="P293" s="178">
        <v>52413751</v>
      </c>
      <c r="Q293" s="59" t="s">
        <v>1599</v>
      </c>
      <c r="R293" s="57" t="s">
        <v>174</v>
      </c>
      <c r="S293" s="17"/>
      <c r="T293" s="18"/>
      <c r="U293" s="58"/>
      <c r="V293" s="87"/>
      <c r="W293" s="124">
        <v>50380000</v>
      </c>
      <c r="X293" s="125">
        <v>0</v>
      </c>
      <c r="Y293" s="130">
        <v>1</v>
      </c>
      <c r="Z293" s="124">
        <v>2900667</v>
      </c>
      <c r="AA293" s="126">
        <v>53280667</v>
      </c>
      <c r="AB293" s="125">
        <v>50990667</v>
      </c>
      <c r="AC293" s="135">
        <v>44581</v>
      </c>
      <c r="AD293" s="135">
        <v>44588</v>
      </c>
      <c r="AE293" s="135">
        <v>44941</v>
      </c>
      <c r="AF293" s="136">
        <f t="shared" si="13"/>
        <v>353</v>
      </c>
      <c r="AG293" s="118">
        <v>1</v>
      </c>
      <c r="AH293" s="120">
        <v>20</v>
      </c>
      <c r="AI293" s="174"/>
      <c r="AJ293" s="50" t="s">
        <v>2461</v>
      </c>
      <c r="AK293" s="175"/>
      <c r="AL293" s="176"/>
      <c r="AM293" s="56" t="str">
        <f t="shared" si="12"/>
        <v>En ejecución</v>
      </c>
      <c r="AN293" s="137">
        <f t="shared" si="14"/>
        <v>0.95702005757548048</v>
      </c>
    </row>
    <row r="294" spans="1:40" x14ac:dyDescent="0.25">
      <c r="A294" s="50" t="s">
        <v>493</v>
      </c>
      <c r="B294" s="118">
        <v>2022</v>
      </c>
      <c r="C294" s="50" t="s">
        <v>1600</v>
      </c>
      <c r="D294" s="50" t="s">
        <v>1601</v>
      </c>
      <c r="E294" s="50" t="s">
        <v>50</v>
      </c>
      <c r="F294" s="50" t="s">
        <v>22</v>
      </c>
      <c r="G294" s="50"/>
      <c r="H294" s="50" t="s">
        <v>2874</v>
      </c>
      <c r="I294" s="119" t="s">
        <v>46</v>
      </c>
      <c r="J294" s="57" t="s">
        <v>194</v>
      </c>
      <c r="K294" s="118">
        <v>1</v>
      </c>
      <c r="L294" s="57" t="s">
        <v>93</v>
      </c>
      <c r="M294" s="57" t="s">
        <v>136</v>
      </c>
      <c r="N294" s="139">
        <v>1953</v>
      </c>
      <c r="O294" s="55"/>
      <c r="P294" s="178">
        <v>1012338137</v>
      </c>
      <c r="Q294" s="59" t="s">
        <v>1602</v>
      </c>
      <c r="R294" s="57" t="s">
        <v>174</v>
      </c>
      <c r="S294" s="17"/>
      <c r="T294" s="18"/>
      <c r="U294" s="58"/>
      <c r="V294" s="87"/>
      <c r="W294" s="124">
        <v>50380000</v>
      </c>
      <c r="X294" s="125">
        <v>0</v>
      </c>
      <c r="Y294" s="130">
        <v>1</v>
      </c>
      <c r="Z294" s="124">
        <v>3206000</v>
      </c>
      <c r="AA294" s="126">
        <v>53586000</v>
      </c>
      <c r="AB294" s="125">
        <v>51143333</v>
      </c>
      <c r="AC294" s="135">
        <v>44581</v>
      </c>
      <c r="AD294" s="135">
        <v>44587</v>
      </c>
      <c r="AE294" s="135">
        <v>44941</v>
      </c>
      <c r="AF294" s="136">
        <f t="shared" si="13"/>
        <v>354</v>
      </c>
      <c r="AG294" s="118">
        <v>1</v>
      </c>
      <c r="AH294" s="120">
        <v>21</v>
      </c>
      <c r="AI294" s="174">
        <v>52351352</v>
      </c>
      <c r="AJ294" s="50" t="s">
        <v>2503</v>
      </c>
      <c r="AK294" s="175">
        <v>44816</v>
      </c>
      <c r="AL294" s="176">
        <v>15877334</v>
      </c>
      <c r="AM294" s="56" t="str">
        <f t="shared" si="12"/>
        <v>En ejecución</v>
      </c>
      <c r="AN294" s="137">
        <f t="shared" si="14"/>
        <v>0.95441594819542419</v>
      </c>
    </row>
    <row r="295" spans="1:40" x14ac:dyDescent="0.25">
      <c r="A295" s="50" t="s">
        <v>494</v>
      </c>
      <c r="B295" s="118">
        <v>2022</v>
      </c>
      <c r="C295" s="50" t="s">
        <v>1603</v>
      </c>
      <c r="D295" s="50" t="s">
        <v>1604</v>
      </c>
      <c r="E295" s="50" t="s">
        <v>50</v>
      </c>
      <c r="F295" s="50" t="s">
        <v>22</v>
      </c>
      <c r="G295" s="50"/>
      <c r="H295" s="50" t="s">
        <v>2874</v>
      </c>
      <c r="I295" s="119" t="s">
        <v>46</v>
      </c>
      <c r="J295" s="57" t="s">
        <v>194</v>
      </c>
      <c r="K295" s="118">
        <v>1</v>
      </c>
      <c r="L295" s="57" t="s">
        <v>93</v>
      </c>
      <c r="M295" s="57" t="s">
        <v>136</v>
      </c>
      <c r="N295" s="139">
        <v>1953</v>
      </c>
      <c r="O295" s="55"/>
      <c r="P295" s="178">
        <v>1019003873</v>
      </c>
      <c r="Q295" s="59" t="s">
        <v>1605</v>
      </c>
      <c r="R295" s="57" t="s">
        <v>174</v>
      </c>
      <c r="S295" s="17"/>
      <c r="T295" s="18"/>
      <c r="U295" s="58"/>
      <c r="V295" s="87"/>
      <c r="W295" s="124">
        <v>50380000</v>
      </c>
      <c r="X295" s="125">
        <v>0</v>
      </c>
      <c r="Y295" s="130">
        <v>1</v>
      </c>
      <c r="Z295" s="124">
        <v>3053333</v>
      </c>
      <c r="AA295" s="126">
        <v>53433333</v>
      </c>
      <c r="AB295" s="125">
        <v>51143333</v>
      </c>
      <c r="AC295" s="135">
        <v>44582</v>
      </c>
      <c r="AD295" s="135">
        <v>44587</v>
      </c>
      <c r="AE295" s="135">
        <v>44941</v>
      </c>
      <c r="AF295" s="136">
        <f t="shared" si="13"/>
        <v>354</v>
      </c>
      <c r="AG295" s="118">
        <v>1</v>
      </c>
      <c r="AH295" s="120">
        <v>21</v>
      </c>
      <c r="AI295" s="174"/>
      <c r="AJ295" s="50" t="s">
        <v>2461</v>
      </c>
      <c r="AK295" s="175"/>
      <c r="AL295" s="176"/>
      <c r="AM295" s="56" t="str">
        <f t="shared" si="12"/>
        <v>En ejecución</v>
      </c>
      <c r="AN295" s="137">
        <f t="shared" si="14"/>
        <v>0.95714285687550127</v>
      </c>
    </row>
    <row r="296" spans="1:40" x14ac:dyDescent="0.25">
      <c r="A296" s="50" t="s">
        <v>495</v>
      </c>
      <c r="B296" s="118">
        <v>2022</v>
      </c>
      <c r="C296" s="50" t="s">
        <v>1606</v>
      </c>
      <c r="D296" s="50" t="s">
        <v>1607</v>
      </c>
      <c r="E296" s="50" t="s">
        <v>50</v>
      </c>
      <c r="F296" s="50" t="s">
        <v>22</v>
      </c>
      <c r="G296" s="50"/>
      <c r="H296" s="50" t="s">
        <v>2874</v>
      </c>
      <c r="I296" s="119" t="s">
        <v>46</v>
      </c>
      <c r="J296" s="57" t="s">
        <v>194</v>
      </c>
      <c r="K296" s="118">
        <v>1</v>
      </c>
      <c r="L296" s="57" t="s">
        <v>93</v>
      </c>
      <c r="M296" s="57" t="s">
        <v>136</v>
      </c>
      <c r="N296" s="139">
        <v>1953</v>
      </c>
      <c r="O296" s="55"/>
      <c r="P296" s="178">
        <v>52397949</v>
      </c>
      <c r="Q296" s="59" t="s">
        <v>1608</v>
      </c>
      <c r="R296" s="57" t="s">
        <v>174</v>
      </c>
      <c r="S296" s="17"/>
      <c r="T296" s="18"/>
      <c r="U296" s="58"/>
      <c r="V296" s="87"/>
      <c r="W296" s="124">
        <v>50380000</v>
      </c>
      <c r="X296" s="125">
        <v>0</v>
      </c>
      <c r="Y296" s="130">
        <v>1</v>
      </c>
      <c r="Z296" s="124">
        <v>3053333</v>
      </c>
      <c r="AA296" s="126">
        <v>53433333</v>
      </c>
      <c r="AB296" s="125">
        <v>51143333</v>
      </c>
      <c r="AC296" s="135">
        <v>44581</v>
      </c>
      <c r="AD296" s="135">
        <v>44587</v>
      </c>
      <c r="AE296" s="135">
        <v>44941</v>
      </c>
      <c r="AF296" s="136">
        <f t="shared" si="13"/>
        <v>354</v>
      </c>
      <c r="AG296" s="118">
        <v>1</v>
      </c>
      <c r="AH296" s="120">
        <v>21</v>
      </c>
      <c r="AI296" s="174"/>
      <c r="AJ296" s="50" t="s">
        <v>2461</v>
      </c>
      <c r="AK296" s="175"/>
      <c r="AL296" s="176"/>
      <c r="AM296" s="56" t="str">
        <f t="shared" si="12"/>
        <v>En ejecución</v>
      </c>
      <c r="AN296" s="137">
        <f t="shared" si="14"/>
        <v>0.95714285687550127</v>
      </c>
    </row>
    <row r="297" spans="1:40" x14ac:dyDescent="0.25">
      <c r="A297" s="50" t="s">
        <v>496</v>
      </c>
      <c r="B297" s="118">
        <v>2022</v>
      </c>
      <c r="C297" s="50" t="s">
        <v>1609</v>
      </c>
      <c r="D297" s="50" t="s">
        <v>1610</v>
      </c>
      <c r="E297" s="50" t="s">
        <v>50</v>
      </c>
      <c r="F297" s="50" t="s">
        <v>22</v>
      </c>
      <c r="G297" s="50"/>
      <c r="H297" s="50" t="s">
        <v>2874</v>
      </c>
      <c r="I297" s="119" t="s">
        <v>46</v>
      </c>
      <c r="J297" s="57" t="s">
        <v>194</v>
      </c>
      <c r="K297" s="118">
        <v>1</v>
      </c>
      <c r="L297" s="57" t="s">
        <v>93</v>
      </c>
      <c r="M297" s="57" t="s">
        <v>136</v>
      </c>
      <c r="N297" s="139">
        <v>1953</v>
      </c>
      <c r="O297" s="55"/>
      <c r="P297" s="178">
        <v>1019077954</v>
      </c>
      <c r="Q297" s="59" t="s">
        <v>1611</v>
      </c>
      <c r="R297" s="57" t="s">
        <v>174</v>
      </c>
      <c r="S297" s="17"/>
      <c r="T297" s="18"/>
      <c r="U297" s="58"/>
      <c r="V297" s="87"/>
      <c r="W297" s="124">
        <v>50380000</v>
      </c>
      <c r="X297" s="125">
        <v>0</v>
      </c>
      <c r="Y297" s="130">
        <v>1</v>
      </c>
      <c r="Z297" s="124">
        <v>3053333</v>
      </c>
      <c r="AA297" s="126">
        <v>53433333</v>
      </c>
      <c r="AB297" s="125">
        <v>51143333</v>
      </c>
      <c r="AC297" s="135">
        <v>44582</v>
      </c>
      <c r="AD297" s="135">
        <v>44587</v>
      </c>
      <c r="AE297" s="135">
        <v>44941</v>
      </c>
      <c r="AF297" s="136">
        <f t="shared" si="13"/>
        <v>354</v>
      </c>
      <c r="AG297" s="118">
        <v>1</v>
      </c>
      <c r="AH297" s="120">
        <v>21</v>
      </c>
      <c r="AI297" s="174"/>
      <c r="AJ297" s="50" t="s">
        <v>2461</v>
      </c>
      <c r="AK297" s="175"/>
      <c r="AL297" s="176"/>
      <c r="AM297" s="56" t="str">
        <f t="shared" si="12"/>
        <v>En ejecución</v>
      </c>
      <c r="AN297" s="137">
        <f t="shared" si="14"/>
        <v>0.95714285687550127</v>
      </c>
    </row>
    <row r="298" spans="1:40" x14ac:dyDescent="0.25">
      <c r="A298" s="50" t="s">
        <v>497</v>
      </c>
      <c r="B298" s="118">
        <v>2022</v>
      </c>
      <c r="C298" s="50" t="s">
        <v>1612</v>
      </c>
      <c r="D298" s="50" t="s">
        <v>1613</v>
      </c>
      <c r="E298" s="50" t="s">
        <v>50</v>
      </c>
      <c r="F298" s="50" t="s">
        <v>22</v>
      </c>
      <c r="G298" s="50"/>
      <c r="H298" s="50" t="s">
        <v>2874</v>
      </c>
      <c r="I298" s="119" t="s">
        <v>46</v>
      </c>
      <c r="J298" s="57" t="s">
        <v>194</v>
      </c>
      <c r="K298" s="118">
        <v>1</v>
      </c>
      <c r="L298" s="57" t="s">
        <v>93</v>
      </c>
      <c r="M298" s="57" t="s">
        <v>136</v>
      </c>
      <c r="N298" s="139">
        <v>1953</v>
      </c>
      <c r="O298" s="55"/>
      <c r="P298" s="178">
        <v>28721924</v>
      </c>
      <c r="Q298" s="59" t="s">
        <v>1614</v>
      </c>
      <c r="R298" s="57" t="s">
        <v>174</v>
      </c>
      <c r="S298" s="17"/>
      <c r="T298" s="18"/>
      <c r="U298" s="58"/>
      <c r="V298" s="87"/>
      <c r="W298" s="124">
        <v>50380000</v>
      </c>
      <c r="X298" s="125">
        <v>0</v>
      </c>
      <c r="Y298" s="130">
        <v>1</v>
      </c>
      <c r="Z298" s="124">
        <v>3053333</v>
      </c>
      <c r="AA298" s="126">
        <v>53433333</v>
      </c>
      <c r="AB298" s="125">
        <v>51143333</v>
      </c>
      <c r="AC298" s="135">
        <v>44583</v>
      </c>
      <c r="AD298" s="135">
        <v>44587</v>
      </c>
      <c r="AE298" s="135">
        <v>44941</v>
      </c>
      <c r="AF298" s="136">
        <f t="shared" si="13"/>
        <v>354</v>
      </c>
      <c r="AG298" s="118">
        <v>1</v>
      </c>
      <c r="AH298" s="120">
        <v>21</v>
      </c>
      <c r="AI298" s="174"/>
      <c r="AJ298" s="50" t="s">
        <v>2461</v>
      </c>
      <c r="AK298" s="175"/>
      <c r="AL298" s="176"/>
      <c r="AM298" s="56" t="str">
        <f t="shared" si="12"/>
        <v>En ejecución</v>
      </c>
      <c r="AN298" s="137">
        <f t="shared" si="14"/>
        <v>0.95714285687550127</v>
      </c>
    </row>
    <row r="299" spans="1:40" x14ac:dyDescent="0.25">
      <c r="A299" s="50" t="s">
        <v>498</v>
      </c>
      <c r="B299" s="118">
        <v>2022</v>
      </c>
      <c r="C299" s="50" t="s">
        <v>1615</v>
      </c>
      <c r="D299" s="50" t="s">
        <v>1616</v>
      </c>
      <c r="E299" s="50" t="s">
        <v>50</v>
      </c>
      <c r="F299" s="50" t="s">
        <v>22</v>
      </c>
      <c r="G299" s="50"/>
      <c r="H299" s="50" t="s">
        <v>2874</v>
      </c>
      <c r="I299" s="119" t="s">
        <v>46</v>
      </c>
      <c r="J299" s="57" t="s">
        <v>194</v>
      </c>
      <c r="K299" s="118">
        <v>1</v>
      </c>
      <c r="L299" s="57" t="s">
        <v>93</v>
      </c>
      <c r="M299" s="57" t="s">
        <v>136</v>
      </c>
      <c r="N299" s="139">
        <v>1953</v>
      </c>
      <c r="O299" s="55"/>
      <c r="P299" s="178">
        <v>80205159</v>
      </c>
      <c r="Q299" s="59" t="s">
        <v>1617</v>
      </c>
      <c r="R299" s="57" t="s">
        <v>174</v>
      </c>
      <c r="S299" s="17"/>
      <c r="T299" s="18"/>
      <c r="U299" s="58"/>
      <c r="V299" s="87"/>
      <c r="W299" s="124">
        <v>50380000</v>
      </c>
      <c r="X299" s="125">
        <v>0</v>
      </c>
      <c r="Y299" s="130">
        <v>1</v>
      </c>
      <c r="Z299" s="124">
        <v>4122000</v>
      </c>
      <c r="AA299" s="126">
        <v>54502000</v>
      </c>
      <c r="AB299" s="125">
        <v>52059333</v>
      </c>
      <c r="AC299" s="135">
        <v>44578</v>
      </c>
      <c r="AD299" s="135">
        <v>44580</v>
      </c>
      <c r="AE299" s="135">
        <v>44941</v>
      </c>
      <c r="AF299" s="136">
        <f t="shared" si="13"/>
        <v>361</v>
      </c>
      <c r="AG299" s="118">
        <v>1</v>
      </c>
      <c r="AH299" s="120">
        <v>28</v>
      </c>
      <c r="AI299" s="174">
        <v>80205159</v>
      </c>
      <c r="AJ299" s="50" t="s">
        <v>1617</v>
      </c>
      <c r="AK299" s="175">
        <v>44895</v>
      </c>
      <c r="AL299" s="176">
        <v>2900667</v>
      </c>
      <c r="AM299" s="56" t="str">
        <f t="shared" si="12"/>
        <v>En ejecución</v>
      </c>
      <c r="AN299" s="137">
        <f t="shared" si="14"/>
        <v>0.95518206671314809</v>
      </c>
    </row>
    <row r="300" spans="1:40" x14ac:dyDescent="0.25">
      <c r="A300" s="50" t="s">
        <v>499</v>
      </c>
      <c r="B300" s="118">
        <v>2022</v>
      </c>
      <c r="C300" s="50" t="s">
        <v>1618</v>
      </c>
      <c r="D300" s="50" t="s">
        <v>1619</v>
      </c>
      <c r="E300" s="50" t="s">
        <v>50</v>
      </c>
      <c r="F300" s="50" t="s">
        <v>22</v>
      </c>
      <c r="G300" s="50"/>
      <c r="H300" s="50" t="s">
        <v>2875</v>
      </c>
      <c r="I300" s="119" t="s">
        <v>46</v>
      </c>
      <c r="J300" s="57" t="s">
        <v>194</v>
      </c>
      <c r="K300" s="118">
        <v>1</v>
      </c>
      <c r="L300" s="57" t="s">
        <v>93</v>
      </c>
      <c r="M300" s="57" t="s">
        <v>136</v>
      </c>
      <c r="N300" s="139">
        <v>1953</v>
      </c>
      <c r="O300" s="55"/>
      <c r="P300" s="178">
        <v>1019084310</v>
      </c>
      <c r="Q300" s="59" t="s">
        <v>1620</v>
      </c>
      <c r="R300" s="57" t="s">
        <v>174</v>
      </c>
      <c r="S300" s="17"/>
      <c r="T300" s="18"/>
      <c r="U300" s="58"/>
      <c r="V300" s="87"/>
      <c r="W300" s="124">
        <v>50380000</v>
      </c>
      <c r="X300" s="125">
        <v>0</v>
      </c>
      <c r="Y300" s="130">
        <v>1</v>
      </c>
      <c r="Z300" s="124">
        <v>3969333</v>
      </c>
      <c r="AA300" s="126">
        <v>54349333</v>
      </c>
      <c r="AB300" s="125">
        <v>52212000</v>
      </c>
      <c r="AC300" s="135">
        <v>44577</v>
      </c>
      <c r="AD300" s="135">
        <v>44580</v>
      </c>
      <c r="AE300" s="135">
        <v>44940</v>
      </c>
      <c r="AF300" s="136">
        <f t="shared" si="13"/>
        <v>360</v>
      </c>
      <c r="AG300" s="118">
        <v>1</v>
      </c>
      <c r="AH300" s="120">
        <v>27</v>
      </c>
      <c r="AI300" s="174"/>
      <c r="AJ300" s="50" t="s">
        <v>2461</v>
      </c>
      <c r="AK300" s="175"/>
      <c r="AL300" s="176"/>
      <c r="AM300" s="56" t="str">
        <f t="shared" si="12"/>
        <v>En ejecución</v>
      </c>
      <c r="AN300" s="137">
        <f t="shared" si="14"/>
        <v>0.96067416319534227</v>
      </c>
    </row>
    <row r="301" spans="1:40" x14ac:dyDescent="0.25">
      <c r="A301" s="50" t="s">
        <v>500</v>
      </c>
      <c r="B301" s="118">
        <v>2022</v>
      </c>
      <c r="C301" s="50" t="s">
        <v>1621</v>
      </c>
      <c r="D301" s="50" t="s">
        <v>1622</v>
      </c>
      <c r="E301" s="50" t="s">
        <v>50</v>
      </c>
      <c r="F301" s="50" t="s">
        <v>22</v>
      </c>
      <c r="G301" s="50"/>
      <c r="H301" s="50" t="s">
        <v>2876</v>
      </c>
      <c r="I301" s="119" t="s">
        <v>46</v>
      </c>
      <c r="J301" s="57" t="s">
        <v>194</v>
      </c>
      <c r="K301" s="118">
        <v>21</v>
      </c>
      <c r="L301" s="57" t="s">
        <v>112</v>
      </c>
      <c r="M301" s="57" t="s">
        <v>136</v>
      </c>
      <c r="N301" s="139">
        <v>2016</v>
      </c>
      <c r="O301" s="55"/>
      <c r="P301" s="178">
        <v>79278162</v>
      </c>
      <c r="Q301" s="59" t="s">
        <v>1623</v>
      </c>
      <c r="R301" s="57" t="s">
        <v>174</v>
      </c>
      <c r="S301" s="17"/>
      <c r="T301" s="18"/>
      <c r="U301" s="58"/>
      <c r="V301" s="87"/>
      <c r="W301" s="124">
        <v>50380000</v>
      </c>
      <c r="X301" s="125">
        <v>0</v>
      </c>
      <c r="Y301" s="130">
        <v>0</v>
      </c>
      <c r="Z301" s="124">
        <v>0</v>
      </c>
      <c r="AA301" s="126">
        <v>50380000</v>
      </c>
      <c r="AB301" s="125">
        <v>50380000</v>
      </c>
      <c r="AC301" s="135">
        <v>44586</v>
      </c>
      <c r="AD301" s="135">
        <v>44593</v>
      </c>
      <c r="AE301" s="135">
        <v>44926</v>
      </c>
      <c r="AF301" s="136">
        <f t="shared" si="13"/>
        <v>333</v>
      </c>
      <c r="AG301" s="118">
        <v>0</v>
      </c>
      <c r="AH301" s="120">
        <v>0</v>
      </c>
      <c r="AI301" s="174"/>
      <c r="AJ301" s="50" t="s">
        <v>2461</v>
      </c>
      <c r="AK301" s="175"/>
      <c r="AL301" s="176"/>
      <c r="AM301" s="56" t="str">
        <f t="shared" si="12"/>
        <v>Terminado</v>
      </c>
      <c r="AN301" s="137">
        <f t="shared" si="14"/>
        <v>1</v>
      </c>
    </row>
    <row r="302" spans="1:40" x14ac:dyDescent="0.25">
      <c r="A302" s="50" t="s">
        <v>501</v>
      </c>
      <c r="B302" s="118">
        <v>2022</v>
      </c>
      <c r="C302" s="50" t="s">
        <v>1624</v>
      </c>
      <c r="D302" s="50" t="s">
        <v>1625</v>
      </c>
      <c r="E302" s="50" t="s">
        <v>50</v>
      </c>
      <c r="F302" s="50" t="s">
        <v>22</v>
      </c>
      <c r="G302" s="50"/>
      <c r="H302" s="50" t="s">
        <v>2877</v>
      </c>
      <c r="I302" s="119" t="s">
        <v>46</v>
      </c>
      <c r="J302" s="57" t="s">
        <v>194</v>
      </c>
      <c r="K302" s="50">
        <v>49</v>
      </c>
      <c r="L302" s="57" t="s">
        <v>139</v>
      </c>
      <c r="M302" s="57" t="s">
        <v>138</v>
      </c>
      <c r="N302" s="139">
        <v>1999</v>
      </c>
      <c r="O302" s="55"/>
      <c r="P302" s="178">
        <v>79454156</v>
      </c>
      <c r="Q302" s="59" t="s">
        <v>1626</v>
      </c>
      <c r="R302" s="57" t="s">
        <v>174</v>
      </c>
      <c r="S302" s="17"/>
      <c r="T302" s="18"/>
      <c r="U302" s="58"/>
      <c r="V302" s="87"/>
      <c r="W302" s="124">
        <v>33000000</v>
      </c>
      <c r="X302" s="125">
        <v>0</v>
      </c>
      <c r="Y302" s="130">
        <v>0</v>
      </c>
      <c r="Z302" s="124">
        <v>0</v>
      </c>
      <c r="AA302" s="126">
        <v>33000000</v>
      </c>
      <c r="AB302" s="125">
        <v>33000000</v>
      </c>
      <c r="AC302" s="135">
        <v>44579</v>
      </c>
      <c r="AD302" s="135">
        <v>44593</v>
      </c>
      <c r="AE302" s="135">
        <v>44773</v>
      </c>
      <c r="AF302" s="136">
        <f t="shared" si="13"/>
        <v>180</v>
      </c>
      <c r="AG302" s="118">
        <v>0</v>
      </c>
      <c r="AH302" s="120">
        <v>0</v>
      </c>
      <c r="AI302" s="174"/>
      <c r="AJ302" s="50" t="s">
        <v>2461</v>
      </c>
      <c r="AK302" s="175"/>
      <c r="AL302" s="176"/>
      <c r="AM302" s="56" t="str">
        <f t="shared" si="12"/>
        <v>Terminado</v>
      </c>
      <c r="AN302" s="137">
        <f t="shared" si="14"/>
        <v>1</v>
      </c>
    </row>
    <row r="303" spans="1:40" x14ac:dyDescent="0.25">
      <c r="A303" s="50" t="s">
        <v>502</v>
      </c>
      <c r="B303" s="118">
        <v>2022</v>
      </c>
      <c r="C303" s="50" t="s">
        <v>1627</v>
      </c>
      <c r="D303" s="50" t="s">
        <v>1628</v>
      </c>
      <c r="E303" s="50" t="s">
        <v>50</v>
      </c>
      <c r="F303" s="50" t="s">
        <v>22</v>
      </c>
      <c r="G303" s="50"/>
      <c r="H303" s="50" t="s">
        <v>2799</v>
      </c>
      <c r="I303" s="119" t="s">
        <v>46</v>
      </c>
      <c r="J303" s="57" t="s">
        <v>194</v>
      </c>
      <c r="K303" s="50">
        <v>57</v>
      </c>
      <c r="L303" s="57" t="s">
        <v>148</v>
      </c>
      <c r="M303" s="57" t="s">
        <v>141</v>
      </c>
      <c r="N303" s="139">
        <v>1979</v>
      </c>
      <c r="O303" s="55"/>
      <c r="P303" s="178">
        <v>1019063529</v>
      </c>
      <c r="Q303" s="59" t="s">
        <v>1629</v>
      </c>
      <c r="R303" s="57" t="s">
        <v>174</v>
      </c>
      <c r="S303" s="17"/>
      <c r="T303" s="18"/>
      <c r="U303" s="58"/>
      <c r="V303" s="87"/>
      <c r="W303" s="124">
        <v>50380000</v>
      </c>
      <c r="X303" s="125">
        <v>0</v>
      </c>
      <c r="Y303" s="130">
        <v>0</v>
      </c>
      <c r="Z303" s="124">
        <v>0</v>
      </c>
      <c r="AA303" s="126">
        <v>50380000</v>
      </c>
      <c r="AB303" s="125">
        <v>50380000</v>
      </c>
      <c r="AC303" s="135">
        <v>44585</v>
      </c>
      <c r="AD303" s="135">
        <v>44593</v>
      </c>
      <c r="AE303" s="135">
        <v>44926</v>
      </c>
      <c r="AF303" s="136">
        <f t="shared" si="13"/>
        <v>333</v>
      </c>
      <c r="AG303" s="118">
        <v>0</v>
      </c>
      <c r="AH303" s="120">
        <v>0</v>
      </c>
      <c r="AI303" s="174"/>
      <c r="AJ303" s="50" t="s">
        <v>2461</v>
      </c>
      <c r="AK303" s="175"/>
      <c r="AL303" s="176"/>
      <c r="AM303" s="56" t="str">
        <f t="shared" si="12"/>
        <v>Terminado</v>
      </c>
      <c r="AN303" s="137">
        <f t="shared" si="14"/>
        <v>1</v>
      </c>
    </row>
    <row r="304" spans="1:40" x14ac:dyDescent="0.25">
      <c r="A304" s="50" t="s">
        <v>503</v>
      </c>
      <c r="B304" s="118">
        <v>2022</v>
      </c>
      <c r="C304" s="50" t="s">
        <v>1630</v>
      </c>
      <c r="D304" s="50" t="s">
        <v>1631</v>
      </c>
      <c r="E304" s="50" t="s">
        <v>50</v>
      </c>
      <c r="F304" s="50" t="s">
        <v>22</v>
      </c>
      <c r="G304" s="50"/>
      <c r="H304" s="50" t="s">
        <v>2878</v>
      </c>
      <c r="I304" s="119" t="s">
        <v>46</v>
      </c>
      <c r="J304" s="57" t="s">
        <v>194</v>
      </c>
      <c r="K304" s="118">
        <v>38</v>
      </c>
      <c r="L304" s="57" t="s">
        <v>125</v>
      </c>
      <c r="M304" s="57" t="s">
        <v>158</v>
      </c>
      <c r="N304" s="139">
        <v>2014</v>
      </c>
      <c r="O304" s="55"/>
      <c r="P304" s="178">
        <v>1019039121</v>
      </c>
      <c r="Q304" s="59" t="s">
        <v>1632</v>
      </c>
      <c r="R304" s="57" t="s">
        <v>174</v>
      </c>
      <c r="S304" s="17"/>
      <c r="T304" s="18"/>
      <c r="U304" s="58"/>
      <c r="V304" s="87"/>
      <c r="W304" s="124">
        <v>33000000</v>
      </c>
      <c r="X304" s="125">
        <v>0</v>
      </c>
      <c r="Y304" s="130">
        <v>0</v>
      </c>
      <c r="Z304" s="124">
        <v>0</v>
      </c>
      <c r="AA304" s="126">
        <v>33000000</v>
      </c>
      <c r="AB304" s="125">
        <v>32816667</v>
      </c>
      <c r="AC304" s="135">
        <v>44585</v>
      </c>
      <c r="AD304" s="135">
        <v>44594</v>
      </c>
      <c r="AE304" s="135">
        <v>44774</v>
      </c>
      <c r="AF304" s="136">
        <f t="shared" si="13"/>
        <v>180</v>
      </c>
      <c r="AG304" s="118">
        <v>0</v>
      </c>
      <c r="AH304" s="120">
        <v>0</v>
      </c>
      <c r="AI304" s="174"/>
      <c r="AJ304" s="50" t="s">
        <v>2461</v>
      </c>
      <c r="AK304" s="175"/>
      <c r="AL304" s="176"/>
      <c r="AM304" s="56" t="str">
        <f t="shared" si="12"/>
        <v>Terminado</v>
      </c>
      <c r="AN304" s="137">
        <f t="shared" si="14"/>
        <v>0.99444445454545449</v>
      </c>
    </row>
    <row r="305" spans="1:40" x14ac:dyDescent="0.25">
      <c r="A305" s="50" t="s">
        <v>504</v>
      </c>
      <c r="B305" s="118">
        <v>2022</v>
      </c>
      <c r="C305" s="50" t="s">
        <v>1633</v>
      </c>
      <c r="D305" s="50" t="s">
        <v>1634</v>
      </c>
      <c r="E305" s="50" t="s">
        <v>50</v>
      </c>
      <c r="F305" s="50" t="s">
        <v>22</v>
      </c>
      <c r="G305" s="50"/>
      <c r="H305" s="50" t="s">
        <v>2879</v>
      </c>
      <c r="I305" s="119" t="s">
        <v>46</v>
      </c>
      <c r="J305" s="57" t="s">
        <v>194</v>
      </c>
      <c r="K305" s="50">
        <v>57</v>
      </c>
      <c r="L305" s="57" t="s">
        <v>148</v>
      </c>
      <c r="M305" s="57" t="s">
        <v>141</v>
      </c>
      <c r="N305" s="139">
        <v>1979</v>
      </c>
      <c r="O305" s="55"/>
      <c r="P305" s="178">
        <v>79918125</v>
      </c>
      <c r="Q305" s="59" t="s">
        <v>1635</v>
      </c>
      <c r="R305" s="57" t="s">
        <v>174</v>
      </c>
      <c r="S305" s="17"/>
      <c r="T305" s="18"/>
      <c r="U305" s="58"/>
      <c r="V305" s="87"/>
      <c r="W305" s="124">
        <v>39300000</v>
      </c>
      <c r="X305" s="125">
        <v>0</v>
      </c>
      <c r="Y305" s="130">
        <v>0</v>
      </c>
      <c r="Z305" s="124">
        <v>0</v>
      </c>
      <c r="AA305" s="126">
        <v>39300000</v>
      </c>
      <c r="AB305" s="125">
        <v>39081667</v>
      </c>
      <c r="AC305" s="135">
        <v>44582</v>
      </c>
      <c r="AD305" s="135">
        <v>44588</v>
      </c>
      <c r="AE305" s="135">
        <v>44765</v>
      </c>
      <c r="AF305" s="136">
        <f t="shared" si="13"/>
        <v>177</v>
      </c>
      <c r="AG305" s="118">
        <v>0</v>
      </c>
      <c r="AH305" s="120">
        <v>0</v>
      </c>
      <c r="AI305" s="174">
        <v>1013626675</v>
      </c>
      <c r="AJ305" s="50" t="s">
        <v>2504</v>
      </c>
      <c r="AK305" s="175">
        <v>44610</v>
      </c>
      <c r="AL305" s="176">
        <v>39300000</v>
      </c>
      <c r="AM305" s="56" t="str">
        <f t="shared" si="12"/>
        <v>Terminado</v>
      </c>
      <c r="AN305" s="137">
        <f t="shared" si="14"/>
        <v>0.99444445292620864</v>
      </c>
    </row>
    <row r="306" spans="1:40" x14ac:dyDescent="0.25">
      <c r="A306" s="50" t="s">
        <v>2657</v>
      </c>
      <c r="B306" s="118">
        <v>2022</v>
      </c>
      <c r="C306" s="50" t="s">
        <v>2670</v>
      </c>
      <c r="D306" s="50" t="s">
        <v>2671</v>
      </c>
      <c r="E306" s="50" t="s">
        <v>33</v>
      </c>
      <c r="F306" s="50" t="s">
        <v>22</v>
      </c>
      <c r="G306" s="50"/>
      <c r="H306" s="50" t="s">
        <v>2880</v>
      </c>
      <c r="I306" s="119" t="s">
        <v>45</v>
      </c>
      <c r="J306" s="57" t="s">
        <v>194</v>
      </c>
      <c r="K306" s="50" t="s">
        <v>70</v>
      </c>
      <c r="L306" s="57"/>
      <c r="M306" s="57"/>
      <c r="N306" s="139" t="s">
        <v>2410</v>
      </c>
      <c r="O306" s="55"/>
      <c r="P306" s="178">
        <v>860353174</v>
      </c>
      <c r="Q306" s="59" t="s">
        <v>2409</v>
      </c>
      <c r="R306" s="57" t="s">
        <v>175</v>
      </c>
      <c r="S306" s="17"/>
      <c r="T306" s="18"/>
      <c r="U306" s="58"/>
      <c r="V306" s="87"/>
      <c r="W306" s="124">
        <v>200000000</v>
      </c>
      <c r="X306" s="125">
        <v>0</v>
      </c>
      <c r="Y306" s="130">
        <v>0</v>
      </c>
      <c r="Z306" s="124">
        <v>0</v>
      </c>
      <c r="AA306" s="126">
        <v>200000000</v>
      </c>
      <c r="AB306" s="125">
        <v>200000000</v>
      </c>
      <c r="AC306" s="135">
        <v>44580</v>
      </c>
      <c r="AD306" s="135">
        <v>44581</v>
      </c>
      <c r="AE306" s="135">
        <v>44823</v>
      </c>
      <c r="AF306" s="136">
        <f>_xlfn.DAYS(AE306,AD306)</f>
        <v>242</v>
      </c>
      <c r="AG306" s="118">
        <v>0</v>
      </c>
      <c r="AH306" s="120">
        <v>0</v>
      </c>
      <c r="AI306" s="174"/>
      <c r="AJ306" s="50"/>
      <c r="AK306" s="175"/>
      <c r="AL306" s="176"/>
      <c r="AM306" s="56" t="str">
        <f>IF(AE306&lt;=44926,"Terminado","En ejecución")</f>
        <v>Terminado</v>
      </c>
      <c r="AN306" s="137">
        <f t="shared" si="14"/>
        <v>1</v>
      </c>
    </row>
    <row r="307" spans="1:40" x14ac:dyDescent="0.25">
      <c r="A307" s="50" t="s">
        <v>505</v>
      </c>
      <c r="B307" s="118">
        <v>2022</v>
      </c>
      <c r="C307" s="50" t="s">
        <v>1636</v>
      </c>
      <c r="D307" s="50" t="s">
        <v>1637</v>
      </c>
      <c r="E307" s="50" t="s">
        <v>50</v>
      </c>
      <c r="F307" s="50" t="s">
        <v>22</v>
      </c>
      <c r="G307" s="50"/>
      <c r="H307" s="50" t="s">
        <v>2881</v>
      </c>
      <c r="I307" s="119" t="s">
        <v>46</v>
      </c>
      <c r="J307" s="57" t="s">
        <v>194</v>
      </c>
      <c r="K307" s="118">
        <v>21</v>
      </c>
      <c r="L307" s="57" t="s">
        <v>112</v>
      </c>
      <c r="M307" s="57" t="s">
        <v>136</v>
      </c>
      <c r="N307" s="139">
        <v>2016</v>
      </c>
      <c r="O307" s="55"/>
      <c r="P307" s="178">
        <v>80818424</v>
      </c>
      <c r="Q307" s="59" t="s">
        <v>1638</v>
      </c>
      <c r="R307" s="57" t="s">
        <v>174</v>
      </c>
      <c r="S307" s="17"/>
      <c r="T307" s="18"/>
      <c r="U307" s="58"/>
      <c r="V307" s="87"/>
      <c r="W307" s="124">
        <v>25520000</v>
      </c>
      <c r="X307" s="125">
        <v>0</v>
      </c>
      <c r="Y307" s="130">
        <v>0</v>
      </c>
      <c r="Z307" s="124">
        <v>0</v>
      </c>
      <c r="AA307" s="126">
        <v>25520000</v>
      </c>
      <c r="AB307" s="125">
        <v>25520000</v>
      </c>
      <c r="AC307" s="135">
        <v>44586</v>
      </c>
      <c r="AD307" s="135">
        <v>44588</v>
      </c>
      <c r="AE307" s="135">
        <v>44921</v>
      </c>
      <c r="AF307" s="136">
        <f t="shared" si="13"/>
        <v>333</v>
      </c>
      <c r="AG307" s="118">
        <v>0</v>
      </c>
      <c r="AH307" s="120">
        <v>0</v>
      </c>
      <c r="AI307" s="174"/>
      <c r="AJ307" s="50" t="s">
        <v>2461</v>
      </c>
      <c r="AK307" s="175"/>
      <c r="AL307" s="176"/>
      <c r="AM307" s="56" t="str">
        <f t="shared" si="12"/>
        <v>Terminado</v>
      </c>
      <c r="AN307" s="137">
        <f t="shared" si="14"/>
        <v>1</v>
      </c>
    </row>
    <row r="308" spans="1:40" x14ac:dyDescent="0.25">
      <c r="A308" s="50" t="s">
        <v>506</v>
      </c>
      <c r="B308" s="118">
        <v>2022</v>
      </c>
      <c r="C308" s="50" t="s">
        <v>1639</v>
      </c>
      <c r="D308" s="50" t="s">
        <v>1640</v>
      </c>
      <c r="E308" s="50" t="s">
        <v>50</v>
      </c>
      <c r="F308" s="50" t="s">
        <v>22</v>
      </c>
      <c r="G308" s="50"/>
      <c r="H308" s="50" t="s">
        <v>2881</v>
      </c>
      <c r="I308" s="119" t="s">
        <v>46</v>
      </c>
      <c r="J308" s="57" t="s">
        <v>194</v>
      </c>
      <c r="K308" s="118">
        <v>21</v>
      </c>
      <c r="L308" s="57" t="s">
        <v>112</v>
      </c>
      <c r="M308" s="57" t="s">
        <v>136</v>
      </c>
      <c r="N308" s="139">
        <v>2016</v>
      </c>
      <c r="O308" s="55"/>
      <c r="P308" s="178">
        <v>1010244911</v>
      </c>
      <c r="Q308" s="59" t="s">
        <v>1641</v>
      </c>
      <c r="R308" s="57" t="s">
        <v>174</v>
      </c>
      <c r="S308" s="17"/>
      <c r="T308" s="18"/>
      <c r="U308" s="58"/>
      <c r="V308" s="87"/>
      <c r="W308" s="124">
        <v>25520000</v>
      </c>
      <c r="X308" s="125">
        <v>0</v>
      </c>
      <c r="Y308" s="130">
        <v>0</v>
      </c>
      <c r="Z308" s="124">
        <v>0</v>
      </c>
      <c r="AA308" s="126">
        <v>25520000</v>
      </c>
      <c r="AB308" s="125">
        <v>25520000</v>
      </c>
      <c r="AC308" s="135">
        <v>44588</v>
      </c>
      <c r="AD308" s="135">
        <v>44593</v>
      </c>
      <c r="AE308" s="135">
        <v>44926</v>
      </c>
      <c r="AF308" s="136">
        <f t="shared" si="13"/>
        <v>333</v>
      </c>
      <c r="AG308" s="118">
        <v>0</v>
      </c>
      <c r="AH308" s="120">
        <v>0</v>
      </c>
      <c r="AI308" s="174"/>
      <c r="AJ308" s="50" t="s">
        <v>2461</v>
      </c>
      <c r="AK308" s="175"/>
      <c r="AL308" s="176"/>
      <c r="AM308" s="56" t="str">
        <f t="shared" si="12"/>
        <v>Terminado</v>
      </c>
      <c r="AN308" s="137">
        <f t="shared" si="14"/>
        <v>1</v>
      </c>
    </row>
    <row r="309" spans="1:40" x14ac:dyDescent="0.25">
      <c r="A309" s="50" t="s">
        <v>507</v>
      </c>
      <c r="B309" s="118">
        <v>2022</v>
      </c>
      <c r="C309" s="50" t="s">
        <v>1642</v>
      </c>
      <c r="D309" s="50" t="s">
        <v>1643</v>
      </c>
      <c r="E309" s="50" t="s">
        <v>50</v>
      </c>
      <c r="F309" s="50" t="s">
        <v>22</v>
      </c>
      <c r="G309" s="50"/>
      <c r="H309" s="50" t="s">
        <v>2882</v>
      </c>
      <c r="I309" s="119" t="s">
        <v>46</v>
      </c>
      <c r="J309" s="57" t="s">
        <v>194</v>
      </c>
      <c r="K309" s="50">
        <v>57</v>
      </c>
      <c r="L309" s="57" t="s">
        <v>148</v>
      </c>
      <c r="M309" s="57" t="s">
        <v>141</v>
      </c>
      <c r="N309" s="139">
        <v>1978</v>
      </c>
      <c r="O309" s="55"/>
      <c r="P309" s="178">
        <v>98389414</v>
      </c>
      <c r="Q309" s="59" t="s">
        <v>1644</v>
      </c>
      <c r="R309" s="57" t="s">
        <v>174</v>
      </c>
      <c r="S309" s="17"/>
      <c r="T309" s="18"/>
      <c r="U309" s="58"/>
      <c r="V309" s="87"/>
      <c r="W309" s="124">
        <v>50380000</v>
      </c>
      <c r="X309" s="125">
        <v>0</v>
      </c>
      <c r="Y309" s="130">
        <v>0</v>
      </c>
      <c r="Z309" s="124">
        <v>0</v>
      </c>
      <c r="AA309" s="126">
        <v>50380000</v>
      </c>
      <c r="AB309" s="125">
        <v>36640000</v>
      </c>
      <c r="AC309" s="135">
        <v>44589</v>
      </c>
      <c r="AD309" s="135">
        <v>44593</v>
      </c>
      <c r="AE309" s="135">
        <v>44926</v>
      </c>
      <c r="AF309" s="136">
        <f t="shared" si="13"/>
        <v>333</v>
      </c>
      <c r="AG309" s="118">
        <v>0</v>
      </c>
      <c r="AH309" s="120">
        <v>0</v>
      </c>
      <c r="AI309" s="174">
        <v>1038112877</v>
      </c>
      <c r="AJ309" s="50" t="s">
        <v>2505</v>
      </c>
      <c r="AK309" s="175">
        <v>44774</v>
      </c>
      <c r="AL309" s="176">
        <v>22900000</v>
      </c>
      <c r="AM309" s="56" t="str">
        <f t="shared" si="12"/>
        <v>Terminado</v>
      </c>
      <c r="AN309" s="137">
        <f t="shared" si="14"/>
        <v>0.72727272727272729</v>
      </c>
    </row>
    <row r="310" spans="1:40" x14ac:dyDescent="0.25">
      <c r="A310" s="50" t="s">
        <v>508</v>
      </c>
      <c r="B310" s="118">
        <v>2022</v>
      </c>
      <c r="C310" s="50" t="s">
        <v>1645</v>
      </c>
      <c r="D310" s="50" t="s">
        <v>1646</v>
      </c>
      <c r="E310" s="50" t="s">
        <v>50</v>
      </c>
      <c r="F310" s="50" t="s">
        <v>22</v>
      </c>
      <c r="G310" s="50"/>
      <c r="H310" s="50" t="s">
        <v>2883</v>
      </c>
      <c r="I310" s="119" t="s">
        <v>46</v>
      </c>
      <c r="J310" s="57" t="s">
        <v>194</v>
      </c>
      <c r="K310" s="118">
        <v>45</v>
      </c>
      <c r="L310" s="57" t="s">
        <v>132</v>
      </c>
      <c r="M310" s="57" t="s">
        <v>137</v>
      </c>
      <c r="N310" s="139">
        <v>1998</v>
      </c>
      <c r="O310" s="55"/>
      <c r="P310" s="178">
        <v>80220338</v>
      </c>
      <c r="Q310" s="59" t="s">
        <v>1647</v>
      </c>
      <c r="R310" s="57" t="s">
        <v>174</v>
      </c>
      <c r="S310" s="17"/>
      <c r="T310" s="18"/>
      <c r="U310" s="58"/>
      <c r="V310" s="87"/>
      <c r="W310" s="124">
        <v>25520000</v>
      </c>
      <c r="X310" s="125">
        <v>0</v>
      </c>
      <c r="Y310" s="130">
        <v>0</v>
      </c>
      <c r="Z310" s="124">
        <v>0</v>
      </c>
      <c r="AA310" s="126">
        <v>25520000</v>
      </c>
      <c r="AB310" s="125">
        <v>24901333</v>
      </c>
      <c r="AC310" s="135">
        <v>44588</v>
      </c>
      <c r="AD310" s="135">
        <v>44601</v>
      </c>
      <c r="AE310" s="135">
        <v>44926</v>
      </c>
      <c r="AF310" s="136">
        <f t="shared" si="13"/>
        <v>325</v>
      </c>
      <c r="AG310" s="118">
        <v>0</v>
      </c>
      <c r="AH310" s="120">
        <v>0</v>
      </c>
      <c r="AI310" s="174">
        <v>1018466986</v>
      </c>
      <c r="AJ310" s="50" t="s">
        <v>2506</v>
      </c>
      <c r="AK310" s="175">
        <v>44601</v>
      </c>
      <c r="AL310" s="176">
        <v>25520000</v>
      </c>
      <c r="AM310" s="56" t="str">
        <f t="shared" si="12"/>
        <v>Terminado</v>
      </c>
      <c r="AN310" s="137">
        <f t="shared" si="14"/>
        <v>0.97575756269592473</v>
      </c>
    </row>
    <row r="311" spans="1:40" x14ac:dyDescent="0.25">
      <c r="A311" s="50" t="s">
        <v>509</v>
      </c>
      <c r="B311" s="118">
        <v>2022</v>
      </c>
      <c r="C311" s="50" t="s">
        <v>1648</v>
      </c>
      <c r="D311" s="50" t="s">
        <v>1649</v>
      </c>
      <c r="E311" s="50" t="s">
        <v>50</v>
      </c>
      <c r="F311" s="50" t="s">
        <v>22</v>
      </c>
      <c r="G311" s="50"/>
      <c r="H311" s="50" t="s">
        <v>2884</v>
      </c>
      <c r="I311" s="119" t="s">
        <v>46</v>
      </c>
      <c r="J311" s="57" t="s">
        <v>194</v>
      </c>
      <c r="K311" s="50">
        <v>57</v>
      </c>
      <c r="L311" s="57" t="s">
        <v>148</v>
      </c>
      <c r="M311" s="57" t="s">
        <v>141</v>
      </c>
      <c r="N311" s="139">
        <v>1979</v>
      </c>
      <c r="O311" s="55"/>
      <c r="P311" s="178">
        <v>79290366</v>
      </c>
      <c r="Q311" s="59" t="s">
        <v>1650</v>
      </c>
      <c r="R311" s="57" t="s">
        <v>174</v>
      </c>
      <c r="S311" s="17"/>
      <c r="T311" s="18"/>
      <c r="U311" s="58"/>
      <c r="V311" s="87"/>
      <c r="W311" s="124">
        <v>72050000</v>
      </c>
      <c r="X311" s="125">
        <v>0</v>
      </c>
      <c r="Y311" s="130">
        <v>1</v>
      </c>
      <c r="Z311" s="124">
        <v>4148333</v>
      </c>
      <c r="AA311" s="126">
        <v>76198333</v>
      </c>
      <c r="AB311" s="125">
        <v>72923333</v>
      </c>
      <c r="AC311" s="135">
        <v>44585</v>
      </c>
      <c r="AD311" s="135">
        <v>44588</v>
      </c>
      <c r="AE311" s="135">
        <v>44940</v>
      </c>
      <c r="AF311" s="136">
        <f t="shared" si="13"/>
        <v>352</v>
      </c>
      <c r="AG311" s="118">
        <v>1</v>
      </c>
      <c r="AH311" s="120">
        <v>19</v>
      </c>
      <c r="AI311" s="174"/>
      <c r="AJ311" s="50" t="s">
        <v>2461</v>
      </c>
      <c r="AK311" s="175"/>
      <c r="AL311" s="176"/>
      <c r="AM311" s="56" t="str">
        <f t="shared" si="12"/>
        <v>En ejecución</v>
      </c>
      <c r="AN311" s="137">
        <f t="shared" si="14"/>
        <v>0.95702005711857241</v>
      </c>
    </row>
    <row r="312" spans="1:40" x14ac:dyDescent="0.25">
      <c r="A312" s="50" t="s">
        <v>510</v>
      </c>
      <c r="B312" s="118">
        <v>2022</v>
      </c>
      <c r="C312" s="50" t="s">
        <v>1651</v>
      </c>
      <c r="D312" s="50" t="s">
        <v>1652</v>
      </c>
      <c r="E312" s="50" t="s">
        <v>50</v>
      </c>
      <c r="F312" s="50" t="s">
        <v>22</v>
      </c>
      <c r="G312" s="50"/>
      <c r="H312" s="50" t="s">
        <v>2885</v>
      </c>
      <c r="I312" s="119" t="s">
        <v>46</v>
      </c>
      <c r="J312" s="57" t="s">
        <v>194</v>
      </c>
      <c r="K312" s="50">
        <v>20</v>
      </c>
      <c r="L312" s="57" t="s">
        <v>111</v>
      </c>
      <c r="M312" s="57" t="s">
        <v>136</v>
      </c>
      <c r="N312" s="139">
        <v>1963</v>
      </c>
      <c r="O312" s="55"/>
      <c r="P312" s="178">
        <v>1019015826</v>
      </c>
      <c r="Q312" s="59" t="s">
        <v>1653</v>
      </c>
      <c r="R312" s="57" t="s">
        <v>174</v>
      </c>
      <c r="S312" s="17"/>
      <c r="T312" s="18"/>
      <c r="U312" s="58"/>
      <c r="V312" s="87"/>
      <c r="W312" s="126">
        <v>18250000</v>
      </c>
      <c r="X312" s="125">
        <v>0</v>
      </c>
      <c r="Y312" s="130">
        <v>0</v>
      </c>
      <c r="Z312" s="124">
        <v>0</v>
      </c>
      <c r="AA312" s="126">
        <v>18250000</v>
      </c>
      <c r="AB312" s="125">
        <v>18250000</v>
      </c>
      <c r="AC312" s="135">
        <v>44588</v>
      </c>
      <c r="AD312" s="135">
        <v>44593</v>
      </c>
      <c r="AE312" s="135">
        <v>44926</v>
      </c>
      <c r="AF312" s="136">
        <f t="shared" si="13"/>
        <v>333</v>
      </c>
      <c r="AG312" s="118">
        <v>0</v>
      </c>
      <c r="AH312" s="120">
        <v>0</v>
      </c>
      <c r="AI312" s="174"/>
      <c r="AJ312" s="50" t="s">
        <v>2461</v>
      </c>
      <c r="AK312" s="175"/>
      <c r="AL312" s="176"/>
      <c r="AM312" s="56" t="str">
        <f t="shared" si="12"/>
        <v>Terminado</v>
      </c>
      <c r="AN312" s="137">
        <f t="shared" si="14"/>
        <v>1</v>
      </c>
    </row>
    <row r="313" spans="1:40" x14ac:dyDescent="0.25">
      <c r="A313" s="50" t="s">
        <v>511</v>
      </c>
      <c r="B313" s="118">
        <v>2022</v>
      </c>
      <c r="C313" s="50" t="s">
        <v>1654</v>
      </c>
      <c r="D313" s="50" t="s">
        <v>1655</v>
      </c>
      <c r="E313" s="50" t="s">
        <v>50</v>
      </c>
      <c r="F313" s="50" t="s">
        <v>22</v>
      </c>
      <c r="G313" s="50"/>
      <c r="H313" s="50" t="s">
        <v>2886</v>
      </c>
      <c r="I313" s="119" t="s">
        <v>46</v>
      </c>
      <c r="J313" s="57" t="s">
        <v>194</v>
      </c>
      <c r="K313" s="50">
        <v>57</v>
      </c>
      <c r="L313" s="57" t="s">
        <v>148</v>
      </c>
      <c r="M313" s="57" t="s">
        <v>141</v>
      </c>
      <c r="N313" s="139">
        <v>1979</v>
      </c>
      <c r="O313" s="55"/>
      <c r="P313" s="178">
        <v>1024470158</v>
      </c>
      <c r="Q313" s="59" t="s">
        <v>1656</v>
      </c>
      <c r="R313" s="57" t="s">
        <v>174</v>
      </c>
      <c r="S313" s="17"/>
      <c r="T313" s="18"/>
      <c r="U313" s="58"/>
      <c r="V313" s="87"/>
      <c r="W313" s="124">
        <v>50380000</v>
      </c>
      <c r="X313" s="125">
        <v>0</v>
      </c>
      <c r="Y313" s="130">
        <v>0</v>
      </c>
      <c r="Z313" s="124">
        <v>0</v>
      </c>
      <c r="AA313" s="126">
        <v>50380000</v>
      </c>
      <c r="AB313" s="125">
        <v>50380000</v>
      </c>
      <c r="AC313" s="135">
        <v>44585</v>
      </c>
      <c r="AD313" s="135">
        <v>44587</v>
      </c>
      <c r="AE313" s="135">
        <v>44920</v>
      </c>
      <c r="AF313" s="136">
        <f t="shared" si="13"/>
        <v>333</v>
      </c>
      <c r="AG313" s="118">
        <v>0</v>
      </c>
      <c r="AH313" s="120">
        <v>0</v>
      </c>
      <c r="AI313" s="174"/>
      <c r="AJ313" s="50" t="s">
        <v>2461</v>
      </c>
      <c r="AK313" s="175"/>
      <c r="AL313" s="176"/>
      <c r="AM313" s="56" t="str">
        <f t="shared" si="12"/>
        <v>Terminado</v>
      </c>
      <c r="AN313" s="137">
        <f t="shared" si="14"/>
        <v>1</v>
      </c>
    </row>
    <row r="314" spans="1:40" x14ac:dyDescent="0.25">
      <c r="A314" s="50" t="s">
        <v>512</v>
      </c>
      <c r="B314" s="118">
        <v>2022</v>
      </c>
      <c r="C314" s="50" t="s">
        <v>1657</v>
      </c>
      <c r="D314" s="50" t="s">
        <v>1658</v>
      </c>
      <c r="E314" s="50" t="s">
        <v>50</v>
      </c>
      <c r="F314" s="50" t="s">
        <v>22</v>
      </c>
      <c r="G314" s="50"/>
      <c r="H314" s="50" t="s">
        <v>2887</v>
      </c>
      <c r="I314" s="119" t="s">
        <v>46</v>
      </c>
      <c r="J314" s="57" t="s">
        <v>194</v>
      </c>
      <c r="K314" s="50">
        <v>57</v>
      </c>
      <c r="L314" s="57" t="s">
        <v>148</v>
      </c>
      <c r="M314" s="57" t="s">
        <v>141</v>
      </c>
      <c r="N314" s="139">
        <v>1979</v>
      </c>
      <c r="O314" s="55"/>
      <c r="P314" s="178">
        <v>1023917414</v>
      </c>
      <c r="Q314" s="59" t="s">
        <v>1659</v>
      </c>
      <c r="R314" s="57" t="s">
        <v>174</v>
      </c>
      <c r="S314" s="17"/>
      <c r="T314" s="18"/>
      <c r="U314" s="58"/>
      <c r="V314" s="87"/>
      <c r="W314" s="124">
        <v>50380000</v>
      </c>
      <c r="X314" s="125">
        <v>0</v>
      </c>
      <c r="Y314" s="130">
        <v>0</v>
      </c>
      <c r="Z314" s="124">
        <v>0</v>
      </c>
      <c r="AA314" s="126">
        <v>50380000</v>
      </c>
      <c r="AB314" s="125">
        <v>46563333</v>
      </c>
      <c r="AC314" s="135">
        <v>44585</v>
      </c>
      <c r="AD314" s="135">
        <v>44587</v>
      </c>
      <c r="AE314" s="135">
        <v>44920</v>
      </c>
      <c r="AF314" s="136">
        <f t="shared" si="13"/>
        <v>333</v>
      </c>
      <c r="AG314" s="118">
        <v>0</v>
      </c>
      <c r="AH314" s="120">
        <v>0</v>
      </c>
      <c r="AI314" s="174"/>
      <c r="AJ314" s="50" t="s">
        <v>2461</v>
      </c>
      <c r="AK314" s="175"/>
      <c r="AL314" s="176"/>
      <c r="AM314" s="56" t="str">
        <f t="shared" si="12"/>
        <v>Terminado</v>
      </c>
      <c r="AN314" s="137">
        <f t="shared" si="14"/>
        <v>0.92424241762604209</v>
      </c>
    </row>
    <row r="315" spans="1:40" x14ac:dyDescent="0.25">
      <c r="A315" s="50" t="s">
        <v>513</v>
      </c>
      <c r="B315" s="118">
        <v>2022</v>
      </c>
      <c r="C315" s="50" t="s">
        <v>1660</v>
      </c>
      <c r="D315" s="50" t="s">
        <v>1661</v>
      </c>
      <c r="E315" s="50" t="s">
        <v>50</v>
      </c>
      <c r="F315" s="50" t="s">
        <v>22</v>
      </c>
      <c r="G315" s="50"/>
      <c r="H315" s="50" t="s">
        <v>2888</v>
      </c>
      <c r="I315" s="119" t="s">
        <v>46</v>
      </c>
      <c r="J315" s="57" t="s">
        <v>194</v>
      </c>
      <c r="K315" s="50">
        <v>57</v>
      </c>
      <c r="L315" s="57" t="s">
        <v>148</v>
      </c>
      <c r="M315" s="57" t="s">
        <v>141</v>
      </c>
      <c r="N315" s="139">
        <v>1979</v>
      </c>
      <c r="O315" s="55"/>
      <c r="P315" s="178">
        <v>11413462</v>
      </c>
      <c r="Q315" s="59" t="s">
        <v>1662</v>
      </c>
      <c r="R315" s="57" t="s">
        <v>174</v>
      </c>
      <c r="S315" s="17"/>
      <c r="T315" s="18"/>
      <c r="U315" s="58"/>
      <c r="V315" s="87"/>
      <c r="W315" s="124">
        <v>72050000</v>
      </c>
      <c r="X315" s="125">
        <v>0</v>
      </c>
      <c r="Y315" s="130">
        <v>0</v>
      </c>
      <c r="Z315" s="124">
        <v>0</v>
      </c>
      <c r="AA315" s="126">
        <v>72050000</v>
      </c>
      <c r="AB315" s="125">
        <v>66373333</v>
      </c>
      <c r="AC315" s="135">
        <v>44586</v>
      </c>
      <c r="AD315" s="135">
        <v>44588</v>
      </c>
      <c r="AE315" s="135">
        <v>44921</v>
      </c>
      <c r="AF315" s="136">
        <f t="shared" si="13"/>
        <v>333</v>
      </c>
      <c r="AG315" s="118">
        <v>0</v>
      </c>
      <c r="AH315" s="120">
        <v>0</v>
      </c>
      <c r="AI315" s="174"/>
      <c r="AJ315" s="50" t="s">
        <v>2461</v>
      </c>
      <c r="AK315" s="175"/>
      <c r="AL315" s="176"/>
      <c r="AM315" s="56" t="str">
        <f t="shared" si="12"/>
        <v>Terminado</v>
      </c>
      <c r="AN315" s="137">
        <f t="shared" si="14"/>
        <v>0.92121211658570434</v>
      </c>
    </row>
    <row r="316" spans="1:40" x14ac:dyDescent="0.25">
      <c r="A316" s="50" t="s">
        <v>514</v>
      </c>
      <c r="B316" s="118">
        <v>2022</v>
      </c>
      <c r="C316" s="50" t="s">
        <v>1663</v>
      </c>
      <c r="D316" s="50" t="s">
        <v>1664</v>
      </c>
      <c r="E316" s="50" t="s">
        <v>50</v>
      </c>
      <c r="F316" s="50" t="s">
        <v>22</v>
      </c>
      <c r="G316" s="50"/>
      <c r="H316" s="50" t="s">
        <v>2889</v>
      </c>
      <c r="I316" s="119" t="s">
        <v>46</v>
      </c>
      <c r="J316" s="57" t="s">
        <v>194</v>
      </c>
      <c r="K316" s="118">
        <v>38</v>
      </c>
      <c r="L316" s="57" t="s">
        <v>125</v>
      </c>
      <c r="M316" s="57" t="s">
        <v>158</v>
      </c>
      <c r="N316" s="139">
        <v>2014</v>
      </c>
      <c r="O316" s="55"/>
      <c r="P316" s="178">
        <v>52973494</v>
      </c>
      <c r="Q316" s="59" t="s">
        <v>1665</v>
      </c>
      <c r="R316" s="57" t="s">
        <v>174</v>
      </c>
      <c r="S316" s="17"/>
      <c r="T316" s="18"/>
      <c r="U316" s="58"/>
      <c r="V316" s="87"/>
      <c r="W316" s="124">
        <v>72050000</v>
      </c>
      <c r="X316" s="125">
        <v>0</v>
      </c>
      <c r="Y316" s="130">
        <v>0</v>
      </c>
      <c r="Z316" s="124">
        <v>0</v>
      </c>
      <c r="AA316" s="126">
        <v>72050000</v>
      </c>
      <c r="AB316" s="125">
        <v>72050000</v>
      </c>
      <c r="AC316" s="135">
        <v>44583</v>
      </c>
      <c r="AD316" s="135">
        <v>44589</v>
      </c>
      <c r="AE316" s="135">
        <v>44922</v>
      </c>
      <c r="AF316" s="136">
        <f t="shared" si="13"/>
        <v>333</v>
      </c>
      <c r="AG316" s="118">
        <v>0</v>
      </c>
      <c r="AH316" s="120">
        <v>0</v>
      </c>
      <c r="AI316" s="174">
        <v>10300499</v>
      </c>
      <c r="AJ316" s="50" t="s">
        <v>1674</v>
      </c>
      <c r="AK316" s="175">
        <v>44582</v>
      </c>
      <c r="AL316" s="176">
        <v>72050000</v>
      </c>
      <c r="AM316" s="56" t="str">
        <f t="shared" si="12"/>
        <v>Terminado</v>
      </c>
      <c r="AN316" s="137">
        <f t="shared" si="14"/>
        <v>1</v>
      </c>
    </row>
    <row r="317" spans="1:40" x14ac:dyDescent="0.25">
      <c r="A317" s="50" t="s">
        <v>515</v>
      </c>
      <c r="B317" s="118">
        <v>2022</v>
      </c>
      <c r="C317" s="50" t="s">
        <v>1666</v>
      </c>
      <c r="D317" s="50" t="s">
        <v>1667</v>
      </c>
      <c r="E317" s="50" t="s">
        <v>50</v>
      </c>
      <c r="F317" s="50" t="s">
        <v>22</v>
      </c>
      <c r="G317" s="50"/>
      <c r="H317" s="50" t="s">
        <v>2890</v>
      </c>
      <c r="I317" s="119" t="s">
        <v>46</v>
      </c>
      <c r="J317" s="57" t="s">
        <v>194</v>
      </c>
      <c r="K317" s="50">
        <v>57</v>
      </c>
      <c r="L317" s="57" t="s">
        <v>148</v>
      </c>
      <c r="M317" s="57" t="s">
        <v>141</v>
      </c>
      <c r="N317" s="139">
        <v>1978</v>
      </c>
      <c r="O317" s="55"/>
      <c r="P317" s="178">
        <v>1014305782</v>
      </c>
      <c r="Q317" s="59" t="s">
        <v>1668</v>
      </c>
      <c r="R317" s="57" t="s">
        <v>174</v>
      </c>
      <c r="S317" s="17"/>
      <c r="T317" s="18"/>
      <c r="U317" s="58"/>
      <c r="V317" s="87"/>
      <c r="W317" s="124">
        <v>25520000</v>
      </c>
      <c r="X317" s="125">
        <v>0</v>
      </c>
      <c r="Y317" s="130">
        <v>1</v>
      </c>
      <c r="Z317" s="124">
        <v>1856000</v>
      </c>
      <c r="AA317" s="126">
        <v>27376000</v>
      </c>
      <c r="AB317" s="125">
        <v>25056000</v>
      </c>
      <c r="AC317" s="135">
        <v>44588</v>
      </c>
      <c r="AD317" s="135">
        <v>44599</v>
      </c>
      <c r="AE317" s="135">
        <v>44956</v>
      </c>
      <c r="AF317" s="136">
        <f t="shared" si="13"/>
        <v>357</v>
      </c>
      <c r="AG317" s="118">
        <v>1</v>
      </c>
      <c r="AH317" s="120">
        <v>30</v>
      </c>
      <c r="AI317" s="174"/>
      <c r="AJ317" s="50" t="s">
        <v>2461</v>
      </c>
      <c r="AK317" s="175"/>
      <c r="AL317" s="176"/>
      <c r="AM317" s="56" t="str">
        <f t="shared" si="12"/>
        <v>En ejecución</v>
      </c>
      <c r="AN317" s="137">
        <f t="shared" si="14"/>
        <v>0.9152542372881356</v>
      </c>
    </row>
    <row r="318" spans="1:40" x14ac:dyDescent="0.25">
      <c r="A318" s="50" t="s">
        <v>516</v>
      </c>
      <c r="B318" s="118">
        <v>2022</v>
      </c>
      <c r="C318" s="50" t="s">
        <v>1669</v>
      </c>
      <c r="D318" s="50" t="s">
        <v>1670</v>
      </c>
      <c r="E318" s="50" t="s">
        <v>50</v>
      </c>
      <c r="F318" s="50" t="s">
        <v>22</v>
      </c>
      <c r="G318" s="50"/>
      <c r="H318" s="50" t="s">
        <v>2891</v>
      </c>
      <c r="I318" s="119" t="s">
        <v>46</v>
      </c>
      <c r="J318" s="57" t="s">
        <v>194</v>
      </c>
      <c r="K318" s="50">
        <v>49</v>
      </c>
      <c r="L318" s="57" t="s">
        <v>139</v>
      </c>
      <c r="M318" s="57" t="s">
        <v>138</v>
      </c>
      <c r="N318" s="139">
        <v>1999</v>
      </c>
      <c r="O318" s="55"/>
      <c r="P318" s="178">
        <v>51755187</v>
      </c>
      <c r="Q318" s="59" t="s">
        <v>1671</v>
      </c>
      <c r="R318" s="57" t="s">
        <v>174</v>
      </c>
      <c r="S318" s="17"/>
      <c r="T318" s="18"/>
      <c r="U318" s="58"/>
      <c r="V318" s="87"/>
      <c r="W318" s="124">
        <v>72050000</v>
      </c>
      <c r="X318" s="125">
        <v>0</v>
      </c>
      <c r="Y318" s="130">
        <v>0</v>
      </c>
      <c r="Z318" s="124">
        <v>0</v>
      </c>
      <c r="AA318" s="126">
        <v>72050000</v>
      </c>
      <c r="AB318" s="125">
        <v>72050000</v>
      </c>
      <c r="AC318" s="135">
        <v>44586</v>
      </c>
      <c r="AD318" s="135">
        <v>44588</v>
      </c>
      <c r="AE318" s="135">
        <v>44921</v>
      </c>
      <c r="AF318" s="136">
        <f t="shared" si="13"/>
        <v>333</v>
      </c>
      <c r="AG318" s="118">
        <v>0</v>
      </c>
      <c r="AH318" s="120">
        <v>0</v>
      </c>
      <c r="AI318" s="174"/>
      <c r="AJ318" s="50" t="s">
        <v>2461</v>
      </c>
      <c r="AK318" s="175"/>
      <c r="AL318" s="176"/>
      <c r="AM318" s="56" t="str">
        <f t="shared" si="12"/>
        <v>Terminado</v>
      </c>
      <c r="AN318" s="137">
        <f t="shared" si="14"/>
        <v>1</v>
      </c>
    </row>
    <row r="319" spans="1:40" x14ac:dyDescent="0.25">
      <c r="A319" s="50" t="s">
        <v>517</v>
      </c>
      <c r="B319" s="118">
        <v>2022</v>
      </c>
      <c r="C319" s="50" t="s">
        <v>1672</v>
      </c>
      <c r="D319" s="50" t="s">
        <v>1673</v>
      </c>
      <c r="E319" s="50" t="s">
        <v>50</v>
      </c>
      <c r="F319" s="50" t="s">
        <v>22</v>
      </c>
      <c r="G319" s="50"/>
      <c r="H319" s="50" t="s">
        <v>2892</v>
      </c>
      <c r="I319" s="119" t="s">
        <v>46</v>
      </c>
      <c r="J319" s="57" t="s">
        <v>194</v>
      </c>
      <c r="K319" s="118">
        <v>33</v>
      </c>
      <c r="L319" s="57" t="s">
        <v>120</v>
      </c>
      <c r="M319" s="57" t="s">
        <v>158</v>
      </c>
      <c r="N319" s="139">
        <v>1969</v>
      </c>
      <c r="O319" s="55"/>
      <c r="P319" s="178">
        <v>10300499</v>
      </c>
      <c r="Q319" s="59" t="s">
        <v>1674</v>
      </c>
      <c r="R319" s="57" t="s">
        <v>174</v>
      </c>
      <c r="S319" s="17"/>
      <c r="T319" s="18"/>
      <c r="U319" s="58"/>
      <c r="V319" s="87"/>
      <c r="W319" s="124">
        <v>46200000</v>
      </c>
      <c r="X319" s="125">
        <v>0</v>
      </c>
      <c r="Y319" s="130">
        <v>0</v>
      </c>
      <c r="Z319" s="124">
        <v>0</v>
      </c>
      <c r="AA319" s="126">
        <v>46200000</v>
      </c>
      <c r="AB319" s="125">
        <v>46200000</v>
      </c>
      <c r="AC319" s="135">
        <v>44588</v>
      </c>
      <c r="AD319" s="135">
        <v>44589</v>
      </c>
      <c r="AE319" s="135">
        <v>44769</v>
      </c>
      <c r="AF319" s="136">
        <f t="shared" si="13"/>
        <v>180</v>
      </c>
      <c r="AG319" s="118">
        <v>0</v>
      </c>
      <c r="AH319" s="120">
        <v>0</v>
      </c>
      <c r="AI319" s="174"/>
      <c r="AJ319" s="50" t="s">
        <v>2461</v>
      </c>
      <c r="AK319" s="175"/>
      <c r="AL319" s="176"/>
      <c r="AM319" s="56" t="str">
        <f t="shared" si="12"/>
        <v>Terminado</v>
      </c>
      <c r="AN319" s="137">
        <f t="shared" si="14"/>
        <v>1</v>
      </c>
    </row>
    <row r="320" spans="1:40" x14ac:dyDescent="0.25">
      <c r="A320" s="50" t="s">
        <v>518</v>
      </c>
      <c r="B320" s="118">
        <v>2022</v>
      </c>
      <c r="C320" s="50" t="s">
        <v>1675</v>
      </c>
      <c r="D320" s="50" t="s">
        <v>1676</v>
      </c>
      <c r="E320" s="50" t="s">
        <v>50</v>
      </c>
      <c r="F320" s="50" t="s">
        <v>22</v>
      </c>
      <c r="G320" s="50"/>
      <c r="H320" s="50" t="s">
        <v>2893</v>
      </c>
      <c r="I320" s="119" t="s">
        <v>46</v>
      </c>
      <c r="J320" s="57" t="s">
        <v>194</v>
      </c>
      <c r="K320" s="50">
        <v>57</v>
      </c>
      <c r="L320" s="57" t="s">
        <v>148</v>
      </c>
      <c r="M320" s="57" t="s">
        <v>141</v>
      </c>
      <c r="N320" s="139">
        <v>1978</v>
      </c>
      <c r="O320" s="55"/>
      <c r="P320" s="178">
        <v>51967807</v>
      </c>
      <c r="Q320" s="59" t="s">
        <v>1677</v>
      </c>
      <c r="R320" s="57" t="s">
        <v>174</v>
      </c>
      <c r="S320" s="17"/>
      <c r="T320" s="18"/>
      <c r="U320" s="58"/>
      <c r="V320" s="87"/>
      <c r="W320" s="124">
        <v>50380000</v>
      </c>
      <c r="X320" s="125">
        <v>0</v>
      </c>
      <c r="Y320" s="130">
        <v>0</v>
      </c>
      <c r="Z320" s="124">
        <v>0</v>
      </c>
      <c r="AA320" s="126">
        <v>50380000</v>
      </c>
      <c r="AB320" s="125">
        <v>50380000</v>
      </c>
      <c r="AC320" s="135">
        <v>44587</v>
      </c>
      <c r="AD320" s="135">
        <v>44588</v>
      </c>
      <c r="AE320" s="135">
        <v>44921</v>
      </c>
      <c r="AF320" s="136">
        <f t="shared" si="13"/>
        <v>333</v>
      </c>
      <c r="AG320" s="118">
        <v>0</v>
      </c>
      <c r="AH320" s="120">
        <v>0</v>
      </c>
      <c r="AI320" s="174">
        <v>1152444282</v>
      </c>
      <c r="AJ320" s="50" t="s">
        <v>2143</v>
      </c>
      <c r="AK320" s="175">
        <v>44837</v>
      </c>
      <c r="AL320" s="176">
        <v>12824000</v>
      </c>
      <c r="AM320" s="56" t="str">
        <f t="shared" si="12"/>
        <v>Terminado</v>
      </c>
      <c r="AN320" s="137">
        <f t="shared" si="14"/>
        <v>1</v>
      </c>
    </row>
    <row r="321" spans="1:40" x14ac:dyDescent="0.25">
      <c r="A321" s="50" t="s">
        <v>519</v>
      </c>
      <c r="B321" s="118">
        <v>2022</v>
      </c>
      <c r="C321" s="50" t="s">
        <v>1678</v>
      </c>
      <c r="D321" s="50" t="s">
        <v>1679</v>
      </c>
      <c r="E321" s="50" t="s">
        <v>50</v>
      </c>
      <c r="F321" s="50" t="s">
        <v>22</v>
      </c>
      <c r="G321" s="50"/>
      <c r="H321" s="50" t="s">
        <v>2894</v>
      </c>
      <c r="I321" s="119" t="s">
        <v>46</v>
      </c>
      <c r="J321" s="57" t="s">
        <v>194</v>
      </c>
      <c r="K321" s="50">
        <v>57</v>
      </c>
      <c r="L321" s="57" t="s">
        <v>148</v>
      </c>
      <c r="M321" s="57" t="s">
        <v>141</v>
      </c>
      <c r="N321" s="139">
        <v>1978</v>
      </c>
      <c r="O321" s="55"/>
      <c r="P321" s="178">
        <v>80136968</v>
      </c>
      <c r="Q321" s="59" t="s">
        <v>1680</v>
      </c>
      <c r="R321" s="57" t="s">
        <v>174</v>
      </c>
      <c r="S321" s="17"/>
      <c r="T321" s="18"/>
      <c r="U321" s="58"/>
      <c r="V321" s="87"/>
      <c r="W321" s="124">
        <v>72050000</v>
      </c>
      <c r="X321" s="125">
        <v>0</v>
      </c>
      <c r="Y321" s="130">
        <v>0</v>
      </c>
      <c r="Z321" s="124">
        <v>0</v>
      </c>
      <c r="AA321" s="126">
        <v>72050000</v>
      </c>
      <c r="AB321" s="125">
        <v>72050000</v>
      </c>
      <c r="AC321" s="135">
        <v>44585</v>
      </c>
      <c r="AD321" s="135">
        <v>44588</v>
      </c>
      <c r="AE321" s="135">
        <v>44921</v>
      </c>
      <c r="AF321" s="136">
        <f t="shared" si="13"/>
        <v>333</v>
      </c>
      <c r="AG321" s="118">
        <v>0</v>
      </c>
      <c r="AH321" s="120">
        <v>0</v>
      </c>
      <c r="AI321" s="174"/>
      <c r="AJ321" s="50" t="s">
        <v>2461</v>
      </c>
      <c r="AK321" s="175"/>
      <c r="AL321" s="176"/>
      <c r="AM321" s="56" t="str">
        <f t="shared" si="12"/>
        <v>Terminado</v>
      </c>
      <c r="AN321" s="137">
        <f t="shared" si="14"/>
        <v>1</v>
      </c>
    </row>
    <row r="322" spans="1:40" x14ac:dyDescent="0.25">
      <c r="A322" s="50" t="s">
        <v>520</v>
      </c>
      <c r="B322" s="118">
        <v>2022</v>
      </c>
      <c r="C322" s="50" t="s">
        <v>1681</v>
      </c>
      <c r="D322" s="50" t="s">
        <v>1682</v>
      </c>
      <c r="E322" s="50" t="s">
        <v>50</v>
      </c>
      <c r="F322" s="50" t="s">
        <v>22</v>
      </c>
      <c r="G322" s="50"/>
      <c r="H322" s="50" t="s">
        <v>2895</v>
      </c>
      <c r="I322" s="119" t="s">
        <v>46</v>
      </c>
      <c r="J322" s="57" t="s">
        <v>194</v>
      </c>
      <c r="K322" s="50">
        <v>57</v>
      </c>
      <c r="L322" s="57" t="s">
        <v>148</v>
      </c>
      <c r="M322" s="57" t="s">
        <v>141</v>
      </c>
      <c r="N322" s="139">
        <v>1978</v>
      </c>
      <c r="O322" s="55"/>
      <c r="P322" s="178">
        <v>1014193169</v>
      </c>
      <c r="Q322" s="59" t="s">
        <v>1683</v>
      </c>
      <c r="R322" s="57" t="s">
        <v>174</v>
      </c>
      <c r="S322" s="17"/>
      <c r="T322" s="18"/>
      <c r="U322" s="58"/>
      <c r="V322" s="87"/>
      <c r="W322" s="124">
        <v>72050000</v>
      </c>
      <c r="X322" s="125">
        <v>0</v>
      </c>
      <c r="Y322" s="130">
        <v>1</v>
      </c>
      <c r="Z322" s="124">
        <v>1091666</v>
      </c>
      <c r="AA322" s="126">
        <v>73141666</v>
      </c>
      <c r="AB322" s="125">
        <v>72923333</v>
      </c>
      <c r="AC322" s="135">
        <v>44586</v>
      </c>
      <c r="AD322" s="135">
        <v>44588</v>
      </c>
      <c r="AE322" s="135">
        <v>44926</v>
      </c>
      <c r="AF322" s="136">
        <f t="shared" si="13"/>
        <v>338</v>
      </c>
      <c r="AG322" s="118">
        <v>1</v>
      </c>
      <c r="AH322" s="120">
        <v>5</v>
      </c>
      <c r="AI322" s="174"/>
      <c r="AJ322" s="50" t="s">
        <v>2461</v>
      </c>
      <c r="AK322" s="175"/>
      <c r="AL322" s="176"/>
      <c r="AM322" s="56" t="str">
        <f t="shared" si="12"/>
        <v>Terminado</v>
      </c>
      <c r="AN322" s="137">
        <f t="shared" si="14"/>
        <v>0.9970149299032921</v>
      </c>
    </row>
    <row r="323" spans="1:40" x14ac:dyDescent="0.25">
      <c r="A323" s="50" t="s">
        <v>521</v>
      </c>
      <c r="B323" s="118">
        <v>2022</v>
      </c>
      <c r="C323" s="50" t="s">
        <v>1684</v>
      </c>
      <c r="D323" s="50" t="s">
        <v>1685</v>
      </c>
      <c r="E323" s="50" t="s">
        <v>50</v>
      </c>
      <c r="F323" s="50" t="s">
        <v>22</v>
      </c>
      <c r="G323" s="50"/>
      <c r="H323" s="50" t="s">
        <v>2896</v>
      </c>
      <c r="I323" s="119" t="s">
        <v>46</v>
      </c>
      <c r="J323" s="57" t="s">
        <v>194</v>
      </c>
      <c r="K323" s="50">
        <v>57</v>
      </c>
      <c r="L323" s="57" t="s">
        <v>148</v>
      </c>
      <c r="M323" s="57" t="s">
        <v>141</v>
      </c>
      <c r="N323" s="139">
        <v>1979</v>
      </c>
      <c r="O323" s="55"/>
      <c r="P323" s="178">
        <v>1022927669</v>
      </c>
      <c r="Q323" s="59" t="s">
        <v>1686</v>
      </c>
      <c r="R323" s="57" t="s">
        <v>174</v>
      </c>
      <c r="S323" s="17"/>
      <c r="T323" s="18"/>
      <c r="U323" s="58"/>
      <c r="V323" s="87"/>
      <c r="W323" s="124">
        <v>40150000</v>
      </c>
      <c r="X323" s="125">
        <v>0</v>
      </c>
      <c r="Y323" s="130">
        <v>0</v>
      </c>
      <c r="Z323" s="124">
        <v>0</v>
      </c>
      <c r="AA323" s="126">
        <v>40150000</v>
      </c>
      <c r="AB323" s="125">
        <v>40150000</v>
      </c>
      <c r="AC323" s="135">
        <v>44586</v>
      </c>
      <c r="AD323" s="135">
        <v>44588</v>
      </c>
      <c r="AE323" s="135">
        <v>44921</v>
      </c>
      <c r="AF323" s="136">
        <f t="shared" si="13"/>
        <v>333</v>
      </c>
      <c r="AG323" s="118">
        <v>0</v>
      </c>
      <c r="AH323" s="120">
        <v>0</v>
      </c>
      <c r="AI323" s="174"/>
      <c r="AJ323" s="50" t="s">
        <v>2461</v>
      </c>
      <c r="AK323" s="175"/>
      <c r="AL323" s="176"/>
      <c r="AM323" s="56" t="str">
        <f t="shared" si="12"/>
        <v>Terminado</v>
      </c>
      <c r="AN323" s="137">
        <f t="shared" si="14"/>
        <v>1</v>
      </c>
    </row>
    <row r="324" spans="1:40" x14ac:dyDescent="0.25">
      <c r="A324" s="50" t="s">
        <v>522</v>
      </c>
      <c r="B324" s="118">
        <v>2022</v>
      </c>
      <c r="C324" s="50" t="s">
        <v>1687</v>
      </c>
      <c r="D324" s="50" t="s">
        <v>1688</v>
      </c>
      <c r="E324" s="50" t="s">
        <v>50</v>
      </c>
      <c r="F324" s="50" t="s">
        <v>22</v>
      </c>
      <c r="G324" s="50"/>
      <c r="H324" s="50" t="s">
        <v>2897</v>
      </c>
      <c r="I324" s="119" t="s">
        <v>46</v>
      </c>
      <c r="J324" s="57" t="s">
        <v>194</v>
      </c>
      <c r="K324" s="50">
        <v>57</v>
      </c>
      <c r="L324" s="57" t="s">
        <v>148</v>
      </c>
      <c r="M324" s="57" t="s">
        <v>141</v>
      </c>
      <c r="N324" s="139">
        <v>1978</v>
      </c>
      <c r="O324" s="55"/>
      <c r="P324" s="178">
        <v>79053216</v>
      </c>
      <c r="Q324" s="59" t="s">
        <v>1689</v>
      </c>
      <c r="R324" s="57" t="s">
        <v>174</v>
      </c>
      <c r="S324" s="17"/>
      <c r="T324" s="18"/>
      <c r="U324" s="58"/>
      <c r="V324" s="87"/>
      <c r="W324" s="124">
        <v>50380000</v>
      </c>
      <c r="X324" s="125">
        <v>0</v>
      </c>
      <c r="Y324" s="130">
        <v>1</v>
      </c>
      <c r="Z324" s="124">
        <v>2290000</v>
      </c>
      <c r="AA324" s="126">
        <v>52670000</v>
      </c>
      <c r="AB324" s="125">
        <v>50380000</v>
      </c>
      <c r="AC324" s="135">
        <v>44587</v>
      </c>
      <c r="AD324" s="135">
        <v>44593</v>
      </c>
      <c r="AE324" s="135">
        <v>44941</v>
      </c>
      <c r="AF324" s="136">
        <f t="shared" si="13"/>
        <v>348</v>
      </c>
      <c r="AG324" s="118">
        <v>1</v>
      </c>
      <c r="AH324" s="120">
        <v>11</v>
      </c>
      <c r="AI324" s="174"/>
      <c r="AJ324" s="50" t="s">
        <v>2461</v>
      </c>
      <c r="AK324" s="175"/>
      <c r="AL324" s="176"/>
      <c r="AM324" s="56" t="str">
        <f t="shared" si="12"/>
        <v>En ejecución</v>
      </c>
      <c r="AN324" s="137">
        <f t="shared" si="14"/>
        <v>0.95652173913043481</v>
      </c>
    </row>
    <row r="325" spans="1:40" x14ac:dyDescent="0.25">
      <c r="A325" s="50" t="s">
        <v>523</v>
      </c>
      <c r="B325" s="118">
        <v>2022</v>
      </c>
      <c r="C325" s="50" t="s">
        <v>1690</v>
      </c>
      <c r="D325" s="50" t="s">
        <v>1691</v>
      </c>
      <c r="E325" s="50" t="s">
        <v>50</v>
      </c>
      <c r="F325" s="50" t="s">
        <v>22</v>
      </c>
      <c r="G325" s="50"/>
      <c r="H325" s="50" t="s">
        <v>2898</v>
      </c>
      <c r="I325" s="119" t="s">
        <v>46</v>
      </c>
      <c r="J325" s="57" t="s">
        <v>194</v>
      </c>
      <c r="K325" s="50">
        <v>57</v>
      </c>
      <c r="L325" s="57" t="s">
        <v>148</v>
      </c>
      <c r="M325" s="57" t="s">
        <v>141</v>
      </c>
      <c r="N325" s="139">
        <v>1978</v>
      </c>
      <c r="O325" s="55"/>
      <c r="P325" s="178">
        <v>1014193885</v>
      </c>
      <c r="Q325" s="59" t="s">
        <v>1692</v>
      </c>
      <c r="R325" s="57" t="s">
        <v>174</v>
      </c>
      <c r="S325" s="17"/>
      <c r="T325" s="18"/>
      <c r="U325" s="58"/>
      <c r="V325" s="87"/>
      <c r="W325" s="124">
        <v>50380000</v>
      </c>
      <c r="X325" s="125">
        <v>0</v>
      </c>
      <c r="Y325" s="130">
        <v>1</v>
      </c>
      <c r="Z325" s="124">
        <v>2290000</v>
      </c>
      <c r="AA325" s="126">
        <v>52670000</v>
      </c>
      <c r="AB325" s="125">
        <v>50380000</v>
      </c>
      <c r="AC325" s="135">
        <v>44588</v>
      </c>
      <c r="AD325" s="135">
        <v>44593</v>
      </c>
      <c r="AE325" s="135">
        <v>44941</v>
      </c>
      <c r="AF325" s="136">
        <f t="shared" si="13"/>
        <v>348</v>
      </c>
      <c r="AG325" s="118">
        <v>1</v>
      </c>
      <c r="AH325" s="120">
        <v>15</v>
      </c>
      <c r="AI325" s="174"/>
      <c r="AJ325" s="50" t="s">
        <v>2461</v>
      </c>
      <c r="AK325" s="175"/>
      <c r="AL325" s="176"/>
      <c r="AM325" s="56" t="str">
        <f t="shared" si="12"/>
        <v>En ejecución</v>
      </c>
      <c r="AN325" s="137">
        <f t="shared" si="14"/>
        <v>0.95652173913043481</v>
      </c>
    </row>
    <row r="326" spans="1:40" x14ac:dyDescent="0.25">
      <c r="A326" s="50" t="s">
        <v>524</v>
      </c>
      <c r="B326" s="118">
        <v>2022</v>
      </c>
      <c r="C326" s="50" t="s">
        <v>1693</v>
      </c>
      <c r="D326" s="50" t="s">
        <v>1694</v>
      </c>
      <c r="E326" s="50" t="s">
        <v>50</v>
      </c>
      <c r="F326" s="50" t="s">
        <v>22</v>
      </c>
      <c r="G326" s="50"/>
      <c r="H326" s="50" t="s">
        <v>2899</v>
      </c>
      <c r="I326" s="119" t="s">
        <v>46</v>
      </c>
      <c r="J326" s="57" t="s">
        <v>194</v>
      </c>
      <c r="K326" s="50">
        <v>57</v>
      </c>
      <c r="L326" s="57" t="s">
        <v>148</v>
      </c>
      <c r="M326" s="57" t="s">
        <v>141</v>
      </c>
      <c r="N326" s="139">
        <v>1978</v>
      </c>
      <c r="O326" s="55"/>
      <c r="P326" s="178">
        <v>1136888172</v>
      </c>
      <c r="Q326" s="59" t="s">
        <v>1695</v>
      </c>
      <c r="R326" s="57" t="s">
        <v>174</v>
      </c>
      <c r="S326" s="17"/>
      <c r="T326" s="18"/>
      <c r="U326" s="58"/>
      <c r="V326" s="87"/>
      <c r="W326" s="124">
        <v>39300000</v>
      </c>
      <c r="X326" s="125">
        <v>0</v>
      </c>
      <c r="Y326" s="130">
        <v>0</v>
      </c>
      <c r="Z326" s="124">
        <v>0</v>
      </c>
      <c r="AA326" s="126">
        <v>39300000</v>
      </c>
      <c r="AB326" s="125">
        <v>39300000</v>
      </c>
      <c r="AC326" s="135">
        <v>44582</v>
      </c>
      <c r="AD326" s="135">
        <v>44587</v>
      </c>
      <c r="AE326" s="135">
        <v>44767</v>
      </c>
      <c r="AF326" s="136">
        <f t="shared" si="13"/>
        <v>180</v>
      </c>
      <c r="AG326" s="118">
        <v>0</v>
      </c>
      <c r="AH326" s="120">
        <v>0</v>
      </c>
      <c r="AI326" s="174"/>
      <c r="AJ326" s="50" t="s">
        <v>2461</v>
      </c>
      <c r="AK326" s="175"/>
      <c r="AL326" s="176"/>
      <c r="AM326" s="56" t="str">
        <f t="shared" si="12"/>
        <v>Terminado</v>
      </c>
      <c r="AN326" s="137">
        <f t="shared" si="14"/>
        <v>1</v>
      </c>
    </row>
    <row r="327" spans="1:40" x14ac:dyDescent="0.25">
      <c r="A327" s="50" t="s">
        <v>525</v>
      </c>
      <c r="B327" s="118">
        <v>2022</v>
      </c>
      <c r="C327" s="50" t="s">
        <v>1696</v>
      </c>
      <c r="D327" s="50" t="s">
        <v>1697</v>
      </c>
      <c r="E327" s="50" t="s">
        <v>50</v>
      </c>
      <c r="F327" s="50" t="s">
        <v>22</v>
      </c>
      <c r="G327" s="50"/>
      <c r="H327" s="50" t="s">
        <v>2777</v>
      </c>
      <c r="I327" s="119" t="s">
        <v>46</v>
      </c>
      <c r="J327" s="57" t="s">
        <v>194</v>
      </c>
      <c r="K327" s="118">
        <v>1</v>
      </c>
      <c r="L327" s="57" t="s">
        <v>93</v>
      </c>
      <c r="M327" s="57" t="s">
        <v>136</v>
      </c>
      <c r="N327" s="139">
        <v>1953</v>
      </c>
      <c r="O327" s="55"/>
      <c r="P327" s="178">
        <v>52785500</v>
      </c>
      <c r="Q327" s="59" t="s">
        <v>1089</v>
      </c>
      <c r="R327" s="57" t="s">
        <v>174</v>
      </c>
      <c r="S327" s="17"/>
      <c r="T327" s="18"/>
      <c r="U327" s="58"/>
      <c r="V327" s="87"/>
      <c r="W327" s="124">
        <v>50380000</v>
      </c>
      <c r="X327" s="125">
        <v>0</v>
      </c>
      <c r="Y327" s="130">
        <v>1</v>
      </c>
      <c r="Z327" s="124">
        <v>2290000</v>
      </c>
      <c r="AA327" s="126">
        <v>52670000</v>
      </c>
      <c r="AB327" s="125">
        <v>50380000</v>
      </c>
      <c r="AC327" s="135">
        <v>44587</v>
      </c>
      <c r="AD327" s="135">
        <v>44593</v>
      </c>
      <c r="AE327" s="135">
        <v>44941</v>
      </c>
      <c r="AF327" s="136">
        <f t="shared" si="13"/>
        <v>348</v>
      </c>
      <c r="AG327" s="118">
        <v>1</v>
      </c>
      <c r="AH327" s="120">
        <v>15</v>
      </c>
      <c r="AI327" s="174"/>
      <c r="AJ327" s="50" t="s">
        <v>2461</v>
      </c>
      <c r="AK327" s="175"/>
      <c r="AL327" s="176"/>
      <c r="AM327" s="56" t="str">
        <f t="shared" si="12"/>
        <v>En ejecución</v>
      </c>
      <c r="AN327" s="137">
        <f t="shared" si="14"/>
        <v>0.95652173913043481</v>
      </c>
    </row>
    <row r="328" spans="1:40" x14ac:dyDescent="0.25">
      <c r="A328" s="50" t="s">
        <v>526</v>
      </c>
      <c r="B328" s="118">
        <v>2022</v>
      </c>
      <c r="C328" s="50" t="s">
        <v>1698</v>
      </c>
      <c r="D328" s="50" t="s">
        <v>1699</v>
      </c>
      <c r="E328" s="50" t="s">
        <v>50</v>
      </c>
      <c r="F328" s="50" t="s">
        <v>22</v>
      </c>
      <c r="G328" s="50"/>
      <c r="H328" s="50" t="s">
        <v>2800</v>
      </c>
      <c r="I328" s="119" t="s">
        <v>46</v>
      </c>
      <c r="J328" s="57" t="s">
        <v>194</v>
      </c>
      <c r="K328" s="50">
        <v>57</v>
      </c>
      <c r="L328" s="57" t="s">
        <v>148</v>
      </c>
      <c r="M328" s="57" t="s">
        <v>141</v>
      </c>
      <c r="N328" s="139">
        <v>1978</v>
      </c>
      <c r="O328" s="55"/>
      <c r="P328" s="178">
        <v>79497612</v>
      </c>
      <c r="Q328" s="59" t="s">
        <v>1700</v>
      </c>
      <c r="R328" s="57" t="s">
        <v>174</v>
      </c>
      <c r="S328" s="17"/>
      <c r="T328" s="18"/>
      <c r="U328" s="58"/>
      <c r="V328" s="87"/>
      <c r="W328" s="124">
        <v>25520000</v>
      </c>
      <c r="X328" s="125">
        <v>0</v>
      </c>
      <c r="Y328" s="130">
        <v>0</v>
      </c>
      <c r="Z328" s="124">
        <v>0</v>
      </c>
      <c r="AA328" s="126">
        <v>25520000</v>
      </c>
      <c r="AB328" s="125">
        <v>24978667</v>
      </c>
      <c r="AC328" s="135">
        <v>44588</v>
      </c>
      <c r="AD328" s="135">
        <v>44593</v>
      </c>
      <c r="AE328" s="135">
        <v>44926</v>
      </c>
      <c r="AF328" s="136">
        <f t="shared" si="13"/>
        <v>333</v>
      </c>
      <c r="AG328" s="118">
        <v>0</v>
      </c>
      <c r="AH328" s="120">
        <v>0</v>
      </c>
      <c r="AI328" s="174"/>
      <c r="AJ328" s="50" t="s">
        <v>2461</v>
      </c>
      <c r="AK328" s="175"/>
      <c r="AL328" s="176"/>
      <c r="AM328" s="56" t="str">
        <f t="shared" si="12"/>
        <v>Terminado</v>
      </c>
      <c r="AN328" s="137">
        <f t="shared" si="14"/>
        <v>0.97878789184952975</v>
      </c>
    </row>
    <row r="329" spans="1:40" x14ac:dyDescent="0.25">
      <c r="A329" s="50" t="s">
        <v>527</v>
      </c>
      <c r="B329" s="118">
        <v>2022</v>
      </c>
      <c r="C329" s="50" t="s">
        <v>1701</v>
      </c>
      <c r="D329" s="50" t="s">
        <v>1702</v>
      </c>
      <c r="E329" s="50" t="s">
        <v>50</v>
      </c>
      <c r="F329" s="50" t="s">
        <v>22</v>
      </c>
      <c r="G329" s="50"/>
      <c r="H329" s="50" t="s">
        <v>2900</v>
      </c>
      <c r="I329" s="119" t="s">
        <v>46</v>
      </c>
      <c r="J329" s="57" t="s">
        <v>194</v>
      </c>
      <c r="K329" s="50">
        <v>57</v>
      </c>
      <c r="L329" s="57" t="s">
        <v>148</v>
      </c>
      <c r="M329" s="57" t="s">
        <v>141</v>
      </c>
      <c r="N329" s="139">
        <v>1978</v>
      </c>
      <c r="O329" s="55"/>
      <c r="P329" s="178">
        <v>1013594455</v>
      </c>
      <c r="Q329" s="59" t="s">
        <v>1703</v>
      </c>
      <c r="R329" s="57" t="s">
        <v>174</v>
      </c>
      <c r="S329" s="17"/>
      <c r="T329" s="18"/>
      <c r="U329" s="58"/>
      <c r="V329" s="87"/>
      <c r="W329" s="124">
        <v>50380000</v>
      </c>
      <c r="X329" s="125">
        <v>0</v>
      </c>
      <c r="Y329" s="130">
        <v>1</v>
      </c>
      <c r="Z329" s="124">
        <v>4580000</v>
      </c>
      <c r="AA329" s="126">
        <v>54960000</v>
      </c>
      <c r="AB329" s="125">
        <v>50380000</v>
      </c>
      <c r="AC329" s="135">
        <v>44588</v>
      </c>
      <c r="AD329" s="135">
        <v>44593</v>
      </c>
      <c r="AE329" s="135">
        <v>44956</v>
      </c>
      <c r="AF329" s="136">
        <f t="shared" si="13"/>
        <v>363</v>
      </c>
      <c r="AG329" s="118">
        <v>1</v>
      </c>
      <c r="AH329" s="120">
        <v>30</v>
      </c>
      <c r="AI329" s="174">
        <v>1014215482</v>
      </c>
      <c r="AJ329" s="50" t="s">
        <v>2507</v>
      </c>
      <c r="AK329" s="175">
        <v>44823</v>
      </c>
      <c r="AL329" s="176">
        <v>15572000</v>
      </c>
      <c r="AM329" s="56" t="str">
        <f t="shared" si="12"/>
        <v>En ejecución</v>
      </c>
      <c r="AN329" s="137">
        <f t="shared" si="14"/>
        <v>0.91666666666666663</v>
      </c>
    </row>
    <row r="330" spans="1:40" x14ac:dyDescent="0.25">
      <c r="A330" s="50" t="s">
        <v>528</v>
      </c>
      <c r="B330" s="118">
        <v>2022</v>
      </c>
      <c r="C330" s="50" t="s">
        <v>1704</v>
      </c>
      <c r="D330" s="50" t="s">
        <v>1705</v>
      </c>
      <c r="E330" s="50" t="s">
        <v>50</v>
      </c>
      <c r="F330" s="50" t="s">
        <v>22</v>
      </c>
      <c r="G330" s="50"/>
      <c r="H330" s="50" t="s">
        <v>2764</v>
      </c>
      <c r="I330" s="119" t="s">
        <v>46</v>
      </c>
      <c r="J330" s="57" t="s">
        <v>194</v>
      </c>
      <c r="K330" s="50">
        <v>57</v>
      </c>
      <c r="L330" s="57" t="s">
        <v>148</v>
      </c>
      <c r="M330" s="57" t="s">
        <v>141</v>
      </c>
      <c r="N330" s="139">
        <v>1978</v>
      </c>
      <c r="O330" s="55"/>
      <c r="P330" s="178">
        <v>1014240449</v>
      </c>
      <c r="Q330" s="59" t="s">
        <v>1706</v>
      </c>
      <c r="R330" s="57" t="s">
        <v>174</v>
      </c>
      <c r="S330" s="17"/>
      <c r="T330" s="18"/>
      <c r="U330" s="58"/>
      <c r="V330" s="87"/>
      <c r="W330" s="124">
        <v>27480000</v>
      </c>
      <c r="X330" s="125">
        <v>0</v>
      </c>
      <c r="Y330" s="130">
        <v>0</v>
      </c>
      <c r="Z330" s="124">
        <v>0</v>
      </c>
      <c r="AA330" s="126">
        <v>27480000</v>
      </c>
      <c r="AB330" s="125">
        <v>27480000</v>
      </c>
      <c r="AC330" s="135">
        <v>44589</v>
      </c>
      <c r="AD330" s="135">
        <v>44593</v>
      </c>
      <c r="AE330" s="135">
        <v>44773</v>
      </c>
      <c r="AF330" s="136">
        <f t="shared" si="13"/>
        <v>180</v>
      </c>
      <c r="AG330" s="118">
        <v>0</v>
      </c>
      <c r="AH330" s="120">
        <v>0</v>
      </c>
      <c r="AI330" s="174"/>
      <c r="AJ330" s="50" t="s">
        <v>2461</v>
      </c>
      <c r="AK330" s="175"/>
      <c r="AL330" s="176"/>
      <c r="AM330" s="56" t="str">
        <f t="shared" si="12"/>
        <v>Terminado</v>
      </c>
      <c r="AN330" s="137">
        <f t="shared" si="14"/>
        <v>1</v>
      </c>
    </row>
    <row r="331" spans="1:40" x14ac:dyDescent="0.25">
      <c r="A331" s="50" t="s">
        <v>529</v>
      </c>
      <c r="B331" s="118">
        <v>2022</v>
      </c>
      <c r="C331" s="50" t="s">
        <v>1707</v>
      </c>
      <c r="D331" s="50" t="s">
        <v>1708</v>
      </c>
      <c r="E331" s="50" t="s">
        <v>50</v>
      </c>
      <c r="F331" s="50" t="s">
        <v>22</v>
      </c>
      <c r="G331" s="50"/>
      <c r="H331" s="50" t="s">
        <v>2901</v>
      </c>
      <c r="I331" s="119" t="s">
        <v>46</v>
      </c>
      <c r="J331" s="57" t="s">
        <v>194</v>
      </c>
      <c r="K331" s="50">
        <v>23</v>
      </c>
      <c r="L331" s="57" t="s">
        <v>166</v>
      </c>
      <c r="M331" s="57" t="s">
        <v>136</v>
      </c>
      <c r="N331" s="139">
        <v>1964</v>
      </c>
      <c r="O331" s="55"/>
      <c r="P331" s="178">
        <v>1015434941</v>
      </c>
      <c r="Q331" s="59" t="s">
        <v>1709</v>
      </c>
      <c r="R331" s="57" t="s">
        <v>174</v>
      </c>
      <c r="S331" s="17"/>
      <c r="T331" s="18"/>
      <c r="U331" s="58"/>
      <c r="V331" s="87"/>
      <c r="W331" s="124">
        <v>72050000</v>
      </c>
      <c r="X331" s="125">
        <v>0</v>
      </c>
      <c r="Y331" s="130">
        <v>1</v>
      </c>
      <c r="Z331" s="124">
        <v>3275000</v>
      </c>
      <c r="AA331" s="126">
        <v>75325000</v>
      </c>
      <c r="AB331" s="125">
        <v>72050000</v>
      </c>
      <c r="AC331" s="135">
        <v>44587</v>
      </c>
      <c r="AD331" s="135">
        <v>44593</v>
      </c>
      <c r="AE331" s="135">
        <v>44941</v>
      </c>
      <c r="AF331" s="136">
        <f t="shared" si="13"/>
        <v>348</v>
      </c>
      <c r="AG331" s="118">
        <v>1</v>
      </c>
      <c r="AH331" s="120">
        <v>15</v>
      </c>
      <c r="AI331" s="174"/>
      <c r="AJ331" s="50" t="s">
        <v>2461</v>
      </c>
      <c r="AK331" s="175"/>
      <c r="AL331" s="176"/>
      <c r="AM331" s="56" t="str">
        <f t="shared" si="12"/>
        <v>En ejecución</v>
      </c>
      <c r="AN331" s="137">
        <f t="shared" si="14"/>
        <v>0.95652173913043481</v>
      </c>
    </row>
    <row r="332" spans="1:40" x14ac:dyDescent="0.25">
      <c r="A332" s="50" t="s">
        <v>530</v>
      </c>
      <c r="B332" s="118">
        <v>2022</v>
      </c>
      <c r="C332" s="50" t="s">
        <v>1710</v>
      </c>
      <c r="D332" s="50" t="s">
        <v>1711</v>
      </c>
      <c r="E332" s="50" t="s">
        <v>50</v>
      </c>
      <c r="F332" s="50" t="s">
        <v>22</v>
      </c>
      <c r="G332" s="50"/>
      <c r="H332" s="50" t="s">
        <v>2902</v>
      </c>
      <c r="I332" s="119" t="s">
        <v>46</v>
      </c>
      <c r="J332" s="57" t="s">
        <v>194</v>
      </c>
      <c r="K332" s="50">
        <v>57</v>
      </c>
      <c r="L332" s="57" t="s">
        <v>148</v>
      </c>
      <c r="M332" s="57" t="s">
        <v>141</v>
      </c>
      <c r="N332" s="139">
        <v>1978</v>
      </c>
      <c r="O332" s="55"/>
      <c r="P332" s="178">
        <v>1015425526</v>
      </c>
      <c r="Q332" s="59" t="s">
        <v>1712</v>
      </c>
      <c r="R332" s="57" t="s">
        <v>174</v>
      </c>
      <c r="S332" s="17"/>
      <c r="T332" s="18"/>
      <c r="U332" s="58"/>
      <c r="V332" s="87"/>
      <c r="W332" s="124">
        <v>40150000</v>
      </c>
      <c r="X332" s="125">
        <v>0</v>
      </c>
      <c r="Y332" s="130">
        <v>1</v>
      </c>
      <c r="Z332" s="124">
        <v>3650000</v>
      </c>
      <c r="AA332" s="126">
        <v>43800000</v>
      </c>
      <c r="AB332" s="125">
        <v>40149999</v>
      </c>
      <c r="AC332" s="135">
        <v>44589</v>
      </c>
      <c r="AD332" s="135">
        <v>44593</v>
      </c>
      <c r="AE332" s="135">
        <v>44956</v>
      </c>
      <c r="AF332" s="136">
        <f t="shared" si="13"/>
        <v>363</v>
      </c>
      <c r="AG332" s="118">
        <v>1</v>
      </c>
      <c r="AH332" s="120">
        <v>30</v>
      </c>
      <c r="AI332" s="174">
        <v>1019028718</v>
      </c>
      <c r="AJ332" s="50" t="s">
        <v>2508</v>
      </c>
      <c r="AK332" s="175">
        <v>44644</v>
      </c>
      <c r="AL332" s="176">
        <v>33701667</v>
      </c>
      <c r="AM332" s="56" t="str">
        <f t="shared" si="12"/>
        <v>En ejecución</v>
      </c>
      <c r="AN332" s="137">
        <f t="shared" si="14"/>
        <v>0.91666664383561647</v>
      </c>
    </row>
    <row r="333" spans="1:40" x14ac:dyDescent="0.25">
      <c r="A333" s="50" t="s">
        <v>531</v>
      </c>
      <c r="B333" s="118">
        <v>2022</v>
      </c>
      <c r="C333" s="50" t="s">
        <v>1713</v>
      </c>
      <c r="D333" s="50" t="s">
        <v>1714</v>
      </c>
      <c r="E333" s="50" t="s">
        <v>50</v>
      </c>
      <c r="F333" s="50" t="s">
        <v>22</v>
      </c>
      <c r="G333" s="50"/>
      <c r="H333" s="50" t="s">
        <v>2903</v>
      </c>
      <c r="I333" s="119" t="s">
        <v>46</v>
      </c>
      <c r="J333" s="57" t="s">
        <v>194</v>
      </c>
      <c r="K333" s="50">
        <v>23</v>
      </c>
      <c r="L333" s="57" t="s">
        <v>166</v>
      </c>
      <c r="M333" s="57" t="s">
        <v>136</v>
      </c>
      <c r="N333" s="139">
        <v>1964</v>
      </c>
      <c r="O333" s="55"/>
      <c r="P333" s="178">
        <v>1016021359</v>
      </c>
      <c r="Q333" s="59" t="s">
        <v>1715</v>
      </c>
      <c r="R333" s="57" t="s">
        <v>174</v>
      </c>
      <c r="S333" s="17"/>
      <c r="T333" s="18"/>
      <c r="U333" s="58"/>
      <c r="V333" s="87"/>
      <c r="W333" s="124">
        <v>72050000</v>
      </c>
      <c r="X333" s="125">
        <v>0</v>
      </c>
      <c r="Y333" s="130">
        <v>1</v>
      </c>
      <c r="Z333" s="124">
        <v>3275000</v>
      </c>
      <c r="AA333" s="126">
        <v>75325000</v>
      </c>
      <c r="AB333" s="125">
        <v>72050000</v>
      </c>
      <c r="AC333" s="135">
        <v>44588</v>
      </c>
      <c r="AD333" s="135">
        <v>44593</v>
      </c>
      <c r="AE333" s="135">
        <v>44941</v>
      </c>
      <c r="AF333" s="136">
        <f t="shared" si="13"/>
        <v>348</v>
      </c>
      <c r="AG333" s="118">
        <v>1</v>
      </c>
      <c r="AH333" s="120">
        <v>15</v>
      </c>
      <c r="AI333" s="174"/>
      <c r="AJ333" s="50" t="s">
        <v>2461</v>
      </c>
      <c r="AK333" s="175"/>
      <c r="AL333" s="176"/>
      <c r="AM333" s="56" t="str">
        <f t="shared" si="12"/>
        <v>En ejecución</v>
      </c>
      <c r="AN333" s="137">
        <f t="shared" si="14"/>
        <v>0.95652173913043481</v>
      </c>
    </row>
    <row r="334" spans="1:40" x14ac:dyDescent="0.25">
      <c r="A334" s="50" t="s">
        <v>532</v>
      </c>
      <c r="B334" s="118">
        <v>2022</v>
      </c>
      <c r="C334" s="50" t="s">
        <v>1716</v>
      </c>
      <c r="D334" s="50" t="s">
        <v>1717</v>
      </c>
      <c r="E334" s="50" t="s">
        <v>50</v>
      </c>
      <c r="F334" s="50" t="s">
        <v>22</v>
      </c>
      <c r="G334" s="50"/>
      <c r="H334" s="50" t="s">
        <v>2904</v>
      </c>
      <c r="I334" s="119" t="s">
        <v>46</v>
      </c>
      <c r="J334" s="57" t="s">
        <v>194</v>
      </c>
      <c r="K334" s="50">
        <v>57</v>
      </c>
      <c r="L334" s="57" t="s">
        <v>148</v>
      </c>
      <c r="M334" s="57" t="s">
        <v>141</v>
      </c>
      <c r="N334" s="139">
        <v>1978</v>
      </c>
      <c r="O334" s="55"/>
      <c r="P334" s="178">
        <v>1018490421</v>
      </c>
      <c r="Q334" s="59" t="s">
        <v>1718</v>
      </c>
      <c r="R334" s="57" t="s">
        <v>174</v>
      </c>
      <c r="S334" s="17"/>
      <c r="T334" s="18"/>
      <c r="U334" s="58"/>
      <c r="V334" s="87"/>
      <c r="W334" s="124">
        <v>16680000</v>
      </c>
      <c r="X334" s="125">
        <v>0</v>
      </c>
      <c r="Y334" s="130">
        <v>0</v>
      </c>
      <c r="Z334" s="124">
        <v>0</v>
      </c>
      <c r="AA334" s="126">
        <v>16680000</v>
      </c>
      <c r="AB334" s="125">
        <v>16680000</v>
      </c>
      <c r="AC334" s="135">
        <v>44589</v>
      </c>
      <c r="AD334" s="135">
        <v>44595</v>
      </c>
      <c r="AE334" s="135">
        <v>44775</v>
      </c>
      <c r="AF334" s="136">
        <f t="shared" si="13"/>
        <v>180</v>
      </c>
      <c r="AG334" s="118">
        <v>0</v>
      </c>
      <c r="AH334" s="120">
        <v>0</v>
      </c>
      <c r="AI334" s="174"/>
      <c r="AJ334" s="50" t="s">
        <v>2461</v>
      </c>
      <c r="AK334" s="175"/>
      <c r="AL334" s="176"/>
      <c r="AM334" s="56" t="str">
        <f t="shared" ref="AM334:AM403" si="15">IF(AE334&lt;=44926,"Terminado","En ejecución")</f>
        <v>Terminado</v>
      </c>
      <c r="AN334" s="137">
        <f t="shared" ref="AN334:AN364" si="16">IF(ISERROR(AB334/AA334),"-",(AB334/AA334))</f>
        <v>1</v>
      </c>
    </row>
    <row r="335" spans="1:40" x14ac:dyDescent="0.25">
      <c r="A335" s="50" t="s">
        <v>533</v>
      </c>
      <c r="B335" s="118">
        <v>2022</v>
      </c>
      <c r="C335" s="50" t="s">
        <v>1719</v>
      </c>
      <c r="D335" s="50" t="s">
        <v>1720</v>
      </c>
      <c r="E335" s="50" t="s">
        <v>50</v>
      </c>
      <c r="F335" s="50" t="s">
        <v>22</v>
      </c>
      <c r="G335" s="50"/>
      <c r="H335" s="50" t="s">
        <v>2905</v>
      </c>
      <c r="I335" s="119" t="s">
        <v>46</v>
      </c>
      <c r="J335" s="57" t="s">
        <v>194</v>
      </c>
      <c r="K335" s="50">
        <v>57</v>
      </c>
      <c r="L335" s="57" t="s">
        <v>148</v>
      </c>
      <c r="M335" s="57" t="s">
        <v>141</v>
      </c>
      <c r="N335" s="139">
        <v>1979</v>
      </c>
      <c r="O335" s="55"/>
      <c r="P335" s="178">
        <v>1018512042</v>
      </c>
      <c r="Q335" s="59" t="s">
        <v>1721</v>
      </c>
      <c r="R335" s="57" t="s">
        <v>174</v>
      </c>
      <c r="S335" s="17"/>
      <c r="T335" s="18"/>
      <c r="U335" s="58"/>
      <c r="V335" s="87"/>
      <c r="W335" s="124">
        <v>25520000</v>
      </c>
      <c r="X335" s="125">
        <v>0</v>
      </c>
      <c r="Y335" s="130">
        <v>1</v>
      </c>
      <c r="Z335" s="124">
        <v>2320000</v>
      </c>
      <c r="AA335" s="126">
        <v>27840000</v>
      </c>
      <c r="AB335" s="125">
        <v>25442667</v>
      </c>
      <c r="AC335" s="135">
        <v>44589</v>
      </c>
      <c r="AD335" s="135">
        <v>44594</v>
      </c>
      <c r="AE335" s="135">
        <v>44956</v>
      </c>
      <c r="AF335" s="136">
        <f t="shared" ref="AF335:AF404" si="17">_xlfn.DAYS(AE335,AD335)</f>
        <v>362</v>
      </c>
      <c r="AG335" s="118">
        <v>1</v>
      </c>
      <c r="AH335" s="120">
        <v>30</v>
      </c>
      <c r="AI335" s="174"/>
      <c r="AJ335" s="50" t="s">
        <v>2461</v>
      </c>
      <c r="AK335" s="175"/>
      <c r="AL335" s="176"/>
      <c r="AM335" s="56" t="str">
        <f t="shared" si="15"/>
        <v>En ejecución</v>
      </c>
      <c r="AN335" s="137">
        <f t="shared" si="16"/>
        <v>0.91388890086206898</v>
      </c>
    </row>
    <row r="336" spans="1:40" x14ac:dyDescent="0.25">
      <c r="A336" s="50" t="s">
        <v>534</v>
      </c>
      <c r="B336" s="118">
        <v>2022</v>
      </c>
      <c r="C336" s="50" t="s">
        <v>1722</v>
      </c>
      <c r="D336" s="50" t="s">
        <v>1723</v>
      </c>
      <c r="E336" s="50" t="s">
        <v>50</v>
      </c>
      <c r="F336" s="50" t="s">
        <v>22</v>
      </c>
      <c r="G336" s="50"/>
      <c r="H336" s="50" t="s">
        <v>2825</v>
      </c>
      <c r="I336" s="119" t="s">
        <v>46</v>
      </c>
      <c r="J336" s="57" t="s">
        <v>194</v>
      </c>
      <c r="K336" s="50">
        <v>57</v>
      </c>
      <c r="L336" s="57" t="s">
        <v>148</v>
      </c>
      <c r="M336" s="57" t="s">
        <v>141</v>
      </c>
      <c r="N336" s="139">
        <v>1979</v>
      </c>
      <c r="O336" s="55"/>
      <c r="P336" s="178">
        <v>1019034987</v>
      </c>
      <c r="Q336" s="59" t="s">
        <v>1724</v>
      </c>
      <c r="R336" s="57" t="s">
        <v>174</v>
      </c>
      <c r="S336" s="17"/>
      <c r="T336" s="18"/>
      <c r="U336" s="58"/>
      <c r="V336" s="87"/>
      <c r="W336" s="124">
        <v>50380000</v>
      </c>
      <c r="X336" s="125">
        <v>0</v>
      </c>
      <c r="Y336" s="130">
        <v>1</v>
      </c>
      <c r="Z336" s="124">
        <v>4580000</v>
      </c>
      <c r="AA336" s="126">
        <v>54960000</v>
      </c>
      <c r="AB336" s="125">
        <v>50380000</v>
      </c>
      <c r="AC336" s="135">
        <v>44588</v>
      </c>
      <c r="AD336" s="135">
        <v>44593</v>
      </c>
      <c r="AE336" s="135">
        <v>44956</v>
      </c>
      <c r="AF336" s="136">
        <f t="shared" si="17"/>
        <v>363</v>
      </c>
      <c r="AG336" s="118">
        <v>1</v>
      </c>
      <c r="AH336" s="120">
        <v>30</v>
      </c>
      <c r="AI336" s="174"/>
      <c r="AJ336" s="50" t="s">
        <v>2461</v>
      </c>
      <c r="AK336" s="175"/>
      <c r="AL336" s="176"/>
      <c r="AM336" s="56" t="str">
        <f t="shared" si="15"/>
        <v>En ejecución</v>
      </c>
      <c r="AN336" s="137">
        <f t="shared" si="16"/>
        <v>0.91666666666666663</v>
      </c>
    </row>
    <row r="337" spans="1:40" x14ac:dyDescent="0.25">
      <c r="A337" s="50" t="s">
        <v>535</v>
      </c>
      <c r="B337" s="118">
        <v>2022</v>
      </c>
      <c r="C337" s="50" t="s">
        <v>1725</v>
      </c>
      <c r="D337" s="50" t="s">
        <v>1726</v>
      </c>
      <c r="E337" s="50" t="s">
        <v>50</v>
      </c>
      <c r="F337" s="50" t="s">
        <v>22</v>
      </c>
      <c r="G337" s="50"/>
      <c r="H337" s="50" t="s">
        <v>2906</v>
      </c>
      <c r="I337" s="119" t="s">
        <v>46</v>
      </c>
      <c r="J337" s="57" t="s">
        <v>194</v>
      </c>
      <c r="K337" s="50">
        <v>57</v>
      </c>
      <c r="L337" s="57" t="s">
        <v>148</v>
      </c>
      <c r="M337" s="57" t="s">
        <v>141</v>
      </c>
      <c r="N337" s="139">
        <v>1978</v>
      </c>
      <c r="O337" s="55"/>
      <c r="P337" s="178">
        <v>1019101384</v>
      </c>
      <c r="Q337" s="59" t="s">
        <v>1727</v>
      </c>
      <c r="R337" s="57" t="s">
        <v>174</v>
      </c>
      <c r="S337" s="17"/>
      <c r="T337" s="18"/>
      <c r="U337" s="58"/>
      <c r="V337" s="87"/>
      <c r="W337" s="124">
        <v>40150000</v>
      </c>
      <c r="X337" s="125">
        <v>0</v>
      </c>
      <c r="Y337" s="130">
        <v>0</v>
      </c>
      <c r="Z337" s="124">
        <v>0</v>
      </c>
      <c r="AA337" s="126">
        <v>40150000</v>
      </c>
      <c r="AB337" s="125">
        <v>40150000</v>
      </c>
      <c r="AC337" s="135">
        <v>44588</v>
      </c>
      <c r="AD337" s="135">
        <v>44593</v>
      </c>
      <c r="AE337" s="135">
        <v>44926</v>
      </c>
      <c r="AF337" s="136">
        <f t="shared" si="17"/>
        <v>333</v>
      </c>
      <c r="AG337" s="118">
        <v>0</v>
      </c>
      <c r="AH337" s="120">
        <v>0</v>
      </c>
      <c r="AI337" s="174"/>
      <c r="AJ337" s="50" t="s">
        <v>2461</v>
      </c>
      <c r="AK337" s="175"/>
      <c r="AL337" s="176"/>
      <c r="AM337" s="56" t="str">
        <f t="shared" si="15"/>
        <v>Terminado</v>
      </c>
      <c r="AN337" s="137">
        <f t="shared" si="16"/>
        <v>1</v>
      </c>
    </row>
    <row r="338" spans="1:40" x14ac:dyDescent="0.25">
      <c r="A338" s="50" t="s">
        <v>536</v>
      </c>
      <c r="B338" s="118">
        <v>2022</v>
      </c>
      <c r="C338" s="50" t="s">
        <v>1728</v>
      </c>
      <c r="D338" s="50" t="s">
        <v>1729</v>
      </c>
      <c r="E338" s="50" t="s">
        <v>50</v>
      </c>
      <c r="F338" s="50" t="s">
        <v>22</v>
      </c>
      <c r="G338" s="50"/>
      <c r="H338" s="50" t="s">
        <v>2799</v>
      </c>
      <c r="I338" s="119" t="s">
        <v>46</v>
      </c>
      <c r="J338" s="57" t="s">
        <v>194</v>
      </c>
      <c r="K338" s="50">
        <v>57</v>
      </c>
      <c r="L338" s="57" t="s">
        <v>148</v>
      </c>
      <c r="M338" s="57" t="s">
        <v>141</v>
      </c>
      <c r="N338" s="139">
        <v>1979</v>
      </c>
      <c r="O338" s="55"/>
      <c r="P338" s="178">
        <v>1140863961</v>
      </c>
      <c r="Q338" s="59" t="s">
        <v>1730</v>
      </c>
      <c r="R338" s="57" t="s">
        <v>174</v>
      </c>
      <c r="S338" s="17"/>
      <c r="T338" s="18"/>
      <c r="U338" s="58"/>
      <c r="V338" s="87"/>
      <c r="W338" s="124">
        <v>50380000</v>
      </c>
      <c r="X338" s="125">
        <v>0</v>
      </c>
      <c r="Y338" s="130">
        <v>0</v>
      </c>
      <c r="Z338" s="124">
        <v>0</v>
      </c>
      <c r="AA338" s="126">
        <v>50380000</v>
      </c>
      <c r="AB338" s="125">
        <v>50380000</v>
      </c>
      <c r="AC338" s="135">
        <v>44588</v>
      </c>
      <c r="AD338" s="135">
        <v>44593</v>
      </c>
      <c r="AE338" s="135">
        <v>44926</v>
      </c>
      <c r="AF338" s="136">
        <f t="shared" si="17"/>
        <v>333</v>
      </c>
      <c r="AG338" s="118">
        <v>0</v>
      </c>
      <c r="AH338" s="120">
        <v>0</v>
      </c>
      <c r="AI338" s="174"/>
      <c r="AJ338" s="50" t="s">
        <v>2461</v>
      </c>
      <c r="AK338" s="175"/>
      <c r="AL338" s="176"/>
      <c r="AM338" s="56" t="str">
        <f t="shared" si="15"/>
        <v>Terminado</v>
      </c>
      <c r="AN338" s="137">
        <f t="shared" si="16"/>
        <v>1</v>
      </c>
    </row>
    <row r="339" spans="1:40" x14ac:dyDescent="0.25">
      <c r="A339" s="50" t="s">
        <v>537</v>
      </c>
      <c r="B339" s="118">
        <v>2022</v>
      </c>
      <c r="C339" s="50" t="s">
        <v>1731</v>
      </c>
      <c r="D339" s="50" t="s">
        <v>1732</v>
      </c>
      <c r="E339" s="50" t="s">
        <v>50</v>
      </c>
      <c r="F339" s="50" t="s">
        <v>22</v>
      </c>
      <c r="G339" s="50"/>
      <c r="H339" s="50" t="s">
        <v>2837</v>
      </c>
      <c r="I339" s="119" t="s">
        <v>46</v>
      </c>
      <c r="J339" s="57" t="s">
        <v>194</v>
      </c>
      <c r="K339" s="50">
        <v>57</v>
      </c>
      <c r="L339" s="57" t="s">
        <v>148</v>
      </c>
      <c r="M339" s="57" t="s">
        <v>141</v>
      </c>
      <c r="N339" s="139">
        <v>1979</v>
      </c>
      <c r="O339" s="55"/>
      <c r="P339" s="178">
        <v>1015437518</v>
      </c>
      <c r="Q339" s="59" t="s">
        <v>1733</v>
      </c>
      <c r="R339" s="57" t="s">
        <v>174</v>
      </c>
      <c r="S339" s="17"/>
      <c r="T339" s="18"/>
      <c r="U339" s="58"/>
      <c r="V339" s="87"/>
      <c r="W339" s="124">
        <v>50380000</v>
      </c>
      <c r="X339" s="125">
        <v>0</v>
      </c>
      <c r="Y339" s="130">
        <v>1</v>
      </c>
      <c r="Z339" s="124">
        <v>2290000</v>
      </c>
      <c r="AA339" s="126">
        <v>52670000</v>
      </c>
      <c r="AB339" s="125">
        <v>50380000</v>
      </c>
      <c r="AC339" s="135">
        <v>44589</v>
      </c>
      <c r="AD339" s="135">
        <v>44593</v>
      </c>
      <c r="AE339" s="135">
        <v>44941</v>
      </c>
      <c r="AF339" s="136">
        <f t="shared" si="17"/>
        <v>348</v>
      </c>
      <c r="AG339" s="118">
        <v>1</v>
      </c>
      <c r="AH339" s="120">
        <v>15</v>
      </c>
      <c r="AI339" s="174">
        <v>1121910761</v>
      </c>
      <c r="AJ339" s="50" t="s">
        <v>2509</v>
      </c>
      <c r="AK339" s="175">
        <v>44866</v>
      </c>
      <c r="AL339" s="176">
        <v>9160000</v>
      </c>
      <c r="AM339" s="56" t="str">
        <f t="shared" si="15"/>
        <v>En ejecución</v>
      </c>
      <c r="AN339" s="137">
        <f t="shared" si="16"/>
        <v>0.95652173913043481</v>
      </c>
    </row>
    <row r="340" spans="1:40" x14ac:dyDescent="0.25">
      <c r="A340" s="50" t="s">
        <v>538</v>
      </c>
      <c r="B340" s="118">
        <v>2022</v>
      </c>
      <c r="C340" s="50" t="s">
        <v>1734</v>
      </c>
      <c r="D340" s="50" t="s">
        <v>1735</v>
      </c>
      <c r="E340" s="50" t="s">
        <v>50</v>
      </c>
      <c r="F340" s="50" t="s">
        <v>22</v>
      </c>
      <c r="G340" s="50"/>
      <c r="H340" s="50" t="s">
        <v>2907</v>
      </c>
      <c r="I340" s="119" t="s">
        <v>46</v>
      </c>
      <c r="J340" s="57" t="s">
        <v>194</v>
      </c>
      <c r="K340" s="118">
        <v>1</v>
      </c>
      <c r="L340" s="57" t="s">
        <v>93</v>
      </c>
      <c r="M340" s="57" t="s">
        <v>136</v>
      </c>
      <c r="N340" s="139">
        <v>1953</v>
      </c>
      <c r="O340" s="55"/>
      <c r="P340" s="178">
        <v>53103790</v>
      </c>
      <c r="Q340" s="59" t="s">
        <v>1736</v>
      </c>
      <c r="R340" s="57" t="s">
        <v>174</v>
      </c>
      <c r="S340" s="17"/>
      <c r="T340" s="18"/>
      <c r="U340" s="58"/>
      <c r="V340" s="87"/>
      <c r="W340" s="124">
        <v>50380000</v>
      </c>
      <c r="X340" s="125">
        <v>0</v>
      </c>
      <c r="Y340" s="130">
        <v>1</v>
      </c>
      <c r="Z340" s="124">
        <v>2290000</v>
      </c>
      <c r="AA340" s="126">
        <v>52670000</v>
      </c>
      <c r="AB340" s="125">
        <v>50380000</v>
      </c>
      <c r="AC340" s="135">
        <v>44587</v>
      </c>
      <c r="AD340" s="135">
        <v>44593</v>
      </c>
      <c r="AE340" s="135">
        <v>44941</v>
      </c>
      <c r="AF340" s="136">
        <f t="shared" si="17"/>
        <v>348</v>
      </c>
      <c r="AG340" s="118">
        <v>1</v>
      </c>
      <c r="AH340" s="120">
        <v>15</v>
      </c>
      <c r="AI340" s="174"/>
      <c r="AJ340" s="50" t="s">
        <v>2461</v>
      </c>
      <c r="AK340" s="175"/>
      <c r="AL340" s="176"/>
      <c r="AM340" s="56" t="str">
        <f t="shared" si="15"/>
        <v>En ejecución</v>
      </c>
      <c r="AN340" s="137">
        <f t="shared" si="16"/>
        <v>0.95652173913043481</v>
      </c>
    </row>
    <row r="341" spans="1:40" x14ac:dyDescent="0.25">
      <c r="A341" s="50" t="s">
        <v>539</v>
      </c>
      <c r="B341" s="118">
        <v>2022</v>
      </c>
      <c r="C341" s="50" t="s">
        <v>1737</v>
      </c>
      <c r="D341" s="50" t="s">
        <v>1738</v>
      </c>
      <c r="E341" s="50" t="s">
        <v>50</v>
      </c>
      <c r="F341" s="50" t="s">
        <v>22</v>
      </c>
      <c r="G341" s="50"/>
      <c r="H341" s="50" t="s">
        <v>2908</v>
      </c>
      <c r="I341" s="119" t="s">
        <v>46</v>
      </c>
      <c r="J341" s="57" t="s">
        <v>194</v>
      </c>
      <c r="K341" s="50">
        <v>57</v>
      </c>
      <c r="L341" s="57" t="s">
        <v>148</v>
      </c>
      <c r="M341" s="57" t="s">
        <v>141</v>
      </c>
      <c r="N341" s="139">
        <v>1979</v>
      </c>
      <c r="O341" s="55"/>
      <c r="P341" s="178">
        <v>80094206</v>
      </c>
      <c r="Q341" s="59" t="s">
        <v>1739</v>
      </c>
      <c r="R341" s="57" t="s">
        <v>174</v>
      </c>
      <c r="S341" s="17"/>
      <c r="T341" s="18"/>
      <c r="U341" s="58"/>
      <c r="V341" s="87"/>
      <c r="W341" s="124">
        <v>50380000</v>
      </c>
      <c r="X341" s="125">
        <v>0</v>
      </c>
      <c r="Y341" s="130">
        <v>0</v>
      </c>
      <c r="Z341" s="124">
        <v>0</v>
      </c>
      <c r="AA341" s="126">
        <v>50380000</v>
      </c>
      <c r="AB341" s="125">
        <v>50380000</v>
      </c>
      <c r="AC341" s="135">
        <v>44588</v>
      </c>
      <c r="AD341" s="135">
        <v>44593</v>
      </c>
      <c r="AE341" s="135">
        <v>44926</v>
      </c>
      <c r="AF341" s="136">
        <f t="shared" si="17"/>
        <v>333</v>
      </c>
      <c r="AG341" s="118">
        <v>0</v>
      </c>
      <c r="AH341" s="120">
        <v>0</v>
      </c>
      <c r="AI341" s="174"/>
      <c r="AJ341" s="50" t="s">
        <v>2461</v>
      </c>
      <c r="AK341" s="175"/>
      <c r="AL341" s="176"/>
      <c r="AM341" s="56" t="str">
        <f t="shared" si="15"/>
        <v>Terminado</v>
      </c>
      <c r="AN341" s="137">
        <f t="shared" si="16"/>
        <v>1</v>
      </c>
    </row>
    <row r="342" spans="1:40" x14ac:dyDescent="0.25">
      <c r="A342" s="50" t="s">
        <v>540</v>
      </c>
      <c r="B342" s="118">
        <v>2022</v>
      </c>
      <c r="C342" s="50" t="s">
        <v>1740</v>
      </c>
      <c r="D342" s="50" t="s">
        <v>1741</v>
      </c>
      <c r="E342" s="50" t="s">
        <v>50</v>
      </c>
      <c r="F342" s="50" t="s">
        <v>22</v>
      </c>
      <c r="G342" s="50"/>
      <c r="H342" s="50" t="s">
        <v>2909</v>
      </c>
      <c r="I342" s="119" t="s">
        <v>46</v>
      </c>
      <c r="J342" s="57" t="s">
        <v>194</v>
      </c>
      <c r="K342" s="118">
        <v>45</v>
      </c>
      <c r="L342" s="57" t="s">
        <v>132</v>
      </c>
      <c r="M342" s="57" t="s">
        <v>137</v>
      </c>
      <c r="N342" s="139">
        <v>1998</v>
      </c>
      <c r="O342" s="55"/>
      <c r="P342" s="178">
        <v>1024481243</v>
      </c>
      <c r="Q342" s="59" t="s">
        <v>1742</v>
      </c>
      <c r="R342" s="57" t="s">
        <v>174</v>
      </c>
      <c r="S342" s="17"/>
      <c r="T342" s="18"/>
      <c r="U342" s="58"/>
      <c r="V342" s="87"/>
      <c r="W342" s="124">
        <v>27480000</v>
      </c>
      <c r="X342" s="125">
        <v>0</v>
      </c>
      <c r="Y342" s="130">
        <v>0</v>
      </c>
      <c r="Z342" s="124">
        <v>0</v>
      </c>
      <c r="AA342" s="126">
        <v>27480000</v>
      </c>
      <c r="AB342" s="125">
        <v>27327333</v>
      </c>
      <c r="AC342" s="135">
        <v>44588</v>
      </c>
      <c r="AD342" s="135">
        <v>44594</v>
      </c>
      <c r="AE342" s="135">
        <v>44774</v>
      </c>
      <c r="AF342" s="136">
        <f t="shared" si="17"/>
        <v>180</v>
      </c>
      <c r="AG342" s="118">
        <v>0</v>
      </c>
      <c r="AH342" s="120">
        <v>0</v>
      </c>
      <c r="AI342" s="174"/>
      <c r="AJ342" s="50" t="s">
        <v>2461</v>
      </c>
      <c r="AK342" s="175"/>
      <c r="AL342" s="176"/>
      <c r="AM342" s="56" t="str">
        <f t="shared" si="15"/>
        <v>Terminado</v>
      </c>
      <c r="AN342" s="137">
        <f t="shared" si="16"/>
        <v>0.99444443231441049</v>
      </c>
    </row>
    <row r="343" spans="1:40" x14ac:dyDescent="0.25">
      <c r="A343" s="50" t="s">
        <v>541</v>
      </c>
      <c r="B343" s="118">
        <v>2022</v>
      </c>
      <c r="C343" s="50" t="s">
        <v>1743</v>
      </c>
      <c r="D343" s="50" t="s">
        <v>1744</v>
      </c>
      <c r="E343" s="50" t="s">
        <v>50</v>
      </c>
      <c r="F343" s="50" t="s">
        <v>22</v>
      </c>
      <c r="G343" s="50"/>
      <c r="H343" s="50" t="s">
        <v>2910</v>
      </c>
      <c r="I343" s="119" t="s">
        <v>46</v>
      </c>
      <c r="J343" s="57" t="s">
        <v>194</v>
      </c>
      <c r="K343" s="118">
        <v>45</v>
      </c>
      <c r="L343" s="57" t="s">
        <v>132</v>
      </c>
      <c r="M343" s="57" t="s">
        <v>137</v>
      </c>
      <c r="N343" s="139">
        <v>1998</v>
      </c>
      <c r="O343" s="55"/>
      <c r="P343" s="178">
        <v>52904641</v>
      </c>
      <c r="Q343" s="59" t="s">
        <v>1745</v>
      </c>
      <c r="R343" s="57" t="s">
        <v>174</v>
      </c>
      <c r="S343" s="17"/>
      <c r="T343" s="18"/>
      <c r="U343" s="58"/>
      <c r="V343" s="87"/>
      <c r="W343" s="124">
        <v>25520000</v>
      </c>
      <c r="X343" s="125">
        <v>0</v>
      </c>
      <c r="Y343" s="130">
        <v>0</v>
      </c>
      <c r="Z343" s="124">
        <v>0</v>
      </c>
      <c r="AA343" s="126">
        <v>25520000</v>
      </c>
      <c r="AB343" s="125">
        <v>25520000</v>
      </c>
      <c r="AC343" s="135">
        <v>44589</v>
      </c>
      <c r="AD343" s="135">
        <v>44593</v>
      </c>
      <c r="AE343" s="135">
        <v>44926</v>
      </c>
      <c r="AF343" s="136">
        <f t="shared" si="17"/>
        <v>333</v>
      </c>
      <c r="AG343" s="118">
        <v>0</v>
      </c>
      <c r="AH343" s="120">
        <v>0</v>
      </c>
      <c r="AI343" s="174"/>
      <c r="AJ343" s="50" t="s">
        <v>2461</v>
      </c>
      <c r="AK343" s="175"/>
      <c r="AL343" s="176"/>
      <c r="AM343" s="56" t="str">
        <f t="shared" si="15"/>
        <v>Terminado</v>
      </c>
      <c r="AN343" s="137">
        <f t="shared" si="16"/>
        <v>1</v>
      </c>
    </row>
    <row r="344" spans="1:40" x14ac:dyDescent="0.25">
      <c r="A344" s="50" t="s">
        <v>542</v>
      </c>
      <c r="B344" s="118">
        <v>2022</v>
      </c>
      <c r="C344" s="50" t="s">
        <v>1746</v>
      </c>
      <c r="D344" s="50" t="s">
        <v>1747</v>
      </c>
      <c r="E344" s="50" t="s">
        <v>50</v>
      </c>
      <c r="F344" s="50" t="s">
        <v>22</v>
      </c>
      <c r="G344" s="50"/>
      <c r="H344" s="50" t="s">
        <v>2911</v>
      </c>
      <c r="I344" s="119" t="s">
        <v>46</v>
      </c>
      <c r="J344" s="57" t="s">
        <v>194</v>
      </c>
      <c r="K344" s="50">
        <v>57</v>
      </c>
      <c r="L344" s="57" t="s">
        <v>148</v>
      </c>
      <c r="M344" s="57" t="s">
        <v>141</v>
      </c>
      <c r="N344" s="139">
        <v>1978</v>
      </c>
      <c r="O344" s="55"/>
      <c r="P344" s="178">
        <v>19450501</v>
      </c>
      <c r="Q344" s="59" t="s">
        <v>1748</v>
      </c>
      <c r="R344" s="57" t="s">
        <v>174</v>
      </c>
      <c r="S344" s="17"/>
      <c r="T344" s="18"/>
      <c r="U344" s="58"/>
      <c r="V344" s="87"/>
      <c r="W344" s="124">
        <v>72050000</v>
      </c>
      <c r="X344" s="125">
        <v>0</v>
      </c>
      <c r="Y344" s="130">
        <v>1</v>
      </c>
      <c r="Z344" s="124">
        <v>6550000</v>
      </c>
      <c r="AA344" s="126">
        <v>78600000</v>
      </c>
      <c r="AB344" s="125">
        <v>72050000</v>
      </c>
      <c r="AC344" s="135">
        <v>44589</v>
      </c>
      <c r="AD344" s="135">
        <v>44593</v>
      </c>
      <c r="AE344" s="135">
        <v>44956</v>
      </c>
      <c r="AF344" s="136">
        <f t="shared" si="17"/>
        <v>363</v>
      </c>
      <c r="AG344" s="118">
        <v>1</v>
      </c>
      <c r="AH344" s="120">
        <v>29</v>
      </c>
      <c r="AI344" s="174"/>
      <c r="AJ344" s="50" t="s">
        <v>2461</v>
      </c>
      <c r="AK344" s="175"/>
      <c r="AL344" s="176"/>
      <c r="AM344" s="56" t="str">
        <f t="shared" si="15"/>
        <v>En ejecución</v>
      </c>
      <c r="AN344" s="137">
        <f t="shared" si="16"/>
        <v>0.91666666666666663</v>
      </c>
    </row>
    <row r="345" spans="1:40" x14ac:dyDescent="0.25">
      <c r="A345" s="50" t="s">
        <v>543</v>
      </c>
      <c r="B345" s="118">
        <v>2022</v>
      </c>
      <c r="C345" s="50" t="s">
        <v>1749</v>
      </c>
      <c r="D345" s="50" t="s">
        <v>1750</v>
      </c>
      <c r="E345" s="50" t="s">
        <v>50</v>
      </c>
      <c r="F345" s="50" t="s">
        <v>22</v>
      </c>
      <c r="G345" s="50"/>
      <c r="H345" s="50" t="s">
        <v>2840</v>
      </c>
      <c r="I345" s="119" t="s">
        <v>46</v>
      </c>
      <c r="J345" s="57" t="s">
        <v>194</v>
      </c>
      <c r="K345" s="50">
        <v>57</v>
      </c>
      <c r="L345" s="57" t="s">
        <v>148</v>
      </c>
      <c r="M345" s="57" t="s">
        <v>141</v>
      </c>
      <c r="N345" s="139">
        <v>1978</v>
      </c>
      <c r="O345" s="55"/>
      <c r="P345" s="178">
        <v>79542363</v>
      </c>
      <c r="Q345" s="59" t="s">
        <v>1751</v>
      </c>
      <c r="R345" s="57" t="s">
        <v>174</v>
      </c>
      <c r="S345" s="17"/>
      <c r="T345" s="18"/>
      <c r="U345" s="58"/>
      <c r="V345" s="87"/>
      <c r="W345" s="124">
        <v>72050000</v>
      </c>
      <c r="X345" s="125">
        <v>0</v>
      </c>
      <c r="Y345" s="130">
        <v>0</v>
      </c>
      <c r="Z345" s="124">
        <v>0</v>
      </c>
      <c r="AA345" s="126">
        <v>72050000</v>
      </c>
      <c r="AB345" s="125">
        <v>58950000</v>
      </c>
      <c r="AC345" s="135">
        <v>44589</v>
      </c>
      <c r="AD345" s="135">
        <v>44593</v>
      </c>
      <c r="AE345" s="135">
        <v>44926</v>
      </c>
      <c r="AF345" s="136">
        <f t="shared" si="17"/>
        <v>333</v>
      </c>
      <c r="AG345" s="118">
        <v>0</v>
      </c>
      <c r="AH345" s="120">
        <v>0</v>
      </c>
      <c r="AI345" s="174"/>
      <c r="AJ345" s="50" t="s">
        <v>2461</v>
      </c>
      <c r="AK345" s="175"/>
      <c r="AL345" s="176"/>
      <c r="AM345" s="56" t="str">
        <f t="shared" si="15"/>
        <v>Terminado</v>
      </c>
      <c r="AN345" s="137">
        <f t="shared" si="16"/>
        <v>0.81818181818181823</v>
      </c>
    </row>
    <row r="346" spans="1:40" x14ac:dyDescent="0.25">
      <c r="A346" s="50" t="s">
        <v>544</v>
      </c>
      <c r="B346" s="118">
        <v>2022</v>
      </c>
      <c r="C346" s="50" t="s">
        <v>1752</v>
      </c>
      <c r="D346" s="50" t="s">
        <v>1753</v>
      </c>
      <c r="E346" s="50" t="s">
        <v>50</v>
      </c>
      <c r="F346" s="50" t="s">
        <v>22</v>
      </c>
      <c r="G346" s="50"/>
      <c r="H346" s="50" t="s">
        <v>2749</v>
      </c>
      <c r="I346" s="119" t="s">
        <v>46</v>
      </c>
      <c r="J346" s="57" t="s">
        <v>194</v>
      </c>
      <c r="K346" s="50">
        <v>57</v>
      </c>
      <c r="L346" s="57" t="s">
        <v>148</v>
      </c>
      <c r="M346" s="57" t="s">
        <v>141</v>
      </c>
      <c r="N346" s="139">
        <v>1978</v>
      </c>
      <c r="O346" s="55"/>
      <c r="P346" s="178">
        <v>33376813</v>
      </c>
      <c r="Q346" s="59" t="s">
        <v>1754</v>
      </c>
      <c r="R346" s="57" t="s">
        <v>174</v>
      </c>
      <c r="S346" s="17"/>
      <c r="T346" s="18"/>
      <c r="U346" s="58"/>
      <c r="V346" s="87"/>
      <c r="W346" s="124">
        <v>50380000</v>
      </c>
      <c r="X346" s="125">
        <v>0</v>
      </c>
      <c r="Y346" s="130">
        <v>0</v>
      </c>
      <c r="Z346" s="124">
        <v>0</v>
      </c>
      <c r="AA346" s="126">
        <v>50380000</v>
      </c>
      <c r="AB346" s="125">
        <v>47784667</v>
      </c>
      <c r="AC346" s="135">
        <v>44588</v>
      </c>
      <c r="AD346" s="135">
        <v>44593</v>
      </c>
      <c r="AE346" s="135">
        <v>44926</v>
      </c>
      <c r="AF346" s="136">
        <f t="shared" si="17"/>
        <v>333</v>
      </c>
      <c r="AG346" s="118">
        <v>0</v>
      </c>
      <c r="AH346" s="120">
        <v>0</v>
      </c>
      <c r="AI346" s="174">
        <v>1015472091</v>
      </c>
      <c r="AJ346" s="50" t="s">
        <v>2510</v>
      </c>
      <c r="AK346" s="175">
        <v>44909</v>
      </c>
      <c r="AL346" s="176">
        <v>2595333</v>
      </c>
      <c r="AM346" s="56" t="str">
        <f t="shared" si="15"/>
        <v>Terminado</v>
      </c>
      <c r="AN346" s="137">
        <f t="shared" si="16"/>
        <v>0.9484848551012306</v>
      </c>
    </row>
    <row r="347" spans="1:40" x14ac:dyDescent="0.25">
      <c r="A347" s="50" t="s">
        <v>545</v>
      </c>
      <c r="B347" s="118">
        <v>2022</v>
      </c>
      <c r="C347" s="50" t="s">
        <v>1755</v>
      </c>
      <c r="D347" s="50" t="s">
        <v>1756</v>
      </c>
      <c r="E347" s="50" t="s">
        <v>50</v>
      </c>
      <c r="F347" s="50" t="s">
        <v>22</v>
      </c>
      <c r="G347" s="50"/>
      <c r="H347" s="50" t="s">
        <v>2912</v>
      </c>
      <c r="I347" s="119" t="s">
        <v>46</v>
      </c>
      <c r="J347" s="57" t="s">
        <v>194</v>
      </c>
      <c r="K347" s="50">
        <v>57</v>
      </c>
      <c r="L347" s="57" t="s">
        <v>148</v>
      </c>
      <c r="M347" s="57" t="s">
        <v>141</v>
      </c>
      <c r="N347" s="139">
        <v>1978</v>
      </c>
      <c r="O347" s="55"/>
      <c r="P347" s="178">
        <v>1053801356</v>
      </c>
      <c r="Q347" s="59" t="s">
        <v>1757</v>
      </c>
      <c r="R347" s="57" t="s">
        <v>174</v>
      </c>
      <c r="S347" s="17"/>
      <c r="T347" s="18"/>
      <c r="U347" s="58"/>
      <c r="V347" s="87"/>
      <c r="W347" s="124">
        <v>50380000</v>
      </c>
      <c r="X347" s="125">
        <v>0</v>
      </c>
      <c r="Y347" s="130">
        <v>1</v>
      </c>
      <c r="Z347" s="124">
        <v>4580000</v>
      </c>
      <c r="AA347" s="126">
        <v>54960000</v>
      </c>
      <c r="AB347" s="125">
        <v>49158666</v>
      </c>
      <c r="AC347" s="135">
        <v>44588</v>
      </c>
      <c r="AD347" s="135">
        <v>44593</v>
      </c>
      <c r="AE347" s="135">
        <v>44956</v>
      </c>
      <c r="AF347" s="136">
        <f t="shared" si="17"/>
        <v>363</v>
      </c>
      <c r="AG347" s="118">
        <v>1</v>
      </c>
      <c r="AH347" s="120">
        <v>30</v>
      </c>
      <c r="AI347" s="174">
        <v>51967807</v>
      </c>
      <c r="AJ347" s="50" t="s">
        <v>1677</v>
      </c>
      <c r="AK347" s="175">
        <v>44845</v>
      </c>
      <c r="AL347" s="176">
        <v>12213334</v>
      </c>
      <c r="AM347" s="56" t="str">
        <f t="shared" si="15"/>
        <v>En ejecución</v>
      </c>
      <c r="AN347" s="137">
        <f t="shared" si="16"/>
        <v>0.89444443231441051</v>
      </c>
    </row>
    <row r="348" spans="1:40" x14ac:dyDescent="0.25">
      <c r="A348" s="50" t="s">
        <v>546</v>
      </c>
      <c r="B348" s="118">
        <v>2022</v>
      </c>
      <c r="C348" s="50" t="s">
        <v>1758</v>
      </c>
      <c r="D348" s="50" t="s">
        <v>1759</v>
      </c>
      <c r="E348" s="50" t="s">
        <v>50</v>
      </c>
      <c r="F348" s="50" t="s">
        <v>22</v>
      </c>
      <c r="G348" s="50"/>
      <c r="H348" s="50" t="s">
        <v>2796</v>
      </c>
      <c r="I348" s="119" t="s">
        <v>46</v>
      </c>
      <c r="J348" s="57" t="s">
        <v>194</v>
      </c>
      <c r="K348" s="50">
        <v>57</v>
      </c>
      <c r="L348" s="57" t="s">
        <v>148</v>
      </c>
      <c r="M348" s="57" t="s">
        <v>141</v>
      </c>
      <c r="N348" s="139">
        <v>1978</v>
      </c>
      <c r="O348" s="55"/>
      <c r="P348" s="178">
        <v>23756146</v>
      </c>
      <c r="Q348" s="59" t="s">
        <v>1760</v>
      </c>
      <c r="R348" s="57" t="s">
        <v>174</v>
      </c>
      <c r="S348" s="17"/>
      <c r="T348" s="18"/>
      <c r="U348" s="58"/>
      <c r="V348" s="87"/>
      <c r="W348" s="124">
        <v>25520000</v>
      </c>
      <c r="X348" s="125">
        <v>0</v>
      </c>
      <c r="Y348" s="130">
        <v>1</v>
      </c>
      <c r="Z348" s="124">
        <v>1160000</v>
      </c>
      <c r="AA348" s="126">
        <v>26680000</v>
      </c>
      <c r="AB348" s="125">
        <v>25520000</v>
      </c>
      <c r="AC348" s="135">
        <v>44589</v>
      </c>
      <c r="AD348" s="135">
        <v>44593</v>
      </c>
      <c r="AE348" s="135">
        <v>44941</v>
      </c>
      <c r="AF348" s="136">
        <f t="shared" si="17"/>
        <v>348</v>
      </c>
      <c r="AG348" s="118">
        <v>1</v>
      </c>
      <c r="AH348" s="120">
        <v>15</v>
      </c>
      <c r="AI348" s="174"/>
      <c r="AJ348" s="50" t="s">
        <v>2461</v>
      </c>
      <c r="AK348" s="175"/>
      <c r="AL348" s="176"/>
      <c r="AM348" s="56" t="str">
        <f t="shared" si="15"/>
        <v>En ejecución</v>
      </c>
      <c r="AN348" s="137">
        <f t="shared" si="16"/>
        <v>0.95652173913043481</v>
      </c>
    </row>
    <row r="349" spans="1:40" x14ac:dyDescent="0.25">
      <c r="A349" s="50" t="s">
        <v>547</v>
      </c>
      <c r="B349" s="118">
        <v>2022</v>
      </c>
      <c r="C349" s="50" t="s">
        <v>1761</v>
      </c>
      <c r="D349" s="50" t="s">
        <v>1762</v>
      </c>
      <c r="E349" s="50" t="s">
        <v>50</v>
      </c>
      <c r="F349" s="50" t="s">
        <v>22</v>
      </c>
      <c r="G349" s="50"/>
      <c r="H349" s="50" t="s">
        <v>2205</v>
      </c>
      <c r="I349" s="119" t="s">
        <v>46</v>
      </c>
      <c r="J349" s="57" t="s">
        <v>194</v>
      </c>
      <c r="K349" s="50">
        <v>57</v>
      </c>
      <c r="L349" s="57" t="s">
        <v>148</v>
      </c>
      <c r="M349" s="57" t="s">
        <v>141</v>
      </c>
      <c r="N349" s="139">
        <v>1978</v>
      </c>
      <c r="O349" s="55"/>
      <c r="P349" s="178">
        <v>1019145454</v>
      </c>
      <c r="Q349" s="59" t="s">
        <v>1763</v>
      </c>
      <c r="R349" s="57" t="s">
        <v>174</v>
      </c>
      <c r="S349" s="17"/>
      <c r="T349" s="18"/>
      <c r="U349" s="58"/>
      <c r="V349" s="87"/>
      <c r="W349" s="124">
        <v>20680000</v>
      </c>
      <c r="X349" s="125">
        <v>0</v>
      </c>
      <c r="Y349" s="130">
        <v>1</v>
      </c>
      <c r="Z349" s="124">
        <v>1817333</v>
      </c>
      <c r="AA349" s="126">
        <v>22497333</v>
      </c>
      <c r="AB349" s="125">
        <v>20617333</v>
      </c>
      <c r="AC349" s="135">
        <v>44589</v>
      </c>
      <c r="AD349" s="135">
        <v>44594</v>
      </c>
      <c r="AE349" s="135">
        <v>44956</v>
      </c>
      <c r="AF349" s="136">
        <f t="shared" si="17"/>
        <v>362</v>
      </c>
      <c r="AG349" s="118">
        <v>1</v>
      </c>
      <c r="AH349" s="120">
        <v>30</v>
      </c>
      <c r="AI349" s="174"/>
      <c r="AJ349" s="50" t="s">
        <v>2461</v>
      </c>
      <c r="AK349" s="175"/>
      <c r="AL349" s="176"/>
      <c r="AM349" s="56" t="str">
        <f t="shared" si="15"/>
        <v>En ejecución</v>
      </c>
      <c r="AN349" s="137">
        <f t="shared" si="16"/>
        <v>0.91643453915181861</v>
      </c>
    </row>
    <row r="350" spans="1:40" x14ac:dyDescent="0.25">
      <c r="A350" s="50" t="s">
        <v>548</v>
      </c>
      <c r="B350" s="118">
        <v>2022</v>
      </c>
      <c r="C350" s="50" t="s">
        <v>1764</v>
      </c>
      <c r="D350" s="50" t="s">
        <v>1765</v>
      </c>
      <c r="E350" s="50" t="s">
        <v>50</v>
      </c>
      <c r="F350" s="50" t="s">
        <v>22</v>
      </c>
      <c r="G350" s="50"/>
      <c r="H350" s="50" t="s">
        <v>2913</v>
      </c>
      <c r="I350" s="119" t="s">
        <v>46</v>
      </c>
      <c r="J350" s="57" t="s">
        <v>194</v>
      </c>
      <c r="K350" s="50">
        <v>57</v>
      </c>
      <c r="L350" s="57" t="s">
        <v>148</v>
      </c>
      <c r="M350" s="57" t="s">
        <v>141</v>
      </c>
      <c r="N350" s="139">
        <v>1978</v>
      </c>
      <c r="O350" s="55"/>
      <c r="P350" s="178">
        <v>1026592567</v>
      </c>
      <c r="Q350" s="59" t="s">
        <v>1766</v>
      </c>
      <c r="R350" s="57" t="s">
        <v>174</v>
      </c>
      <c r="S350" s="17"/>
      <c r="T350" s="18"/>
      <c r="U350" s="58"/>
      <c r="V350" s="87"/>
      <c r="W350" s="124">
        <v>50380000</v>
      </c>
      <c r="X350" s="125">
        <v>0</v>
      </c>
      <c r="Y350" s="130">
        <v>0</v>
      </c>
      <c r="Z350" s="124">
        <v>0</v>
      </c>
      <c r="AA350" s="126">
        <v>50380000</v>
      </c>
      <c r="AB350" s="125">
        <v>50380000</v>
      </c>
      <c r="AC350" s="135">
        <v>44589</v>
      </c>
      <c r="AD350" s="135">
        <v>44593</v>
      </c>
      <c r="AE350" s="135">
        <v>44926</v>
      </c>
      <c r="AF350" s="136">
        <f t="shared" si="17"/>
        <v>333</v>
      </c>
      <c r="AG350" s="118">
        <v>0</v>
      </c>
      <c r="AH350" s="120">
        <v>0</v>
      </c>
      <c r="AI350" s="174"/>
      <c r="AJ350" s="50" t="s">
        <v>2461</v>
      </c>
      <c r="AK350" s="175"/>
      <c r="AL350" s="176"/>
      <c r="AM350" s="56" t="str">
        <f t="shared" si="15"/>
        <v>Terminado</v>
      </c>
      <c r="AN350" s="137">
        <f t="shared" si="16"/>
        <v>1</v>
      </c>
    </row>
    <row r="351" spans="1:40" x14ac:dyDescent="0.25">
      <c r="A351" s="50" t="s">
        <v>549</v>
      </c>
      <c r="B351" s="118">
        <v>2022</v>
      </c>
      <c r="C351" s="50" t="s">
        <v>1767</v>
      </c>
      <c r="D351" s="50" t="s">
        <v>1768</v>
      </c>
      <c r="E351" s="50" t="s">
        <v>50</v>
      </c>
      <c r="F351" s="50" t="s">
        <v>22</v>
      </c>
      <c r="G351" s="50"/>
      <c r="H351" s="50" t="s">
        <v>2914</v>
      </c>
      <c r="I351" s="119" t="s">
        <v>46</v>
      </c>
      <c r="J351" s="57" t="s">
        <v>194</v>
      </c>
      <c r="K351" s="50">
        <v>57</v>
      </c>
      <c r="L351" s="57" t="s">
        <v>148</v>
      </c>
      <c r="M351" s="57" t="s">
        <v>141</v>
      </c>
      <c r="N351" s="139">
        <v>1979</v>
      </c>
      <c r="O351" s="55"/>
      <c r="P351" s="178">
        <v>1030527778</v>
      </c>
      <c r="Q351" s="59" t="s">
        <v>1769</v>
      </c>
      <c r="R351" s="57" t="s">
        <v>174</v>
      </c>
      <c r="S351" s="17"/>
      <c r="T351" s="18"/>
      <c r="U351" s="58"/>
      <c r="V351" s="87"/>
      <c r="W351" s="124">
        <v>72050000</v>
      </c>
      <c r="X351" s="125">
        <v>0</v>
      </c>
      <c r="Y351" s="130">
        <v>0</v>
      </c>
      <c r="Z351" s="124">
        <v>0</v>
      </c>
      <c r="AA351" s="126">
        <v>72050000</v>
      </c>
      <c r="AB351" s="125">
        <v>72050000</v>
      </c>
      <c r="AC351" s="135">
        <v>44589</v>
      </c>
      <c r="AD351" s="135">
        <v>44593</v>
      </c>
      <c r="AE351" s="135">
        <v>44926</v>
      </c>
      <c r="AF351" s="136">
        <f t="shared" si="17"/>
        <v>333</v>
      </c>
      <c r="AG351" s="118">
        <v>0</v>
      </c>
      <c r="AH351" s="120">
        <v>0</v>
      </c>
      <c r="AI351" s="174"/>
      <c r="AJ351" s="50" t="s">
        <v>2461</v>
      </c>
      <c r="AK351" s="175"/>
      <c r="AL351" s="176"/>
      <c r="AM351" s="56" t="str">
        <f t="shared" si="15"/>
        <v>Terminado</v>
      </c>
      <c r="AN351" s="137">
        <f t="shared" si="16"/>
        <v>1</v>
      </c>
    </row>
    <row r="352" spans="1:40" x14ac:dyDescent="0.25">
      <c r="A352" s="50" t="s">
        <v>550</v>
      </c>
      <c r="B352" s="118">
        <v>2022</v>
      </c>
      <c r="C352" s="50" t="s">
        <v>1770</v>
      </c>
      <c r="D352" s="50" t="s">
        <v>1771</v>
      </c>
      <c r="E352" s="50" t="s">
        <v>50</v>
      </c>
      <c r="F352" s="50" t="s">
        <v>22</v>
      </c>
      <c r="G352" s="50"/>
      <c r="H352" s="50" t="s">
        <v>2915</v>
      </c>
      <c r="I352" s="119" t="s">
        <v>46</v>
      </c>
      <c r="J352" s="57" t="s">
        <v>194</v>
      </c>
      <c r="K352" s="50">
        <v>49</v>
      </c>
      <c r="L352" s="57" t="s">
        <v>139</v>
      </c>
      <c r="M352" s="57" t="s">
        <v>138</v>
      </c>
      <c r="N352" s="139">
        <v>1999</v>
      </c>
      <c r="O352" s="55"/>
      <c r="P352" s="178">
        <v>1020800464</v>
      </c>
      <c r="Q352" s="59" t="s">
        <v>1772</v>
      </c>
      <c r="R352" s="57" t="s">
        <v>174</v>
      </c>
      <c r="S352" s="17"/>
      <c r="T352" s="18"/>
      <c r="U352" s="58"/>
      <c r="V352" s="87"/>
      <c r="W352" s="124">
        <v>33000000</v>
      </c>
      <c r="X352" s="125">
        <v>0</v>
      </c>
      <c r="Y352" s="130">
        <v>0</v>
      </c>
      <c r="Z352" s="124">
        <v>0</v>
      </c>
      <c r="AA352" s="126">
        <v>33000000</v>
      </c>
      <c r="AB352" s="125">
        <v>33000000</v>
      </c>
      <c r="AC352" s="135">
        <v>44589</v>
      </c>
      <c r="AD352" s="135">
        <v>44593</v>
      </c>
      <c r="AE352" s="135">
        <v>44773</v>
      </c>
      <c r="AF352" s="136">
        <f t="shared" si="17"/>
        <v>180</v>
      </c>
      <c r="AG352" s="118">
        <v>0</v>
      </c>
      <c r="AH352" s="120">
        <v>0</v>
      </c>
      <c r="AI352" s="174"/>
      <c r="AJ352" s="50" t="s">
        <v>2461</v>
      </c>
      <c r="AK352" s="175"/>
      <c r="AL352" s="176"/>
      <c r="AM352" s="56" t="str">
        <f t="shared" si="15"/>
        <v>Terminado</v>
      </c>
      <c r="AN352" s="137">
        <f t="shared" si="16"/>
        <v>1</v>
      </c>
    </row>
    <row r="353" spans="1:40" x14ac:dyDescent="0.25">
      <c r="A353" s="50" t="s">
        <v>2610</v>
      </c>
      <c r="B353" s="118">
        <v>2022</v>
      </c>
      <c r="C353" s="50" t="s">
        <v>2611</v>
      </c>
      <c r="D353" s="50" t="s">
        <v>2672</v>
      </c>
      <c r="E353" s="50" t="s">
        <v>50</v>
      </c>
      <c r="F353" s="50" t="s">
        <v>22</v>
      </c>
      <c r="G353" s="50"/>
      <c r="H353" s="50" t="s">
        <v>2625</v>
      </c>
      <c r="I353" s="119" t="s">
        <v>46</v>
      </c>
      <c r="J353" s="57" t="s">
        <v>194</v>
      </c>
      <c r="K353" s="118">
        <v>55</v>
      </c>
      <c r="L353" s="57" t="s">
        <v>146</v>
      </c>
      <c r="M353" s="57" t="s">
        <v>141</v>
      </c>
      <c r="N353" s="139">
        <v>1977</v>
      </c>
      <c r="O353" s="55"/>
      <c r="P353" s="178">
        <v>1010231979</v>
      </c>
      <c r="Q353" s="59" t="s">
        <v>2614</v>
      </c>
      <c r="R353" s="57" t="s">
        <v>174</v>
      </c>
      <c r="S353" s="17"/>
      <c r="T353" s="18"/>
      <c r="U353" s="58"/>
      <c r="V353" s="87"/>
      <c r="W353" s="124">
        <v>50380000</v>
      </c>
      <c r="X353" s="125">
        <v>0</v>
      </c>
      <c r="Y353" s="130">
        <v>0</v>
      </c>
      <c r="Z353" s="124">
        <v>0</v>
      </c>
      <c r="AA353" s="126">
        <v>50380000</v>
      </c>
      <c r="AB353" s="125">
        <v>50380000</v>
      </c>
      <c r="AC353" s="135">
        <v>44592</v>
      </c>
      <c r="AD353" s="135">
        <v>44593</v>
      </c>
      <c r="AE353" s="135">
        <v>44926</v>
      </c>
      <c r="AF353" s="136">
        <f>_xlfn.DAYS(AE353,AD353)</f>
        <v>333</v>
      </c>
      <c r="AG353" s="118">
        <v>0</v>
      </c>
      <c r="AH353" s="120">
        <v>0</v>
      </c>
      <c r="AI353" s="174"/>
      <c r="AJ353" s="50"/>
      <c r="AK353" s="175"/>
      <c r="AL353" s="176"/>
      <c r="AM353" s="56" t="str">
        <f>IF(AE353&lt;=44926,"Terminado","En ejecución")</f>
        <v>Terminado</v>
      </c>
      <c r="AN353" s="137">
        <f t="shared" si="16"/>
        <v>1</v>
      </c>
    </row>
    <row r="354" spans="1:40" x14ac:dyDescent="0.25">
      <c r="A354" s="50" t="s">
        <v>551</v>
      </c>
      <c r="B354" s="118">
        <v>2022</v>
      </c>
      <c r="C354" s="50" t="s">
        <v>1773</v>
      </c>
      <c r="D354" s="50" t="s">
        <v>1774</v>
      </c>
      <c r="E354" s="50" t="s">
        <v>50</v>
      </c>
      <c r="F354" s="50" t="s">
        <v>22</v>
      </c>
      <c r="G354" s="50"/>
      <c r="H354" s="50" t="s">
        <v>2916</v>
      </c>
      <c r="I354" s="119" t="s">
        <v>46</v>
      </c>
      <c r="J354" s="57" t="s">
        <v>194</v>
      </c>
      <c r="K354" s="50">
        <v>57</v>
      </c>
      <c r="L354" s="57" t="s">
        <v>148</v>
      </c>
      <c r="M354" s="57" t="s">
        <v>141</v>
      </c>
      <c r="N354" s="139">
        <v>1978</v>
      </c>
      <c r="O354" s="55"/>
      <c r="P354" s="178">
        <v>1024481111</v>
      </c>
      <c r="Q354" s="59" t="s">
        <v>1775</v>
      </c>
      <c r="R354" s="57" t="s">
        <v>174</v>
      </c>
      <c r="S354" s="17"/>
      <c r="T354" s="18"/>
      <c r="U354" s="58"/>
      <c r="V354" s="87"/>
      <c r="W354" s="124">
        <v>27480000</v>
      </c>
      <c r="X354" s="125">
        <v>0</v>
      </c>
      <c r="Y354" s="130">
        <v>0</v>
      </c>
      <c r="Z354" s="124">
        <v>0</v>
      </c>
      <c r="AA354" s="126">
        <v>27480000</v>
      </c>
      <c r="AB354" s="125">
        <v>27480000</v>
      </c>
      <c r="AC354" s="135">
        <v>44589</v>
      </c>
      <c r="AD354" s="135">
        <v>44593</v>
      </c>
      <c r="AE354" s="135">
        <v>44773</v>
      </c>
      <c r="AF354" s="136">
        <f t="shared" si="17"/>
        <v>180</v>
      </c>
      <c r="AG354" s="118">
        <v>0</v>
      </c>
      <c r="AH354" s="120">
        <v>0</v>
      </c>
      <c r="AI354" s="174">
        <v>1032456954</v>
      </c>
      <c r="AJ354" s="50" t="s">
        <v>3162</v>
      </c>
      <c r="AK354" s="175">
        <v>44593</v>
      </c>
      <c r="AL354" s="176">
        <v>27480000</v>
      </c>
      <c r="AM354" s="56" t="str">
        <f t="shared" si="15"/>
        <v>Terminado</v>
      </c>
      <c r="AN354" s="137">
        <f t="shared" si="16"/>
        <v>1</v>
      </c>
    </row>
    <row r="355" spans="1:40" x14ac:dyDescent="0.25">
      <c r="A355" s="50" t="s">
        <v>552</v>
      </c>
      <c r="B355" s="118">
        <v>2022</v>
      </c>
      <c r="C355" s="50" t="s">
        <v>1776</v>
      </c>
      <c r="D355" s="50" t="s">
        <v>1777</v>
      </c>
      <c r="E355" s="50" t="s">
        <v>50</v>
      </c>
      <c r="F355" s="50" t="s">
        <v>22</v>
      </c>
      <c r="G355" s="50"/>
      <c r="H355" s="50" t="s">
        <v>1194</v>
      </c>
      <c r="I355" s="119" t="s">
        <v>46</v>
      </c>
      <c r="J355" s="57" t="s">
        <v>194</v>
      </c>
      <c r="K355" s="50">
        <v>57</v>
      </c>
      <c r="L355" s="57" t="s">
        <v>148</v>
      </c>
      <c r="M355" s="57" t="s">
        <v>141</v>
      </c>
      <c r="N355" s="139">
        <v>1978</v>
      </c>
      <c r="O355" s="55"/>
      <c r="P355" s="178">
        <v>79368209</v>
      </c>
      <c r="Q355" s="59" t="s">
        <v>1778</v>
      </c>
      <c r="R355" s="57" t="s">
        <v>174</v>
      </c>
      <c r="S355" s="17"/>
      <c r="T355" s="18"/>
      <c r="U355" s="58"/>
      <c r="V355" s="87"/>
      <c r="W355" s="124">
        <v>25520000</v>
      </c>
      <c r="X355" s="125">
        <v>0</v>
      </c>
      <c r="Y355" s="130">
        <v>0</v>
      </c>
      <c r="Z355" s="124">
        <v>0</v>
      </c>
      <c r="AA355" s="126">
        <v>25520000</v>
      </c>
      <c r="AB355" s="125">
        <v>25520000</v>
      </c>
      <c r="AC355" s="135">
        <v>44589</v>
      </c>
      <c r="AD355" s="135">
        <v>44593</v>
      </c>
      <c r="AE355" s="135">
        <v>44926</v>
      </c>
      <c r="AF355" s="136">
        <f t="shared" si="17"/>
        <v>333</v>
      </c>
      <c r="AG355" s="118">
        <v>0</v>
      </c>
      <c r="AH355" s="120">
        <v>0</v>
      </c>
      <c r="AI355" s="174"/>
      <c r="AJ355" s="50" t="s">
        <v>2461</v>
      </c>
      <c r="AK355" s="175"/>
      <c r="AL355" s="176"/>
      <c r="AM355" s="56" t="str">
        <f t="shared" si="15"/>
        <v>Terminado</v>
      </c>
      <c r="AN355" s="137">
        <f t="shared" si="16"/>
        <v>1</v>
      </c>
    </row>
    <row r="356" spans="1:40" x14ac:dyDescent="0.25">
      <c r="A356" s="50" t="s">
        <v>553</v>
      </c>
      <c r="B356" s="118">
        <v>2022</v>
      </c>
      <c r="C356" s="50" t="s">
        <v>1779</v>
      </c>
      <c r="D356" s="50" t="s">
        <v>1780</v>
      </c>
      <c r="E356" s="50" t="s">
        <v>50</v>
      </c>
      <c r="F356" s="50" t="s">
        <v>22</v>
      </c>
      <c r="G356" s="50"/>
      <c r="H356" s="50" t="s">
        <v>2205</v>
      </c>
      <c r="I356" s="119" t="s">
        <v>46</v>
      </c>
      <c r="J356" s="57" t="s">
        <v>194</v>
      </c>
      <c r="K356" s="50">
        <v>57</v>
      </c>
      <c r="L356" s="57" t="s">
        <v>148</v>
      </c>
      <c r="M356" s="57" t="s">
        <v>141</v>
      </c>
      <c r="N356" s="139">
        <v>1978</v>
      </c>
      <c r="O356" s="55"/>
      <c r="P356" s="178">
        <v>19452944</v>
      </c>
      <c r="Q356" s="59" t="s">
        <v>1781</v>
      </c>
      <c r="R356" s="57" t="s">
        <v>174</v>
      </c>
      <c r="S356" s="17"/>
      <c r="T356" s="18"/>
      <c r="U356" s="58"/>
      <c r="V356" s="87"/>
      <c r="W356" s="124">
        <v>25520000</v>
      </c>
      <c r="X356" s="125">
        <v>0</v>
      </c>
      <c r="Y356" s="130">
        <v>1</v>
      </c>
      <c r="Z356" s="124">
        <v>2320000</v>
      </c>
      <c r="AA356" s="126">
        <v>27840000</v>
      </c>
      <c r="AB356" s="125">
        <v>25520000</v>
      </c>
      <c r="AC356" s="135">
        <v>44589</v>
      </c>
      <c r="AD356" s="135">
        <v>44593</v>
      </c>
      <c r="AE356" s="135">
        <v>44956</v>
      </c>
      <c r="AF356" s="136">
        <f t="shared" si="17"/>
        <v>363</v>
      </c>
      <c r="AG356" s="118">
        <v>1</v>
      </c>
      <c r="AH356" s="120">
        <v>30</v>
      </c>
      <c r="AI356" s="174"/>
      <c r="AJ356" s="50" t="s">
        <v>2461</v>
      </c>
      <c r="AK356" s="175"/>
      <c r="AL356" s="176"/>
      <c r="AM356" s="56" t="str">
        <f t="shared" si="15"/>
        <v>En ejecución</v>
      </c>
      <c r="AN356" s="137">
        <f t="shared" si="16"/>
        <v>0.91666666666666663</v>
      </c>
    </row>
    <row r="357" spans="1:40" x14ac:dyDescent="0.25">
      <c r="A357" s="50" t="s">
        <v>554</v>
      </c>
      <c r="B357" s="118">
        <v>2022</v>
      </c>
      <c r="C357" s="50" t="s">
        <v>1782</v>
      </c>
      <c r="D357" s="50" t="s">
        <v>1783</v>
      </c>
      <c r="E357" s="50" t="s">
        <v>50</v>
      </c>
      <c r="F357" s="50" t="s">
        <v>22</v>
      </c>
      <c r="G357" s="50"/>
      <c r="H357" s="50" t="s">
        <v>2917</v>
      </c>
      <c r="I357" s="119" t="s">
        <v>46</v>
      </c>
      <c r="J357" s="57" t="s">
        <v>194</v>
      </c>
      <c r="K357" s="118">
        <v>43</v>
      </c>
      <c r="L357" s="57" t="s">
        <v>130</v>
      </c>
      <c r="M357" s="57" t="s">
        <v>137</v>
      </c>
      <c r="N357" s="139">
        <v>2032</v>
      </c>
      <c r="O357" s="55"/>
      <c r="P357" s="178">
        <v>1070924202</v>
      </c>
      <c r="Q357" s="59" t="s">
        <v>1784</v>
      </c>
      <c r="R357" s="57" t="s">
        <v>174</v>
      </c>
      <c r="S357" s="17"/>
      <c r="T357" s="18"/>
      <c r="U357" s="58"/>
      <c r="V357" s="87"/>
      <c r="W357" s="124">
        <v>40150000</v>
      </c>
      <c r="X357" s="125">
        <v>0</v>
      </c>
      <c r="Y357" s="130">
        <v>1</v>
      </c>
      <c r="Z357" s="124">
        <v>1703333</v>
      </c>
      <c r="AA357" s="126">
        <v>41853333</v>
      </c>
      <c r="AB357" s="125">
        <v>40028333</v>
      </c>
      <c r="AC357" s="135">
        <v>44589</v>
      </c>
      <c r="AD357" s="135">
        <v>44594</v>
      </c>
      <c r="AE357" s="135">
        <v>44940</v>
      </c>
      <c r="AF357" s="136">
        <f t="shared" si="17"/>
        <v>346</v>
      </c>
      <c r="AG357" s="118">
        <v>1</v>
      </c>
      <c r="AH357" s="120">
        <v>14</v>
      </c>
      <c r="AI357" s="174"/>
      <c r="AJ357" s="50" t="s">
        <v>2461</v>
      </c>
      <c r="AK357" s="175"/>
      <c r="AL357" s="176"/>
      <c r="AM357" s="56" t="str">
        <f t="shared" si="15"/>
        <v>En ejecución</v>
      </c>
      <c r="AN357" s="137">
        <f t="shared" si="16"/>
        <v>0.95639534848992791</v>
      </c>
    </row>
    <row r="358" spans="1:40" x14ac:dyDescent="0.25">
      <c r="A358" s="50" t="s">
        <v>555</v>
      </c>
      <c r="B358" s="118">
        <v>2022</v>
      </c>
      <c r="C358" s="50" t="s">
        <v>1785</v>
      </c>
      <c r="D358" s="50" t="s">
        <v>1786</v>
      </c>
      <c r="E358" s="50" t="s">
        <v>50</v>
      </c>
      <c r="F358" s="50" t="s">
        <v>22</v>
      </c>
      <c r="G358" s="50"/>
      <c r="H358" s="50" t="s">
        <v>2918</v>
      </c>
      <c r="I358" s="119" t="s">
        <v>46</v>
      </c>
      <c r="J358" s="57" t="s">
        <v>194</v>
      </c>
      <c r="K358" s="118">
        <v>38</v>
      </c>
      <c r="L358" s="57" t="s">
        <v>125</v>
      </c>
      <c r="M358" s="57" t="s">
        <v>158</v>
      </c>
      <c r="N358" s="139">
        <v>2014</v>
      </c>
      <c r="O358" s="55"/>
      <c r="P358" s="178">
        <v>53125026</v>
      </c>
      <c r="Q358" s="59" t="s">
        <v>1787</v>
      </c>
      <c r="R358" s="57" t="s">
        <v>174</v>
      </c>
      <c r="S358" s="17"/>
      <c r="T358" s="18"/>
      <c r="U358" s="58"/>
      <c r="V358" s="87"/>
      <c r="W358" s="124">
        <v>39300000</v>
      </c>
      <c r="X358" s="125">
        <v>0</v>
      </c>
      <c r="Y358" s="130">
        <v>0</v>
      </c>
      <c r="Z358" s="124">
        <v>0</v>
      </c>
      <c r="AA358" s="126">
        <v>39300000</v>
      </c>
      <c r="AB358" s="125">
        <v>39300000</v>
      </c>
      <c r="AC358" s="135">
        <v>44589</v>
      </c>
      <c r="AD358" s="135">
        <v>44593</v>
      </c>
      <c r="AE358" s="135">
        <v>44773</v>
      </c>
      <c r="AF358" s="136">
        <f t="shared" si="17"/>
        <v>180</v>
      </c>
      <c r="AG358" s="118">
        <v>0</v>
      </c>
      <c r="AH358" s="120">
        <v>0</v>
      </c>
      <c r="AI358" s="174"/>
      <c r="AJ358" s="50" t="s">
        <v>2461</v>
      </c>
      <c r="AK358" s="175"/>
      <c r="AL358" s="176"/>
      <c r="AM358" s="56" t="str">
        <f t="shared" si="15"/>
        <v>Terminado</v>
      </c>
      <c r="AN358" s="137">
        <f t="shared" si="16"/>
        <v>1</v>
      </c>
    </row>
    <row r="359" spans="1:40" x14ac:dyDescent="0.25">
      <c r="A359" s="50" t="s">
        <v>556</v>
      </c>
      <c r="B359" s="118">
        <v>2022</v>
      </c>
      <c r="C359" s="50" t="s">
        <v>1788</v>
      </c>
      <c r="D359" s="50" t="s">
        <v>1789</v>
      </c>
      <c r="E359" s="50" t="s">
        <v>50</v>
      </c>
      <c r="F359" s="50" t="s">
        <v>22</v>
      </c>
      <c r="G359" s="50"/>
      <c r="H359" s="50" t="s">
        <v>2919</v>
      </c>
      <c r="I359" s="119" t="s">
        <v>46</v>
      </c>
      <c r="J359" s="57" t="s">
        <v>194</v>
      </c>
      <c r="K359" s="118">
        <v>12</v>
      </c>
      <c r="L359" s="57" t="s">
        <v>103</v>
      </c>
      <c r="M359" s="57" t="s">
        <v>136</v>
      </c>
      <c r="N359" s="139">
        <v>1957</v>
      </c>
      <c r="O359" s="55"/>
      <c r="P359" s="178">
        <v>79966899</v>
      </c>
      <c r="Q359" s="59" t="s">
        <v>1790</v>
      </c>
      <c r="R359" s="57" t="s">
        <v>174</v>
      </c>
      <c r="S359" s="17"/>
      <c r="T359" s="18"/>
      <c r="U359" s="58"/>
      <c r="V359" s="87"/>
      <c r="W359" s="124">
        <v>39300000</v>
      </c>
      <c r="X359" s="125">
        <v>0</v>
      </c>
      <c r="Y359" s="130">
        <v>0</v>
      </c>
      <c r="Z359" s="124">
        <v>0</v>
      </c>
      <c r="AA359" s="126">
        <v>39300000</v>
      </c>
      <c r="AB359" s="125">
        <v>39300000</v>
      </c>
      <c r="AC359" s="135">
        <v>44589</v>
      </c>
      <c r="AD359" s="135">
        <v>44593</v>
      </c>
      <c r="AE359" s="135">
        <v>44773</v>
      </c>
      <c r="AF359" s="136">
        <f t="shared" si="17"/>
        <v>180</v>
      </c>
      <c r="AG359" s="118">
        <v>0</v>
      </c>
      <c r="AH359" s="120">
        <v>0</v>
      </c>
      <c r="AI359" s="174"/>
      <c r="AJ359" s="50" t="s">
        <v>2461</v>
      </c>
      <c r="AK359" s="175"/>
      <c r="AL359" s="176"/>
      <c r="AM359" s="56" t="str">
        <f t="shared" si="15"/>
        <v>Terminado</v>
      </c>
      <c r="AN359" s="137">
        <f t="shared" si="16"/>
        <v>1</v>
      </c>
    </row>
    <row r="360" spans="1:40" x14ac:dyDescent="0.25">
      <c r="A360" s="50" t="s">
        <v>557</v>
      </c>
      <c r="B360" s="118">
        <v>2022</v>
      </c>
      <c r="C360" s="50" t="s">
        <v>1791</v>
      </c>
      <c r="D360" s="50" t="s">
        <v>1792</v>
      </c>
      <c r="E360" s="50" t="s">
        <v>50</v>
      </c>
      <c r="F360" s="50" t="s">
        <v>22</v>
      </c>
      <c r="G360" s="50"/>
      <c r="H360" s="50" t="s">
        <v>2920</v>
      </c>
      <c r="I360" s="119" t="s">
        <v>46</v>
      </c>
      <c r="J360" s="57" t="s">
        <v>194</v>
      </c>
      <c r="K360" s="118">
        <v>40</v>
      </c>
      <c r="L360" s="57" t="s">
        <v>127</v>
      </c>
      <c r="M360" s="57" t="s">
        <v>137</v>
      </c>
      <c r="N360" s="139">
        <v>1974</v>
      </c>
      <c r="O360" s="55"/>
      <c r="P360" s="178">
        <v>52395443</v>
      </c>
      <c r="Q360" s="59" t="s">
        <v>1793</v>
      </c>
      <c r="R360" s="57" t="s">
        <v>174</v>
      </c>
      <c r="S360" s="17"/>
      <c r="T360" s="18"/>
      <c r="U360" s="58"/>
      <c r="V360" s="87"/>
      <c r="W360" s="124">
        <v>50380000</v>
      </c>
      <c r="X360" s="125">
        <v>0</v>
      </c>
      <c r="Y360" s="130">
        <v>0</v>
      </c>
      <c r="Z360" s="124">
        <v>0</v>
      </c>
      <c r="AA360" s="126">
        <v>50380000</v>
      </c>
      <c r="AB360" s="125">
        <v>47632000</v>
      </c>
      <c r="AC360" s="135">
        <v>44589</v>
      </c>
      <c r="AD360" s="135">
        <v>44593</v>
      </c>
      <c r="AE360" s="135">
        <v>44926</v>
      </c>
      <c r="AF360" s="136">
        <f t="shared" si="17"/>
        <v>333</v>
      </c>
      <c r="AG360" s="118">
        <v>0</v>
      </c>
      <c r="AH360" s="120">
        <v>0</v>
      </c>
      <c r="AI360" s="174"/>
      <c r="AJ360" s="50" t="s">
        <v>2461</v>
      </c>
      <c r="AK360" s="175"/>
      <c r="AL360" s="176"/>
      <c r="AM360" s="56" t="str">
        <f t="shared" si="15"/>
        <v>Terminado</v>
      </c>
      <c r="AN360" s="137">
        <f t="shared" si="16"/>
        <v>0.94545454545454544</v>
      </c>
    </row>
    <row r="361" spans="1:40" x14ac:dyDescent="0.25">
      <c r="A361" s="50" t="s">
        <v>558</v>
      </c>
      <c r="B361" s="118">
        <v>2022</v>
      </c>
      <c r="C361" s="50" t="s">
        <v>1794</v>
      </c>
      <c r="D361" s="50" t="s">
        <v>1795</v>
      </c>
      <c r="E361" s="50" t="s">
        <v>50</v>
      </c>
      <c r="F361" s="50" t="s">
        <v>22</v>
      </c>
      <c r="G361" s="50"/>
      <c r="H361" s="50" t="s">
        <v>2921</v>
      </c>
      <c r="I361" s="119" t="s">
        <v>46</v>
      </c>
      <c r="J361" s="57" t="s">
        <v>194</v>
      </c>
      <c r="K361" s="50">
        <v>20</v>
      </c>
      <c r="L361" s="57" t="s">
        <v>111</v>
      </c>
      <c r="M361" s="57" t="s">
        <v>136</v>
      </c>
      <c r="N361" s="139">
        <v>1963</v>
      </c>
      <c r="O361" s="55"/>
      <c r="P361" s="178">
        <v>80932222</v>
      </c>
      <c r="Q361" s="59" t="s">
        <v>1796</v>
      </c>
      <c r="R361" s="57" t="s">
        <v>174</v>
      </c>
      <c r="S361" s="17"/>
      <c r="T361" s="18"/>
      <c r="U361" s="58"/>
      <c r="V361" s="87"/>
      <c r="W361" s="124">
        <v>27480000</v>
      </c>
      <c r="X361" s="125">
        <v>0</v>
      </c>
      <c r="Y361" s="130">
        <v>0</v>
      </c>
      <c r="Z361" s="124">
        <v>0</v>
      </c>
      <c r="AA361" s="126">
        <v>27480000</v>
      </c>
      <c r="AB361" s="125">
        <v>27480000</v>
      </c>
      <c r="AC361" s="135">
        <v>44589</v>
      </c>
      <c r="AD361" s="135">
        <v>44593</v>
      </c>
      <c r="AE361" s="135">
        <v>44773</v>
      </c>
      <c r="AF361" s="136">
        <f t="shared" si="17"/>
        <v>180</v>
      </c>
      <c r="AG361" s="118">
        <v>0</v>
      </c>
      <c r="AH361" s="120">
        <v>0</v>
      </c>
      <c r="AI361" s="174"/>
      <c r="AJ361" s="50" t="s">
        <v>2461</v>
      </c>
      <c r="AK361" s="175"/>
      <c r="AL361" s="176"/>
      <c r="AM361" s="56" t="str">
        <f t="shared" si="15"/>
        <v>Terminado</v>
      </c>
      <c r="AN361" s="137">
        <f t="shared" si="16"/>
        <v>1</v>
      </c>
    </row>
    <row r="362" spans="1:40" x14ac:dyDescent="0.25">
      <c r="A362" s="50" t="s">
        <v>559</v>
      </c>
      <c r="B362" s="118">
        <v>2022</v>
      </c>
      <c r="C362" s="50" t="s">
        <v>1797</v>
      </c>
      <c r="D362" s="50" t="s">
        <v>1798</v>
      </c>
      <c r="E362" s="50" t="s">
        <v>50</v>
      </c>
      <c r="F362" s="50" t="s">
        <v>22</v>
      </c>
      <c r="G362" s="50"/>
      <c r="H362" s="50" t="s">
        <v>2922</v>
      </c>
      <c r="I362" s="119" t="s">
        <v>46</v>
      </c>
      <c r="J362" s="57" t="s">
        <v>194</v>
      </c>
      <c r="K362" s="50">
        <v>57</v>
      </c>
      <c r="L362" s="57" t="s">
        <v>148</v>
      </c>
      <c r="M362" s="57" t="s">
        <v>141</v>
      </c>
      <c r="N362" s="139">
        <v>1979</v>
      </c>
      <c r="O362" s="55"/>
      <c r="P362" s="178">
        <v>1233889957</v>
      </c>
      <c r="Q362" s="59" t="s">
        <v>1799</v>
      </c>
      <c r="R362" s="57" t="s">
        <v>174</v>
      </c>
      <c r="S362" s="17"/>
      <c r="T362" s="18"/>
      <c r="U362" s="58"/>
      <c r="V362" s="87"/>
      <c r="W362" s="124">
        <v>27480000</v>
      </c>
      <c r="X362" s="125">
        <v>0</v>
      </c>
      <c r="Y362" s="130">
        <v>0</v>
      </c>
      <c r="Z362" s="124">
        <v>0</v>
      </c>
      <c r="AA362" s="126">
        <v>27480000</v>
      </c>
      <c r="AB362" s="125">
        <v>27480000</v>
      </c>
      <c r="AC362" s="135">
        <v>44589</v>
      </c>
      <c r="AD362" s="135">
        <v>44593</v>
      </c>
      <c r="AE362" s="135">
        <v>44773</v>
      </c>
      <c r="AF362" s="136">
        <f t="shared" si="17"/>
        <v>180</v>
      </c>
      <c r="AG362" s="118">
        <v>0</v>
      </c>
      <c r="AH362" s="120">
        <v>0</v>
      </c>
      <c r="AI362" s="174"/>
      <c r="AJ362" s="50" t="s">
        <v>2461</v>
      </c>
      <c r="AK362" s="175"/>
      <c r="AL362" s="176"/>
      <c r="AM362" s="56" t="str">
        <f t="shared" si="15"/>
        <v>Terminado</v>
      </c>
      <c r="AN362" s="137">
        <f t="shared" si="16"/>
        <v>1</v>
      </c>
    </row>
    <row r="363" spans="1:40" x14ac:dyDescent="0.25">
      <c r="A363" s="50" t="s">
        <v>740</v>
      </c>
      <c r="B363" s="118">
        <v>2022</v>
      </c>
      <c r="C363" s="50" t="s">
        <v>1800</v>
      </c>
      <c r="D363" s="50" t="s">
        <v>1801</v>
      </c>
      <c r="E363" s="50" t="s">
        <v>195</v>
      </c>
      <c r="F363" s="50" t="s">
        <v>47</v>
      </c>
      <c r="G363" s="50"/>
      <c r="H363" s="50" t="s">
        <v>2923</v>
      </c>
      <c r="I363" s="119" t="s">
        <v>45</v>
      </c>
      <c r="J363" s="57" t="s">
        <v>194</v>
      </c>
      <c r="K363" s="50" t="s">
        <v>70</v>
      </c>
      <c r="L363" s="57" t="s">
        <v>214</v>
      </c>
      <c r="M363" s="57" t="s">
        <v>214</v>
      </c>
      <c r="N363" s="139" t="s">
        <v>1802</v>
      </c>
      <c r="O363" s="55"/>
      <c r="P363" s="178">
        <v>860037013</v>
      </c>
      <c r="Q363" s="59" t="s">
        <v>1803</v>
      </c>
      <c r="R363" s="57" t="s">
        <v>175</v>
      </c>
      <c r="S363" s="17"/>
      <c r="T363" s="18"/>
      <c r="U363" s="58"/>
      <c r="V363" s="87"/>
      <c r="W363" s="124">
        <v>10192570</v>
      </c>
      <c r="X363" s="125">
        <v>0</v>
      </c>
      <c r="Y363" s="130">
        <v>0</v>
      </c>
      <c r="Z363" s="124">
        <v>0</v>
      </c>
      <c r="AA363" s="126">
        <v>10192570</v>
      </c>
      <c r="AB363" s="125">
        <v>10192567</v>
      </c>
      <c r="AC363" s="135">
        <v>44595</v>
      </c>
      <c r="AD363" s="135">
        <v>44600</v>
      </c>
      <c r="AE363" s="135">
        <v>45015</v>
      </c>
      <c r="AF363" s="136">
        <f t="shared" si="17"/>
        <v>415</v>
      </c>
      <c r="AG363" s="118">
        <v>0</v>
      </c>
      <c r="AH363" s="120">
        <v>0</v>
      </c>
      <c r="AI363" s="174"/>
      <c r="AJ363" s="50" t="s">
        <v>2461</v>
      </c>
      <c r="AK363" s="175"/>
      <c r="AL363" s="176"/>
      <c r="AM363" s="56" t="str">
        <f t="shared" si="15"/>
        <v>En ejecución</v>
      </c>
      <c r="AN363" s="137">
        <f t="shared" si="16"/>
        <v>0.99999970566795227</v>
      </c>
    </row>
    <row r="364" spans="1:40" x14ac:dyDescent="0.25">
      <c r="A364" s="50" t="s">
        <v>560</v>
      </c>
      <c r="B364" s="118">
        <v>2022</v>
      </c>
      <c r="C364" s="50" t="s">
        <v>1804</v>
      </c>
      <c r="D364" s="50" t="s">
        <v>1805</v>
      </c>
      <c r="E364" s="50" t="s">
        <v>48</v>
      </c>
      <c r="F364" s="50" t="s">
        <v>49</v>
      </c>
      <c r="G364" s="50" t="s">
        <v>53</v>
      </c>
      <c r="H364" s="50" t="s">
        <v>2924</v>
      </c>
      <c r="I364" s="119" t="s">
        <v>45</v>
      </c>
      <c r="J364" s="57" t="s">
        <v>194</v>
      </c>
      <c r="K364" s="50" t="s">
        <v>70</v>
      </c>
      <c r="L364" s="57" t="s">
        <v>214</v>
      </c>
      <c r="M364" s="57" t="s">
        <v>214</v>
      </c>
      <c r="N364" s="139" t="s">
        <v>1806</v>
      </c>
      <c r="O364" s="55"/>
      <c r="P364" s="178">
        <v>901581034</v>
      </c>
      <c r="Q364" s="59" t="s">
        <v>1807</v>
      </c>
      <c r="R364" s="57" t="s">
        <v>176</v>
      </c>
      <c r="S364" s="59">
        <v>900954608</v>
      </c>
      <c r="T364" s="193" t="s">
        <v>3168</v>
      </c>
      <c r="U364" s="194">
        <v>0.5</v>
      </c>
      <c r="V364" s="87"/>
      <c r="W364" s="124">
        <v>836582529</v>
      </c>
      <c r="X364" s="125">
        <v>0</v>
      </c>
      <c r="Y364" s="130">
        <v>3</v>
      </c>
      <c r="Z364" s="124">
        <v>207727346</v>
      </c>
      <c r="AA364" s="126">
        <v>1044309875</v>
      </c>
      <c r="AB364" s="125">
        <v>840554961</v>
      </c>
      <c r="AC364" s="135">
        <v>44650</v>
      </c>
      <c r="AD364" s="135">
        <v>44652</v>
      </c>
      <c r="AE364" s="135">
        <v>45003</v>
      </c>
      <c r="AF364" s="136">
        <f t="shared" si="17"/>
        <v>351</v>
      </c>
      <c r="AG364" s="118">
        <v>3</v>
      </c>
      <c r="AH364" s="120">
        <v>53</v>
      </c>
      <c r="AI364" s="174"/>
      <c r="AJ364" s="50" t="s">
        <v>2461</v>
      </c>
      <c r="AK364" s="175"/>
      <c r="AL364" s="176"/>
      <c r="AM364" s="56" t="str">
        <f t="shared" si="15"/>
        <v>En ejecución</v>
      </c>
      <c r="AN364" s="137">
        <f t="shared" si="16"/>
        <v>0.80489036934559299</v>
      </c>
    </row>
    <row r="365" spans="1:40" x14ac:dyDescent="0.25">
      <c r="A365" s="50" t="s">
        <v>560</v>
      </c>
      <c r="B365" s="118">
        <v>2022</v>
      </c>
      <c r="C365" s="50" t="s">
        <v>1804</v>
      </c>
      <c r="D365" s="50" t="s">
        <v>1805</v>
      </c>
      <c r="E365" s="50" t="s">
        <v>48</v>
      </c>
      <c r="F365" s="50" t="s">
        <v>49</v>
      </c>
      <c r="G365" s="50" t="s">
        <v>53</v>
      </c>
      <c r="H365" s="50" t="s">
        <v>2924</v>
      </c>
      <c r="I365" s="119" t="s">
        <v>45</v>
      </c>
      <c r="J365" s="57"/>
      <c r="K365" s="50"/>
      <c r="L365" s="57"/>
      <c r="M365" s="57"/>
      <c r="N365" s="139"/>
      <c r="O365" s="55"/>
      <c r="P365" s="178"/>
      <c r="Q365" s="191"/>
      <c r="R365" s="192"/>
      <c r="S365" s="59">
        <v>800217949</v>
      </c>
      <c r="T365" s="193" t="s">
        <v>3169</v>
      </c>
      <c r="U365" s="194">
        <v>0.5</v>
      </c>
      <c r="V365" s="87"/>
      <c r="W365" s="124"/>
      <c r="X365" s="125"/>
      <c r="Y365" s="130"/>
      <c r="Z365" s="124"/>
      <c r="AA365" s="126"/>
      <c r="AB365" s="125"/>
      <c r="AC365" s="135"/>
      <c r="AD365" s="135"/>
      <c r="AE365" s="135"/>
      <c r="AF365" s="136"/>
      <c r="AG365" s="118"/>
      <c r="AH365" s="120"/>
      <c r="AI365" s="174"/>
      <c r="AJ365" s="50"/>
      <c r="AK365" s="175"/>
      <c r="AL365" s="176"/>
      <c r="AM365" s="56"/>
      <c r="AN365" s="137"/>
    </row>
    <row r="366" spans="1:40" x14ac:dyDescent="0.25">
      <c r="A366" s="50" t="s">
        <v>2537</v>
      </c>
      <c r="B366" s="118">
        <v>2022</v>
      </c>
      <c r="C366" s="50" t="s">
        <v>2583</v>
      </c>
      <c r="D366" s="50" t="s">
        <v>2673</v>
      </c>
      <c r="E366" s="50" t="s">
        <v>34</v>
      </c>
      <c r="F366" s="50" t="s">
        <v>49</v>
      </c>
      <c r="G366" s="50" t="s">
        <v>53</v>
      </c>
      <c r="H366" s="50" t="s">
        <v>2925</v>
      </c>
      <c r="I366" s="119" t="s">
        <v>45</v>
      </c>
      <c r="J366" s="57" t="s">
        <v>194</v>
      </c>
      <c r="K366" s="50" t="s">
        <v>70</v>
      </c>
      <c r="L366" s="57"/>
      <c r="M366" s="57"/>
      <c r="N366" s="139" t="s">
        <v>1808</v>
      </c>
      <c r="O366" s="55"/>
      <c r="P366" s="178">
        <v>1110060558</v>
      </c>
      <c r="Q366" s="59" t="s">
        <v>1809</v>
      </c>
      <c r="R366" s="57" t="s">
        <v>175</v>
      </c>
      <c r="S366" s="17"/>
      <c r="T366" s="18"/>
      <c r="U366" s="58"/>
      <c r="V366" s="87"/>
      <c r="W366" s="124">
        <v>18000000</v>
      </c>
      <c r="X366" s="125">
        <v>0</v>
      </c>
      <c r="Y366" s="130">
        <v>0</v>
      </c>
      <c r="Z366" s="124">
        <v>0</v>
      </c>
      <c r="AA366" s="126">
        <v>18000000</v>
      </c>
      <c r="AB366" s="125">
        <v>18000000</v>
      </c>
      <c r="AC366" s="135">
        <v>44690</v>
      </c>
      <c r="AD366" s="135">
        <v>44693</v>
      </c>
      <c r="AE366" s="135">
        <v>44957</v>
      </c>
      <c r="AF366" s="136">
        <f t="shared" si="17"/>
        <v>264</v>
      </c>
      <c r="AG366" s="118">
        <v>0</v>
      </c>
      <c r="AH366" s="120">
        <v>0</v>
      </c>
      <c r="AI366" s="174"/>
      <c r="AJ366" s="50"/>
      <c r="AK366" s="175"/>
      <c r="AL366" s="176"/>
      <c r="AM366" s="56" t="str">
        <f t="shared" si="15"/>
        <v>En ejecución</v>
      </c>
      <c r="AN366" s="137">
        <f t="shared" ref="AN366:AN376" si="18">IF(ISERROR(AB366/AA366),"-",(AB366/AA366))</f>
        <v>1</v>
      </c>
    </row>
    <row r="367" spans="1:40" x14ac:dyDescent="0.25">
      <c r="A367" s="50" t="s">
        <v>2537</v>
      </c>
      <c r="B367" s="118">
        <v>2022</v>
      </c>
      <c r="C367" s="50" t="s">
        <v>2583</v>
      </c>
      <c r="D367" s="50" t="s">
        <v>2673</v>
      </c>
      <c r="E367" s="50" t="s">
        <v>34</v>
      </c>
      <c r="F367" s="50" t="s">
        <v>49</v>
      </c>
      <c r="G367" s="50" t="s">
        <v>53</v>
      </c>
      <c r="H367" s="50" t="s">
        <v>2925</v>
      </c>
      <c r="I367" s="119" t="s">
        <v>45</v>
      </c>
      <c r="J367" s="57" t="s">
        <v>194</v>
      </c>
      <c r="K367" s="50" t="s">
        <v>70</v>
      </c>
      <c r="L367" s="57"/>
      <c r="M367" s="57"/>
      <c r="N367" s="139" t="s">
        <v>1810</v>
      </c>
      <c r="O367" s="55"/>
      <c r="P367" s="178">
        <v>1110060558</v>
      </c>
      <c r="Q367" s="59" t="s">
        <v>1809</v>
      </c>
      <c r="R367" s="57" t="s">
        <v>175</v>
      </c>
      <c r="S367" s="17"/>
      <c r="T367" s="18"/>
      <c r="U367" s="58"/>
      <c r="V367" s="87"/>
      <c r="W367" s="124">
        <v>5000000</v>
      </c>
      <c r="X367" s="125">
        <v>0</v>
      </c>
      <c r="Y367" s="130">
        <v>0</v>
      </c>
      <c r="Z367" s="124">
        <v>0</v>
      </c>
      <c r="AA367" s="126">
        <v>5000000</v>
      </c>
      <c r="AB367" s="125">
        <v>5000000</v>
      </c>
      <c r="AC367" s="135">
        <v>44690</v>
      </c>
      <c r="AD367" s="135">
        <v>44693</v>
      </c>
      <c r="AE367" s="135">
        <v>44957</v>
      </c>
      <c r="AF367" s="136">
        <f t="shared" si="17"/>
        <v>264</v>
      </c>
      <c r="AG367" s="118">
        <v>0</v>
      </c>
      <c r="AH367" s="120">
        <v>0</v>
      </c>
      <c r="AI367" s="174"/>
      <c r="AJ367" s="50"/>
      <c r="AK367" s="175"/>
      <c r="AL367" s="176"/>
      <c r="AM367" s="56" t="str">
        <f t="shared" si="15"/>
        <v>En ejecución</v>
      </c>
      <c r="AN367" s="137">
        <f t="shared" si="18"/>
        <v>1</v>
      </c>
    </row>
    <row r="368" spans="1:40" x14ac:dyDescent="0.25">
      <c r="A368" s="50" t="s">
        <v>2537</v>
      </c>
      <c r="B368" s="118">
        <v>2022</v>
      </c>
      <c r="C368" s="50" t="s">
        <v>2583</v>
      </c>
      <c r="D368" s="50" t="s">
        <v>2673</v>
      </c>
      <c r="E368" s="50" t="s">
        <v>34</v>
      </c>
      <c r="F368" s="50" t="s">
        <v>49</v>
      </c>
      <c r="G368" s="50" t="s">
        <v>53</v>
      </c>
      <c r="H368" s="50" t="s">
        <v>2925</v>
      </c>
      <c r="I368" s="119" t="s">
        <v>45</v>
      </c>
      <c r="J368" s="57" t="s">
        <v>194</v>
      </c>
      <c r="K368" s="50" t="s">
        <v>70</v>
      </c>
      <c r="L368" s="57"/>
      <c r="M368" s="57"/>
      <c r="N368" s="139" t="s">
        <v>1811</v>
      </c>
      <c r="O368" s="55"/>
      <c r="P368" s="178">
        <v>1110060558</v>
      </c>
      <c r="Q368" s="59" t="s">
        <v>1809</v>
      </c>
      <c r="R368" s="57" t="s">
        <v>175</v>
      </c>
      <c r="S368" s="17"/>
      <c r="T368" s="18"/>
      <c r="U368" s="58"/>
      <c r="V368" s="87"/>
      <c r="W368" s="124">
        <v>15000000</v>
      </c>
      <c r="X368" s="125">
        <v>0</v>
      </c>
      <c r="Y368" s="130">
        <v>0</v>
      </c>
      <c r="Z368" s="124">
        <v>0</v>
      </c>
      <c r="AA368" s="126">
        <v>15000000</v>
      </c>
      <c r="AB368" s="125">
        <v>15000000</v>
      </c>
      <c r="AC368" s="135">
        <v>44690</v>
      </c>
      <c r="AD368" s="135">
        <v>44693</v>
      </c>
      <c r="AE368" s="135">
        <v>44957</v>
      </c>
      <c r="AF368" s="136">
        <f t="shared" si="17"/>
        <v>264</v>
      </c>
      <c r="AG368" s="118">
        <v>0</v>
      </c>
      <c r="AH368" s="120">
        <v>0</v>
      </c>
      <c r="AI368" s="174"/>
      <c r="AJ368" s="50"/>
      <c r="AK368" s="175"/>
      <c r="AL368" s="176"/>
      <c r="AM368" s="56" t="str">
        <f t="shared" si="15"/>
        <v>En ejecución</v>
      </c>
      <c r="AN368" s="137">
        <f t="shared" si="18"/>
        <v>1</v>
      </c>
    </row>
    <row r="369" spans="1:40" x14ac:dyDescent="0.25">
      <c r="A369" s="50" t="s">
        <v>2537</v>
      </c>
      <c r="B369" s="118">
        <v>2022</v>
      </c>
      <c r="C369" s="50" t="s">
        <v>2583</v>
      </c>
      <c r="D369" s="50" t="s">
        <v>2673</v>
      </c>
      <c r="E369" s="50" t="s">
        <v>34</v>
      </c>
      <c r="F369" s="50" t="s">
        <v>49</v>
      </c>
      <c r="G369" s="50" t="s">
        <v>53</v>
      </c>
      <c r="H369" s="50" t="s">
        <v>2925</v>
      </c>
      <c r="I369" s="119" t="s">
        <v>45</v>
      </c>
      <c r="J369" s="57" t="s">
        <v>194</v>
      </c>
      <c r="K369" s="50" t="s">
        <v>70</v>
      </c>
      <c r="L369" s="57"/>
      <c r="M369" s="57"/>
      <c r="N369" s="139" t="s">
        <v>1812</v>
      </c>
      <c r="O369" s="55"/>
      <c r="P369" s="178">
        <v>1110060558</v>
      </c>
      <c r="Q369" s="59" t="s">
        <v>1809</v>
      </c>
      <c r="R369" s="57" t="s">
        <v>175</v>
      </c>
      <c r="S369" s="17"/>
      <c r="T369" s="18"/>
      <c r="U369" s="58"/>
      <c r="V369" s="87"/>
      <c r="W369" s="124">
        <v>20000000</v>
      </c>
      <c r="X369" s="125">
        <v>0</v>
      </c>
      <c r="Y369" s="130">
        <v>0</v>
      </c>
      <c r="Z369" s="124">
        <v>0</v>
      </c>
      <c r="AA369" s="126">
        <v>20000000</v>
      </c>
      <c r="AB369" s="125">
        <v>20000000</v>
      </c>
      <c r="AC369" s="135">
        <v>44690</v>
      </c>
      <c r="AD369" s="135">
        <v>44693</v>
      </c>
      <c r="AE369" s="135">
        <v>44957</v>
      </c>
      <c r="AF369" s="136">
        <f t="shared" si="17"/>
        <v>264</v>
      </c>
      <c r="AG369" s="118">
        <v>0</v>
      </c>
      <c r="AH369" s="120">
        <v>0</v>
      </c>
      <c r="AI369" s="174"/>
      <c r="AJ369" s="50"/>
      <c r="AK369" s="175"/>
      <c r="AL369" s="176"/>
      <c r="AM369" s="56" t="str">
        <f t="shared" si="15"/>
        <v>En ejecución</v>
      </c>
      <c r="AN369" s="137">
        <f t="shared" si="18"/>
        <v>1</v>
      </c>
    </row>
    <row r="370" spans="1:40" x14ac:dyDescent="0.25">
      <c r="A370" s="50" t="s">
        <v>2537</v>
      </c>
      <c r="B370" s="118">
        <v>2022</v>
      </c>
      <c r="C370" s="50" t="s">
        <v>2583</v>
      </c>
      <c r="D370" s="50" t="s">
        <v>2673</v>
      </c>
      <c r="E370" s="50" t="s">
        <v>34</v>
      </c>
      <c r="F370" s="50" t="s">
        <v>49</v>
      </c>
      <c r="G370" s="50" t="s">
        <v>53</v>
      </c>
      <c r="H370" s="50" t="s">
        <v>2925</v>
      </c>
      <c r="I370" s="119" t="s">
        <v>45</v>
      </c>
      <c r="J370" s="57" t="s">
        <v>194</v>
      </c>
      <c r="K370" s="50" t="s">
        <v>70</v>
      </c>
      <c r="L370" s="57"/>
      <c r="M370" s="57"/>
      <c r="N370" s="139" t="s">
        <v>1811</v>
      </c>
      <c r="O370" s="55"/>
      <c r="P370" s="178">
        <v>1110060558</v>
      </c>
      <c r="Q370" s="59" t="s">
        <v>1809</v>
      </c>
      <c r="R370" s="57" t="s">
        <v>175</v>
      </c>
      <c r="S370" s="17"/>
      <c r="T370" s="18"/>
      <c r="U370" s="58"/>
      <c r="V370" s="87"/>
      <c r="W370" s="124">
        <v>0</v>
      </c>
      <c r="X370" s="125">
        <v>0</v>
      </c>
      <c r="Y370" s="130">
        <v>1</v>
      </c>
      <c r="Z370" s="124">
        <v>4999916</v>
      </c>
      <c r="AA370" s="126">
        <v>4999916</v>
      </c>
      <c r="AB370" s="125">
        <v>0</v>
      </c>
      <c r="AC370" s="135">
        <v>44690</v>
      </c>
      <c r="AD370" s="135">
        <v>44693</v>
      </c>
      <c r="AE370" s="135">
        <v>44957</v>
      </c>
      <c r="AF370" s="136">
        <f>_xlfn.DAYS(AE370,AD370)</f>
        <v>264</v>
      </c>
      <c r="AG370" s="118">
        <v>0</v>
      </c>
      <c r="AH370" s="120">
        <v>0</v>
      </c>
      <c r="AI370" s="174"/>
      <c r="AJ370" s="50"/>
      <c r="AK370" s="175"/>
      <c r="AL370" s="176"/>
      <c r="AM370" s="56" t="str">
        <f>IF(AE370&lt;=44926,"Terminado","En ejecución")</f>
        <v>En ejecución</v>
      </c>
      <c r="AN370" s="137">
        <f t="shared" si="18"/>
        <v>0</v>
      </c>
    </row>
    <row r="371" spans="1:40" x14ac:dyDescent="0.25">
      <c r="A371" s="50" t="s">
        <v>561</v>
      </c>
      <c r="B371" s="118">
        <v>2022</v>
      </c>
      <c r="C371" s="50" t="s">
        <v>1813</v>
      </c>
      <c r="D371" s="50" t="s">
        <v>1814</v>
      </c>
      <c r="E371" s="50" t="s">
        <v>34</v>
      </c>
      <c r="F371" s="50" t="s">
        <v>47</v>
      </c>
      <c r="G371" s="50"/>
      <c r="H371" s="50" t="s">
        <v>2926</v>
      </c>
      <c r="I371" s="119" t="s">
        <v>45</v>
      </c>
      <c r="J371" s="57" t="s">
        <v>194</v>
      </c>
      <c r="K371" s="50" t="s">
        <v>70</v>
      </c>
      <c r="L371" s="57" t="s">
        <v>214</v>
      </c>
      <c r="M371" s="57" t="s">
        <v>214</v>
      </c>
      <c r="N371" s="139" t="s">
        <v>1802</v>
      </c>
      <c r="O371" s="55"/>
      <c r="P371" s="178">
        <v>830006800</v>
      </c>
      <c r="Q371" s="59" t="s">
        <v>1815</v>
      </c>
      <c r="R371" s="57" t="s">
        <v>175</v>
      </c>
      <c r="S371" s="17"/>
      <c r="T371" s="18"/>
      <c r="U371" s="58"/>
      <c r="V371" s="87"/>
      <c r="W371" s="124">
        <v>25000000</v>
      </c>
      <c r="X371" s="125">
        <v>0</v>
      </c>
      <c r="Y371" s="130">
        <v>1</v>
      </c>
      <c r="Z371" s="124">
        <v>11009344</v>
      </c>
      <c r="AA371" s="126">
        <v>36009344</v>
      </c>
      <c r="AB371" s="125">
        <v>23876788</v>
      </c>
      <c r="AC371" s="135">
        <v>44694</v>
      </c>
      <c r="AD371" s="135">
        <v>44700</v>
      </c>
      <c r="AE371" s="135">
        <v>45064</v>
      </c>
      <c r="AF371" s="136">
        <f t="shared" si="17"/>
        <v>364</v>
      </c>
      <c r="AG371" s="118">
        <v>0</v>
      </c>
      <c r="AH371" s="120">
        <v>0</v>
      </c>
      <c r="AI371" s="174"/>
      <c r="AJ371" s="50" t="s">
        <v>2461</v>
      </c>
      <c r="AK371" s="175"/>
      <c r="AL371" s="176"/>
      <c r="AM371" s="56" t="str">
        <f t="shared" si="15"/>
        <v>En ejecución</v>
      </c>
      <c r="AN371" s="137">
        <f t="shared" si="18"/>
        <v>0.66307200708793801</v>
      </c>
    </row>
    <row r="372" spans="1:40" x14ac:dyDescent="0.25">
      <c r="A372" s="50" t="s">
        <v>562</v>
      </c>
      <c r="B372" s="118">
        <v>2022</v>
      </c>
      <c r="C372" s="50" t="s">
        <v>1816</v>
      </c>
      <c r="D372" s="50" t="s">
        <v>1817</v>
      </c>
      <c r="E372" s="50" t="s">
        <v>29</v>
      </c>
      <c r="F372" s="50" t="s">
        <v>44</v>
      </c>
      <c r="G372" s="50"/>
      <c r="H372" s="50" t="s">
        <v>2927</v>
      </c>
      <c r="I372" s="119" t="s">
        <v>46</v>
      </c>
      <c r="J372" s="57" t="s">
        <v>194</v>
      </c>
      <c r="K372" s="118">
        <v>33</v>
      </c>
      <c r="L372" s="57" t="s">
        <v>120</v>
      </c>
      <c r="M372" s="57" t="s">
        <v>158</v>
      </c>
      <c r="N372" s="139">
        <v>1970</v>
      </c>
      <c r="O372" s="55"/>
      <c r="P372" s="178">
        <v>830509427</v>
      </c>
      <c r="Q372" s="59" t="s">
        <v>1818</v>
      </c>
      <c r="R372" s="57" t="s">
        <v>175</v>
      </c>
      <c r="S372" s="17"/>
      <c r="T372" s="18"/>
      <c r="U372" s="58"/>
      <c r="V372" s="87"/>
      <c r="W372" s="124">
        <v>280000000</v>
      </c>
      <c r="X372" s="125">
        <v>0</v>
      </c>
      <c r="Y372" s="130">
        <v>1</v>
      </c>
      <c r="Z372" s="124">
        <v>93333334</v>
      </c>
      <c r="AA372" s="126">
        <v>373333334</v>
      </c>
      <c r="AB372" s="125">
        <v>143770668</v>
      </c>
      <c r="AC372" s="135">
        <v>44704</v>
      </c>
      <c r="AD372" s="135">
        <v>44740</v>
      </c>
      <c r="AE372" s="135">
        <v>44984</v>
      </c>
      <c r="AF372" s="136">
        <f t="shared" si="17"/>
        <v>244</v>
      </c>
      <c r="AG372" s="118">
        <v>1</v>
      </c>
      <c r="AH372" s="120">
        <v>62</v>
      </c>
      <c r="AI372" s="174"/>
      <c r="AJ372" s="50" t="s">
        <v>2461</v>
      </c>
      <c r="AK372" s="175"/>
      <c r="AL372" s="176"/>
      <c r="AM372" s="56" t="str">
        <f t="shared" si="15"/>
        <v>En ejecución</v>
      </c>
      <c r="AN372" s="137">
        <f t="shared" si="18"/>
        <v>0.38510000288375001</v>
      </c>
    </row>
    <row r="373" spans="1:40" x14ac:dyDescent="0.25">
      <c r="A373" s="50" t="s">
        <v>563</v>
      </c>
      <c r="B373" s="118">
        <v>2022</v>
      </c>
      <c r="C373" s="50" t="s">
        <v>1819</v>
      </c>
      <c r="D373" s="50" t="s">
        <v>1820</v>
      </c>
      <c r="E373" s="50" t="s">
        <v>34</v>
      </c>
      <c r="F373" s="50" t="s">
        <v>49</v>
      </c>
      <c r="G373" s="50" t="s">
        <v>53</v>
      </c>
      <c r="H373" s="50" t="s">
        <v>2928</v>
      </c>
      <c r="I373" s="119" t="s">
        <v>45</v>
      </c>
      <c r="J373" s="57" t="s">
        <v>194</v>
      </c>
      <c r="K373" s="50" t="s">
        <v>70</v>
      </c>
      <c r="L373" s="57" t="s">
        <v>214</v>
      </c>
      <c r="M373" s="57" t="s">
        <v>214</v>
      </c>
      <c r="N373" s="139" t="s">
        <v>1802</v>
      </c>
      <c r="O373" s="55"/>
      <c r="P373" s="178">
        <v>830081460</v>
      </c>
      <c r="Q373" s="59" t="s">
        <v>1821</v>
      </c>
      <c r="R373" s="57" t="s">
        <v>175</v>
      </c>
      <c r="S373" s="17"/>
      <c r="T373" s="18"/>
      <c r="U373" s="58"/>
      <c r="V373" s="87"/>
      <c r="W373" s="124">
        <v>20000000</v>
      </c>
      <c r="X373" s="125">
        <v>0</v>
      </c>
      <c r="Y373" s="130">
        <v>1</v>
      </c>
      <c r="Z373" s="124">
        <v>10000000</v>
      </c>
      <c r="AA373" s="126">
        <v>30000000</v>
      </c>
      <c r="AB373" s="125">
        <v>19902149</v>
      </c>
      <c r="AC373" s="135">
        <v>44707</v>
      </c>
      <c r="AD373" s="135">
        <v>44740</v>
      </c>
      <c r="AE373" s="135">
        <v>45043</v>
      </c>
      <c r="AF373" s="136">
        <f t="shared" si="17"/>
        <v>303</v>
      </c>
      <c r="AG373" s="118">
        <v>0</v>
      </c>
      <c r="AH373" s="120">
        <v>0</v>
      </c>
      <c r="AI373" s="174"/>
      <c r="AJ373" s="50" t="s">
        <v>2461</v>
      </c>
      <c r="AK373" s="175"/>
      <c r="AL373" s="176"/>
      <c r="AM373" s="56" t="str">
        <f t="shared" si="15"/>
        <v>En ejecución</v>
      </c>
      <c r="AN373" s="137">
        <f t="shared" si="18"/>
        <v>0.66340496666666671</v>
      </c>
    </row>
    <row r="374" spans="1:40" x14ac:dyDescent="0.25">
      <c r="A374" s="50" t="s">
        <v>564</v>
      </c>
      <c r="B374" s="118">
        <v>2022</v>
      </c>
      <c r="C374" s="50" t="s">
        <v>1819</v>
      </c>
      <c r="D374" s="50" t="s">
        <v>1820</v>
      </c>
      <c r="E374" s="50" t="s">
        <v>34</v>
      </c>
      <c r="F374" s="50" t="s">
        <v>49</v>
      </c>
      <c r="G374" s="50" t="s">
        <v>53</v>
      </c>
      <c r="H374" s="50" t="s">
        <v>2929</v>
      </c>
      <c r="I374" s="119" t="s">
        <v>45</v>
      </c>
      <c r="J374" s="57" t="s">
        <v>194</v>
      </c>
      <c r="K374" s="50" t="s">
        <v>70</v>
      </c>
      <c r="L374" s="57" t="s">
        <v>214</v>
      </c>
      <c r="M374" s="57" t="s">
        <v>214</v>
      </c>
      <c r="N374" s="139" t="s">
        <v>1822</v>
      </c>
      <c r="O374" s="55"/>
      <c r="P374" s="178">
        <v>900954187</v>
      </c>
      <c r="Q374" s="59" t="s">
        <v>1823</v>
      </c>
      <c r="R374" s="57" t="s">
        <v>175</v>
      </c>
      <c r="S374" s="17"/>
      <c r="T374" s="18"/>
      <c r="U374" s="58"/>
      <c r="V374" s="87"/>
      <c r="W374" s="124">
        <v>125000000</v>
      </c>
      <c r="X374" s="125">
        <v>0</v>
      </c>
      <c r="Y374" s="130">
        <v>0</v>
      </c>
      <c r="Z374" s="124">
        <v>0</v>
      </c>
      <c r="AA374" s="126">
        <v>125000000</v>
      </c>
      <c r="AB374" s="125">
        <v>37197908</v>
      </c>
      <c r="AC374" s="135">
        <v>44708</v>
      </c>
      <c r="AD374" s="135">
        <v>44756</v>
      </c>
      <c r="AE374" s="135">
        <v>45059</v>
      </c>
      <c r="AF374" s="136">
        <f t="shared" si="17"/>
        <v>303</v>
      </c>
      <c r="AG374" s="118">
        <v>0</v>
      </c>
      <c r="AH374" s="120">
        <v>0</v>
      </c>
      <c r="AI374" s="174"/>
      <c r="AJ374" s="50" t="s">
        <v>2461</v>
      </c>
      <c r="AK374" s="175"/>
      <c r="AL374" s="176"/>
      <c r="AM374" s="56" t="str">
        <f t="shared" si="15"/>
        <v>En ejecución</v>
      </c>
      <c r="AN374" s="137">
        <f t="shared" si="18"/>
        <v>0.29758326400000001</v>
      </c>
    </row>
    <row r="375" spans="1:40" x14ac:dyDescent="0.25">
      <c r="A375" s="50" t="s">
        <v>565</v>
      </c>
      <c r="B375" s="118">
        <v>2022</v>
      </c>
      <c r="C375" s="50" t="s">
        <v>1824</v>
      </c>
      <c r="D375" s="50" t="s">
        <v>1825</v>
      </c>
      <c r="E375" s="50" t="s">
        <v>43</v>
      </c>
      <c r="F375" s="50" t="s">
        <v>51</v>
      </c>
      <c r="G375" s="50"/>
      <c r="H375" s="50" t="s">
        <v>2930</v>
      </c>
      <c r="I375" s="119" t="s">
        <v>46</v>
      </c>
      <c r="J375" s="57" t="s">
        <v>194</v>
      </c>
      <c r="K375" s="118">
        <v>33</v>
      </c>
      <c r="L375" s="57" t="s">
        <v>120</v>
      </c>
      <c r="M375" s="57" t="s">
        <v>158</v>
      </c>
      <c r="N375" s="139">
        <v>1970</v>
      </c>
      <c r="O375" s="55"/>
      <c r="P375" s="178">
        <v>13010352</v>
      </c>
      <c r="Q375" s="59" t="s">
        <v>1826</v>
      </c>
      <c r="R375" s="57" t="s">
        <v>175</v>
      </c>
      <c r="S375" s="17"/>
      <c r="T375" s="18"/>
      <c r="U375" s="58"/>
      <c r="V375" s="87"/>
      <c r="W375" s="124">
        <v>2327000000</v>
      </c>
      <c r="X375" s="125">
        <v>0</v>
      </c>
      <c r="Y375" s="130">
        <v>1</v>
      </c>
      <c r="Z375" s="124">
        <v>702400471</v>
      </c>
      <c r="AA375" s="126">
        <v>3029400471</v>
      </c>
      <c r="AB375" s="125">
        <v>1338923544</v>
      </c>
      <c r="AC375" s="135">
        <v>44706</v>
      </c>
      <c r="AD375" s="135">
        <v>44740</v>
      </c>
      <c r="AE375" s="135">
        <v>44984</v>
      </c>
      <c r="AF375" s="136">
        <f t="shared" si="17"/>
        <v>244</v>
      </c>
      <c r="AG375" s="118">
        <v>1</v>
      </c>
      <c r="AH375" s="120">
        <v>62</v>
      </c>
      <c r="AI375" s="174"/>
      <c r="AJ375" s="50" t="s">
        <v>2461</v>
      </c>
      <c r="AK375" s="175"/>
      <c r="AL375" s="176"/>
      <c r="AM375" s="56" t="str">
        <f t="shared" si="15"/>
        <v>En ejecución</v>
      </c>
      <c r="AN375" s="137">
        <f t="shared" si="18"/>
        <v>0.44197640979372516</v>
      </c>
    </row>
    <row r="376" spans="1:40" x14ac:dyDescent="0.25">
      <c r="A376" s="50" t="s">
        <v>566</v>
      </c>
      <c r="B376" s="118">
        <v>2022</v>
      </c>
      <c r="C376" s="50" t="s">
        <v>1827</v>
      </c>
      <c r="D376" s="50" t="s">
        <v>1828</v>
      </c>
      <c r="E376" s="50" t="s">
        <v>43</v>
      </c>
      <c r="F376" s="50" t="s">
        <v>51</v>
      </c>
      <c r="G376" s="50"/>
      <c r="H376" s="50" t="s">
        <v>2931</v>
      </c>
      <c r="I376" s="119" t="s">
        <v>46</v>
      </c>
      <c r="J376" s="57" t="s">
        <v>194</v>
      </c>
      <c r="K376" s="50">
        <v>49</v>
      </c>
      <c r="L376" s="57" t="s">
        <v>139</v>
      </c>
      <c r="M376" s="57" t="s">
        <v>138</v>
      </c>
      <c r="N376" s="139">
        <v>1999</v>
      </c>
      <c r="O376" s="55"/>
      <c r="P376" s="178">
        <v>901597991</v>
      </c>
      <c r="Q376" s="59" t="s">
        <v>1829</v>
      </c>
      <c r="R376" s="57" t="s">
        <v>177</v>
      </c>
      <c r="S376" s="59">
        <v>13010352</v>
      </c>
      <c r="T376" s="193" t="s">
        <v>1826</v>
      </c>
      <c r="U376" s="194">
        <v>0.95</v>
      </c>
      <c r="V376" s="87"/>
      <c r="W376" s="124">
        <v>7442348410</v>
      </c>
      <c r="X376" s="125">
        <v>0</v>
      </c>
      <c r="Y376" s="130">
        <v>1</v>
      </c>
      <c r="Z376" s="124">
        <v>589395733</v>
      </c>
      <c r="AA376" s="126">
        <v>8031744143</v>
      </c>
      <c r="AB376" s="125">
        <v>1274814759</v>
      </c>
      <c r="AC376" s="135">
        <v>44712</v>
      </c>
      <c r="AD376" s="135">
        <v>44753</v>
      </c>
      <c r="AE376" s="135">
        <v>45087</v>
      </c>
      <c r="AF376" s="136">
        <f t="shared" si="17"/>
        <v>334</v>
      </c>
      <c r="AG376" s="118">
        <v>1</v>
      </c>
      <c r="AH376" s="120">
        <v>92</v>
      </c>
      <c r="AI376" s="174"/>
      <c r="AJ376" s="50" t="s">
        <v>2461</v>
      </c>
      <c r="AK376" s="175"/>
      <c r="AL376" s="176"/>
      <c r="AM376" s="56" t="str">
        <f t="shared" si="15"/>
        <v>En ejecución</v>
      </c>
      <c r="AN376" s="137">
        <f t="shared" si="18"/>
        <v>0.15872203301085658</v>
      </c>
    </row>
    <row r="377" spans="1:40" x14ac:dyDescent="0.25">
      <c r="A377" s="50" t="s">
        <v>566</v>
      </c>
      <c r="B377" s="118">
        <v>2022</v>
      </c>
      <c r="C377" s="50" t="s">
        <v>1827</v>
      </c>
      <c r="D377" s="50" t="s">
        <v>1828</v>
      </c>
      <c r="E377" s="50" t="s">
        <v>43</v>
      </c>
      <c r="F377" s="50" t="s">
        <v>51</v>
      </c>
      <c r="G377" s="50"/>
      <c r="H377" s="50" t="s">
        <v>2931</v>
      </c>
      <c r="I377" s="119" t="s">
        <v>46</v>
      </c>
      <c r="J377" s="57"/>
      <c r="K377" s="50"/>
      <c r="L377" s="57"/>
      <c r="M377" s="57"/>
      <c r="N377" s="139"/>
      <c r="O377" s="55"/>
      <c r="P377" s="178"/>
      <c r="Q377" s="191"/>
      <c r="R377" s="192"/>
      <c r="S377" s="59">
        <v>900065196</v>
      </c>
      <c r="T377" s="193" t="s">
        <v>3170</v>
      </c>
      <c r="U377" s="194">
        <v>0.05</v>
      </c>
      <c r="V377" s="87"/>
      <c r="W377" s="124"/>
      <c r="X377" s="125"/>
      <c r="Y377" s="130"/>
      <c r="Z377" s="124"/>
      <c r="AA377" s="126"/>
      <c r="AB377" s="125"/>
      <c r="AC377" s="135"/>
      <c r="AD377" s="135"/>
      <c r="AE377" s="135"/>
      <c r="AF377" s="136"/>
      <c r="AG377" s="118"/>
      <c r="AH377" s="120"/>
      <c r="AI377" s="174"/>
      <c r="AJ377" s="50"/>
      <c r="AK377" s="175"/>
      <c r="AL377" s="176"/>
      <c r="AM377" s="56"/>
      <c r="AN377" s="137"/>
    </row>
    <row r="378" spans="1:40" x14ac:dyDescent="0.25">
      <c r="A378" s="50" t="s">
        <v>567</v>
      </c>
      <c r="B378" s="118">
        <v>2022</v>
      </c>
      <c r="C378" s="50" t="s">
        <v>1830</v>
      </c>
      <c r="D378" s="50" t="s">
        <v>1828</v>
      </c>
      <c r="E378" s="50" t="s">
        <v>43</v>
      </c>
      <c r="F378" s="50" t="s">
        <v>51</v>
      </c>
      <c r="G378" s="50"/>
      <c r="H378" s="50" t="s">
        <v>2932</v>
      </c>
      <c r="I378" s="119" t="s">
        <v>46</v>
      </c>
      <c r="J378" s="57" t="s">
        <v>194</v>
      </c>
      <c r="K378" s="50">
        <v>49</v>
      </c>
      <c r="L378" s="57" t="s">
        <v>139</v>
      </c>
      <c r="M378" s="57" t="s">
        <v>138</v>
      </c>
      <c r="N378" s="139">
        <v>1999</v>
      </c>
      <c r="O378" s="55"/>
      <c r="P378" s="178">
        <v>901599766</v>
      </c>
      <c r="Q378" s="59" t="s">
        <v>1831</v>
      </c>
      <c r="R378" s="57" t="s">
        <v>177</v>
      </c>
      <c r="S378" s="59">
        <v>830143870</v>
      </c>
      <c r="T378" s="193" t="s">
        <v>3171</v>
      </c>
      <c r="U378" s="194">
        <v>0.5</v>
      </c>
      <c r="V378" s="87"/>
      <c r="W378" s="124">
        <v>7023857008</v>
      </c>
      <c r="X378" s="125">
        <v>0</v>
      </c>
      <c r="Y378" s="130">
        <v>1</v>
      </c>
      <c r="Z378" s="124">
        <v>910296418</v>
      </c>
      <c r="AA378" s="126">
        <v>7934153426</v>
      </c>
      <c r="AB378" s="125">
        <v>1049790281</v>
      </c>
      <c r="AC378" s="135">
        <v>44712</v>
      </c>
      <c r="AD378" s="135">
        <v>44753</v>
      </c>
      <c r="AE378" s="135">
        <v>45087</v>
      </c>
      <c r="AF378" s="136">
        <f t="shared" si="17"/>
        <v>334</v>
      </c>
      <c r="AG378" s="118">
        <v>1</v>
      </c>
      <c r="AH378" s="120">
        <v>92</v>
      </c>
      <c r="AI378" s="174"/>
      <c r="AJ378" s="50" t="s">
        <v>2461</v>
      </c>
      <c r="AK378" s="175"/>
      <c r="AL378" s="176"/>
      <c r="AM378" s="56" t="str">
        <f t="shared" si="15"/>
        <v>En ejecución</v>
      </c>
      <c r="AN378" s="137">
        <f>IF(ISERROR(AB378/AA378),"-",(AB378/AA378))</f>
        <v>0.13231282843105435</v>
      </c>
    </row>
    <row r="379" spans="1:40" x14ac:dyDescent="0.25">
      <c r="A379" s="50" t="s">
        <v>567</v>
      </c>
      <c r="B379" s="118">
        <v>2022</v>
      </c>
      <c r="C379" s="50" t="s">
        <v>1830</v>
      </c>
      <c r="D379" s="50" t="s">
        <v>1828</v>
      </c>
      <c r="E379" s="50" t="s">
        <v>43</v>
      </c>
      <c r="F379" s="50" t="s">
        <v>51</v>
      </c>
      <c r="G379" s="50"/>
      <c r="H379" s="50" t="s">
        <v>2932</v>
      </c>
      <c r="I379" s="119" t="s">
        <v>46</v>
      </c>
      <c r="J379" s="57"/>
      <c r="K379" s="50"/>
      <c r="L379" s="57"/>
      <c r="M379" s="57"/>
      <c r="N379" s="139"/>
      <c r="O379" s="55"/>
      <c r="P379" s="178"/>
      <c r="Q379" s="191"/>
      <c r="R379" s="192"/>
      <c r="S379" s="59">
        <v>901372548</v>
      </c>
      <c r="T379" s="193" t="s">
        <v>3172</v>
      </c>
      <c r="U379" s="194">
        <v>0.5</v>
      </c>
      <c r="V379" s="87"/>
      <c r="W379" s="124"/>
      <c r="X379" s="125"/>
      <c r="Y379" s="130"/>
      <c r="Z379" s="124"/>
      <c r="AA379" s="126"/>
      <c r="AB379" s="125"/>
      <c r="AC379" s="135"/>
      <c r="AD379" s="135"/>
      <c r="AE379" s="135"/>
      <c r="AF379" s="136"/>
      <c r="AG379" s="118"/>
      <c r="AH379" s="120"/>
      <c r="AI379" s="174"/>
      <c r="AJ379" s="50"/>
      <c r="AK379" s="175"/>
      <c r="AL379" s="176"/>
      <c r="AM379" s="56"/>
      <c r="AN379" s="137"/>
    </row>
    <row r="380" spans="1:40" x14ac:dyDescent="0.25">
      <c r="A380" s="50" t="s">
        <v>568</v>
      </c>
      <c r="B380" s="118">
        <v>2022</v>
      </c>
      <c r="C380" s="50" t="s">
        <v>1832</v>
      </c>
      <c r="D380" s="50" t="s">
        <v>1833</v>
      </c>
      <c r="E380" s="50" t="s">
        <v>195</v>
      </c>
      <c r="F380" s="50" t="s">
        <v>49</v>
      </c>
      <c r="G380" s="50" t="s">
        <v>57</v>
      </c>
      <c r="H380" s="50" t="s">
        <v>2933</v>
      </c>
      <c r="I380" s="119" t="s">
        <v>45</v>
      </c>
      <c r="J380" s="57" t="s">
        <v>194</v>
      </c>
      <c r="K380" s="50" t="s">
        <v>70</v>
      </c>
      <c r="L380" s="57" t="s">
        <v>214</v>
      </c>
      <c r="M380" s="57" t="s">
        <v>214</v>
      </c>
      <c r="N380" s="139" t="s">
        <v>1834</v>
      </c>
      <c r="O380" s="55"/>
      <c r="P380" s="178">
        <v>860002400</v>
      </c>
      <c r="Q380" s="59" t="s">
        <v>1835</v>
      </c>
      <c r="R380" s="57" t="s">
        <v>175</v>
      </c>
      <c r="S380" s="17"/>
      <c r="T380" s="18"/>
      <c r="U380" s="58"/>
      <c r="V380" s="87"/>
      <c r="W380" s="124">
        <v>29113242</v>
      </c>
      <c r="X380" s="125">
        <v>0</v>
      </c>
      <c r="Y380" s="130">
        <v>0</v>
      </c>
      <c r="Z380" s="124">
        <v>0</v>
      </c>
      <c r="AA380" s="126">
        <v>29113242</v>
      </c>
      <c r="AB380" s="125">
        <v>29109747</v>
      </c>
      <c r="AC380" s="135">
        <v>44708</v>
      </c>
      <c r="AD380" s="135">
        <v>44712</v>
      </c>
      <c r="AE380" s="135">
        <v>45019</v>
      </c>
      <c r="AF380" s="136">
        <f t="shared" si="17"/>
        <v>307</v>
      </c>
      <c r="AG380" s="118">
        <v>0</v>
      </c>
      <c r="AH380" s="120">
        <v>0</v>
      </c>
      <c r="AI380" s="174"/>
      <c r="AJ380" s="50" t="s">
        <v>2461</v>
      </c>
      <c r="AK380" s="175"/>
      <c r="AL380" s="176"/>
      <c r="AM380" s="56" t="str">
        <f t="shared" si="15"/>
        <v>En ejecución</v>
      </c>
      <c r="AN380" s="137">
        <f t="shared" ref="AN380:AN391" si="19">IF(ISERROR(AB380/AA380),"-",(AB380/AA380))</f>
        <v>0.99987995153545595</v>
      </c>
    </row>
    <row r="381" spans="1:40" x14ac:dyDescent="0.25">
      <c r="A381" s="50" t="s">
        <v>568</v>
      </c>
      <c r="B381" s="118">
        <v>2022</v>
      </c>
      <c r="C381" s="50" t="s">
        <v>2650</v>
      </c>
      <c r="D381" s="50" t="s">
        <v>2674</v>
      </c>
      <c r="E381" s="50" t="s">
        <v>195</v>
      </c>
      <c r="F381" s="50" t="s">
        <v>49</v>
      </c>
      <c r="G381" s="50" t="s">
        <v>57</v>
      </c>
      <c r="H381" s="50" t="s">
        <v>2933</v>
      </c>
      <c r="I381" s="119" t="s">
        <v>45</v>
      </c>
      <c r="J381" s="57" t="s">
        <v>194</v>
      </c>
      <c r="K381" s="50" t="s">
        <v>70</v>
      </c>
      <c r="L381" s="57"/>
      <c r="M381" s="57"/>
      <c r="N381" s="139" t="s">
        <v>1836</v>
      </c>
      <c r="O381" s="55"/>
      <c r="P381" s="178">
        <v>860002400</v>
      </c>
      <c r="Q381" s="59" t="s">
        <v>1835</v>
      </c>
      <c r="R381" s="57" t="s">
        <v>174</v>
      </c>
      <c r="S381" s="17"/>
      <c r="T381" s="18"/>
      <c r="U381" s="58"/>
      <c r="V381" s="87"/>
      <c r="W381" s="124">
        <v>73458006</v>
      </c>
      <c r="X381" s="125">
        <v>0</v>
      </c>
      <c r="Y381" s="130">
        <v>0</v>
      </c>
      <c r="Z381" s="124">
        <v>0</v>
      </c>
      <c r="AA381" s="126">
        <v>73458006</v>
      </c>
      <c r="AB381" s="125">
        <v>72654631</v>
      </c>
      <c r="AC381" s="135">
        <v>44708</v>
      </c>
      <c r="AD381" s="135">
        <v>44712</v>
      </c>
      <c r="AE381" s="135">
        <v>45019</v>
      </c>
      <c r="AF381" s="136">
        <f t="shared" si="17"/>
        <v>307</v>
      </c>
      <c r="AG381" s="118">
        <v>0</v>
      </c>
      <c r="AH381" s="120">
        <v>0</v>
      </c>
      <c r="AI381" s="174"/>
      <c r="AJ381" s="50"/>
      <c r="AK381" s="175"/>
      <c r="AL381" s="176"/>
      <c r="AM381" s="56" t="str">
        <f t="shared" si="15"/>
        <v>En ejecución</v>
      </c>
      <c r="AN381" s="137">
        <f t="shared" si="19"/>
        <v>0.98906347934355854</v>
      </c>
    </row>
    <row r="382" spans="1:40" x14ac:dyDescent="0.25">
      <c r="A382" s="50" t="s">
        <v>568</v>
      </c>
      <c r="B382" s="118">
        <v>2022</v>
      </c>
      <c r="C382" s="50" t="s">
        <v>2650</v>
      </c>
      <c r="D382" s="50" t="s">
        <v>2674</v>
      </c>
      <c r="E382" s="50" t="s">
        <v>195</v>
      </c>
      <c r="F382" s="50" t="s">
        <v>49</v>
      </c>
      <c r="G382" s="50" t="s">
        <v>57</v>
      </c>
      <c r="H382" s="50" t="s">
        <v>2933</v>
      </c>
      <c r="I382" s="119" t="s">
        <v>45</v>
      </c>
      <c r="J382" s="57" t="s">
        <v>194</v>
      </c>
      <c r="K382" s="50" t="s">
        <v>70</v>
      </c>
      <c r="L382" s="57"/>
      <c r="M382" s="57"/>
      <c r="N382" s="139" t="s">
        <v>1837</v>
      </c>
      <c r="O382" s="55"/>
      <c r="P382" s="178">
        <v>860002400</v>
      </c>
      <c r="Q382" s="59" t="s">
        <v>1835</v>
      </c>
      <c r="R382" s="57" t="s">
        <v>174</v>
      </c>
      <c r="S382" s="17"/>
      <c r="T382" s="18"/>
      <c r="U382" s="58"/>
      <c r="V382" s="87"/>
      <c r="W382" s="124">
        <v>62966064</v>
      </c>
      <c r="X382" s="125">
        <v>0</v>
      </c>
      <c r="Y382" s="130">
        <v>0</v>
      </c>
      <c r="Z382" s="124">
        <v>0</v>
      </c>
      <c r="AA382" s="126">
        <v>62966064</v>
      </c>
      <c r="AB382" s="125">
        <v>62964261</v>
      </c>
      <c r="AC382" s="135">
        <v>44708</v>
      </c>
      <c r="AD382" s="135">
        <v>44712</v>
      </c>
      <c r="AE382" s="135">
        <v>45019</v>
      </c>
      <c r="AF382" s="136">
        <f t="shared" si="17"/>
        <v>307</v>
      </c>
      <c r="AG382" s="118">
        <v>0</v>
      </c>
      <c r="AH382" s="120">
        <v>0</v>
      </c>
      <c r="AI382" s="174"/>
      <c r="AJ382" s="50"/>
      <c r="AK382" s="175"/>
      <c r="AL382" s="176"/>
      <c r="AM382" s="56" t="str">
        <f t="shared" si="15"/>
        <v>En ejecución</v>
      </c>
      <c r="AN382" s="137">
        <f t="shared" si="19"/>
        <v>0.9999713655279453</v>
      </c>
    </row>
    <row r="383" spans="1:40" x14ac:dyDescent="0.25">
      <c r="A383" s="50" t="s">
        <v>568</v>
      </c>
      <c r="B383" s="118">
        <v>2022</v>
      </c>
      <c r="C383" s="50" t="s">
        <v>2650</v>
      </c>
      <c r="D383" s="50" t="s">
        <v>2674</v>
      </c>
      <c r="E383" s="50" t="s">
        <v>195</v>
      </c>
      <c r="F383" s="50" t="s">
        <v>49</v>
      </c>
      <c r="G383" s="50" t="s">
        <v>57</v>
      </c>
      <c r="H383" s="50" t="s">
        <v>2933</v>
      </c>
      <c r="I383" s="119" t="s">
        <v>45</v>
      </c>
      <c r="J383" s="57" t="s">
        <v>194</v>
      </c>
      <c r="K383" s="50" t="s">
        <v>70</v>
      </c>
      <c r="L383" s="57"/>
      <c r="M383" s="57"/>
      <c r="N383" s="139" t="s">
        <v>1838</v>
      </c>
      <c r="O383" s="55"/>
      <c r="P383" s="178">
        <v>860002400</v>
      </c>
      <c r="Q383" s="59" t="s">
        <v>1835</v>
      </c>
      <c r="R383" s="57" t="s">
        <v>174</v>
      </c>
      <c r="S383" s="17"/>
      <c r="T383" s="18"/>
      <c r="U383" s="58"/>
      <c r="V383" s="87"/>
      <c r="W383" s="124">
        <v>10587000</v>
      </c>
      <c r="X383" s="125">
        <v>0</v>
      </c>
      <c r="Y383" s="130">
        <v>0</v>
      </c>
      <c r="Z383" s="124">
        <v>0</v>
      </c>
      <c r="AA383" s="126">
        <v>10587000</v>
      </c>
      <c r="AB383" s="125">
        <v>8670070</v>
      </c>
      <c r="AC383" s="135">
        <v>44708</v>
      </c>
      <c r="AD383" s="135">
        <v>44712</v>
      </c>
      <c r="AE383" s="135">
        <v>45019</v>
      </c>
      <c r="AF383" s="136">
        <f t="shared" si="17"/>
        <v>307</v>
      </c>
      <c r="AG383" s="118">
        <v>0</v>
      </c>
      <c r="AH383" s="120">
        <v>0</v>
      </c>
      <c r="AI383" s="174"/>
      <c r="AJ383" s="50"/>
      <c r="AK383" s="175"/>
      <c r="AL383" s="176"/>
      <c r="AM383" s="56" t="str">
        <f t="shared" si="15"/>
        <v>En ejecución</v>
      </c>
      <c r="AN383" s="137">
        <f t="shared" si="19"/>
        <v>0.81893548691791818</v>
      </c>
    </row>
    <row r="384" spans="1:40" x14ac:dyDescent="0.25">
      <c r="A384" s="50" t="s">
        <v>568</v>
      </c>
      <c r="B384" s="118">
        <v>2022</v>
      </c>
      <c r="C384" s="50" t="s">
        <v>2650</v>
      </c>
      <c r="D384" s="50" t="s">
        <v>2674</v>
      </c>
      <c r="E384" s="50" t="s">
        <v>195</v>
      </c>
      <c r="F384" s="50" t="s">
        <v>49</v>
      </c>
      <c r="G384" s="50" t="s">
        <v>57</v>
      </c>
      <c r="H384" s="50" t="s">
        <v>2933</v>
      </c>
      <c r="I384" s="119" t="s">
        <v>45</v>
      </c>
      <c r="J384" s="57" t="s">
        <v>194</v>
      </c>
      <c r="K384" s="50" t="s">
        <v>70</v>
      </c>
      <c r="L384" s="57"/>
      <c r="M384" s="57"/>
      <c r="N384" s="139" t="s">
        <v>1839</v>
      </c>
      <c r="O384" s="55"/>
      <c r="P384" s="178">
        <v>860002400</v>
      </c>
      <c r="Q384" s="59" t="s">
        <v>1835</v>
      </c>
      <c r="R384" s="57" t="s">
        <v>174</v>
      </c>
      <c r="S384" s="17"/>
      <c r="T384" s="18"/>
      <c r="U384" s="58"/>
      <c r="V384" s="87"/>
      <c r="W384" s="124">
        <v>2583898</v>
      </c>
      <c r="X384" s="125">
        <v>0</v>
      </c>
      <c r="Y384" s="130">
        <v>0</v>
      </c>
      <c r="Z384" s="124">
        <v>0</v>
      </c>
      <c r="AA384" s="126">
        <v>2583898</v>
      </c>
      <c r="AB384" s="125">
        <v>2583277</v>
      </c>
      <c r="AC384" s="135">
        <v>44708</v>
      </c>
      <c r="AD384" s="135">
        <v>44712</v>
      </c>
      <c r="AE384" s="135">
        <v>45019</v>
      </c>
      <c r="AF384" s="136">
        <f t="shared" si="17"/>
        <v>307</v>
      </c>
      <c r="AG384" s="118">
        <v>0</v>
      </c>
      <c r="AH384" s="120">
        <v>0</v>
      </c>
      <c r="AI384" s="174"/>
      <c r="AJ384" s="50"/>
      <c r="AK384" s="175"/>
      <c r="AL384" s="176"/>
      <c r="AM384" s="56" t="str">
        <f t="shared" si="15"/>
        <v>En ejecución</v>
      </c>
      <c r="AN384" s="137">
        <f t="shared" si="19"/>
        <v>0.99975966543570993</v>
      </c>
    </row>
    <row r="385" spans="1:40" x14ac:dyDescent="0.25">
      <c r="A385" s="50" t="s">
        <v>569</v>
      </c>
      <c r="B385" s="118">
        <v>2022</v>
      </c>
      <c r="C385" s="50" t="s">
        <v>1840</v>
      </c>
      <c r="D385" s="50" t="s">
        <v>1841</v>
      </c>
      <c r="E385" s="50" t="s">
        <v>34</v>
      </c>
      <c r="F385" s="50" t="s">
        <v>47</v>
      </c>
      <c r="G385" s="50"/>
      <c r="H385" s="50" t="s">
        <v>2934</v>
      </c>
      <c r="I385" s="119" t="s">
        <v>46</v>
      </c>
      <c r="J385" s="57" t="s">
        <v>194</v>
      </c>
      <c r="K385" s="50">
        <v>57</v>
      </c>
      <c r="L385" s="57" t="s">
        <v>148</v>
      </c>
      <c r="M385" s="57" t="s">
        <v>141</v>
      </c>
      <c r="N385" s="139">
        <v>1978</v>
      </c>
      <c r="O385" s="55"/>
      <c r="P385" s="178">
        <v>901096348</v>
      </c>
      <c r="Q385" s="59" t="s">
        <v>1842</v>
      </c>
      <c r="R385" s="57" t="s">
        <v>175</v>
      </c>
      <c r="S385" s="17"/>
      <c r="T385" s="18"/>
      <c r="U385" s="58"/>
      <c r="V385" s="87"/>
      <c r="W385" s="124">
        <v>9977341</v>
      </c>
      <c r="X385" s="125">
        <v>0</v>
      </c>
      <c r="Y385" s="130">
        <v>0</v>
      </c>
      <c r="Z385" s="124">
        <v>0</v>
      </c>
      <c r="AA385" s="126">
        <v>9977341</v>
      </c>
      <c r="AB385" s="125">
        <v>5128100</v>
      </c>
      <c r="AC385" s="135">
        <v>44715</v>
      </c>
      <c r="AD385" s="135">
        <v>44726</v>
      </c>
      <c r="AE385" s="135">
        <v>44786</v>
      </c>
      <c r="AF385" s="136">
        <f t="shared" si="17"/>
        <v>60</v>
      </c>
      <c r="AG385" s="118">
        <v>0</v>
      </c>
      <c r="AH385" s="120">
        <v>0</v>
      </c>
      <c r="AI385" s="174"/>
      <c r="AJ385" s="50" t="s">
        <v>2461</v>
      </c>
      <c r="AK385" s="175"/>
      <c r="AL385" s="176"/>
      <c r="AM385" s="56" t="str">
        <f t="shared" si="15"/>
        <v>Terminado</v>
      </c>
      <c r="AN385" s="137">
        <f t="shared" si="19"/>
        <v>0.5139746150803105</v>
      </c>
    </row>
    <row r="386" spans="1:40" x14ac:dyDescent="0.25">
      <c r="A386" s="50" t="s">
        <v>570</v>
      </c>
      <c r="B386" s="118">
        <v>2022</v>
      </c>
      <c r="C386" s="50" t="s">
        <v>1843</v>
      </c>
      <c r="D386" s="50" t="s">
        <v>1844</v>
      </c>
      <c r="E386" s="50" t="s">
        <v>31</v>
      </c>
      <c r="F386" s="50" t="s">
        <v>47</v>
      </c>
      <c r="G386" s="50"/>
      <c r="H386" s="50" t="s">
        <v>2935</v>
      </c>
      <c r="I386" s="119" t="s">
        <v>46</v>
      </c>
      <c r="J386" s="57" t="s">
        <v>194</v>
      </c>
      <c r="K386" s="50">
        <v>57</v>
      </c>
      <c r="L386" s="57" t="s">
        <v>148</v>
      </c>
      <c r="M386" s="57" t="s">
        <v>141</v>
      </c>
      <c r="N386" s="139">
        <v>1978</v>
      </c>
      <c r="O386" s="55"/>
      <c r="P386" s="178">
        <v>830038304</v>
      </c>
      <c r="Q386" s="59" t="s">
        <v>1845</v>
      </c>
      <c r="R386" s="57" t="s">
        <v>175</v>
      </c>
      <c r="S386" s="17"/>
      <c r="T386" s="18"/>
      <c r="U386" s="58"/>
      <c r="V386" s="87"/>
      <c r="W386" s="124">
        <v>7600000</v>
      </c>
      <c r="X386" s="125">
        <v>0</v>
      </c>
      <c r="Y386" s="130">
        <v>0</v>
      </c>
      <c r="Z386" s="124">
        <v>0</v>
      </c>
      <c r="AA386" s="126">
        <v>7600000</v>
      </c>
      <c r="AB386" s="125">
        <v>7600000</v>
      </c>
      <c r="AC386" s="135">
        <v>44713</v>
      </c>
      <c r="AD386" s="135">
        <v>44715</v>
      </c>
      <c r="AE386" s="135">
        <v>44775</v>
      </c>
      <c r="AF386" s="136">
        <f t="shared" si="17"/>
        <v>60</v>
      </c>
      <c r="AG386" s="118">
        <v>0</v>
      </c>
      <c r="AH386" s="120">
        <v>0</v>
      </c>
      <c r="AI386" s="174"/>
      <c r="AJ386" s="50" t="s">
        <v>2461</v>
      </c>
      <c r="AK386" s="175"/>
      <c r="AL386" s="176"/>
      <c r="AM386" s="56" t="str">
        <f t="shared" si="15"/>
        <v>Terminado</v>
      </c>
      <c r="AN386" s="137">
        <f t="shared" si="19"/>
        <v>1</v>
      </c>
    </row>
    <row r="387" spans="1:40" x14ac:dyDescent="0.25">
      <c r="A387" s="50" t="s">
        <v>570</v>
      </c>
      <c r="B387" s="118">
        <v>2022</v>
      </c>
      <c r="C387" s="50" t="s">
        <v>1843</v>
      </c>
      <c r="D387" s="50" t="s">
        <v>1844</v>
      </c>
      <c r="E387" s="50" t="s">
        <v>31</v>
      </c>
      <c r="F387" s="50" t="s">
        <v>47</v>
      </c>
      <c r="G387" s="50"/>
      <c r="H387" s="50" t="s">
        <v>2935</v>
      </c>
      <c r="I387" s="119" t="s">
        <v>46</v>
      </c>
      <c r="J387" s="57" t="s">
        <v>194</v>
      </c>
      <c r="K387" s="118">
        <v>55</v>
      </c>
      <c r="L387" s="57" t="s">
        <v>146</v>
      </c>
      <c r="M387" s="57" t="s">
        <v>141</v>
      </c>
      <c r="N387" s="139">
        <v>1977</v>
      </c>
      <c r="O387" s="55"/>
      <c r="P387" s="178">
        <v>830038304</v>
      </c>
      <c r="Q387" s="59" t="s">
        <v>1845</v>
      </c>
      <c r="R387" s="57" t="s">
        <v>174</v>
      </c>
      <c r="S387" s="17"/>
      <c r="T387" s="18"/>
      <c r="U387" s="58"/>
      <c r="V387" s="87"/>
      <c r="W387" s="126">
        <v>10733800</v>
      </c>
      <c r="X387" s="125">
        <v>0</v>
      </c>
      <c r="Y387" s="130">
        <v>0</v>
      </c>
      <c r="Z387" s="124">
        <v>0</v>
      </c>
      <c r="AA387" s="126">
        <v>10733800</v>
      </c>
      <c r="AB387" s="125">
        <v>10733800</v>
      </c>
      <c r="AC387" s="135">
        <v>44713</v>
      </c>
      <c r="AD387" s="135">
        <v>44715</v>
      </c>
      <c r="AE387" s="135">
        <v>44775</v>
      </c>
      <c r="AF387" s="136">
        <f t="shared" si="17"/>
        <v>60</v>
      </c>
      <c r="AG387" s="118">
        <v>0</v>
      </c>
      <c r="AH387" s="120">
        <v>0</v>
      </c>
      <c r="AI387" s="174"/>
      <c r="AJ387" s="50" t="s">
        <v>2461</v>
      </c>
      <c r="AK387" s="175"/>
      <c r="AL387" s="176"/>
      <c r="AM387" s="56" t="str">
        <f t="shared" si="15"/>
        <v>Terminado</v>
      </c>
      <c r="AN387" s="137">
        <f t="shared" si="19"/>
        <v>1</v>
      </c>
    </row>
    <row r="388" spans="1:40" x14ac:dyDescent="0.25">
      <c r="A388" s="50" t="s">
        <v>571</v>
      </c>
      <c r="B388" s="118">
        <v>2022</v>
      </c>
      <c r="C388" s="50" t="s">
        <v>1846</v>
      </c>
      <c r="D388" s="50" t="s">
        <v>1847</v>
      </c>
      <c r="E388" s="50" t="s">
        <v>48</v>
      </c>
      <c r="F388" s="50" t="s">
        <v>47</v>
      </c>
      <c r="G388" s="50"/>
      <c r="H388" s="50" t="s">
        <v>2936</v>
      </c>
      <c r="I388" s="119" t="s">
        <v>45</v>
      </c>
      <c r="J388" s="57" t="s">
        <v>194</v>
      </c>
      <c r="K388" s="50" t="s">
        <v>70</v>
      </c>
      <c r="L388" s="57" t="s">
        <v>214</v>
      </c>
      <c r="M388" s="57" t="s">
        <v>214</v>
      </c>
      <c r="N388" s="139" t="s">
        <v>1802</v>
      </c>
      <c r="O388" s="55"/>
      <c r="P388" s="178">
        <v>900693270</v>
      </c>
      <c r="Q388" s="59" t="s">
        <v>1848</v>
      </c>
      <c r="R388" s="57" t="s">
        <v>175</v>
      </c>
      <c r="S388" s="17"/>
      <c r="T388" s="18"/>
      <c r="U388" s="58"/>
      <c r="V388" s="87"/>
      <c r="W388" s="124">
        <v>26000000</v>
      </c>
      <c r="X388" s="125">
        <v>0</v>
      </c>
      <c r="Y388" s="130">
        <v>0</v>
      </c>
      <c r="Z388" s="124">
        <v>0</v>
      </c>
      <c r="AA388" s="126">
        <v>26000000</v>
      </c>
      <c r="AB388" s="125">
        <v>19098136</v>
      </c>
      <c r="AC388" s="135">
        <v>44718</v>
      </c>
      <c r="AD388" s="135">
        <v>44722</v>
      </c>
      <c r="AE388" s="135">
        <v>45025</v>
      </c>
      <c r="AF388" s="136">
        <f t="shared" si="17"/>
        <v>303</v>
      </c>
      <c r="AG388" s="118">
        <v>0</v>
      </c>
      <c r="AH388" s="120">
        <v>0</v>
      </c>
      <c r="AI388" s="174"/>
      <c r="AJ388" s="50" t="s">
        <v>2461</v>
      </c>
      <c r="AK388" s="175"/>
      <c r="AL388" s="176"/>
      <c r="AM388" s="56" t="str">
        <f t="shared" si="15"/>
        <v>En ejecución</v>
      </c>
      <c r="AN388" s="137">
        <f t="shared" si="19"/>
        <v>0.73454369230769234</v>
      </c>
    </row>
    <row r="389" spans="1:40" x14ac:dyDescent="0.25">
      <c r="A389" s="50" t="s">
        <v>572</v>
      </c>
      <c r="B389" s="118">
        <v>2022</v>
      </c>
      <c r="C389" s="50" t="s">
        <v>1849</v>
      </c>
      <c r="D389" s="50" t="s">
        <v>1850</v>
      </c>
      <c r="E389" s="50" t="s">
        <v>34</v>
      </c>
      <c r="F389" s="50" t="s">
        <v>47</v>
      </c>
      <c r="G389" s="50"/>
      <c r="H389" s="50" t="s">
        <v>2937</v>
      </c>
      <c r="I389" s="119" t="s">
        <v>45</v>
      </c>
      <c r="J389" s="57" t="s">
        <v>194</v>
      </c>
      <c r="K389" s="50" t="s">
        <v>70</v>
      </c>
      <c r="L389" s="57" t="s">
        <v>214</v>
      </c>
      <c r="M389" s="57" t="s">
        <v>214</v>
      </c>
      <c r="N389" s="139" t="s">
        <v>1802</v>
      </c>
      <c r="O389" s="55"/>
      <c r="P389" s="178">
        <v>830073899</v>
      </c>
      <c r="Q389" s="59" t="s">
        <v>1851</v>
      </c>
      <c r="R389" s="57" t="s">
        <v>175</v>
      </c>
      <c r="S389" s="17"/>
      <c r="T389" s="18"/>
      <c r="U389" s="58"/>
      <c r="V389" s="87"/>
      <c r="W389" s="124">
        <v>15000000</v>
      </c>
      <c r="X389" s="125">
        <v>0</v>
      </c>
      <c r="Y389" s="130">
        <v>1</v>
      </c>
      <c r="Z389" s="124">
        <v>5997787</v>
      </c>
      <c r="AA389" s="126">
        <v>20997787</v>
      </c>
      <c r="AB389" s="125">
        <v>14999905</v>
      </c>
      <c r="AC389" s="135">
        <v>44719</v>
      </c>
      <c r="AD389" s="135">
        <v>44725</v>
      </c>
      <c r="AE389" s="135">
        <v>44985</v>
      </c>
      <c r="AF389" s="136">
        <f t="shared" si="17"/>
        <v>260</v>
      </c>
      <c r="AG389" s="118">
        <v>1</v>
      </c>
      <c r="AH389" s="120">
        <v>78</v>
      </c>
      <c r="AI389" s="174"/>
      <c r="AJ389" s="50" t="s">
        <v>2461</v>
      </c>
      <c r="AK389" s="175"/>
      <c r="AL389" s="176"/>
      <c r="AM389" s="56" t="str">
        <f t="shared" si="15"/>
        <v>En ejecución</v>
      </c>
      <c r="AN389" s="137">
        <f t="shared" si="19"/>
        <v>0.71435647004134295</v>
      </c>
    </row>
    <row r="390" spans="1:40" x14ac:dyDescent="0.25">
      <c r="A390" s="50" t="s">
        <v>573</v>
      </c>
      <c r="B390" s="118">
        <v>2022</v>
      </c>
      <c r="C390" s="50" t="s">
        <v>2651</v>
      </c>
      <c r="D390" s="50" t="s">
        <v>2675</v>
      </c>
      <c r="E390" s="50" t="s">
        <v>48</v>
      </c>
      <c r="F390" s="50" t="s">
        <v>47</v>
      </c>
      <c r="G390" s="50"/>
      <c r="H390" s="50" t="s">
        <v>2938</v>
      </c>
      <c r="I390" s="119" t="s">
        <v>45</v>
      </c>
      <c r="J390" s="57" t="s">
        <v>194</v>
      </c>
      <c r="K390" s="50" t="s">
        <v>70</v>
      </c>
      <c r="L390" s="57"/>
      <c r="M390" s="57"/>
      <c r="N390" s="139" t="s">
        <v>1853</v>
      </c>
      <c r="O390" s="55"/>
      <c r="P390" s="178">
        <v>900421971</v>
      </c>
      <c r="Q390" s="59" t="s">
        <v>1854</v>
      </c>
      <c r="R390" s="57" t="s">
        <v>174</v>
      </c>
      <c r="S390" s="17"/>
      <c r="T390" s="18"/>
      <c r="U390" s="58"/>
      <c r="V390" s="87"/>
      <c r="W390" s="124">
        <v>26000000</v>
      </c>
      <c r="X390" s="125">
        <v>0</v>
      </c>
      <c r="Y390" s="130">
        <v>0</v>
      </c>
      <c r="Z390" s="124">
        <v>0</v>
      </c>
      <c r="AA390" s="126">
        <v>26000000</v>
      </c>
      <c r="AB390" s="125">
        <v>21497350</v>
      </c>
      <c r="AC390" s="135">
        <v>44721</v>
      </c>
      <c r="AD390" s="135">
        <v>44727</v>
      </c>
      <c r="AE390" s="135">
        <v>45091</v>
      </c>
      <c r="AF390" s="136">
        <f t="shared" si="17"/>
        <v>364</v>
      </c>
      <c r="AG390" s="118">
        <v>0</v>
      </c>
      <c r="AH390" s="120">
        <v>0</v>
      </c>
      <c r="AI390" s="174"/>
      <c r="AJ390" s="50"/>
      <c r="AK390" s="175"/>
      <c r="AL390" s="176"/>
      <c r="AM390" s="56" t="str">
        <f t="shared" si="15"/>
        <v>En ejecución</v>
      </c>
      <c r="AN390" s="137">
        <f t="shared" si="19"/>
        <v>0.82682115384615384</v>
      </c>
    </row>
    <row r="391" spans="1:40" x14ac:dyDescent="0.25">
      <c r="A391" s="50" t="s">
        <v>574</v>
      </c>
      <c r="B391" s="118">
        <v>2022</v>
      </c>
      <c r="C391" s="50" t="s">
        <v>1855</v>
      </c>
      <c r="D391" s="50" t="s">
        <v>1856</v>
      </c>
      <c r="E391" s="50" t="s">
        <v>29</v>
      </c>
      <c r="F391" s="50" t="s">
        <v>44</v>
      </c>
      <c r="G391" s="50"/>
      <c r="H391" s="50" t="s">
        <v>2939</v>
      </c>
      <c r="I391" s="119" t="s">
        <v>46</v>
      </c>
      <c r="J391" s="57" t="s">
        <v>194</v>
      </c>
      <c r="K391" s="50">
        <v>49</v>
      </c>
      <c r="L391" s="57" t="s">
        <v>139</v>
      </c>
      <c r="M391" s="57" t="s">
        <v>138</v>
      </c>
      <c r="N391" s="139">
        <v>1999</v>
      </c>
      <c r="O391" s="55"/>
      <c r="P391" s="178">
        <v>901608884</v>
      </c>
      <c r="Q391" s="59" t="s">
        <v>1857</v>
      </c>
      <c r="R391" s="57" t="s">
        <v>177</v>
      </c>
      <c r="S391" s="59">
        <v>900458773</v>
      </c>
      <c r="T391" s="193" t="s">
        <v>3173</v>
      </c>
      <c r="U391" s="194">
        <v>0.25</v>
      </c>
      <c r="V391" s="87"/>
      <c r="W391" s="124">
        <v>1454596625</v>
      </c>
      <c r="X391" s="125">
        <v>0</v>
      </c>
      <c r="Y391" s="130">
        <v>1</v>
      </c>
      <c r="Z391" s="124">
        <v>400000000</v>
      </c>
      <c r="AA391" s="126">
        <v>1854596625</v>
      </c>
      <c r="AB391" s="125">
        <v>359529235</v>
      </c>
      <c r="AC391" s="135">
        <v>44740</v>
      </c>
      <c r="AD391" s="135">
        <v>44753</v>
      </c>
      <c r="AE391" s="135">
        <v>45087</v>
      </c>
      <c r="AF391" s="136">
        <f t="shared" si="17"/>
        <v>334</v>
      </c>
      <c r="AG391" s="118">
        <v>1</v>
      </c>
      <c r="AH391" s="120">
        <v>92</v>
      </c>
      <c r="AI391" s="174"/>
      <c r="AJ391" s="50" t="s">
        <v>2461</v>
      </c>
      <c r="AK391" s="175"/>
      <c r="AL391" s="176"/>
      <c r="AM391" s="56" t="str">
        <f t="shared" si="15"/>
        <v>En ejecución</v>
      </c>
      <c r="AN391" s="137">
        <f t="shared" si="19"/>
        <v>0.1938584542609097</v>
      </c>
    </row>
    <row r="392" spans="1:40" x14ac:dyDescent="0.25">
      <c r="A392" s="50" t="s">
        <v>574</v>
      </c>
      <c r="B392" s="118">
        <v>2022</v>
      </c>
      <c r="C392" s="50" t="s">
        <v>1855</v>
      </c>
      <c r="D392" s="50" t="s">
        <v>1856</v>
      </c>
      <c r="E392" s="50" t="s">
        <v>29</v>
      </c>
      <c r="F392" s="50" t="s">
        <v>44</v>
      </c>
      <c r="G392" s="50"/>
      <c r="H392" s="50" t="s">
        <v>2939</v>
      </c>
      <c r="I392" s="119" t="s">
        <v>46</v>
      </c>
      <c r="J392" s="57"/>
      <c r="K392" s="50"/>
      <c r="L392" s="57"/>
      <c r="M392" s="57"/>
      <c r="N392" s="139"/>
      <c r="O392" s="55"/>
      <c r="P392" s="178"/>
      <c r="Q392" s="191"/>
      <c r="R392" s="192"/>
      <c r="S392" s="59">
        <v>901573477</v>
      </c>
      <c r="T392" s="193" t="s">
        <v>3174</v>
      </c>
      <c r="U392" s="194">
        <v>0.75</v>
      </c>
      <c r="V392" s="87"/>
      <c r="W392" s="124"/>
      <c r="X392" s="125"/>
      <c r="Y392" s="130"/>
      <c r="Z392" s="124"/>
      <c r="AA392" s="126"/>
      <c r="AB392" s="125"/>
      <c r="AC392" s="135"/>
      <c r="AD392" s="135"/>
      <c r="AE392" s="135"/>
      <c r="AF392" s="136"/>
      <c r="AG392" s="118"/>
      <c r="AH392" s="120"/>
      <c r="AI392" s="174"/>
      <c r="AJ392" s="50"/>
      <c r="AK392" s="175"/>
      <c r="AL392" s="176"/>
      <c r="AM392" s="56"/>
      <c r="AN392" s="137"/>
    </row>
    <row r="393" spans="1:40" x14ac:dyDescent="0.25">
      <c r="A393" s="50" t="s">
        <v>575</v>
      </c>
      <c r="B393" s="118">
        <v>2022</v>
      </c>
      <c r="C393" s="50" t="s">
        <v>1858</v>
      </c>
      <c r="D393" s="50" t="s">
        <v>1859</v>
      </c>
      <c r="E393" s="50" t="s">
        <v>48</v>
      </c>
      <c r="F393" s="50" t="s">
        <v>49</v>
      </c>
      <c r="G393" s="50" t="s">
        <v>57</v>
      </c>
      <c r="H393" s="50" t="s">
        <v>2940</v>
      </c>
      <c r="I393" s="119" t="s">
        <v>46</v>
      </c>
      <c r="J393" s="57" t="s">
        <v>194</v>
      </c>
      <c r="K393" s="50">
        <v>57</v>
      </c>
      <c r="L393" s="57" t="s">
        <v>148</v>
      </c>
      <c r="M393" s="57" t="s">
        <v>141</v>
      </c>
      <c r="N393" s="139">
        <v>1979</v>
      </c>
      <c r="O393" s="55"/>
      <c r="P393" s="178">
        <v>900515644</v>
      </c>
      <c r="Q393" s="59" t="s">
        <v>1860</v>
      </c>
      <c r="R393" s="57" t="s">
        <v>175</v>
      </c>
      <c r="S393" s="59"/>
      <c r="T393" s="193"/>
      <c r="U393" s="194"/>
      <c r="V393" s="87"/>
      <c r="W393" s="124">
        <v>150000000</v>
      </c>
      <c r="X393" s="125">
        <v>0</v>
      </c>
      <c r="Y393" s="130">
        <v>0</v>
      </c>
      <c r="Z393" s="124">
        <v>0</v>
      </c>
      <c r="AA393" s="126">
        <v>150000000</v>
      </c>
      <c r="AB393" s="125">
        <v>137791595</v>
      </c>
      <c r="AC393" s="135">
        <v>44740</v>
      </c>
      <c r="AD393" s="135">
        <v>44743</v>
      </c>
      <c r="AE393" s="135">
        <v>44926</v>
      </c>
      <c r="AF393" s="136">
        <f t="shared" si="17"/>
        <v>183</v>
      </c>
      <c r="AG393" s="118">
        <v>0</v>
      </c>
      <c r="AH393" s="120">
        <v>0</v>
      </c>
      <c r="AI393" s="174"/>
      <c r="AJ393" s="50" t="s">
        <v>2461</v>
      </c>
      <c r="AK393" s="175"/>
      <c r="AL393" s="176"/>
      <c r="AM393" s="56" t="str">
        <f t="shared" si="15"/>
        <v>Terminado</v>
      </c>
      <c r="AN393" s="137">
        <f t="shared" ref="AN393:AN423" si="20">IF(ISERROR(AB393/AA393),"-",(AB393/AA393))</f>
        <v>0.91861063333333337</v>
      </c>
    </row>
    <row r="394" spans="1:40" x14ac:dyDescent="0.25">
      <c r="A394" s="50" t="s">
        <v>576</v>
      </c>
      <c r="B394" s="118">
        <v>2022</v>
      </c>
      <c r="C394" s="50" t="s">
        <v>1861</v>
      </c>
      <c r="D394" s="50" t="s">
        <v>1862</v>
      </c>
      <c r="E394" s="50" t="s">
        <v>50</v>
      </c>
      <c r="F394" s="50" t="s">
        <v>22</v>
      </c>
      <c r="G394" s="50"/>
      <c r="H394" s="50" t="s">
        <v>2941</v>
      </c>
      <c r="I394" s="119" t="s">
        <v>46</v>
      </c>
      <c r="J394" s="57" t="s">
        <v>194</v>
      </c>
      <c r="K394" s="118">
        <v>1</v>
      </c>
      <c r="L394" s="57" t="s">
        <v>93</v>
      </c>
      <c r="M394" s="57" t="s">
        <v>136</v>
      </c>
      <c r="N394" s="139">
        <v>1953</v>
      </c>
      <c r="O394" s="55"/>
      <c r="P394" s="178">
        <v>52985421</v>
      </c>
      <c r="Q394" s="59" t="s">
        <v>1863</v>
      </c>
      <c r="R394" s="57" t="s">
        <v>174</v>
      </c>
      <c r="S394" s="59"/>
      <c r="T394" s="193"/>
      <c r="U394" s="194"/>
      <c r="V394" s="87"/>
      <c r="W394" s="124">
        <v>27480000</v>
      </c>
      <c r="X394" s="125">
        <v>0</v>
      </c>
      <c r="Y394" s="130">
        <v>0</v>
      </c>
      <c r="Z394" s="124">
        <v>0</v>
      </c>
      <c r="AA394" s="126">
        <v>27480000</v>
      </c>
      <c r="AB394" s="125">
        <v>24732000</v>
      </c>
      <c r="AC394" s="135">
        <v>44753</v>
      </c>
      <c r="AD394" s="135">
        <v>44761</v>
      </c>
      <c r="AE394" s="135">
        <v>44944</v>
      </c>
      <c r="AF394" s="136">
        <f t="shared" si="17"/>
        <v>183</v>
      </c>
      <c r="AG394" s="118">
        <v>0</v>
      </c>
      <c r="AH394" s="120">
        <v>0</v>
      </c>
      <c r="AI394" s="174"/>
      <c r="AJ394" s="50" t="s">
        <v>2461</v>
      </c>
      <c r="AK394" s="175"/>
      <c r="AL394" s="176"/>
      <c r="AM394" s="56" t="str">
        <f t="shared" si="15"/>
        <v>En ejecución</v>
      </c>
      <c r="AN394" s="137">
        <f t="shared" si="20"/>
        <v>0.9</v>
      </c>
    </row>
    <row r="395" spans="1:40" x14ac:dyDescent="0.25">
      <c r="A395" s="50" t="s">
        <v>577</v>
      </c>
      <c r="B395" s="118">
        <v>2022</v>
      </c>
      <c r="C395" s="50" t="s">
        <v>1864</v>
      </c>
      <c r="D395" s="50" t="s">
        <v>1865</v>
      </c>
      <c r="E395" s="50" t="s">
        <v>50</v>
      </c>
      <c r="F395" s="50" t="s">
        <v>22</v>
      </c>
      <c r="G395" s="50"/>
      <c r="H395" s="50" t="s">
        <v>2942</v>
      </c>
      <c r="I395" s="119" t="s">
        <v>46</v>
      </c>
      <c r="J395" s="57" t="s">
        <v>194</v>
      </c>
      <c r="K395" s="118">
        <v>1</v>
      </c>
      <c r="L395" s="57" t="s">
        <v>93</v>
      </c>
      <c r="M395" s="57" t="s">
        <v>136</v>
      </c>
      <c r="N395" s="139">
        <v>1953</v>
      </c>
      <c r="O395" s="55"/>
      <c r="P395" s="178">
        <v>52583418</v>
      </c>
      <c r="Q395" s="59" t="s">
        <v>1866</v>
      </c>
      <c r="R395" s="57" t="s">
        <v>174</v>
      </c>
      <c r="S395" s="59"/>
      <c r="T395" s="193"/>
      <c r="U395" s="194"/>
      <c r="V395" s="87"/>
      <c r="W395" s="124">
        <v>16680000</v>
      </c>
      <c r="X395" s="125">
        <v>0</v>
      </c>
      <c r="Y395" s="130">
        <v>0</v>
      </c>
      <c r="Z395" s="124">
        <v>0</v>
      </c>
      <c r="AA395" s="126">
        <v>16680000</v>
      </c>
      <c r="AB395" s="125">
        <v>15012000</v>
      </c>
      <c r="AC395" s="135">
        <v>44753</v>
      </c>
      <c r="AD395" s="135">
        <v>44761</v>
      </c>
      <c r="AE395" s="135">
        <v>44944</v>
      </c>
      <c r="AF395" s="136">
        <f t="shared" si="17"/>
        <v>183</v>
      </c>
      <c r="AG395" s="118">
        <v>0</v>
      </c>
      <c r="AH395" s="120">
        <v>0</v>
      </c>
      <c r="AI395" s="174"/>
      <c r="AJ395" s="50" t="s">
        <v>2461</v>
      </c>
      <c r="AK395" s="175"/>
      <c r="AL395" s="176"/>
      <c r="AM395" s="56" t="str">
        <f t="shared" si="15"/>
        <v>En ejecución</v>
      </c>
      <c r="AN395" s="137">
        <f t="shared" si="20"/>
        <v>0.9</v>
      </c>
    </row>
    <row r="396" spans="1:40" x14ac:dyDescent="0.25">
      <c r="A396" s="50" t="s">
        <v>578</v>
      </c>
      <c r="B396" s="118">
        <v>2022</v>
      </c>
      <c r="C396" s="50" t="s">
        <v>1867</v>
      </c>
      <c r="D396" s="50" t="s">
        <v>1868</v>
      </c>
      <c r="E396" s="50" t="s">
        <v>37</v>
      </c>
      <c r="F396" s="50" t="s">
        <v>22</v>
      </c>
      <c r="G396" s="50"/>
      <c r="H396" s="50" t="s">
        <v>1870</v>
      </c>
      <c r="I396" s="119" t="s">
        <v>46</v>
      </c>
      <c r="J396" s="57" t="s">
        <v>194</v>
      </c>
      <c r="K396" s="50">
        <v>24</v>
      </c>
      <c r="L396" s="57" t="s">
        <v>167</v>
      </c>
      <c r="M396" s="57" t="s">
        <v>136</v>
      </c>
      <c r="N396" s="139">
        <v>1965</v>
      </c>
      <c r="O396" s="55"/>
      <c r="P396" s="179">
        <v>899999061</v>
      </c>
      <c r="Q396" s="59" t="s">
        <v>1869</v>
      </c>
      <c r="R396" s="57" t="s">
        <v>175</v>
      </c>
      <c r="S396" s="59"/>
      <c r="T396" s="193"/>
      <c r="U396" s="194"/>
      <c r="V396" s="87"/>
      <c r="W396" s="124">
        <v>462918948</v>
      </c>
      <c r="X396" s="125">
        <v>0</v>
      </c>
      <c r="Y396" s="130">
        <v>0</v>
      </c>
      <c r="Z396" s="124">
        <v>0</v>
      </c>
      <c r="AA396" s="126">
        <v>462918948</v>
      </c>
      <c r="AB396" s="125">
        <v>394976096</v>
      </c>
      <c r="AC396" s="135">
        <v>44750</v>
      </c>
      <c r="AD396" s="135">
        <v>44750</v>
      </c>
      <c r="AE396" s="135">
        <v>44750</v>
      </c>
      <c r="AF396" s="136">
        <f t="shared" ref="AF396:AF397" si="21">_xlfn.DAYS(AE396,AD396)</f>
        <v>0</v>
      </c>
      <c r="AG396" s="118">
        <v>0</v>
      </c>
      <c r="AH396" s="120">
        <v>0</v>
      </c>
      <c r="AI396" s="174"/>
      <c r="AJ396" s="50"/>
      <c r="AK396" s="175"/>
      <c r="AL396" s="176"/>
      <c r="AM396" s="56" t="str">
        <f t="shared" si="15"/>
        <v>Terminado</v>
      </c>
      <c r="AN396" s="137">
        <f t="shared" si="20"/>
        <v>0.85322948586671377</v>
      </c>
    </row>
    <row r="397" spans="1:40" x14ac:dyDescent="0.25">
      <c r="A397" s="50" t="s">
        <v>578</v>
      </c>
      <c r="B397" s="118">
        <v>2022</v>
      </c>
      <c r="C397" s="50" t="s">
        <v>1867</v>
      </c>
      <c r="D397" s="50" t="s">
        <v>1868</v>
      </c>
      <c r="E397" s="50" t="s">
        <v>37</v>
      </c>
      <c r="F397" s="50" t="s">
        <v>22</v>
      </c>
      <c r="G397" s="50"/>
      <c r="H397" s="50" t="s">
        <v>1870</v>
      </c>
      <c r="I397" s="119" t="s">
        <v>46</v>
      </c>
      <c r="J397" s="57" t="s">
        <v>194</v>
      </c>
      <c r="K397" s="118">
        <v>39</v>
      </c>
      <c r="L397" s="57" t="s">
        <v>126</v>
      </c>
      <c r="M397" s="57" t="s">
        <v>137</v>
      </c>
      <c r="N397" s="139">
        <v>1973</v>
      </c>
      <c r="O397" s="55"/>
      <c r="P397" s="178">
        <v>899999061</v>
      </c>
      <c r="Q397" s="59" t="s">
        <v>1869</v>
      </c>
      <c r="R397" s="57" t="s">
        <v>175</v>
      </c>
      <c r="S397" s="59"/>
      <c r="T397" s="193"/>
      <c r="U397" s="194"/>
      <c r="V397" s="87"/>
      <c r="W397" s="124">
        <v>113636364</v>
      </c>
      <c r="X397" s="125">
        <v>0</v>
      </c>
      <c r="Y397" s="130">
        <v>0</v>
      </c>
      <c r="Z397" s="124">
        <v>0</v>
      </c>
      <c r="AA397" s="126">
        <v>113636364</v>
      </c>
      <c r="AB397" s="125">
        <v>96957897</v>
      </c>
      <c r="AC397" s="135">
        <v>44750</v>
      </c>
      <c r="AD397" s="135">
        <v>44750</v>
      </c>
      <c r="AE397" s="135">
        <v>44750</v>
      </c>
      <c r="AF397" s="136">
        <f t="shared" si="21"/>
        <v>0</v>
      </c>
      <c r="AG397" s="118">
        <v>0</v>
      </c>
      <c r="AH397" s="120">
        <v>0</v>
      </c>
      <c r="AI397" s="174"/>
      <c r="AJ397" s="50"/>
      <c r="AK397" s="175"/>
      <c r="AL397" s="176"/>
      <c r="AM397" s="56" t="str">
        <f t="shared" si="15"/>
        <v>Terminado</v>
      </c>
      <c r="AN397" s="137">
        <f t="shared" si="20"/>
        <v>0.8532294908696656</v>
      </c>
    </row>
    <row r="398" spans="1:40" x14ac:dyDescent="0.25">
      <c r="A398" s="50" t="s">
        <v>578</v>
      </c>
      <c r="B398" s="118">
        <v>2022</v>
      </c>
      <c r="C398" s="50" t="s">
        <v>1867</v>
      </c>
      <c r="D398" s="50" t="s">
        <v>1868</v>
      </c>
      <c r="E398" s="50" t="s">
        <v>37</v>
      </c>
      <c r="F398" s="50" t="s">
        <v>22</v>
      </c>
      <c r="G398" s="50"/>
      <c r="H398" s="50" t="s">
        <v>1870</v>
      </c>
      <c r="I398" s="119" t="s">
        <v>46</v>
      </c>
      <c r="J398" s="57" t="s">
        <v>194</v>
      </c>
      <c r="K398" s="118">
        <v>21</v>
      </c>
      <c r="L398" s="57" t="s">
        <v>112</v>
      </c>
      <c r="M398" s="57" t="s">
        <v>136</v>
      </c>
      <c r="N398" s="139">
        <v>2016</v>
      </c>
      <c r="O398" s="55"/>
      <c r="P398" s="178">
        <v>899999061</v>
      </c>
      <c r="Q398" s="59" t="s">
        <v>1871</v>
      </c>
      <c r="R398" s="57" t="s">
        <v>175</v>
      </c>
      <c r="S398" s="59"/>
      <c r="T398" s="193"/>
      <c r="U398" s="194"/>
      <c r="V398" s="87"/>
      <c r="W398" s="124">
        <v>3074452355</v>
      </c>
      <c r="X398" s="125">
        <v>0</v>
      </c>
      <c r="Y398" s="130">
        <v>0</v>
      </c>
      <c r="Z398" s="124">
        <v>0</v>
      </c>
      <c r="AA398" s="126">
        <v>3074452355</v>
      </c>
      <c r="AB398" s="125">
        <v>2957573674</v>
      </c>
      <c r="AC398" s="135">
        <v>44750</v>
      </c>
      <c r="AD398" s="135">
        <v>44750</v>
      </c>
      <c r="AE398" s="135">
        <v>44750</v>
      </c>
      <c r="AF398" s="136">
        <f t="shared" si="17"/>
        <v>0</v>
      </c>
      <c r="AG398" s="118">
        <v>0</v>
      </c>
      <c r="AH398" s="120">
        <v>0</v>
      </c>
      <c r="AI398" s="174"/>
      <c r="AJ398" s="50" t="s">
        <v>2461</v>
      </c>
      <c r="AK398" s="175"/>
      <c r="AL398" s="176"/>
      <c r="AM398" s="56" t="str">
        <f t="shared" si="15"/>
        <v>Terminado</v>
      </c>
      <c r="AN398" s="137">
        <f t="shared" si="20"/>
        <v>0.96198390233307096</v>
      </c>
    </row>
    <row r="399" spans="1:40" x14ac:dyDescent="0.25">
      <c r="A399" s="50" t="s">
        <v>578</v>
      </c>
      <c r="B399" s="118">
        <v>2022</v>
      </c>
      <c r="C399" s="50" t="s">
        <v>1867</v>
      </c>
      <c r="D399" s="50" t="s">
        <v>1868</v>
      </c>
      <c r="E399" s="50" t="s">
        <v>37</v>
      </c>
      <c r="F399" s="50" t="s">
        <v>22</v>
      </c>
      <c r="G399" s="50"/>
      <c r="H399" s="50" t="s">
        <v>1870</v>
      </c>
      <c r="I399" s="119" t="s">
        <v>46</v>
      </c>
      <c r="J399" s="57" t="s">
        <v>194</v>
      </c>
      <c r="K399" s="50">
        <v>24</v>
      </c>
      <c r="L399" s="57" t="s">
        <v>167</v>
      </c>
      <c r="M399" s="57" t="s">
        <v>136</v>
      </c>
      <c r="N399" s="139">
        <v>1965</v>
      </c>
      <c r="O399" s="55"/>
      <c r="P399" s="179">
        <v>900413030</v>
      </c>
      <c r="Q399" s="59" t="s">
        <v>1872</v>
      </c>
      <c r="R399" s="57" t="s">
        <v>175</v>
      </c>
      <c r="S399" s="59"/>
      <c r="T399" s="193"/>
      <c r="U399" s="194"/>
      <c r="V399" s="87"/>
      <c r="W399" s="126">
        <v>159096385</v>
      </c>
      <c r="X399" s="125">
        <v>0</v>
      </c>
      <c r="Y399" s="130">
        <v>0</v>
      </c>
      <c r="Z399" s="124">
        <v>0</v>
      </c>
      <c r="AA399" s="126">
        <v>159096385</v>
      </c>
      <c r="AB399" s="125">
        <v>159096385</v>
      </c>
      <c r="AC399" s="135">
        <v>44750</v>
      </c>
      <c r="AD399" s="135">
        <v>44750</v>
      </c>
      <c r="AE399" s="135">
        <v>44750</v>
      </c>
      <c r="AF399" s="136">
        <f t="shared" si="17"/>
        <v>0</v>
      </c>
      <c r="AG399" s="118">
        <v>0</v>
      </c>
      <c r="AH399" s="120">
        <v>0</v>
      </c>
      <c r="AI399" s="174"/>
      <c r="AJ399" s="50"/>
      <c r="AK399" s="175"/>
      <c r="AL399" s="176"/>
      <c r="AM399" s="56" t="str">
        <f t="shared" si="15"/>
        <v>Terminado</v>
      </c>
      <c r="AN399" s="137">
        <f t="shared" si="20"/>
        <v>1</v>
      </c>
    </row>
    <row r="400" spans="1:40" x14ac:dyDescent="0.25">
      <c r="A400" s="50" t="s">
        <v>579</v>
      </c>
      <c r="B400" s="118">
        <v>2022</v>
      </c>
      <c r="C400" s="50" t="s">
        <v>1873</v>
      </c>
      <c r="D400" s="50" t="s">
        <v>1874</v>
      </c>
      <c r="E400" s="50" t="s">
        <v>50</v>
      </c>
      <c r="F400" s="50" t="s">
        <v>22</v>
      </c>
      <c r="G400" s="50"/>
      <c r="H400" s="50" t="s">
        <v>2759</v>
      </c>
      <c r="I400" s="119" t="s">
        <v>46</v>
      </c>
      <c r="J400" s="57" t="s">
        <v>194</v>
      </c>
      <c r="K400" s="50">
        <v>57</v>
      </c>
      <c r="L400" s="57" t="s">
        <v>148</v>
      </c>
      <c r="M400" s="57" t="s">
        <v>141</v>
      </c>
      <c r="N400" s="139">
        <v>1978</v>
      </c>
      <c r="O400" s="55"/>
      <c r="P400" s="178">
        <v>1015447619</v>
      </c>
      <c r="Q400" s="59" t="s">
        <v>945</v>
      </c>
      <c r="R400" s="57" t="s">
        <v>174</v>
      </c>
      <c r="S400" s="59"/>
      <c r="T400" s="193"/>
      <c r="U400" s="194"/>
      <c r="V400" s="87"/>
      <c r="W400" s="124">
        <v>38500000</v>
      </c>
      <c r="X400" s="125">
        <v>0</v>
      </c>
      <c r="Y400" s="130">
        <v>1</v>
      </c>
      <c r="Z400" s="124">
        <v>10010000</v>
      </c>
      <c r="AA400" s="126">
        <v>48510000</v>
      </c>
      <c r="AB400" s="125">
        <v>40810000</v>
      </c>
      <c r="AC400" s="135">
        <v>44763</v>
      </c>
      <c r="AD400" s="135">
        <v>44764</v>
      </c>
      <c r="AE400" s="135">
        <v>44956</v>
      </c>
      <c r="AF400" s="136">
        <f t="shared" si="17"/>
        <v>192</v>
      </c>
      <c r="AG400" s="118">
        <v>1</v>
      </c>
      <c r="AH400" s="120">
        <v>40</v>
      </c>
      <c r="AI400" s="174"/>
      <c r="AJ400" s="50" t="s">
        <v>2461</v>
      </c>
      <c r="AK400" s="175"/>
      <c r="AL400" s="176"/>
      <c r="AM400" s="56" t="str">
        <f t="shared" si="15"/>
        <v>En ejecución</v>
      </c>
      <c r="AN400" s="137">
        <f t="shared" si="20"/>
        <v>0.84126984126984128</v>
      </c>
    </row>
    <row r="401" spans="1:40" x14ac:dyDescent="0.25">
      <c r="A401" s="50" t="s">
        <v>580</v>
      </c>
      <c r="B401" s="118">
        <v>2022</v>
      </c>
      <c r="C401" s="50" t="s">
        <v>1875</v>
      </c>
      <c r="D401" s="50" t="s">
        <v>1876</v>
      </c>
      <c r="E401" s="50" t="s">
        <v>50</v>
      </c>
      <c r="F401" s="50" t="s">
        <v>22</v>
      </c>
      <c r="G401" s="50"/>
      <c r="H401" s="50" t="s">
        <v>2943</v>
      </c>
      <c r="I401" s="119" t="s">
        <v>46</v>
      </c>
      <c r="J401" s="57" t="s">
        <v>194</v>
      </c>
      <c r="K401" s="50">
        <v>20</v>
      </c>
      <c r="L401" s="57" t="s">
        <v>111</v>
      </c>
      <c r="M401" s="57" t="s">
        <v>136</v>
      </c>
      <c r="N401" s="139">
        <v>1963</v>
      </c>
      <c r="O401" s="55"/>
      <c r="P401" s="178">
        <v>1073671698</v>
      </c>
      <c r="Q401" s="59" t="s">
        <v>1877</v>
      </c>
      <c r="R401" s="57" t="s">
        <v>174</v>
      </c>
      <c r="S401" s="59"/>
      <c r="T401" s="193"/>
      <c r="U401" s="194"/>
      <c r="V401" s="87"/>
      <c r="W401" s="124">
        <v>13900000</v>
      </c>
      <c r="X401" s="125">
        <v>0</v>
      </c>
      <c r="Y401" s="130">
        <v>1</v>
      </c>
      <c r="Z401" s="124">
        <v>3428670</v>
      </c>
      <c r="AA401" s="126">
        <v>17328670</v>
      </c>
      <c r="AB401" s="125">
        <v>14456000</v>
      </c>
      <c r="AC401" s="135">
        <v>44764</v>
      </c>
      <c r="AD401" s="135">
        <v>44767</v>
      </c>
      <c r="AE401" s="135">
        <v>44956</v>
      </c>
      <c r="AF401" s="136">
        <f t="shared" si="17"/>
        <v>189</v>
      </c>
      <c r="AG401" s="118">
        <v>1</v>
      </c>
      <c r="AH401" s="120">
        <v>37</v>
      </c>
      <c r="AI401" s="174"/>
      <c r="AJ401" s="50" t="s">
        <v>2461</v>
      </c>
      <c r="AK401" s="175"/>
      <c r="AL401" s="176"/>
      <c r="AM401" s="56" t="str">
        <f t="shared" si="15"/>
        <v>En ejecución</v>
      </c>
      <c r="AN401" s="137">
        <f t="shared" si="20"/>
        <v>0.83422443845950089</v>
      </c>
    </row>
    <row r="402" spans="1:40" x14ac:dyDescent="0.25">
      <c r="A402" s="50" t="s">
        <v>581</v>
      </c>
      <c r="B402" s="118">
        <v>2022</v>
      </c>
      <c r="C402" s="50" t="s">
        <v>1878</v>
      </c>
      <c r="D402" s="50" t="s">
        <v>1879</v>
      </c>
      <c r="E402" s="50" t="s">
        <v>50</v>
      </c>
      <c r="F402" s="50" t="s">
        <v>22</v>
      </c>
      <c r="G402" s="50"/>
      <c r="H402" s="50" t="s">
        <v>2944</v>
      </c>
      <c r="I402" s="119" t="s">
        <v>46</v>
      </c>
      <c r="J402" s="57" t="s">
        <v>194</v>
      </c>
      <c r="K402" s="118">
        <v>39</v>
      </c>
      <c r="L402" s="57" t="s">
        <v>126</v>
      </c>
      <c r="M402" s="57" t="s">
        <v>137</v>
      </c>
      <c r="N402" s="139">
        <v>1973</v>
      </c>
      <c r="O402" s="55"/>
      <c r="P402" s="178">
        <v>80180782</v>
      </c>
      <c r="Q402" s="59" t="s">
        <v>1880</v>
      </c>
      <c r="R402" s="57" t="s">
        <v>174</v>
      </c>
      <c r="S402" s="59"/>
      <c r="T402" s="193"/>
      <c r="U402" s="194"/>
      <c r="V402" s="87"/>
      <c r="W402" s="124">
        <v>32750000</v>
      </c>
      <c r="X402" s="125">
        <v>0</v>
      </c>
      <c r="Y402" s="130">
        <v>0</v>
      </c>
      <c r="Z402" s="124">
        <v>0</v>
      </c>
      <c r="AA402" s="126">
        <v>32750000</v>
      </c>
      <c r="AB402" s="125">
        <v>32750000</v>
      </c>
      <c r="AC402" s="135">
        <v>44769</v>
      </c>
      <c r="AD402" s="135">
        <v>44774</v>
      </c>
      <c r="AE402" s="135">
        <v>44926</v>
      </c>
      <c r="AF402" s="136">
        <f t="shared" si="17"/>
        <v>152</v>
      </c>
      <c r="AG402" s="118">
        <v>0</v>
      </c>
      <c r="AH402" s="120">
        <v>0</v>
      </c>
      <c r="AI402" s="174"/>
      <c r="AJ402" s="50" t="s">
        <v>2461</v>
      </c>
      <c r="AK402" s="175"/>
      <c r="AL402" s="176"/>
      <c r="AM402" s="56" t="str">
        <f t="shared" si="15"/>
        <v>Terminado</v>
      </c>
      <c r="AN402" s="137">
        <f t="shared" si="20"/>
        <v>1</v>
      </c>
    </row>
    <row r="403" spans="1:40" x14ac:dyDescent="0.25">
      <c r="A403" s="50" t="s">
        <v>582</v>
      </c>
      <c r="B403" s="118">
        <v>2022</v>
      </c>
      <c r="C403" s="50" t="s">
        <v>1881</v>
      </c>
      <c r="D403" s="50" t="s">
        <v>1882</v>
      </c>
      <c r="E403" s="50" t="s">
        <v>50</v>
      </c>
      <c r="F403" s="50" t="s">
        <v>22</v>
      </c>
      <c r="G403" s="50"/>
      <c r="H403" s="50" t="s">
        <v>2945</v>
      </c>
      <c r="I403" s="119" t="s">
        <v>46</v>
      </c>
      <c r="J403" s="57" t="s">
        <v>194</v>
      </c>
      <c r="K403" s="50">
        <v>57</v>
      </c>
      <c r="L403" s="57" t="s">
        <v>148</v>
      </c>
      <c r="M403" s="57" t="s">
        <v>141</v>
      </c>
      <c r="N403" s="139">
        <v>1978</v>
      </c>
      <c r="O403" s="55"/>
      <c r="P403" s="178">
        <v>1032374068</v>
      </c>
      <c r="Q403" s="59" t="s">
        <v>1570</v>
      </c>
      <c r="R403" s="57" t="s">
        <v>174</v>
      </c>
      <c r="S403" s="59"/>
      <c r="T403" s="193"/>
      <c r="U403" s="194"/>
      <c r="V403" s="87"/>
      <c r="W403" s="124">
        <v>22900000</v>
      </c>
      <c r="X403" s="125">
        <v>0</v>
      </c>
      <c r="Y403" s="130">
        <v>1</v>
      </c>
      <c r="Z403" s="124">
        <v>5038000</v>
      </c>
      <c r="AA403" s="126">
        <v>27938000</v>
      </c>
      <c r="AB403" s="125">
        <v>23358000</v>
      </c>
      <c r="AC403" s="135">
        <v>44769</v>
      </c>
      <c r="AD403" s="135">
        <v>44770</v>
      </c>
      <c r="AE403" s="135">
        <v>44957</v>
      </c>
      <c r="AF403" s="136">
        <f t="shared" si="17"/>
        <v>187</v>
      </c>
      <c r="AG403" s="118">
        <v>1</v>
      </c>
      <c r="AH403" s="120">
        <v>35</v>
      </c>
      <c r="AI403" s="174"/>
      <c r="AJ403" s="50" t="s">
        <v>2461</v>
      </c>
      <c r="AK403" s="175"/>
      <c r="AL403" s="176"/>
      <c r="AM403" s="56" t="str">
        <f t="shared" si="15"/>
        <v>En ejecución</v>
      </c>
      <c r="AN403" s="137">
        <f t="shared" si="20"/>
        <v>0.83606557377049184</v>
      </c>
    </row>
    <row r="404" spans="1:40" x14ac:dyDescent="0.25">
      <c r="A404" s="50" t="s">
        <v>583</v>
      </c>
      <c r="B404" s="118">
        <v>2022</v>
      </c>
      <c r="C404" s="50" t="s">
        <v>1883</v>
      </c>
      <c r="D404" s="50" t="s">
        <v>1884</v>
      </c>
      <c r="E404" s="50" t="s">
        <v>50</v>
      </c>
      <c r="F404" s="50" t="s">
        <v>22</v>
      </c>
      <c r="G404" s="50"/>
      <c r="H404" s="50" t="s">
        <v>2946</v>
      </c>
      <c r="I404" s="119" t="s">
        <v>46</v>
      </c>
      <c r="J404" s="57" t="s">
        <v>194</v>
      </c>
      <c r="K404" s="50">
        <v>57</v>
      </c>
      <c r="L404" s="57" t="s">
        <v>148</v>
      </c>
      <c r="M404" s="57" t="s">
        <v>141</v>
      </c>
      <c r="N404" s="139">
        <v>1978</v>
      </c>
      <c r="O404" s="55"/>
      <c r="P404" s="178">
        <v>11413464</v>
      </c>
      <c r="Q404" s="59" t="s">
        <v>1885</v>
      </c>
      <c r="R404" s="57" t="s">
        <v>174</v>
      </c>
      <c r="S404" s="59"/>
      <c r="T404" s="193"/>
      <c r="U404" s="194"/>
      <c r="V404" s="87"/>
      <c r="W404" s="124">
        <v>32750000</v>
      </c>
      <c r="X404" s="125">
        <v>0</v>
      </c>
      <c r="Y404" s="130">
        <v>1</v>
      </c>
      <c r="Z404" s="124">
        <v>7205000</v>
      </c>
      <c r="AA404" s="126">
        <v>39955000</v>
      </c>
      <c r="AB404" s="125">
        <v>33405000</v>
      </c>
      <c r="AC404" s="135">
        <v>44768</v>
      </c>
      <c r="AD404" s="135">
        <v>44770</v>
      </c>
      <c r="AE404" s="135">
        <v>44956</v>
      </c>
      <c r="AF404" s="136">
        <f t="shared" si="17"/>
        <v>186</v>
      </c>
      <c r="AG404" s="118">
        <v>1</v>
      </c>
      <c r="AH404" s="120">
        <v>34</v>
      </c>
      <c r="AI404" s="174">
        <v>1136888172</v>
      </c>
      <c r="AJ404" s="50" t="s">
        <v>1695</v>
      </c>
      <c r="AK404" s="175">
        <v>44805</v>
      </c>
      <c r="AL404" s="176">
        <v>25545000</v>
      </c>
      <c r="AM404" s="56" t="str">
        <f t="shared" ref="AM404:AM459" si="22">IF(AE404&lt;=44926,"Terminado","En ejecución")</f>
        <v>En ejecución</v>
      </c>
      <c r="AN404" s="137">
        <f t="shared" si="20"/>
        <v>0.83606557377049184</v>
      </c>
    </row>
    <row r="405" spans="1:40" x14ac:dyDescent="0.25">
      <c r="A405" s="50" t="s">
        <v>584</v>
      </c>
      <c r="B405" s="118">
        <v>2022</v>
      </c>
      <c r="C405" s="50" t="s">
        <v>1886</v>
      </c>
      <c r="D405" s="50" t="s">
        <v>1887</v>
      </c>
      <c r="E405" s="50" t="s">
        <v>50</v>
      </c>
      <c r="F405" s="50" t="s">
        <v>22</v>
      </c>
      <c r="G405" s="50"/>
      <c r="H405" s="50" t="s">
        <v>2947</v>
      </c>
      <c r="I405" s="119" t="s">
        <v>46</v>
      </c>
      <c r="J405" s="57" t="s">
        <v>194</v>
      </c>
      <c r="K405" s="50">
        <v>57</v>
      </c>
      <c r="L405" s="57" t="s">
        <v>148</v>
      </c>
      <c r="M405" s="57" t="s">
        <v>141</v>
      </c>
      <c r="N405" s="139">
        <v>1978</v>
      </c>
      <c r="O405" s="55"/>
      <c r="P405" s="178">
        <v>1233911944</v>
      </c>
      <c r="Q405" s="59" t="s">
        <v>1179</v>
      </c>
      <c r="R405" s="57" t="s">
        <v>174</v>
      </c>
      <c r="S405" s="59"/>
      <c r="T405" s="193"/>
      <c r="U405" s="194"/>
      <c r="V405" s="87"/>
      <c r="W405" s="124">
        <v>11600000</v>
      </c>
      <c r="X405" s="125">
        <v>0</v>
      </c>
      <c r="Y405" s="130">
        <v>1</v>
      </c>
      <c r="Z405" s="124">
        <v>1160000</v>
      </c>
      <c r="AA405" s="126">
        <v>12760000</v>
      </c>
      <c r="AB405" s="125">
        <v>11522667</v>
      </c>
      <c r="AC405" s="135">
        <v>44770</v>
      </c>
      <c r="AD405" s="135">
        <v>44775</v>
      </c>
      <c r="AE405" s="135">
        <v>44941</v>
      </c>
      <c r="AF405" s="136">
        <f t="shared" ref="AF405:AF460" si="23">_xlfn.DAYS(AE405,AD405)</f>
        <v>166</v>
      </c>
      <c r="AG405" s="118">
        <v>1</v>
      </c>
      <c r="AH405" s="120">
        <v>15</v>
      </c>
      <c r="AI405" s="174"/>
      <c r="AJ405" s="50" t="s">
        <v>2461</v>
      </c>
      <c r="AK405" s="175"/>
      <c r="AL405" s="176"/>
      <c r="AM405" s="56" t="str">
        <f t="shared" si="22"/>
        <v>En ejecución</v>
      </c>
      <c r="AN405" s="137">
        <f t="shared" si="20"/>
        <v>0.90303032915360504</v>
      </c>
    </row>
    <row r="406" spans="1:40" x14ac:dyDescent="0.25">
      <c r="A406" s="50" t="s">
        <v>585</v>
      </c>
      <c r="B406" s="118">
        <v>2022</v>
      </c>
      <c r="C406" s="50" t="s">
        <v>1888</v>
      </c>
      <c r="D406" s="50" t="s">
        <v>1889</v>
      </c>
      <c r="E406" s="50" t="s">
        <v>50</v>
      </c>
      <c r="F406" s="50" t="s">
        <v>22</v>
      </c>
      <c r="G406" s="50"/>
      <c r="H406" s="50" t="s">
        <v>2948</v>
      </c>
      <c r="I406" s="119" t="s">
        <v>46</v>
      </c>
      <c r="J406" s="57" t="s">
        <v>194</v>
      </c>
      <c r="K406" s="50">
        <v>57</v>
      </c>
      <c r="L406" s="57" t="s">
        <v>148</v>
      </c>
      <c r="M406" s="57" t="s">
        <v>141</v>
      </c>
      <c r="N406" s="139">
        <v>1979</v>
      </c>
      <c r="O406" s="55"/>
      <c r="P406" s="178">
        <v>1233889957</v>
      </c>
      <c r="Q406" s="59" t="s">
        <v>1890</v>
      </c>
      <c r="R406" s="57" t="s">
        <v>174</v>
      </c>
      <c r="S406" s="59"/>
      <c r="T406" s="193"/>
      <c r="U406" s="194"/>
      <c r="V406" s="87"/>
      <c r="W406" s="124">
        <v>22900000</v>
      </c>
      <c r="X406" s="125">
        <v>0</v>
      </c>
      <c r="Y406" s="130">
        <v>1</v>
      </c>
      <c r="Z406" s="124">
        <v>2137333</v>
      </c>
      <c r="AA406" s="126">
        <v>25037333</v>
      </c>
      <c r="AB406" s="125">
        <v>22747333</v>
      </c>
      <c r="AC406" s="135">
        <v>44771</v>
      </c>
      <c r="AD406" s="135">
        <v>44775</v>
      </c>
      <c r="AE406" s="135">
        <v>44941</v>
      </c>
      <c r="AF406" s="136">
        <f t="shared" si="23"/>
        <v>166</v>
      </c>
      <c r="AG406" s="118">
        <v>1</v>
      </c>
      <c r="AH406" s="120">
        <v>15</v>
      </c>
      <c r="AI406" s="174"/>
      <c r="AJ406" s="50" t="s">
        <v>2461</v>
      </c>
      <c r="AK406" s="175"/>
      <c r="AL406" s="176"/>
      <c r="AM406" s="56" t="str">
        <f t="shared" si="22"/>
        <v>En ejecución</v>
      </c>
      <c r="AN406" s="137">
        <f t="shared" si="20"/>
        <v>0.90853658414815985</v>
      </c>
    </row>
    <row r="407" spans="1:40" x14ac:dyDescent="0.25">
      <c r="A407" s="50" t="s">
        <v>586</v>
      </c>
      <c r="B407" s="118">
        <v>2022</v>
      </c>
      <c r="C407" s="50" t="s">
        <v>1891</v>
      </c>
      <c r="D407" s="50" t="s">
        <v>1892</v>
      </c>
      <c r="E407" s="50" t="s">
        <v>50</v>
      </c>
      <c r="F407" s="50" t="s">
        <v>22</v>
      </c>
      <c r="G407" s="50"/>
      <c r="H407" s="50" t="s">
        <v>2949</v>
      </c>
      <c r="I407" s="119" t="s">
        <v>46</v>
      </c>
      <c r="J407" s="57" t="s">
        <v>194</v>
      </c>
      <c r="K407" s="50">
        <v>57</v>
      </c>
      <c r="L407" s="57" t="s">
        <v>148</v>
      </c>
      <c r="M407" s="57" t="s">
        <v>141</v>
      </c>
      <c r="N407" s="139">
        <v>1978</v>
      </c>
      <c r="O407" s="55"/>
      <c r="P407" s="178">
        <v>1024481111</v>
      </c>
      <c r="Q407" s="59" t="s">
        <v>1775</v>
      </c>
      <c r="R407" s="57" t="s">
        <v>174</v>
      </c>
      <c r="S407" s="59"/>
      <c r="T407" s="193"/>
      <c r="U407" s="194"/>
      <c r="V407" s="87"/>
      <c r="W407" s="124">
        <v>22900000</v>
      </c>
      <c r="X407" s="125">
        <v>0</v>
      </c>
      <c r="Y407" s="130">
        <v>0</v>
      </c>
      <c r="Z407" s="124">
        <v>0</v>
      </c>
      <c r="AA407" s="126">
        <v>22900000</v>
      </c>
      <c r="AB407" s="125">
        <v>21831333</v>
      </c>
      <c r="AC407" s="135">
        <v>44777</v>
      </c>
      <c r="AD407" s="135">
        <v>44781</v>
      </c>
      <c r="AE407" s="135">
        <v>44926</v>
      </c>
      <c r="AF407" s="136">
        <f t="shared" si="23"/>
        <v>145</v>
      </c>
      <c r="AG407" s="118">
        <v>0</v>
      </c>
      <c r="AH407" s="120">
        <v>0</v>
      </c>
      <c r="AI407" s="174"/>
      <c r="AJ407" s="50" t="s">
        <v>2461</v>
      </c>
      <c r="AK407" s="175"/>
      <c r="AL407" s="176"/>
      <c r="AM407" s="56" t="str">
        <f t="shared" si="22"/>
        <v>Terminado</v>
      </c>
      <c r="AN407" s="137">
        <f t="shared" si="20"/>
        <v>0.95333331877729255</v>
      </c>
    </row>
    <row r="408" spans="1:40" x14ac:dyDescent="0.25">
      <c r="A408" s="50" t="s">
        <v>587</v>
      </c>
      <c r="B408" s="118">
        <v>2022</v>
      </c>
      <c r="C408" s="50" t="s">
        <v>1893</v>
      </c>
      <c r="D408" s="50" t="s">
        <v>1894</v>
      </c>
      <c r="E408" s="50" t="s">
        <v>50</v>
      </c>
      <c r="F408" s="50" t="s">
        <v>22</v>
      </c>
      <c r="G408" s="50"/>
      <c r="H408" s="50" t="s">
        <v>2838</v>
      </c>
      <c r="I408" s="119" t="s">
        <v>46</v>
      </c>
      <c r="J408" s="57" t="s">
        <v>194</v>
      </c>
      <c r="K408" s="50">
        <v>24</v>
      </c>
      <c r="L408" s="57" t="s">
        <v>167</v>
      </c>
      <c r="M408" s="57" t="s">
        <v>136</v>
      </c>
      <c r="N408" s="139">
        <v>1995</v>
      </c>
      <c r="O408" s="55"/>
      <c r="P408" s="178">
        <v>1014191541</v>
      </c>
      <c r="Q408" s="59" t="s">
        <v>1392</v>
      </c>
      <c r="R408" s="57" t="s">
        <v>174</v>
      </c>
      <c r="S408" s="59"/>
      <c r="T408" s="193"/>
      <c r="U408" s="194"/>
      <c r="V408" s="87"/>
      <c r="W408" s="124">
        <v>13900000</v>
      </c>
      <c r="X408" s="125">
        <v>0</v>
      </c>
      <c r="Y408" s="130">
        <v>1</v>
      </c>
      <c r="Z408" s="124">
        <v>1390000</v>
      </c>
      <c r="AA408" s="126">
        <v>15290000</v>
      </c>
      <c r="AB408" s="125">
        <v>13807333</v>
      </c>
      <c r="AC408" s="135">
        <v>44771</v>
      </c>
      <c r="AD408" s="135">
        <v>44775</v>
      </c>
      <c r="AE408" s="135">
        <v>44941</v>
      </c>
      <c r="AF408" s="136">
        <f t="shared" si="23"/>
        <v>166</v>
      </c>
      <c r="AG408" s="118">
        <v>1</v>
      </c>
      <c r="AH408" s="120">
        <v>15</v>
      </c>
      <c r="AI408" s="174"/>
      <c r="AJ408" s="50" t="s">
        <v>2461</v>
      </c>
      <c r="AK408" s="175"/>
      <c r="AL408" s="176"/>
      <c r="AM408" s="56" t="str">
        <f t="shared" si="22"/>
        <v>En ejecución</v>
      </c>
      <c r="AN408" s="137">
        <f t="shared" si="20"/>
        <v>0.90303028122956186</v>
      </c>
    </row>
    <row r="409" spans="1:40" x14ac:dyDescent="0.25">
      <c r="A409" s="50" t="s">
        <v>588</v>
      </c>
      <c r="B409" s="118">
        <v>2022</v>
      </c>
      <c r="C409" s="50" t="s">
        <v>1895</v>
      </c>
      <c r="D409" s="50" t="s">
        <v>1896</v>
      </c>
      <c r="E409" s="50" t="s">
        <v>50</v>
      </c>
      <c r="F409" s="50" t="s">
        <v>22</v>
      </c>
      <c r="G409" s="50"/>
      <c r="H409" s="50" t="s">
        <v>2950</v>
      </c>
      <c r="I409" s="119" t="s">
        <v>46</v>
      </c>
      <c r="J409" s="57" t="s">
        <v>194</v>
      </c>
      <c r="K409" s="50">
        <v>24</v>
      </c>
      <c r="L409" s="57" t="s">
        <v>167</v>
      </c>
      <c r="M409" s="57" t="s">
        <v>136</v>
      </c>
      <c r="N409" s="139">
        <v>1965</v>
      </c>
      <c r="O409" s="55"/>
      <c r="P409" s="178">
        <v>1032393608</v>
      </c>
      <c r="Q409" s="59" t="s">
        <v>1455</v>
      </c>
      <c r="R409" s="57" t="s">
        <v>174</v>
      </c>
      <c r="S409" s="59"/>
      <c r="T409" s="193"/>
      <c r="U409" s="194"/>
      <c r="V409" s="87"/>
      <c r="W409" s="124">
        <v>22900000</v>
      </c>
      <c r="X409" s="125">
        <v>0</v>
      </c>
      <c r="Y409" s="130">
        <v>1</v>
      </c>
      <c r="Z409" s="124">
        <v>916000</v>
      </c>
      <c r="AA409" s="126">
        <v>23816000</v>
      </c>
      <c r="AB409" s="125">
        <v>22747333</v>
      </c>
      <c r="AC409" s="135">
        <v>44771</v>
      </c>
      <c r="AD409" s="135">
        <v>44775</v>
      </c>
      <c r="AE409" s="135">
        <v>44932</v>
      </c>
      <c r="AF409" s="136">
        <f t="shared" si="23"/>
        <v>157</v>
      </c>
      <c r="AG409" s="118">
        <v>1</v>
      </c>
      <c r="AH409" s="120">
        <v>6</v>
      </c>
      <c r="AI409" s="174"/>
      <c r="AJ409" s="50" t="s">
        <v>2461</v>
      </c>
      <c r="AK409" s="175"/>
      <c r="AL409" s="176"/>
      <c r="AM409" s="56" t="str">
        <f t="shared" si="22"/>
        <v>En ejecución</v>
      </c>
      <c r="AN409" s="137">
        <f t="shared" si="20"/>
        <v>0.95512819113201208</v>
      </c>
    </row>
    <row r="410" spans="1:40" x14ac:dyDescent="0.25">
      <c r="A410" s="50" t="s">
        <v>589</v>
      </c>
      <c r="B410" s="118">
        <v>2022</v>
      </c>
      <c r="C410" s="50" t="s">
        <v>1897</v>
      </c>
      <c r="D410" s="50" t="s">
        <v>1898</v>
      </c>
      <c r="E410" s="50" t="s">
        <v>50</v>
      </c>
      <c r="F410" s="50" t="s">
        <v>22</v>
      </c>
      <c r="G410" s="50"/>
      <c r="H410" s="50" t="s">
        <v>2951</v>
      </c>
      <c r="I410" s="119" t="s">
        <v>46</v>
      </c>
      <c r="J410" s="57" t="s">
        <v>194</v>
      </c>
      <c r="K410" s="50">
        <v>57</v>
      </c>
      <c r="L410" s="57" t="s">
        <v>148</v>
      </c>
      <c r="M410" s="57" t="s">
        <v>141</v>
      </c>
      <c r="N410" s="139">
        <v>1978</v>
      </c>
      <c r="O410" s="55"/>
      <c r="P410" s="178">
        <v>1014240449</v>
      </c>
      <c r="Q410" s="59" t="s">
        <v>1706</v>
      </c>
      <c r="R410" s="57" t="s">
        <v>174</v>
      </c>
      <c r="S410" s="59"/>
      <c r="T410" s="193"/>
      <c r="U410" s="194"/>
      <c r="V410" s="87"/>
      <c r="W410" s="124">
        <v>22900000</v>
      </c>
      <c r="X410" s="125">
        <v>0</v>
      </c>
      <c r="Y410" s="130">
        <v>0</v>
      </c>
      <c r="Z410" s="124">
        <v>0</v>
      </c>
      <c r="AA410" s="126">
        <v>22900000</v>
      </c>
      <c r="AB410" s="125">
        <v>22747333</v>
      </c>
      <c r="AC410" s="135">
        <v>44771</v>
      </c>
      <c r="AD410" s="135">
        <v>44775</v>
      </c>
      <c r="AE410" s="135">
        <v>44926</v>
      </c>
      <c r="AF410" s="136">
        <f t="shared" si="23"/>
        <v>151</v>
      </c>
      <c r="AG410" s="118">
        <v>0</v>
      </c>
      <c r="AH410" s="120">
        <v>0</v>
      </c>
      <c r="AI410" s="174"/>
      <c r="AJ410" s="50" t="s">
        <v>2461</v>
      </c>
      <c r="AK410" s="175"/>
      <c r="AL410" s="176"/>
      <c r="AM410" s="56" t="str">
        <f t="shared" si="22"/>
        <v>Terminado</v>
      </c>
      <c r="AN410" s="137">
        <f t="shared" si="20"/>
        <v>0.99333331877729258</v>
      </c>
    </row>
    <row r="411" spans="1:40" x14ac:dyDescent="0.25">
      <c r="A411" s="50" t="s">
        <v>590</v>
      </c>
      <c r="B411" s="118">
        <v>2022</v>
      </c>
      <c r="C411" s="50" t="s">
        <v>1899</v>
      </c>
      <c r="D411" s="50" t="s">
        <v>1900</v>
      </c>
      <c r="E411" s="50" t="s">
        <v>50</v>
      </c>
      <c r="F411" s="50" t="s">
        <v>22</v>
      </c>
      <c r="G411" s="50"/>
      <c r="H411" s="50" t="s">
        <v>2952</v>
      </c>
      <c r="I411" s="119" t="s">
        <v>46</v>
      </c>
      <c r="J411" s="57" t="s">
        <v>194</v>
      </c>
      <c r="K411" s="50">
        <v>54</v>
      </c>
      <c r="L411" s="57" t="s">
        <v>145</v>
      </c>
      <c r="M411" s="57" t="s">
        <v>141</v>
      </c>
      <c r="N411" s="139">
        <v>1976</v>
      </c>
      <c r="O411" s="55"/>
      <c r="P411" s="178">
        <v>79923325</v>
      </c>
      <c r="Q411" s="59" t="s">
        <v>1901</v>
      </c>
      <c r="R411" s="57" t="s">
        <v>174</v>
      </c>
      <c r="S411" s="59"/>
      <c r="T411" s="193"/>
      <c r="U411" s="194"/>
      <c r="V411" s="87"/>
      <c r="W411" s="124">
        <v>27480000</v>
      </c>
      <c r="X411" s="125">
        <v>0</v>
      </c>
      <c r="Y411" s="130">
        <v>0</v>
      </c>
      <c r="Z411" s="124">
        <v>0</v>
      </c>
      <c r="AA411" s="126">
        <v>27480000</v>
      </c>
      <c r="AB411" s="125">
        <v>22442000</v>
      </c>
      <c r="AC411" s="135">
        <v>44770</v>
      </c>
      <c r="AD411" s="135">
        <v>44777</v>
      </c>
      <c r="AE411" s="135">
        <v>44926</v>
      </c>
      <c r="AF411" s="136">
        <f t="shared" si="23"/>
        <v>149</v>
      </c>
      <c r="AG411" s="118">
        <v>0</v>
      </c>
      <c r="AH411" s="120">
        <v>0</v>
      </c>
      <c r="AI411" s="174"/>
      <c r="AJ411" s="50" t="s">
        <v>2461</v>
      </c>
      <c r="AK411" s="175"/>
      <c r="AL411" s="176"/>
      <c r="AM411" s="56" t="str">
        <f t="shared" si="22"/>
        <v>Terminado</v>
      </c>
      <c r="AN411" s="137">
        <f t="shared" si="20"/>
        <v>0.81666666666666665</v>
      </c>
    </row>
    <row r="412" spans="1:40" x14ac:dyDescent="0.25">
      <c r="A412" s="50" t="s">
        <v>591</v>
      </c>
      <c r="B412" s="118">
        <v>2022</v>
      </c>
      <c r="C412" s="50" t="s">
        <v>1902</v>
      </c>
      <c r="D412" s="50" t="s">
        <v>1903</v>
      </c>
      <c r="E412" s="50" t="s">
        <v>50</v>
      </c>
      <c r="F412" s="50" t="s">
        <v>22</v>
      </c>
      <c r="G412" s="50"/>
      <c r="H412" s="50" t="s">
        <v>2919</v>
      </c>
      <c r="I412" s="119" t="s">
        <v>46</v>
      </c>
      <c r="J412" s="57" t="s">
        <v>194</v>
      </c>
      <c r="K412" s="118">
        <v>12</v>
      </c>
      <c r="L412" s="57" t="s">
        <v>103</v>
      </c>
      <c r="M412" s="57" t="s">
        <v>136</v>
      </c>
      <c r="N412" s="139">
        <v>1957</v>
      </c>
      <c r="O412" s="55"/>
      <c r="P412" s="178">
        <v>19392943</v>
      </c>
      <c r="Q412" s="59" t="s">
        <v>1904</v>
      </c>
      <c r="R412" s="57" t="s">
        <v>174</v>
      </c>
      <c r="S412" s="59"/>
      <c r="T412" s="193"/>
      <c r="U412" s="194"/>
      <c r="V412" s="87"/>
      <c r="W412" s="124">
        <v>32750000</v>
      </c>
      <c r="X412" s="125">
        <v>0</v>
      </c>
      <c r="Y412" s="130">
        <v>0</v>
      </c>
      <c r="Z412" s="124">
        <v>0</v>
      </c>
      <c r="AA412" s="126">
        <v>32750000</v>
      </c>
      <c r="AB412" s="125">
        <v>29475000</v>
      </c>
      <c r="AC412" s="135">
        <v>44781</v>
      </c>
      <c r="AD412" s="135">
        <v>44789</v>
      </c>
      <c r="AE412" s="135">
        <v>44926</v>
      </c>
      <c r="AF412" s="136">
        <f t="shared" si="23"/>
        <v>137</v>
      </c>
      <c r="AG412" s="118">
        <v>0</v>
      </c>
      <c r="AH412" s="120">
        <v>0</v>
      </c>
      <c r="AI412" s="174"/>
      <c r="AJ412" s="50" t="s">
        <v>2461</v>
      </c>
      <c r="AK412" s="175"/>
      <c r="AL412" s="176"/>
      <c r="AM412" s="56" t="str">
        <f t="shared" si="22"/>
        <v>Terminado</v>
      </c>
      <c r="AN412" s="137">
        <f t="shared" si="20"/>
        <v>0.9</v>
      </c>
    </row>
    <row r="413" spans="1:40" x14ac:dyDescent="0.25">
      <c r="A413" s="50" t="s">
        <v>592</v>
      </c>
      <c r="B413" s="118">
        <v>2022</v>
      </c>
      <c r="C413" s="50" t="s">
        <v>1905</v>
      </c>
      <c r="D413" s="50" t="s">
        <v>1906</v>
      </c>
      <c r="E413" s="50" t="s">
        <v>50</v>
      </c>
      <c r="F413" s="50" t="s">
        <v>22</v>
      </c>
      <c r="G413" s="50"/>
      <c r="H413" s="50" t="s">
        <v>2796</v>
      </c>
      <c r="I413" s="119" t="s">
        <v>46</v>
      </c>
      <c r="J413" s="57" t="s">
        <v>194</v>
      </c>
      <c r="K413" s="50">
        <v>57</v>
      </c>
      <c r="L413" s="57" t="s">
        <v>148</v>
      </c>
      <c r="M413" s="57" t="s">
        <v>141</v>
      </c>
      <c r="N413" s="139">
        <v>1978</v>
      </c>
      <c r="O413" s="55"/>
      <c r="P413" s="178">
        <v>79573265</v>
      </c>
      <c r="Q413" s="59" t="s">
        <v>1173</v>
      </c>
      <c r="R413" s="57" t="s">
        <v>174</v>
      </c>
      <c r="S413" s="59"/>
      <c r="T413" s="193"/>
      <c r="U413" s="194"/>
      <c r="V413" s="87"/>
      <c r="W413" s="124">
        <v>11600000</v>
      </c>
      <c r="X413" s="125">
        <v>0</v>
      </c>
      <c r="Y413" s="130">
        <v>1</v>
      </c>
      <c r="Z413" s="124">
        <v>464000</v>
      </c>
      <c r="AA413" s="126">
        <v>12064000</v>
      </c>
      <c r="AB413" s="125">
        <v>10904000</v>
      </c>
      <c r="AC413" s="135">
        <v>44778</v>
      </c>
      <c r="AD413" s="135">
        <v>44783</v>
      </c>
      <c r="AE413" s="135">
        <v>44941</v>
      </c>
      <c r="AF413" s="136">
        <f t="shared" si="23"/>
        <v>158</v>
      </c>
      <c r="AG413" s="118">
        <v>1</v>
      </c>
      <c r="AH413" s="120">
        <v>15</v>
      </c>
      <c r="AI413" s="174"/>
      <c r="AJ413" s="50" t="s">
        <v>2461</v>
      </c>
      <c r="AK413" s="175"/>
      <c r="AL413" s="176"/>
      <c r="AM413" s="56" t="str">
        <f t="shared" si="22"/>
        <v>En ejecución</v>
      </c>
      <c r="AN413" s="137">
        <f t="shared" si="20"/>
        <v>0.90384615384615385</v>
      </c>
    </row>
    <row r="414" spans="1:40" x14ac:dyDescent="0.25">
      <c r="A414" s="50" t="s">
        <v>593</v>
      </c>
      <c r="B414" s="118">
        <v>2022</v>
      </c>
      <c r="C414" s="50" t="s">
        <v>1907</v>
      </c>
      <c r="D414" s="50" t="s">
        <v>1908</v>
      </c>
      <c r="E414" s="50" t="s">
        <v>50</v>
      </c>
      <c r="F414" s="50" t="s">
        <v>22</v>
      </c>
      <c r="G414" s="50"/>
      <c r="H414" s="50" t="s">
        <v>2918</v>
      </c>
      <c r="I414" s="119" t="s">
        <v>46</v>
      </c>
      <c r="J414" s="57" t="s">
        <v>194</v>
      </c>
      <c r="K414" s="118">
        <v>38</v>
      </c>
      <c r="L414" s="57" t="s">
        <v>125</v>
      </c>
      <c r="M414" s="57" t="s">
        <v>158</v>
      </c>
      <c r="N414" s="139">
        <v>2014</v>
      </c>
      <c r="O414" s="55"/>
      <c r="P414" s="178">
        <v>53125026</v>
      </c>
      <c r="Q414" s="59" t="s">
        <v>1787</v>
      </c>
      <c r="R414" s="57" t="s">
        <v>174</v>
      </c>
      <c r="S414" s="59"/>
      <c r="T414" s="193"/>
      <c r="U414" s="194"/>
      <c r="V414" s="87"/>
      <c r="W414" s="124">
        <v>32750000</v>
      </c>
      <c r="X414" s="125">
        <v>0</v>
      </c>
      <c r="Y414" s="130">
        <v>0</v>
      </c>
      <c r="Z414" s="124">
        <v>0</v>
      </c>
      <c r="AA414" s="126">
        <v>32750000</v>
      </c>
      <c r="AB414" s="125">
        <v>29038333</v>
      </c>
      <c r="AC414" s="135">
        <v>44785</v>
      </c>
      <c r="AD414" s="135">
        <v>44791</v>
      </c>
      <c r="AE414" s="135">
        <v>44943</v>
      </c>
      <c r="AF414" s="136">
        <f t="shared" si="23"/>
        <v>152</v>
      </c>
      <c r="AG414" s="118">
        <v>1</v>
      </c>
      <c r="AH414" s="120">
        <v>17</v>
      </c>
      <c r="AI414" s="174"/>
      <c r="AJ414" s="50" t="s">
        <v>2461</v>
      </c>
      <c r="AK414" s="175"/>
      <c r="AL414" s="176"/>
      <c r="AM414" s="56" t="str">
        <f t="shared" si="22"/>
        <v>En ejecución</v>
      </c>
      <c r="AN414" s="137">
        <f t="shared" si="20"/>
        <v>0.88666665648854959</v>
      </c>
    </row>
    <row r="415" spans="1:40" x14ac:dyDescent="0.25">
      <c r="A415" s="50" t="s">
        <v>594</v>
      </c>
      <c r="B415" s="118">
        <v>2022</v>
      </c>
      <c r="C415" s="50" t="s">
        <v>1909</v>
      </c>
      <c r="D415" s="50" t="s">
        <v>1910</v>
      </c>
      <c r="E415" s="50" t="s">
        <v>50</v>
      </c>
      <c r="F415" s="50" t="s">
        <v>22</v>
      </c>
      <c r="G415" s="50"/>
      <c r="H415" s="50" t="s">
        <v>2909</v>
      </c>
      <c r="I415" s="119" t="s">
        <v>46</v>
      </c>
      <c r="J415" s="57" t="s">
        <v>194</v>
      </c>
      <c r="K415" s="118">
        <v>45</v>
      </c>
      <c r="L415" s="57" t="s">
        <v>132</v>
      </c>
      <c r="M415" s="57" t="s">
        <v>137</v>
      </c>
      <c r="N415" s="139">
        <v>1998</v>
      </c>
      <c r="O415" s="55"/>
      <c r="P415" s="178">
        <v>1032480150</v>
      </c>
      <c r="Q415" s="59" t="s">
        <v>1911</v>
      </c>
      <c r="R415" s="57" t="s">
        <v>174</v>
      </c>
      <c r="S415" s="59"/>
      <c r="T415" s="193"/>
      <c r="U415" s="194"/>
      <c r="V415" s="87"/>
      <c r="W415" s="124">
        <v>22900000</v>
      </c>
      <c r="X415" s="125">
        <v>0</v>
      </c>
      <c r="Y415" s="130">
        <v>0</v>
      </c>
      <c r="Z415" s="124">
        <v>0</v>
      </c>
      <c r="AA415" s="126">
        <v>22900000</v>
      </c>
      <c r="AB415" s="125">
        <v>20304667</v>
      </c>
      <c r="AC415" s="135">
        <v>44784</v>
      </c>
      <c r="AD415" s="135">
        <v>44791</v>
      </c>
      <c r="AE415" s="135">
        <v>44926</v>
      </c>
      <c r="AF415" s="136">
        <f t="shared" si="23"/>
        <v>135</v>
      </c>
      <c r="AG415" s="118">
        <v>0</v>
      </c>
      <c r="AH415" s="120">
        <v>0</v>
      </c>
      <c r="AI415" s="174"/>
      <c r="AJ415" s="50" t="s">
        <v>2461</v>
      </c>
      <c r="AK415" s="175"/>
      <c r="AL415" s="176"/>
      <c r="AM415" s="56" t="str">
        <f t="shared" si="22"/>
        <v>Terminado</v>
      </c>
      <c r="AN415" s="137">
        <f t="shared" si="20"/>
        <v>0.88666668122270742</v>
      </c>
    </row>
    <row r="416" spans="1:40" x14ac:dyDescent="0.25">
      <c r="A416" s="50" t="s">
        <v>595</v>
      </c>
      <c r="B416" s="118">
        <v>2022</v>
      </c>
      <c r="C416" s="50" t="s">
        <v>1912</v>
      </c>
      <c r="D416" s="50" t="s">
        <v>1913</v>
      </c>
      <c r="E416" s="50" t="s">
        <v>50</v>
      </c>
      <c r="F416" s="50" t="s">
        <v>22</v>
      </c>
      <c r="G416" s="50"/>
      <c r="H416" s="50" t="s">
        <v>2953</v>
      </c>
      <c r="I416" s="119" t="s">
        <v>46</v>
      </c>
      <c r="J416" s="57" t="s">
        <v>194</v>
      </c>
      <c r="K416" s="50">
        <v>57</v>
      </c>
      <c r="L416" s="57" t="s">
        <v>148</v>
      </c>
      <c r="M416" s="57" t="s">
        <v>141</v>
      </c>
      <c r="N416" s="139">
        <v>1978</v>
      </c>
      <c r="O416" s="55"/>
      <c r="P416" s="178">
        <v>1018490421</v>
      </c>
      <c r="Q416" s="59" t="s">
        <v>1718</v>
      </c>
      <c r="R416" s="57" t="s">
        <v>174</v>
      </c>
      <c r="S416" s="59"/>
      <c r="T416" s="193"/>
      <c r="U416" s="194"/>
      <c r="V416" s="87"/>
      <c r="W416" s="124">
        <v>13900000</v>
      </c>
      <c r="X416" s="125">
        <v>0</v>
      </c>
      <c r="Y416" s="130">
        <v>0</v>
      </c>
      <c r="Z416" s="124">
        <v>0</v>
      </c>
      <c r="AA416" s="126">
        <v>13900000</v>
      </c>
      <c r="AB416" s="125">
        <v>13066000</v>
      </c>
      <c r="AC416" s="135">
        <v>44781</v>
      </c>
      <c r="AD416" s="135">
        <v>44783</v>
      </c>
      <c r="AE416" s="135">
        <v>44926</v>
      </c>
      <c r="AF416" s="136">
        <f t="shared" si="23"/>
        <v>143</v>
      </c>
      <c r="AG416" s="118">
        <v>0</v>
      </c>
      <c r="AH416" s="120">
        <v>0</v>
      </c>
      <c r="AI416" s="174"/>
      <c r="AJ416" s="50" t="s">
        <v>2461</v>
      </c>
      <c r="AK416" s="175"/>
      <c r="AL416" s="176"/>
      <c r="AM416" s="56" t="str">
        <f t="shared" si="22"/>
        <v>Terminado</v>
      </c>
      <c r="AN416" s="137">
        <f t="shared" si="20"/>
        <v>0.94</v>
      </c>
    </row>
    <row r="417" spans="1:40" x14ac:dyDescent="0.25">
      <c r="A417" s="50" t="s">
        <v>596</v>
      </c>
      <c r="B417" s="118">
        <v>2022</v>
      </c>
      <c r="C417" s="50" t="s">
        <v>1914</v>
      </c>
      <c r="D417" s="50" t="s">
        <v>1915</v>
      </c>
      <c r="E417" s="50" t="s">
        <v>50</v>
      </c>
      <c r="F417" s="50" t="s">
        <v>22</v>
      </c>
      <c r="G417" s="50"/>
      <c r="H417" s="50" t="s">
        <v>2795</v>
      </c>
      <c r="I417" s="119" t="s">
        <v>46</v>
      </c>
      <c r="J417" s="57" t="s">
        <v>194</v>
      </c>
      <c r="K417" s="50">
        <v>24</v>
      </c>
      <c r="L417" s="57" t="s">
        <v>167</v>
      </c>
      <c r="M417" s="57" t="s">
        <v>136</v>
      </c>
      <c r="N417" s="139">
        <v>1995</v>
      </c>
      <c r="O417" s="55"/>
      <c r="P417" s="178">
        <v>1026299094</v>
      </c>
      <c r="Q417" s="59" t="s">
        <v>1916</v>
      </c>
      <c r="R417" s="57" t="s">
        <v>174</v>
      </c>
      <c r="S417" s="59"/>
      <c r="T417" s="193"/>
      <c r="U417" s="194"/>
      <c r="V417" s="87"/>
      <c r="W417" s="124">
        <v>18250000</v>
      </c>
      <c r="X417" s="125">
        <v>0</v>
      </c>
      <c r="Y417" s="130">
        <v>1</v>
      </c>
      <c r="Z417" s="124">
        <v>1825000</v>
      </c>
      <c r="AA417" s="126">
        <v>20075000</v>
      </c>
      <c r="AB417" s="125">
        <v>17033333</v>
      </c>
      <c r="AC417" s="135">
        <v>44781</v>
      </c>
      <c r="AD417" s="135">
        <v>44784</v>
      </c>
      <c r="AE417" s="135">
        <v>44941</v>
      </c>
      <c r="AF417" s="136">
        <f t="shared" si="23"/>
        <v>157</v>
      </c>
      <c r="AG417" s="118">
        <v>1</v>
      </c>
      <c r="AH417" s="120">
        <v>15</v>
      </c>
      <c r="AI417" s="174"/>
      <c r="AJ417" s="50" t="s">
        <v>2461</v>
      </c>
      <c r="AK417" s="175"/>
      <c r="AL417" s="176"/>
      <c r="AM417" s="56" t="str">
        <f t="shared" si="22"/>
        <v>En ejecución</v>
      </c>
      <c r="AN417" s="137">
        <f t="shared" si="20"/>
        <v>0.84848483188044832</v>
      </c>
    </row>
    <row r="418" spans="1:40" x14ac:dyDescent="0.25">
      <c r="A418" s="50" t="s">
        <v>597</v>
      </c>
      <c r="B418" s="118">
        <v>2022</v>
      </c>
      <c r="C418" s="50" t="s">
        <v>1917</v>
      </c>
      <c r="D418" s="50" t="s">
        <v>1918</v>
      </c>
      <c r="E418" s="50" t="s">
        <v>50</v>
      </c>
      <c r="F418" s="50" t="s">
        <v>22</v>
      </c>
      <c r="G418" s="50"/>
      <c r="H418" s="50" t="s">
        <v>2954</v>
      </c>
      <c r="I418" s="119" t="s">
        <v>46</v>
      </c>
      <c r="J418" s="57" t="s">
        <v>194</v>
      </c>
      <c r="K418" s="50">
        <v>57</v>
      </c>
      <c r="L418" s="57" t="s">
        <v>148</v>
      </c>
      <c r="M418" s="57" t="s">
        <v>141</v>
      </c>
      <c r="N418" s="139">
        <v>1978</v>
      </c>
      <c r="O418" s="55"/>
      <c r="P418" s="178">
        <v>1015438810</v>
      </c>
      <c r="Q418" s="59" t="s">
        <v>1919</v>
      </c>
      <c r="R418" s="57" t="s">
        <v>174</v>
      </c>
      <c r="S418" s="59"/>
      <c r="T418" s="193"/>
      <c r="U418" s="194"/>
      <c r="V418" s="87"/>
      <c r="W418" s="124">
        <v>18250000</v>
      </c>
      <c r="X418" s="125">
        <v>0</v>
      </c>
      <c r="Y418" s="130">
        <v>0</v>
      </c>
      <c r="Z418" s="124">
        <v>0</v>
      </c>
      <c r="AA418" s="126">
        <v>18250000</v>
      </c>
      <c r="AB418" s="125">
        <v>16425000</v>
      </c>
      <c r="AC418" s="135">
        <v>44782</v>
      </c>
      <c r="AD418" s="135">
        <v>44789</v>
      </c>
      <c r="AE418" s="135">
        <v>44926</v>
      </c>
      <c r="AF418" s="136">
        <f t="shared" si="23"/>
        <v>137</v>
      </c>
      <c r="AG418" s="118">
        <v>0</v>
      </c>
      <c r="AH418" s="120">
        <v>0</v>
      </c>
      <c r="AI418" s="174"/>
      <c r="AJ418" s="50" t="s">
        <v>2461</v>
      </c>
      <c r="AK418" s="175"/>
      <c r="AL418" s="176"/>
      <c r="AM418" s="56" t="str">
        <f t="shared" si="22"/>
        <v>Terminado</v>
      </c>
      <c r="AN418" s="137">
        <f t="shared" si="20"/>
        <v>0.9</v>
      </c>
    </row>
    <row r="419" spans="1:40" x14ac:dyDescent="0.25">
      <c r="A419" s="50" t="s">
        <v>598</v>
      </c>
      <c r="B419" s="118">
        <v>2022</v>
      </c>
      <c r="C419" s="50" t="s">
        <v>1920</v>
      </c>
      <c r="D419" s="50" t="s">
        <v>1921</v>
      </c>
      <c r="E419" s="50" t="s">
        <v>50</v>
      </c>
      <c r="F419" s="50" t="s">
        <v>22</v>
      </c>
      <c r="G419" s="50"/>
      <c r="H419" s="50" t="s">
        <v>2955</v>
      </c>
      <c r="I419" s="119" t="s">
        <v>46</v>
      </c>
      <c r="J419" s="57" t="s">
        <v>194</v>
      </c>
      <c r="K419" s="118">
        <v>33</v>
      </c>
      <c r="L419" s="57" t="s">
        <v>120</v>
      </c>
      <c r="M419" s="57" t="s">
        <v>158</v>
      </c>
      <c r="N419" s="139">
        <v>1969</v>
      </c>
      <c r="O419" s="55"/>
      <c r="P419" s="178">
        <v>10300499</v>
      </c>
      <c r="Q419" s="59" t="s">
        <v>1674</v>
      </c>
      <c r="R419" s="57" t="s">
        <v>174</v>
      </c>
      <c r="S419" s="59"/>
      <c r="T419" s="193"/>
      <c r="U419" s="194"/>
      <c r="V419" s="87"/>
      <c r="W419" s="124">
        <v>38500000</v>
      </c>
      <c r="X419" s="125">
        <v>0</v>
      </c>
      <c r="Y419" s="130">
        <v>0</v>
      </c>
      <c r="Z419" s="124">
        <v>0</v>
      </c>
      <c r="AA419" s="126">
        <v>38500000</v>
      </c>
      <c r="AB419" s="125">
        <v>36703333</v>
      </c>
      <c r="AC419" s="135">
        <v>44777</v>
      </c>
      <c r="AD419" s="135">
        <v>44781</v>
      </c>
      <c r="AE419" s="135">
        <v>44926</v>
      </c>
      <c r="AF419" s="136">
        <f t="shared" si="23"/>
        <v>145</v>
      </c>
      <c r="AG419" s="118">
        <v>0</v>
      </c>
      <c r="AH419" s="120">
        <v>0</v>
      </c>
      <c r="AI419" s="174"/>
      <c r="AJ419" s="50" t="s">
        <v>2461</v>
      </c>
      <c r="AK419" s="175"/>
      <c r="AL419" s="176"/>
      <c r="AM419" s="56" t="str">
        <f t="shared" si="22"/>
        <v>Terminado</v>
      </c>
      <c r="AN419" s="137">
        <f t="shared" si="20"/>
        <v>0.95333332467532472</v>
      </c>
    </row>
    <row r="420" spans="1:40" x14ac:dyDescent="0.25">
      <c r="A420" s="50" t="s">
        <v>599</v>
      </c>
      <c r="B420" s="118">
        <v>2022</v>
      </c>
      <c r="C420" s="50" t="s">
        <v>1922</v>
      </c>
      <c r="D420" s="50" t="s">
        <v>1923</v>
      </c>
      <c r="E420" s="50" t="s">
        <v>50</v>
      </c>
      <c r="F420" s="50" t="s">
        <v>22</v>
      </c>
      <c r="G420" s="50"/>
      <c r="H420" s="50" t="s">
        <v>2956</v>
      </c>
      <c r="I420" s="119" t="s">
        <v>46</v>
      </c>
      <c r="J420" s="57" t="s">
        <v>194</v>
      </c>
      <c r="K420" s="50">
        <v>57</v>
      </c>
      <c r="L420" s="57" t="s">
        <v>148</v>
      </c>
      <c r="M420" s="57" t="s">
        <v>141</v>
      </c>
      <c r="N420" s="139">
        <v>1979</v>
      </c>
      <c r="O420" s="55"/>
      <c r="P420" s="178">
        <v>1110504354</v>
      </c>
      <c r="Q420" s="59" t="s">
        <v>1924</v>
      </c>
      <c r="R420" s="57" t="s">
        <v>174</v>
      </c>
      <c r="S420" s="59"/>
      <c r="T420" s="193"/>
      <c r="U420" s="194"/>
      <c r="V420" s="87"/>
      <c r="W420" s="124">
        <v>22900000</v>
      </c>
      <c r="X420" s="125">
        <v>0</v>
      </c>
      <c r="Y420" s="130">
        <v>0</v>
      </c>
      <c r="Z420" s="124">
        <v>0</v>
      </c>
      <c r="AA420" s="126">
        <v>22900000</v>
      </c>
      <c r="AB420" s="125">
        <v>20610000</v>
      </c>
      <c r="AC420" s="135">
        <v>44782</v>
      </c>
      <c r="AD420" s="135">
        <v>44789</v>
      </c>
      <c r="AE420" s="135">
        <v>44926</v>
      </c>
      <c r="AF420" s="136">
        <f t="shared" si="23"/>
        <v>137</v>
      </c>
      <c r="AG420" s="118">
        <v>0</v>
      </c>
      <c r="AH420" s="120">
        <v>0</v>
      </c>
      <c r="AI420" s="174"/>
      <c r="AJ420" s="50" t="s">
        <v>2461</v>
      </c>
      <c r="AK420" s="175"/>
      <c r="AL420" s="176"/>
      <c r="AM420" s="56" t="str">
        <f t="shared" si="22"/>
        <v>Terminado</v>
      </c>
      <c r="AN420" s="137">
        <f t="shared" si="20"/>
        <v>0.9</v>
      </c>
    </row>
    <row r="421" spans="1:40" x14ac:dyDescent="0.25">
      <c r="A421" s="50" t="s">
        <v>600</v>
      </c>
      <c r="B421" s="118">
        <v>2022</v>
      </c>
      <c r="C421" s="50" t="s">
        <v>1925</v>
      </c>
      <c r="D421" s="50" t="s">
        <v>1926</v>
      </c>
      <c r="E421" s="50" t="s">
        <v>50</v>
      </c>
      <c r="F421" s="50" t="s">
        <v>22</v>
      </c>
      <c r="G421" s="50"/>
      <c r="H421" s="50" t="s">
        <v>2892</v>
      </c>
      <c r="I421" s="119" t="s">
        <v>46</v>
      </c>
      <c r="J421" s="57" t="s">
        <v>194</v>
      </c>
      <c r="K421" s="50">
        <v>37</v>
      </c>
      <c r="L421" s="57" t="s">
        <v>124</v>
      </c>
      <c r="M421" s="57" t="s">
        <v>158</v>
      </c>
      <c r="N421" s="139">
        <v>1972</v>
      </c>
      <c r="O421" s="55"/>
      <c r="P421" s="178">
        <v>35479214</v>
      </c>
      <c r="Q421" s="59" t="s">
        <v>1927</v>
      </c>
      <c r="R421" s="57" t="s">
        <v>174</v>
      </c>
      <c r="S421" s="59"/>
      <c r="T421" s="193"/>
      <c r="U421" s="194"/>
      <c r="V421" s="87"/>
      <c r="W421" s="124">
        <v>41250000</v>
      </c>
      <c r="X421" s="125">
        <v>0</v>
      </c>
      <c r="Y421" s="130">
        <v>0</v>
      </c>
      <c r="Z421" s="124">
        <v>0</v>
      </c>
      <c r="AA421" s="126">
        <v>41250000</v>
      </c>
      <c r="AB421" s="125">
        <v>38500000</v>
      </c>
      <c r="AC421" s="135">
        <v>44782</v>
      </c>
      <c r="AD421" s="135">
        <v>44784</v>
      </c>
      <c r="AE421" s="135">
        <v>44941</v>
      </c>
      <c r="AF421" s="136">
        <f t="shared" si="23"/>
        <v>157</v>
      </c>
      <c r="AG421" s="118">
        <v>1</v>
      </c>
      <c r="AH421" s="120">
        <v>15</v>
      </c>
      <c r="AI421" s="174"/>
      <c r="AJ421" s="50" t="s">
        <v>2461</v>
      </c>
      <c r="AK421" s="175"/>
      <c r="AL421" s="176"/>
      <c r="AM421" s="56" t="str">
        <f t="shared" si="22"/>
        <v>En ejecución</v>
      </c>
      <c r="AN421" s="137">
        <f t="shared" si="20"/>
        <v>0.93333333333333335</v>
      </c>
    </row>
    <row r="422" spans="1:40" x14ac:dyDescent="0.25">
      <c r="A422" s="50" t="s">
        <v>600</v>
      </c>
      <c r="B422" s="118">
        <v>2022</v>
      </c>
      <c r="C422" s="50" t="s">
        <v>1925</v>
      </c>
      <c r="D422" s="50" t="s">
        <v>1926</v>
      </c>
      <c r="E422" s="50" t="s">
        <v>50</v>
      </c>
      <c r="F422" s="50" t="s">
        <v>22</v>
      </c>
      <c r="G422" s="50"/>
      <c r="H422" s="50" t="s">
        <v>2892</v>
      </c>
      <c r="I422" s="119" t="s">
        <v>46</v>
      </c>
      <c r="J422" s="57" t="s">
        <v>194</v>
      </c>
      <c r="K422" s="50">
        <v>37</v>
      </c>
      <c r="L422" s="57" t="s">
        <v>124</v>
      </c>
      <c r="M422" s="57" t="s">
        <v>158</v>
      </c>
      <c r="N422" s="139">
        <v>1972</v>
      </c>
      <c r="O422" s="55"/>
      <c r="P422" s="178">
        <v>35479214</v>
      </c>
      <c r="Q422" s="59" t="s">
        <v>1927</v>
      </c>
      <c r="R422" s="57" t="s">
        <v>174</v>
      </c>
      <c r="S422" s="59"/>
      <c r="T422" s="193"/>
      <c r="U422" s="194"/>
      <c r="V422" s="87"/>
      <c r="W422" s="126">
        <v>1375000</v>
      </c>
      <c r="X422" s="125">
        <v>0</v>
      </c>
      <c r="Y422" s="130">
        <v>0</v>
      </c>
      <c r="Z422" s="124">
        <v>0</v>
      </c>
      <c r="AA422" s="126">
        <v>1375000</v>
      </c>
      <c r="AB422" s="125">
        <v>0</v>
      </c>
      <c r="AC422" s="135">
        <v>44782</v>
      </c>
      <c r="AD422" s="135">
        <v>44784</v>
      </c>
      <c r="AE422" s="135">
        <v>44941</v>
      </c>
      <c r="AF422" s="136">
        <f t="shared" ref="AF422" si="24">_xlfn.DAYS(AE422,AD422)</f>
        <v>157</v>
      </c>
      <c r="AG422" s="118">
        <v>1</v>
      </c>
      <c r="AH422" s="120">
        <v>15</v>
      </c>
      <c r="AI422" s="174"/>
      <c r="AJ422" s="50"/>
      <c r="AK422" s="175"/>
      <c r="AL422" s="176"/>
      <c r="AM422" s="56" t="str">
        <f>IF(AE422&lt;=44926,"Terminado","En ejecución")</f>
        <v>En ejecución</v>
      </c>
      <c r="AN422" s="137">
        <f t="shared" si="20"/>
        <v>0</v>
      </c>
    </row>
    <row r="423" spans="1:40" x14ac:dyDescent="0.25">
      <c r="A423" s="50" t="s">
        <v>601</v>
      </c>
      <c r="B423" s="118">
        <v>2022</v>
      </c>
      <c r="C423" s="50" t="s">
        <v>1928</v>
      </c>
      <c r="D423" s="50" t="s">
        <v>1929</v>
      </c>
      <c r="E423" s="50" t="s">
        <v>50</v>
      </c>
      <c r="F423" s="50" t="s">
        <v>22</v>
      </c>
      <c r="G423" s="50"/>
      <c r="H423" s="50" t="s">
        <v>2957</v>
      </c>
      <c r="I423" s="119" t="s">
        <v>46</v>
      </c>
      <c r="J423" s="57" t="s">
        <v>194</v>
      </c>
      <c r="K423" s="50">
        <v>6</v>
      </c>
      <c r="L423" s="57" t="s">
        <v>92</v>
      </c>
      <c r="M423" s="57" t="s">
        <v>136</v>
      </c>
      <c r="N423" s="139">
        <v>2034</v>
      </c>
      <c r="O423" s="55"/>
      <c r="P423" s="178">
        <v>1022436937</v>
      </c>
      <c r="Q423" s="59" t="s">
        <v>1930</v>
      </c>
      <c r="R423" s="57" t="s">
        <v>174</v>
      </c>
      <c r="S423" s="59"/>
      <c r="T423" s="193"/>
      <c r="U423" s="194"/>
      <c r="V423" s="87"/>
      <c r="W423" s="124">
        <v>22900000</v>
      </c>
      <c r="X423" s="125">
        <v>0</v>
      </c>
      <c r="Y423" s="130">
        <v>0</v>
      </c>
      <c r="Z423" s="124">
        <v>0</v>
      </c>
      <c r="AA423" s="126">
        <v>22900000</v>
      </c>
      <c r="AB423" s="125">
        <v>17098667</v>
      </c>
      <c r="AC423" s="135">
        <v>44782</v>
      </c>
      <c r="AD423" s="135">
        <v>44795</v>
      </c>
      <c r="AE423" s="135">
        <v>44926</v>
      </c>
      <c r="AF423" s="136">
        <f t="shared" si="23"/>
        <v>131</v>
      </c>
      <c r="AG423" s="118">
        <v>0</v>
      </c>
      <c r="AH423" s="120">
        <v>0</v>
      </c>
      <c r="AI423" s="174">
        <v>1020792654</v>
      </c>
      <c r="AJ423" s="50" t="s">
        <v>2511</v>
      </c>
      <c r="AK423" s="175">
        <v>44813</v>
      </c>
      <c r="AL423" s="176">
        <v>20304667</v>
      </c>
      <c r="AM423" s="56" t="str">
        <f t="shared" si="22"/>
        <v>Terminado</v>
      </c>
      <c r="AN423" s="137">
        <f t="shared" si="20"/>
        <v>0.74666668122270741</v>
      </c>
    </row>
    <row r="424" spans="1:40" x14ac:dyDescent="0.25">
      <c r="A424" s="50" t="s">
        <v>602</v>
      </c>
      <c r="B424" s="118">
        <v>2022</v>
      </c>
      <c r="C424" s="50" t="s">
        <v>1931</v>
      </c>
      <c r="D424" s="50" t="s">
        <v>1932</v>
      </c>
      <c r="E424" s="50" t="s">
        <v>50</v>
      </c>
      <c r="F424" s="50" t="s">
        <v>22</v>
      </c>
      <c r="G424" s="50"/>
      <c r="H424" s="50" t="s">
        <v>2958</v>
      </c>
      <c r="I424" s="119" t="s">
        <v>46</v>
      </c>
      <c r="J424" s="57" t="s">
        <v>194</v>
      </c>
      <c r="K424" s="50">
        <v>57</v>
      </c>
      <c r="L424" s="57" t="s">
        <v>148</v>
      </c>
      <c r="M424" s="57" t="s">
        <v>141</v>
      </c>
      <c r="N424" s="139">
        <v>1979</v>
      </c>
      <c r="O424" s="55"/>
      <c r="P424" s="178">
        <v>53062985</v>
      </c>
      <c r="Q424" s="59" t="s">
        <v>1934</v>
      </c>
      <c r="R424" s="57" t="s">
        <v>174</v>
      </c>
      <c r="S424" s="59"/>
      <c r="T424" s="193"/>
      <c r="U424" s="194"/>
      <c r="V424" s="87"/>
      <c r="W424" s="124">
        <v>22900000</v>
      </c>
      <c r="X424" s="125">
        <v>0</v>
      </c>
      <c r="Y424" s="130">
        <v>0</v>
      </c>
      <c r="Z424" s="124">
        <v>0</v>
      </c>
      <c r="AA424" s="126">
        <v>22900000</v>
      </c>
      <c r="AB424" s="125">
        <v>20304667</v>
      </c>
      <c r="AC424" s="135">
        <v>44784</v>
      </c>
      <c r="AD424" s="135">
        <v>44791</v>
      </c>
      <c r="AE424" s="135">
        <v>44926</v>
      </c>
      <c r="AF424" s="136">
        <f t="shared" si="23"/>
        <v>135</v>
      </c>
      <c r="AG424" s="118">
        <v>0</v>
      </c>
      <c r="AH424" s="120">
        <v>0</v>
      </c>
      <c r="AI424" s="174"/>
      <c r="AJ424" s="50" t="s">
        <v>2461</v>
      </c>
      <c r="AK424" s="175"/>
      <c r="AL424" s="176"/>
      <c r="AM424" s="56" t="str">
        <f t="shared" si="22"/>
        <v>Terminado</v>
      </c>
      <c r="AN424" s="137">
        <f t="shared" ref="AN424:AN447" si="25">IF(ISERROR(AB424/AA424),"-",(AB424/AA424))</f>
        <v>0.88666668122270742</v>
      </c>
    </row>
    <row r="425" spans="1:40" x14ac:dyDescent="0.25">
      <c r="A425" s="50" t="s">
        <v>603</v>
      </c>
      <c r="B425" s="118">
        <v>2022</v>
      </c>
      <c r="C425" s="50" t="s">
        <v>1935</v>
      </c>
      <c r="D425" s="50" t="s">
        <v>1936</v>
      </c>
      <c r="E425" s="50" t="s">
        <v>50</v>
      </c>
      <c r="F425" s="50" t="s">
        <v>22</v>
      </c>
      <c r="G425" s="50"/>
      <c r="H425" s="50" t="s">
        <v>2959</v>
      </c>
      <c r="I425" s="119" t="s">
        <v>46</v>
      </c>
      <c r="J425" s="57" t="s">
        <v>194</v>
      </c>
      <c r="K425" s="50">
        <v>20</v>
      </c>
      <c r="L425" s="57" t="s">
        <v>111</v>
      </c>
      <c r="M425" s="57" t="s">
        <v>136</v>
      </c>
      <c r="N425" s="139">
        <v>1963</v>
      </c>
      <c r="O425" s="55"/>
      <c r="P425" s="178">
        <v>1019121265</v>
      </c>
      <c r="Q425" s="59" t="s">
        <v>1937</v>
      </c>
      <c r="R425" s="57" t="s">
        <v>174</v>
      </c>
      <c r="S425" s="59"/>
      <c r="T425" s="193"/>
      <c r="U425" s="194"/>
      <c r="V425" s="87"/>
      <c r="W425" s="124">
        <v>13900000</v>
      </c>
      <c r="X425" s="125">
        <v>0</v>
      </c>
      <c r="Y425" s="130">
        <v>0</v>
      </c>
      <c r="Z425" s="124">
        <v>0</v>
      </c>
      <c r="AA425" s="126">
        <v>13900000</v>
      </c>
      <c r="AB425" s="125">
        <v>11954000</v>
      </c>
      <c r="AC425" s="135">
        <v>44785</v>
      </c>
      <c r="AD425" s="135">
        <v>44795</v>
      </c>
      <c r="AE425" s="135">
        <v>44926</v>
      </c>
      <c r="AF425" s="136">
        <f t="shared" si="23"/>
        <v>131</v>
      </c>
      <c r="AG425" s="118">
        <v>0</v>
      </c>
      <c r="AH425" s="120">
        <v>0</v>
      </c>
      <c r="AI425" s="174"/>
      <c r="AJ425" s="50" t="s">
        <v>2461</v>
      </c>
      <c r="AK425" s="175"/>
      <c r="AL425" s="176"/>
      <c r="AM425" s="56" t="str">
        <f t="shared" si="22"/>
        <v>Terminado</v>
      </c>
      <c r="AN425" s="137">
        <f t="shared" si="25"/>
        <v>0.86</v>
      </c>
    </row>
    <row r="426" spans="1:40" x14ac:dyDescent="0.25">
      <c r="A426" s="50" t="s">
        <v>604</v>
      </c>
      <c r="B426" s="118">
        <v>2022</v>
      </c>
      <c r="C426" s="50" t="s">
        <v>1938</v>
      </c>
      <c r="D426" s="50" t="s">
        <v>1939</v>
      </c>
      <c r="E426" s="50" t="s">
        <v>50</v>
      </c>
      <c r="F426" s="50" t="s">
        <v>22</v>
      </c>
      <c r="G426" s="50"/>
      <c r="H426" s="50" t="s">
        <v>2960</v>
      </c>
      <c r="I426" s="119" t="s">
        <v>46</v>
      </c>
      <c r="J426" s="57" t="s">
        <v>194</v>
      </c>
      <c r="K426" s="50">
        <v>20</v>
      </c>
      <c r="L426" s="57" t="s">
        <v>111</v>
      </c>
      <c r="M426" s="57" t="s">
        <v>136</v>
      </c>
      <c r="N426" s="139">
        <v>1963</v>
      </c>
      <c r="O426" s="55"/>
      <c r="P426" s="178">
        <v>1015470314</v>
      </c>
      <c r="Q426" s="59" t="s">
        <v>1940</v>
      </c>
      <c r="R426" s="57" t="s">
        <v>174</v>
      </c>
      <c r="S426" s="59"/>
      <c r="T426" s="193"/>
      <c r="U426" s="194"/>
      <c r="V426" s="87"/>
      <c r="W426" s="124">
        <v>13900000</v>
      </c>
      <c r="X426" s="125">
        <v>0</v>
      </c>
      <c r="Y426" s="130">
        <v>0</v>
      </c>
      <c r="Z426" s="124">
        <v>0</v>
      </c>
      <c r="AA426" s="126">
        <v>13900000</v>
      </c>
      <c r="AB426" s="125">
        <v>12324667</v>
      </c>
      <c r="AC426" s="135">
        <v>44784</v>
      </c>
      <c r="AD426" s="135">
        <v>44791</v>
      </c>
      <c r="AE426" s="135">
        <v>44926</v>
      </c>
      <c r="AF426" s="136">
        <f t="shared" si="23"/>
        <v>135</v>
      </c>
      <c r="AG426" s="118">
        <v>0</v>
      </c>
      <c r="AH426" s="120">
        <v>0</v>
      </c>
      <c r="AI426" s="174"/>
      <c r="AJ426" s="50" t="s">
        <v>2461</v>
      </c>
      <c r="AK426" s="175"/>
      <c r="AL426" s="176"/>
      <c r="AM426" s="56" t="str">
        <f t="shared" si="22"/>
        <v>Terminado</v>
      </c>
      <c r="AN426" s="137">
        <f t="shared" si="25"/>
        <v>0.88666669064748205</v>
      </c>
    </row>
    <row r="427" spans="1:40" x14ac:dyDescent="0.25">
      <c r="A427" s="50" t="s">
        <v>605</v>
      </c>
      <c r="B427" s="118">
        <v>2022</v>
      </c>
      <c r="C427" s="50" t="s">
        <v>1941</v>
      </c>
      <c r="D427" s="50" t="s">
        <v>1942</v>
      </c>
      <c r="E427" s="50" t="s">
        <v>50</v>
      </c>
      <c r="F427" s="50" t="s">
        <v>22</v>
      </c>
      <c r="G427" s="50"/>
      <c r="H427" s="50" t="s">
        <v>2960</v>
      </c>
      <c r="I427" s="119" t="s">
        <v>46</v>
      </c>
      <c r="J427" s="57" t="s">
        <v>194</v>
      </c>
      <c r="K427" s="50">
        <v>20</v>
      </c>
      <c r="L427" s="57" t="s">
        <v>111</v>
      </c>
      <c r="M427" s="57" t="s">
        <v>136</v>
      </c>
      <c r="N427" s="139">
        <v>1963</v>
      </c>
      <c r="O427" s="55"/>
      <c r="P427" s="178">
        <v>1233892287</v>
      </c>
      <c r="Q427" s="59" t="s">
        <v>1943</v>
      </c>
      <c r="R427" s="57" t="s">
        <v>174</v>
      </c>
      <c r="S427" s="59"/>
      <c r="T427" s="193"/>
      <c r="U427" s="194"/>
      <c r="V427" s="87"/>
      <c r="W427" s="124">
        <v>13900000</v>
      </c>
      <c r="X427" s="125">
        <v>0</v>
      </c>
      <c r="Y427" s="130">
        <v>0</v>
      </c>
      <c r="Z427" s="124">
        <v>0</v>
      </c>
      <c r="AA427" s="126">
        <v>13900000</v>
      </c>
      <c r="AB427" s="125">
        <v>12324667</v>
      </c>
      <c r="AC427" s="135">
        <v>44784</v>
      </c>
      <c r="AD427" s="135">
        <v>44791</v>
      </c>
      <c r="AE427" s="135">
        <v>44926</v>
      </c>
      <c r="AF427" s="136">
        <f t="shared" si="23"/>
        <v>135</v>
      </c>
      <c r="AG427" s="118">
        <v>0</v>
      </c>
      <c r="AH427" s="120">
        <v>0</v>
      </c>
      <c r="AI427" s="174"/>
      <c r="AJ427" s="50" t="s">
        <v>2461</v>
      </c>
      <c r="AK427" s="175"/>
      <c r="AL427" s="176"/>
      <c r="AM427" s="56" t="str">
        <f t="shared" si="22"/>
        <v>Terminado</v>
      </c>
      <c r="AN427" s="137">
        <f t="shared" si="25"/>
        <v>0.88666669064748205</v>
      </c>
    </row>
    <row r="428" spans="1:40" x14ac:dyDescent="0.25">
      <c r="A428" s="50" t="s">
        <v>606</v>
      </c>
      <c r="B428" s="118">
        <v>2022</v>
      </c>
      <c r="C428" s="50" t="s">
        <v>1944</v>
      </c>
      <c r="D428" s="50" t="s">
        <v>1945</v>
      </c>
      <c r="E428" s="50" t="s">
        <v>50</v>
      </c>
      <c r="F428" s="50" t="s">
        <v>22</v>
      </c>
      <c r="G428" s="50"/>
      <c r="H428" s="50" t="s">
        <v>2960</v>
      </c>
      <c r="I428" s="119" t="s">
        <v>46</v>
      </c>
      <c r="J428" s="57" t="s">
        <v>194</v>
      </c>
      <c r="K428" s="50">
        <v>20</v>
      </c>
      <c r="L428" s="57" t="s">
        <v>111</v>
      </c>
      <c r="M428" s="57" t="s">
        <v>136</v>
      </c>
      <c r="N428" s="139">
        <v>1963</v>
      </c>
      <c r="O428" s="55"/>
      <c r="P428" s="178">
        <v>1010175244</v>
      </c>
      <c r="Q428" s="59" t="s">
        <v>1946</v>
      </c>
      <c r="R428" s="57" t="s">
        <v>174</v>
      </c>
      <c r="S428" s="59"/>
      <c r="T428" s="193"/>
      <c r="U428" s="194"/>
      <c r="V428" s="87"/>
      <c r="W428" s="124">
        <v>13900000</v>
      </c>
      <c r="X428" s="125">
        <v>0</v>
      </c>
      <c r="Y428" s="130">
        <v>0</v>
      </c>
      <c r="Z428" s="124">
        <v>0</v>
      </c>
      <c r="AA428" s="126">
        <v>13900000</v>
      </c>
      <c r="AB428" s="125">
        <v>12324667</v>
      </c>
      <c r="AC428" s="135">
        <v>44785</v>
      </c>
      <c r="AD428" s="135">
        <v>44791</v>
      </c>
      <c r="AE428" s="135">
        <v>44926</v>
      </c>
      <c r="AF428" s="136">
        <f t="shared" si="23"/>
        <v>135</v>
      </c>
      <c r="AG428" s="118">
        <v>0</v>
      </c>
      <c r="AH428" s="120">
        <v>0</v>
      </c>
      <c r="AI428" s="174"/>
      <c r="AJ428" s="50" t="s">
        <v>2461</v>
      </c>
      <c r="AK428" s="175"/>
      <c r="AL428" s="176"/>
      <c r="AM428" s="56" t="str">
        <f t="shared" si="22"/>
        <v>Terminado</v>
      </c>
      <c r="AN428" s="137">
        <f t="shared" si="25"/>
        <v>0.88666669064748205</v>
      </c>
    </row>
    <row r="429" spans="1:40" x14ac:dyDescent="0.25">
      <c r="A429" s="50" t="s">
        <v>607</v>
      </c>
      <c r="B429" s="118">
        <v>2022</v>
      </c>
      <c r="C429" s="50" t="s">
        <v>1947</v>
      </c>
      <c r="D429" s="50" t="s">
        <v>1948</v>
      </c>
      <c r="E429" s="50" t="s">
        <v>50</v>
      </c>
      <c r="F429" s="50" t="s">
        <v>22</v>
      </c>
      <c r="G429" s="50"/>
      <c r="H429" s="50" t="s">
        <v>2961</v>
      </c>
      <c r="I429" s="119" t="s">
        <v>46</v>
      </c>
      <c r="J429" s="57" t="s">
        <v>194</v>
      </c>
      <c r="K429" s="50">
        <v>6</v>
      </c>
      <c r="L429" s="57" t="s">
        <v>92</v>
      </c>
      <c r="M429" s="57" t="s">
        <v>136</v>
      </c>
      <c r="N429" s="139">
        <v>1967</v>
      </c>
      <c r="O429" s="55"/>
      <c r="P429" s="178">
        <v>1000856264</v>
      </c>
      <c r="Q429" s="59" t="s">
        <v>1949</v>
      </c>
      <c r="R429" s="57" t="s">
        <v>174</v>
      </c>
      <c r="S429" s="59"/>
      <c r="T429" s="193"/>
      <c r="U429" s="194"/>
      <c r="V429" s="87"/>
      <c r="W429" s="124">
        <v>13900000</v>
      </c>
      <c r="X429" s="125">
        <v>0</v>
      </c>
      <c r="Y429" s="130">
        <v>0</v>
      </c>
      <c r="Z429" s="124">
        <v>0</v>
      </c>
      <c r="AA429" s="126">
        <v>13900000</v>
      </c>
      <c r="AB429" s="125">
        <v>12324667</v>
      </c>
      <c r="AC429" s="135">
        <v>44785</v>
      </c>
      <c r="AD429" s="135">
        <v>44791</v>
      </c>
      <c r="AE429" s="135">
        <v>44926</v>
      </c>
      <c r="AF429" s="136">
        <f t="shared" si="23"/>
        <v>135</v>
      </c>
      <c r="AG429" s="118">
        <v>0</v>
      </c>
      <c r="AH429" s="120">
        <v>0</v>
      </c>
      <c r="AI429" s="174"/>
      <c r="AJ429" s="50" t="s">
        <v>2461</v>
      </c>
      <c r="AK429" s="175"/>
      <c r="AL429" s="176"/>
      <c r="AM429" s="56" t="str">
        <f t="shared" si="22"/>
        <v>Terminado</v>
      </c>
      <c r="AN429" s="137">
        <f t="shared" si="25"/>
        <v>0.88666669064748205</v>
      </c>
    </row>
    <row r="430" spans="1:40" x14ac:dyDescent="0.25">
      <c r="A430" s="50" t="s">
        <v>608</v>
      </c>
      <c r="B430" s="118">
        <v>2022</v>
      </c>
      <c r="C430" s="50" t="s">
        <v>1950</v>
      </c>
      <c r="D430" s="50" t="s">
        <v>1951</v>
      </c>
      <c r="E430" s="50" t="s">
        <v>50</v>
      </c>
      <c r="F430" s="50" t="s">
        <v>22</v>
      </c>
      <c r="G430" s="50"/>
      <c r="H430" s="50" t="s">
        <v>2847</v>
      </c>
      <c r="I430" s="119" t="s">
        <v>46</v>
      </c>
      <c r="J430" s="57" t="s">
        <v>194</v>
      </c>
      <c r="K430" s="50">
        <v>57</v>
      </c>
      <c r="L430" s="57" t="s">
        <v>148</v>
      </c>
      <c r="M430" s="57" t="s">
        <v>141</v>
      </c>
      <c r="N430" s="139">
        <v>1978</v>
      </c>
      <c r="O430" s="55"/>
      <c r="P430" s="178">
        <v>1018459508</v>
      </c>
      <c r="Q430" s="59" t="s">
        <v>1952</v>
      </c>
      <c r="R430" s="57" t="s">
        <v>174</v>
      </c>
      <c r="S430" s="59"/>
      <c r="T430" s="193"/>
      <c r="U430" s="194"/>
      <c r="V430" s="87"/>
      <c r="W430" s="124">
        <v>32750000</v>
      </c>
      <c r="X430" s="125">
        <v>0</v>
      </c>
      <c r="Y430" s="130">
        <v>1</v>
      </c>
      <c r="Z430" s="124">
        <v>2838333</v>
      </c>
      <c r="AA430" s="126">
        <v>35588333</v>
      </c>
      <c r="AB430" s="125">
        <v>29038333</v>
      </c>
      <c r="AC430" s="135">
        <v>44785</v>
      </c>
      <c r="AD430" s="135">
        <v>44791</v>
      </c>
      <c r="AE430" s="135">
        <v>44956</v>
      </c>
      <c r="AF430" s="136">
        <f t="shared" si="23"/>
        <v>165</v>
      </c>
      <c r="AG430" s="118">
        <v>1</v>
      </c>
      <c r="AH430" s="120">
        <v>30</v>
      </c>
      <c r="AI430" s="174"/>
      <c r="AJ430" s="50" t="s">
        <v>2461</v>
      </c>
      <c r="AK430" s="175"/>
      <c r="AL430" s="176"/>
      <c r="AM430" s="56" t="str">
        <f t="shared" si="22"/>
        <v>En ejecución</v>
      </c>
      <c r="AN430" s="137">
        <f t="shared" si="25"/>
        <v>0.81595091852152779</v>
      </c>
    </row>
    <row r="431" spans="1:40" x14ac:dyDescent="0.25">
      <c r="A431" s="50" t="s">
        <v>609</v>
      </c>
      <c r="B431" s="118">
        <v>2022</v>
      </c>
      <c r="C431" s="50" t="s">
        <v>1953</v>
      </c>
      <c r="D431" s="50" t="s">
        <v>1954</v>
      </c>
      <c r="E431" s="50" t="s">
        <v>50</v>
      </c>
      <c r="F431" s="50" t="s">
        <v>22</v>
      </c>
      <c r="G431" s="50"/>
      <c r="H431" s="50" t="s">
        <v>2962</v>
      </c>
      <c r="I431" s="119" t="s">
        <v>46</v>
      </c>
      <c r="J431" s="57" t="s">
        <v>194</v>
      </c>
      <c r="K431" s="50">
        <v>20</v>
      </c>
      <c r="L431" s="57" t="s">
        <v>111</v>
      </c>
      <c r="M431" s="57" t="s">
        <v>136</v>
      </c>
      <c r="N431" s="139">
        <v>1963</v>
      </c>
      <c r="O431" s="55"/>
      <c r="P431" s="178">
        <v>57433722</v>
      </c>
      <c r="Q431" s="59" t="s">
        <v>1955</v>
      </c>
      <c r="R431" s="57" t="s">
        <v>174</v>
      </c>
      <c r="S431" s="59"/>
      <c r="T431" s="193"/>
      <c r="U431" s="194"/>
      <c r="V431" s="87"/>
      <c r="W431" s="124">
        <v>22900000</v>
      </c>
      <c r="X431" s="125">
        <v>0</v>
      </c>
      <c r="Y431" s="130">
        <v>0</v>
      </c>
      <c r="Z431" s="124">
        <v>0</v>
      </c>
      <c r="AA431" s="126">
        <v>22900000</v>
      </c>
      <c r="AB431" s="125">
        <v>20457333</v>
      </c>
      <c r="AC431" s="135">
        <v>44784</v>
      </c>
      <c r="AD431" s="135">
        <v>44790</v>
      </c>
      <c r="AE431" s="135">
        <v>44926</v>
      </c>
      <c r="AF431" s="136">
        <f t="shared" si="23"/>
        <v>136</v>
      </c>
      <c r="AG431" s="118">
        <v>0</v>
      </c>
      <c r="AH431" s="120">
        <v>0</v>
      </c>
      <c r="AI431" s="174"/>
      <c r="AJ431" s="50" t="s">
        <v>2461</v>
      </c>
      <c r="AK431" s="175"/>
      <c r="AL431" s="176"/>
      <c r="AM431" s="56" t="str">
        <f t="shared" si="22"/>
        <v>Terminado</v>
      </c>
      <c r="AN431" s="137">
        <f t="shared" si="25"/>
        <v>0.89333331877729261</v>
      </c>
    </row>
    <row r="432" spans="1:40" x14ac:dyDescent="0.25">
      <c r="A432" s="50" t="s">
        <v>610</v>
      </c>
      <c r="B432" s="118">
        <v>2022</v>
      </c>
      <c r="C432" s="50" t="s">
        <v>1956</v>
      </c>
      <c r="D432" s="50" t="s">
        <v>1957</v>
      </c>
      <c r="E432" s="50" t="s">
        <v>50</v>
      </c>
      <c r="F432" s="50" t="s">
        <v>22</v>
      </c>
      <c r="G432" s="50"/>
      <c r="H432" s="50" t="s">
        <v>2915</v>
      </c>
      <c r="I432" s="119" t="s">
        <v>46</v>
      </c>
      <c r="J432" s="57" t="s">
        <v>194</v>
      </c>
      <c r="K432" s="50">
        <v>49</v>
      </c>
      <c r="L432" s="57" t="s">
        <v>139</v>
      </c>
      <c r="M432" s="57" t="s">
        <v>138</v>
      </c>
      <c r="N432" s="139">
        <v>1999</v>
      </c>
      <c r="O432" s="55"/>
      <c r="P432" s="178">
        <v>80818422</v>
      </c>
      <c r="Q432" s="59" t="s">
        <v>1958</v>
      </c>
      <c r="R432" s="57" t="s">
        <v>174</v>
      </c>
      <c r="S432" s="59"/>
      <c r="T432" s="193"/>
      <c r="U432" s="194"/>
      <c r="V432" s="87"/>
      <c r="W432" s="124">
        <v>27500000</v>
      </c>
      <c r="X432" s="125">
        <v>0</v>
      </c>
      <c r="Y432" s="130">
        <v>0</v>
      </c>
      <c r="Z432" s="124">
        <v>0</v>
      </c>
      <c r="AA432" s="126">
        <v>27500000</v>
      </c>
      <c r="AB432" s="125">
        <v>24566667</v>
      </c>
      <c r="AC432" s="135">
        <v>44784</v>
      </c>
      <c r="AD432" s="135">
        <v>44790</v>
      </c>
      <c r="AE432" s="135">
        <v>44941</v>
      </c>
      <c r="AF432" s="136">
        <f t="shared" si="23"/>
        <v>151</v>
      </c>
      <c r="AG432" s="118">
        <v>1</v>
      </c>
      <c r="AH432" s="120">
        <v>15</v>
      </c>
      <c r="AI432" s="174"/>
      <c r="AJ432" s="50" t="s">
        <v>2461</v>
      </c>
      <c r="AK432" s="175"/>
      <c r="AL432" s="176"/>
      <c r="AM432" s="56" t="str">
        <f t="shared" si="22"/>
        <v>En ejecución</v>
      </c>
      <c r="AN432" s="137">
        <f t="shared" si="25"/>
        <v>0.89333334545454546</v>
      </c>
    </row>
    <row r="433" spans="1:40" x14ac:dyDescent="0.25">
      <c r="A433" s="50" t="s">
        <v>611</v>
      </c>
      <c r="B433" s="118">
        <v>2022</v>
      </c>
      <c r="C433" s="50" t="s">
        <v>1959</v>
      </c>
      <c r="D433" s="50" t="s">
        <v>1960</v>
      </c>
      <c r="E433" s="50" t="s">
        <v>50</v>
      </c>
      <c r="F433" s="50" t="s">
        <v>22</v>
      </c>
      <c r="G433" s="50"/>
      <c r="H433" s="50" t="s">
        <v>2963</v>
      </c>
      <c r="I433" s="119" t="s">
        <v>46</v>
      </c>
      <c r="J433" s="57" t="s">
        <v>194</v>
      </c>
      <c r="K433" s="50">
        <v>49</v>
      </c>
      <c r="L433" s="57" t="s">
        <v>139</v>
      </c>
      <c r="M433" s="57" t="s">
        <v>138</v>
      </c>
      <c r="N433" s="139">
        <v>1999</v>
      </c>
      <c r="O433" s="55"/>
      <c r="P433" s="178">
        <v>19378779</v>
      </c>
      <c r="Q433" s="59" t="s">
        <v>1961</v>
      </c>
      <c r="R433" s="57" t="s">
        <v>174</v>
      </c>
      <c r="S433" s="59"/>
      <c r="T433" s="193"/>
      <c r="U433" s="194"/>
      <c r="V433" s="87"/>
      <c r="W433" s="124">
        <v>27500000</v>
      </c>
      <c r="X433" s="125">
        <v>0</v>
      </c>
      <c r="Y433" s="130">
        <v>0</v>
      </c>
      <c r="Z433" s="124">
        <v>0</v>
      </c>
      <c r="AA433" s="126">
        <v>27500000</v>
      </c>
      <c r="AB433" s="125">
        <v>24383333</v>
      </c>
      <c r="AC433" s="135">
        <v>44785</v>
      </c>
      <c r="AD433" s="135">
        <v>44791</v>
      </c>
      <c r="AE433" s="135">
        <v>44943</v>
      </c>
      <c r="AF433" s="136">
        <f t="shared" si="23"/>
        <v>152</v>
      </c>
      <c r="AG433" s="118">
        <v>0</v>
      </c>
      <c r="AH433" s="120">
        <v>0</v>
      </c>
      <c r="AI433" s="174"/>
      <c r="AJ433" s="50" t="s">
        <v>2461</v>
      </c>
      <c r="AK433" s="175"/>
      <c r="AL433" s="176"/>
      <c r="AM433" s="56" t="str">
        <f t="shared" si="22"/>
        <v>En ejecución</v>
      </c>
      <c r="AN433" s="137">
        <f t="shared" si="25"/>
        <v>0.88666665454545457</v>
      </c>
    </row>
    <row r="434" spans="1:40" x14ac:dyDescent="0.25">
      <c r="A434" s="50" t="s">
        <v>612</v>
      </c>
      <c r="B434" s="118">
        <v>2022</v>
      </c>
      <c r="C434" s="50" t="s">
        <v>1962</v>
      </c>
      <c r="D434" s="50" t="s">
        <v>1963</v>
      </c>
      <c r="E434" s="50" t="s">
        <v>50</v>
      </c>
      <c r="F434" s="50" t="s">
        <v>22</v>
      </c>
      <c r="G434" s="50"/>
      <c r="H434" s="50" t="s">
        <v>2841</v>
      </c>
      <c r="I434" s="119" t="s">
        <v>46</v>
      </c>
      <c r="J434" s="57" t="s">
        <v>194</v>
      </c>
      <c r="K434" s="50">
        <v>17</v>
      </c>
      <c r="L434" s="57" t="s">
        <v>108</v>
      </c>
      <c r="M434" s="57" t="s">
        <v>136</v>
      </c>
      <c r="N434" s="139">
        <v>1994</v>
      </c>
      <c r="O434" s="55"/>
      <c r="P434" s="178">
        <v>1015456486</v>
      </c>
      <c r="Q434" s="59" t="s">
        <v>1964</v>
      </c>
      <c r="R434" s="57" t="s">
        <v>174</v>
      </c>
      <c r="S434" s="59"/>
      <c r="T434" s="193"/>
      <c r="U434" s="194"/>
      <c r="V434" s="87"/>
      <c r="W434" s="124">
        <v>22900000</v>
      </c>
      <c r="X434" s="125">
        <v>0</v>
      </c>
      <c r="Y434" s="130">
        <v>0</v>
      </c>
      <c r="Z434" s="124">
        <v>0</v>
      </c>
      <c r="AA434" s="126">
        <v>22900000</v>
      </c>
      <c r="AB434" s="125">
        <v>20457333</v>
      </c>
      <c r="AC434" s="135">
        <v>44784</v>
      </c>
      <c r="AD434" s="135">
        <v>44790</v>
      </c>
      <c r="AE434" s="135">
        <v>44926</v>
      </c>
      <c r="AF434" s="136">
        <f t="shared" si="23"/>
        <v>136</v>
      </c>
      <c r="AG434" s="118">
        <v>0</v>
      </c>
      <c r="AH434" s="120">
        <v>0</v>
      </c>
      <c r="AI434" s="174">
        <v>1014187715</v>
      </c>
      <c r="AJ434" s="50" t="s">
        <v>1434</v>
      </c>
      <c r="AK434" s="175">
        <v>44880</v>
      </c>
      <c r="AL434" s="176">
        <v>9465334</v>
      </c>
      <c r="AM434" s="56" t="str">
        <f t="shared" si="22"/>
        <v>Terminado</v>
      </c>
      <c r="AN434" s="137">
        <f t="shared" si="25"/>
        <v>0.89333331877729261</v>
      </c>
    </row>
    <row r="435" spans="1:40" x14ac:dyDescent="0.25">
      <c r="A435" s="50" t="s">
        <v>613</v>
      </c>
      <c r="B435" s="118">
        <v>2022</v>
      </c>
      <c r="C435" s="50" t="s">
        <v>1965</v>
      </c>
      <c r="D435" s="50" t="s">
        <v>1966</v>
      </c>
      <c r="E435" s="50" t="s">
        <v>50</v>
      </c>
      <c r="F435" s="50" t="s">
        <v>22</v>
      </c>
      <c r="G435" s="50"/>
      <c r="H435" s="50" t="s">
        <v>2862</v>
      </c>
      <c r="I435" s="119" t="s">
        <v>46</v>
      </c>
      <c r="J435" s="57" t="s">
        <v>194</v>
      </c>
      <c r="K435" s="50">
        <v>57</v>
      </c>
      <c r="L435" s="57" t="s">
        <v>148</v>
      </c>
      <c r="M435" s="57" t="s">
        <v>141</v>
      </c>
      <c r="N435" s="139">
        <v>1978</v>
      </c>
      <c r="O435" s="55"/>
      <c r="P435" s="178">
        <v>1018442355</v>
      </c>
      <c r="Q435" s="59" t="s">
        <v>1967</v>
      </c>
      <c r="R435" s="57" t="s">
        <v>174</v>
      </c>
      <c r="S435" s="59"/>
      <c r="T435" s="193"/>
      <c r="U435" s="194"/>
      <c r="V435" s="87"/>
      <c r="W435" s="124">
        <v>32750000</v>
      </c>
      <c r="X435" s="125">
        <v>0</v>
      </c>
      <c r="Y435" s="130">
        <v>0</v>
      </c>
      <c r="Z435" s="124">
        <v>0</v>
      </c>
      <c r="AA435" s="126">
        <v>32750000</v>
      </c>
      <c r="AB435" s="125">
        <v>29475000</v>
      </c>
      <c r="AC435" s="135">
        <v>44784</v>
      </c>
      <c r="AD435" s="135">
        <v>44789</v>
      </c>
      <c r="AE435" s="135">
        <v>44941</v>
      </c>
      <c r="AF435" s="136">
        <f t="shared" si="23"/>
        <v>152</v>
      </c>
      <c r="AG435" s="118">
        <v>1</v>
      </c>
      <c r="AH435" s="120">
        <v>15</v>
      </c>
      <c r="AI435" s="174"/>
      <c r="AJ435" s="50" t="s">
        <v>2461</v>
      </c>
      <c r="AK435" s="175"/>
      <c r="AL435" s="176"/>
      <c r="AM435" s="56" t="str">
        <f t="shared" si="22"/>
        <v>En ejecución</v>
      </c>
      <c r="AN435" s="137">
        <f t="shared" si="25"/>
        <v>0.9</v>
      </c>
    </row>
    <row r="436" spans="1:40" x14ac:dyDescent="0.25">
      <c r="A436" s="50" t="s">
        <v>614</v>
      </c>
      <c r="B436" s="118">
        <v>2022</v>
      </c>
      <c r="C436" s="50" t="s">
        <v>1968</v>
      </c>
      <c r="D436" s="50" t="s">
        <v>1969</v>
      </c>
      <c r="E436" s="50" t="s">
        <v>50</v>
      </c>
      <c r="F436" s="50" t="s">
        <v>22</v>
      </c>
      <c r="G436" s="50"/>
      <c r="H436" s="50" t="s">
        <v>2964</v>
      </c>
      <c r="I436" s="119" t="s">
        <v>46</v>
      </c>
      <c r="J436" s="57" t="s">
        <v>194</v>
      </c>
      <c r="K436" s="50">
        <v>24</v>
      </c>
      <c r="L436" s="57" t="s">
        <v>167</v>
      </c>
      <c r="M436" s="57" t="s">
        <v>136</v>
      </c>
      <c r="N436" s="139">
        <v>1995</v>
      </c>
      <c r="O436" s="55"/>
      <c r="P436" s="178">
        <v>52697415</v>
      </c>
      <c r="Q436" s="59" t="s">
        <v>1140</v>
      </c>
      <c r="R436" s="57" t="s">
        <v>174</v>
      </c>
      <c r="S436" s="59"/>
      <c r="T436" s="193"/>
      <c r="U436" s="194"/>
      <c r="V436" s="87"/>
      <c r="W436" s="124">
        <v>32750000</v>
      </c>
      <c r="X436" s="125">
        <v>0</v>
      </c>
      <c r="Y436" s="130">
        <v>0</v>
      </c>
      <c r="Z436" s="124">
        <v>0</v>
      </c>
      <c r="AA436" s="126">
        <v>32750000</v>
      </c>
      <c r="AB436" s="125">
        <v>29475000</v>
      </c>
      <c r="AC436" s="135">
        <v>44784</v>
      </c>
      <c r="AD436" s="135">
        <v>44789</v>
      </c>
      <c r="AE436" s="135">
        <v>44941</v>
      </c>
      <c r="AF436" s="136">
        <f t="shared" si="23"/>
        <v>152</v>
      </c>
      <c r="AG436" s="118">
        <v>1</v>
      </c>
      <c r="AH436" s="120">
        <v>15</v>
      </c>
      <c r="AI436" s="174"/>
      <c r="AJ436" s="50" t="s">
        <v>2461</v>
      </c>
      <c r="AK436" s="175"/>
      <c r="AL436" s="176"/>
      <c r="AM436" s="56" t="str">
        <f t="shared" si="22"/>
        <v>En ejecución</v>
      </c>
      <c r="AN436" s="137">
        <f t="shared" si="25"/>
        <v>0.9</v>
      </c>
    </row>
    <row r="437" spans="1:40" x14ac:dyDescent="0.25">
      <c r="A437" s="50" t="s">
        <v>615</v>
      </c>
      <c r="B437" s="118">
        <v>2022</v>
      </c>
      <c r="C437" s="50" t="s">
        <v>1970</v>
      </c>
      <c r="D437" s="50" t="s">
        <v>1971</v>
      </c>
      <c r="E437" s="50" t="s">
        <v>50</v>
      </c>
      <c r="F437" s="50" t="s">
        <v>22</v>
      </c>
      <c r="G437" s="50"/>
      <c r="H437" s="50" t="s">
        <v>2867</v>
      </c>
      <c r="I437" s="119" t="s">
        <v>46</v>
      </c>
      <c r="J437" s="57" t="s">
        <v>194</v>
      </c>
      <c r="K437" s="50">
        <v>57</v>
      </c>
      <c r="L437" s="57" t="s">
        <v>148</v>
      </c>
      <c r="M437" s="57" t="s">
        <v>141</v>
      </c>
      <c r="N437" s="139">
        <v>1978</v>
      </c>
      <c r="O437" s="55"/>
      <c r="P437" s="178">
        <v>79710852</v>
      </c>
      <c r="Q437" s="59" t="s">
        <v>1579</v>
      </c>
      <c r="R437" s="57" t="s">
        <v>174</v>
      </c>
      <c r="S437" s="59"/>
      <c r="T437" s="193"/>
      <c r="U437" s="194"/>
      <c r="V437" s="87"/>
      <c r="W437" s="124">
        <v>18250000</v>
      </c>
      <c r="X437" s="125">
        <v>0</v>
      </c>
      <c r="Y437" s="130">
        <v>0</v>
      </c>
      <c r="Z437" s="124">
        <v>0</v>
      </c>
      <c r="AA437" s="126">
        <v>18250000</v>
      </c>
      <c r="AB437" s="125">
        <v>16303333</v>
      </c>
      <c r="AC437" s="135">
        <v>44784</v>
      </c>
      <c r="AD437" s="135">
        <v>44790</v>
      </c>
      <c r="AE437" s="135">
        <v>44926</v>
      </c>
      <c r="AF437" s="136">
        <f t="shared" si="23"/>
        <v>136</v>
      </c>
      <c r="AG437" s="118">
        <v>0</v>
      </c>
      <c r="AH437" s="120">
        <v>0</v>
      </c>
      <c r="AI437" s="174"/>
      <c r="AJ437" s="50" t="s">
        <v>2461</v>
      </c>
      <c r="AK437" s="175"/>
      <c r="AL437" s="176"/>
      <c r="AM437" s="56" t="str">
        <f t="shared" si="22"/>
        <v>Terminado</v>
      </c>
      <c r="AN437" s="137">
        <f t="shared" si="25"/>
        <v>0.89333331506849312</v>
      </c>
    </row>
    <row r="438" spans="1:40" x14ac:dyDescent="0.25">
      <c r="A438" s="50" t="s">
        <v>616</v>
      </c>
      <c r="B438" s="118">
        <v>2022</v>
      </c>
      <c r="C438" s="50" t="s">
        <v>1972</v>
      </c>
      <c r="D438" s="50" t="s">
        <v>1973</v>
      </c>
      <c r="E438" s="50" t="s">
        <v>50</v>
      </c>
      <c r="F438" s="50" t="s">
        <v>51</v>
      </c>
      <c r="G438" s="50"/>
      <c r="H438" s="50" t="s">
        <v>2965</v>
      </c>
      <c r="I438" s="119" t="s">
        <v>46</v>
      </c>
      <c r="J438" s="57" t="s">
        <v>194</v>
      </c>
      <c r="K438" s="50">
        <v>6</v>
      </c>
      <c r="L438" s="57" t="s">
        <v>92</v>
      </c>
      <c r="M438" s="57" t="s">
        <v>136</v>
      </c>
      <c r="N438" s="139">
        <v>1966</v>
      </c>
      <c r="O438" s="55"/>
      <c r="P438" s="178">
        <v>900175374</v>
      </c>
      <c r="Q438" s="59" t="s">
        <v>1974</v>
      </c>
      <c r="R438" s="57" t="s">
        <v>174</v>
      </c>
      <c r="S438" s="59"/>
      <c r="T438" s="193"/>
      <c r="U438" s="194"/>
      <c r="V438" s="87"/>
      <c r="W438" s="124">
        <v>100000000</v>
      </c>
      <c r="X438" s="125">
        <v>0</v>
      </c>
      <c r="Y438" s="130">
        <v>1</v>
      </c>
      <c r="Z438" s="124">
        <v>20158695</v>
      </c>
      <c r="AA438" s="126">
        <v>120158695</v>
      </c>
      <c r="AB438" s="125">
        <v>31486329</v>
      </c>
      <c r="AC438" s="135">
        <v>44785</v>
      </c>
      <c r="AD438" s="135">
        <v>44803</v>
      </c>
      <c r="AE438" s="135">
        <v>45106</v>
      </c>
      <c r="AF438" s="136">
        <f t="shared" si="23"/>
        <v>303</v>
      </c>
      <c r="AG438" s="118">
        <v>0</v>
      </c>
      <c r="AH438" s="120">
        <v>0</v>
      </c>
      <c r="AI438" s="174"/>
      <c r="AJ438" s="50" t="s">
        <v>2461</v>
      </c>
      <c r="AK438" s="175"/>
      <c r="AL438" s="176"/>
      <c r="AM438" s="56" t="str">
        <f t="shared" si="22"/>
        <v>En ejecución</v>
      </c>
      <c r="AN438" s="137">
        <f t="shared" si="25"/>
        <v>0.26203953862847795</v>
      </c>
    </row>
    <row r="439" spans="1:40" x14ac:dyDescent="0.25">
      <c r="A439" s="50" t="s">
        <v>616</v>
      </c>
      <c r="B439" s="118">
        <v>2022</v>
      </c>
      <c r="C439" s="50" t="s">
        <v>1972</v>
      </c>
      <c r="D439" s="50" t="s">
        <v>1973</v>
      </c>
      <c r="E439" s="50" t="s">
        <v>50</v>
      </c>
      <c r="F439" s="50" t="s">
        <v>51</v>
      </c>
      <c r="G439" s="50"/>
      <c r="H439" s="50" t="s">
        <v>2965</v>
      </c>
      <c r="I439" s="119" t="s">
        <v>46</v>
      </c>
      <c r="J439" s="57" t="s">
        <v>194</v>
      </c>
      <c r="K439" s="50">
        <v>6</v>
      </c>
      <c r="L439" s="57" t="s">
        <v>92</v>
      </c>
      <c r="M439" s="57" t="s">
        <v>136</v>
      </c>
      <c r="N439" s="139">
        <v>1996</v>
      </c>
      <c r="O439" s="55"/>
      <c r="P439" s="178">
        <v>900175374</v>
      </c>
      <c r="Q439" s="59" t="s">
        <v>1974</v>
      </c>
      <c r="R439" s="57" t="s">
        <v>174</v>
      </c>
      <c r="S439" s="59"/>
      <c r="T439" s="193"/>
      <c r="U439" s="194"/>
      <c r="V439" s="87"/>
      <c r="W439" s="126">
        <v>626688233</v>
      </c>
      <c r="X439" s="125">
        <v>0</v>
      </c>
      <c r="Y439" s="130">
        <v>0</v>
      </c>
      <c r="Z439" s="124">
        <v>0</v>
      </c>
      <c r="AA439" s="126">
        <v>626688233</v>
      </c>
      <c r="AB439" s="125">
        <v>0</v>
      </c>
      <c r="AC439" s="135">
        <v>44785</v>
      </c>
      <c r="AD439" s="135">
        <v>44803</v>
      </c>
      <c r="AE439" s="135">
        <v>45106</v>
      </c>
      <c r="AF439" s="136">
        <f t="shared" si="23"/>
        <v>303</v>
      </c>
      <c r="AG439" s="118">
        <v>0</v>
      </c>
      <c r="AH439" s="120">
        <v>0</v>
      </c>
      <c r="AI439" s="174"/>
      <c r="AJ439" s="50" t="s">
        <v>2461</v>
      </c>
      <c r="AK439" s="175"/>
      <c r="AL439" s="176"/>
      <c r="AM439" s="56" t="str">
        <f t="shared" si="22"/>
        <v>En ejecución</v>
      </c>
      <c r="AN439" s="137">
        <f t="shared" si="25"/>
        <v>0</v>
      </c>
    </row>
    <row r="440" spans="1:40" x14ac:dyDescent="0.25">
      <c r="A440" s="50" t="s">
        <v>616</v>
      </c>
      <c r="B440" s="118">
        <v>2022</v>
      </c>
      <c r="C440" s="50" t="s">
        <v>1972</v>
      </c>
      <c r="D440" s="50" t="s">
        <v>1973</v>
      </c>
      <c r="E440" s="50" t="s">
        <v>50</v>
      </c>
      <c r="F440" s="50" t="s">
        <v>51</v>
      </c>
      <c r="G440" s="50"/>
      <c r="H440" s="50" t="s">
        <v>2965</v>
      </c>
      <c r="I440" s="119" t="s">
        <v>46</v>
      </c>
      <c r="J440" s="57" t="s">
        <v>194</v>
      </c>
      <c r="K440" s="50">
        <v>57</v>
      </c>
      <c r="L440" s="57" t="s">
        <v>148</v>
      </c>
      <c r="M440" s="57" t="s">
        <v>141</v>
      </c>
      <c r="N440" s="139">
        <v>1978</v>
      </c>
      <c r="O440" s="55"/>
      <c r="P440" s="178">
        <v>900175374</v>
      </c>
      <c r="Q440" s="59" t="s">
        <v>1974</v>
      </c>
      <c r="R440" s="57" t="s">
        <v>174</v>
      </c>
      <c r="S440" s="59"/>
      <c r="T440" s="193"/>
      <c r="U440" s="194"/>
      <c r="V440" s="87"/>
      <c r="W440" s="126">
        <v>241000000</v>
      </c>
      <c r="X440" s="125">
        <v>0</v>
      </c>
      <c r="Y440" s="130">
        <v>1</v>
      </c>
      <c r="Z440" s="124">
        <v>120000000</v>
      </c>
      <c r="AA440" s="126">
        <v>361000000</v>
      </c>
      <c r="AB440" s="125">
        <v>70154903</v>
      </c>
      <c r="AC440" s="135">
        <v>44785</v>
      </c>
      <c r="AD440" s="135">
        <v>44803</v>
      </c>
      <c r="AE440" s="135">
        <v>45106</v>
      </c>
      <c r="AF440" s="136">
        <f t="shared" si="23"/>
        <v>303</v>
      </c>
      <c r="AG440" s="118">
        <v>0</v>
      </c>
      <c r="AH440" s="120">
        <v>0</v>
      </c>
      <c r="AI440" s="174"/>
      <c r="AJ440" s="50" t="s">
        <v>2461</v>
      </c>
      <c r="AK440" s="175"/>
      <c r="AL440" s="176"/>
      <c r="AM440" s="56" t="str">
        <f t="shared" si="22"/>
        <v>En ejecución</v>
      </c>
      <c r="AN440" s="137">
        <f t="shared" si="25"/>
        <v>0.19433491135734071</v>
      </c>
    </row>
    <row r="441" spans="1:40" x14ac:dyDescent="0.25">
      <c r="A441" s="50" t="s">
        <v>616</v>
      </c>
      <c r="B441" s="118">
        <v>2022</v>
      </c>
      <c r="C441" s="50" t="s">
        <v>1972</v>
      </c>
      <c r="D441" s="50" t="s">
        <v>1973</v>
      </c>
      <c r="E441" s="50" t="s">
        <v>50</v>
      </c>
      <c r="F441" s="50" t="s">
        <v>51</v>
      </c>
      <c r="G441" s="50"/>
      <c r="H441" s="50" t="s">
        <v>2965</v>
      </c>
      <c r="I441" s="119" t="s">
        <v>46</v>
      </c>
      <c r="J441" s="57" t="s">
        <v>194</v>
      </c>
      <c r="K441" s="50">
        <v>23</v>
      </c>
      <c r="L441" s="57" t="s">
        <v>166</v>
      </c>
      <c r="M441" s="57" t="s">
        <v>136</v>
      </c>
      <c r="N441" s="139">
        <v>1964</v>
      </c>
      <c r="O441" s="55"/>
      <c r="P441" s="178">
        <v>900175374</v>
      </c>
      <c r="Q441" s="59" t="s">
        <v>1974</v>
      </c>
      <c r="R441" s="57" t="s">
        <v>174</v>
      </c>
      <c r="S441" s="59"/>
      <c r="T441" s="193"/>
      <c r="U441" s="194"/>
      <c r="V441" s="87"/>
      <c r="W441" s="124">
        <v>228318000</v>
      </c>
      <c r="X441" s="125">
        <v>0</v>
      </c>
      <c r="Y441" s="130">
        <v>0</v>
      </c>
      <c r="Z441" s="124">
        <v>0</v>
      </c>
      <c r="AA441" s="126">
        <v>228318000</v>
      </c>
      <c r="AB441" s="125">
        <v>15541162</v>
      </c>
      <c r="AC441" s="135">
        <v>44785</v>
      </c>
      <c r="AD441" s="135">
        <v>44803</v>
      </c>
      <c r="AE441" s="135">
        <v>45106</v>
      </c>
      <c r="AF441" s="136">
        <f t="shared" si="23"/>
        <v>303</v>
      </c>
      <c r="AG441" s="118">
        <v>0</v>
      </c>
      <c r="AH441" s="120">
        <v>0</v>
      </c>
      <c r="AI441" s="174"/>
      <c r="AJ441" s="50" t="s">
        <v>2461</v>
      </c>
      <c r="AK441" s="175"/>
      <c r="AL441" s="176"/>
      <c r="AM441" s="56" t="str">
        <f t="shared" si="22"/>
        <v>En ejecución</v>
      </c>
      <c r="AN441" s="137">
        <f t="shared" si="25"/>
        <v>6.8068054205099898E-2</v>
      </c>
    </row>
    <row r="442" spans="1:40" x14ac:dyDescent="0.25">
      <c r="A442" s="50" t="s">
        <v>617</v>
      </c>
      <c r="B442" s="118">
        <v>2022</v>
      </c>
      <c r="C442" s="50" t="s">
        <v>1975</v>
      </c>
      <c r="D442" s="50" t="s">
        <v>1976</v>
      </c>
      <c r="E442" s="50" t="s">
        <v>50</v>
      </c>
      <c r="F442" s="50" t="s">
        <v>22</v>
      </c>
      <c r="G442" s="50"/>
      <c r="H442" s="50" t="s">
        <v>2966</v>
      </c>
      <c r="I442" s="119" t="s">
        <v>46</v>
      </c>
      <c r="J442" s="57" t="s">
        <v>194</v>
      </c>
      <c r="K442" s="50">
        <v>20</v>
      </c>
      <c r="L442" s="57" t="s">
        <v>111</v>
      </c>
      <c r="M442" s="57" t="s">
        <v>136</v>
      </c>
      <c r="N442" s="139">
        <v>1963</v>
      </c>
      <c r="O442" s="55"/>
      <c r="P442" s="178">
        <v>80034892</v>
      </c>
      <c r="Q442" s="59" t="s">
        <v>1977</v>
      </c>
      <c r="R442" s="57" t="s">
        <v>174</v>
      </c>
      <c r="S442" s="59"/>
      <c r="T442" s="193"/>
      <c r="U442" s="194"/>
      <c r="V442" s="87"/>
      <c r="W442" s="124">
        <v>13900000</v>
      </c>
      <c r="X442" s="125">
        <v>0</v>
      </c>
      <c r="Y442" s="130">
        <v>0</v>
      </c>
      <c r="Z442" s="124">
        <v>0</v>
      </c>
      <c r="AA442" s="126">
        <v>13900000</v>
      </c>
      <c r="AB442" s="125">
        <v>12417333</v>
      </c>
      <c r="AC442" s="135">
        <v>44785</v>
      </c>
      <c r="AD442" s="135">
        <v>44790</v>
      </c>
      <c r="AE442" s="135">
        <v>44926</v>
      </c>
      <c r="AF442" s="136">
        <f t="shared" si="23"/>
        <v>136</v>
      </c>
      <c r="AG442" s="118">
        <v>0</v>
      </c>
      <c r="AH442" s="120">
        <v>0</v>
      </c>
      <c r="AI442" s="174"/>
      <c r="AJ442" s="50" t="s">
        <v>2461</v>
      </c>
      <c r="AK442" s="175"/>
      <c r="AL442" s="176"/>
      <c r="AM442" s="56" t="str">
        <f t="shared" si="22"/>
        <v>Terminado</v>
      </c>
      <c r="AN442" s="137">
        <f t="shared" si="25"/>
        <v>0.89333330935251798</v>
      </c>
    </row>
    <row r="443" spans="1:40" x14ac:dyDescent="0.25">
      <c r="A443" s="50" t="s">
        <v>618</v>
      </c>
      <c r="B443" s="118">
        <v>2022</v>
      </c>
      <c r="C443" s="50" t="s">
        <v>1978</v>
      </c>
      <c r="D443" s="50" t="s">
        <v>1979</v>
      </c>
      <c r="E443" s="50" t="s">
        <v>50</v>
      </c>
      <c r="F443" s="50" t="s">
        <v>22</v>
      </c>
      <c r="G443" s="50"/>
      <c r="H443" s="50" t="s">
        <v>2967</v>
      </c>
      <c r="I443" s="119" t="s">
        <v>46</v>
      </c>
      <c r="J443" s="57" t="s">
        <v>194</v>
      </c>
      <c r="K443" s="50">
        <v>20</v>
      </c>
      <c r="L443" s="57" t="s">
        <v>111</v>
      </c>
      <c r="M443" s="57" t="s">
        <v>136</v>
      </c>
      <c r="N443" s="139">
        <v>1963</v>
      </c>
      <c r="O443" s="55"/>
      <c r="P443" s="178">
        <v>1019005984</v>
      </c>
      <c r="Q443" s="59" t="s">
        <v>1980</v>
      </c>
      <c r="R443" s="57" t="s">
        <v>174</v>
      </c>
      <c r="S443" s="59"/>
      <c r="T443" s="193"/>
      <c r="U443" s="194"/>
      <c r="V443" s="87"/>
      <c r="W443" s="124">
        <v>13900000</v>
      </c>
      <c r="X443" s="125">
        <v>0</v>
      </c>
      <c r="Y443" s="130">
        <v>0</v>
      </c>
      <c r="Z443" s="124">
        <v>0</v>
      </c>
      <c r="AA443" s="126">
        <v>13900000</v>
      </c>
      <c r="AB443" s="125">
        <v>11954000</v>
      </c>
      <c r="AC443" s="135">
        <v>44785</v>
      </c>
      <c r="AD443" s="135">
        <v>44795</v>
      </c>
      <c r="AE443" s="135">
        <v>44926</v>
      </c>
      <c r="AF443" s="136">
        <f t="shared" si="23"/>
        <v>131</v>
      </c>
      <c r="AG443" s="118">
        <v>0</v>
      </c>
      <c r="AH443" s="120">
        <v>0</v>
      </c>
      <c r="AI443" s="174"/>
      <c r="AJ443" s="50" t="s">
        <v>2461</v>
      </c>
      <c r="AK443" s="175"/>
      <c r="AL443" s="176"/>
      <c r="AM443" s="56" t="str">
        <f t="shared" si="22"/>
        <v>Terminado</v>
      </c>
      <c r="AN443" s="137">
        <f t="shared" si="25"/>
        <v>0.86</v>
      </c>
    </row>
    <row r="444" spans="1:40" x14ac:dyDescent="0.25">
      <c r="A444" s="50" t="s">
        <v>619</v>
      </c>
      <c r="B444" s="118">
        <v>2022</v>
      </c>
      <c r="C444" s="50" t="s">
        <v>1981</v>
      </c>
      <c r="D444" s="50" t="s">
        <v>1982</v>
      </c>
      <c r="E444" s="50" t="s">
        <v>50</v>
      </c>
      <c r="F444" s="50" t="s">
        <v>22</v>
      </c>
      <c r="G444" s="50"/>
      <c r="H444" s="50" t="s">
        <v>2968</v>
      </c>
      <c r="I444" s="119" t="s">
        <v>46</v>
      </c>
      <c r="J444" s="57" t="s">
        <v>194</v>
      </c>
      <c r="K444" s="50">
        <v>57</v>
      </c>
      <c r="L444" s="57" t="s">
        <v>148</v>
      </c>
      <c r="M444" s="57" t="s">
        <v>141</v>
      </c>
      <c r="N444" s="139">
        <v>1978</v>
      </c>
      <c r="O444" s="55"/>
      <c r="P444" s="178">
        <v>52444244</v>
      </c>
      <c r="Q444" s="59" t="s">
        <v>869</v>
      </c>
      <c r="R444" s="57" t="s">
        <v>174</v>
      </c>
      <c r="S444" s="59"/>
      <c r="T444" s="193"/>
      <c r="U444" s="194"/>
      <c r="V444" s="87"/>
      <c r="W444" s="124">
        <v>38500000</v>
      </c>
      <c r="X444" s="125">
        <v>0</v>
      </c>
      <c r="Y444" s="130">
        <v>1</v>
      </c>
      <c r="Z444" s="124">
        <v>3850000</v>
      </c>
      <c r="AA444" s="126">
        <v>42350000</v>
      </c>
      <c r="AB444" s="125">
        <v>26950000</v>
      </c>
      <c r="AC444" s="135">
        <v>44785</v>
      </c>
      <c r="AD444" s="135">
        <v>44789</v>
      </c>
      <c r="AE444" s="135">
        <v>44956</v>
      </c>
      <c r="AF444" s="136">
        <f t="shared" si="23"/>
        <v>167</v>
      </c>
      <c r="AG444" s="118">
        <v>1</v>
      </c>
      <c r="AH444" s="120">
        <v>30</v>
      </c>
      <c r="AI444" s="174"/>
      <c r="AJ444" s="50" t="s">
        <v>2461</v>
      </c>
      <c r="AK444" s="175"/>
      <c r="AL444" s="176"/>
      <c r="AM444" s="56" t="str">
        <f t="shared" si="22"/>
        <v>En ejecución</v>
      </c>
      <c r="AN444" s="137">
        <f t="shared" si="25"/>
        <v>0.63636363636363635</v>
      </c>
    </row>
    <row r="445" spans="1:40" x14ac:dyDescent="0.25">
      <c r="A445" s="50" t="s">
        <v>620</v>
      </c>
      <c r="B445" s="118">
        <v>2022</v>
      </c>
      <c r="C445" s="50" t="s">
        <v>1983</v>
      </c>
      <c r="D445" s="50" t="s">
        <v>1984</v>
      </c>
      <c r="E445" s="50" t="s">
        <v>50</v>
      </c>
      <c r="F445" s="50" t="s">
        <v>22</v>
      </c>
      <c r="G445" s="50"/>
      <c r="H445" s="50" t="s">
        <v>2969</v>
      </c>
      <c r="I445" s="119" t="s">
        <v>46</v>
      </c>
      <c r="J445" s="57" t="s">
        <v>194</v>
      </c>
      <c r="K445" s="50">
        <v>57</v>
      </c>
      <c r="L445" s="57" t="s">
        <v>148</v>
      </c>
      <c r="M445" s="57" t="s">
        <v>141</v>
      </c>
      <c r="N445" s="139">
        <v>1978</v>
      </c>
      <c r="O445" s="55"/>
      <c r="P445" s="178">
        <v>1032453094</v>
      </c>
      <c r="Q445" s="59" t="s">
        <v>1985</v>
      </c>
      <c r="R445" s="57" t="s">
        <v>174</v>
      </c>
      <c r="S445" s="59"/>
      <c r="T445" s="193"/>
      <c r="U445" s="194"/>
      <c r="V445" s="87"/>
      <c r="W445" s="124">
        <v>10440000</v>
      </c>
      <c r="X445" s="125">
        <v>0</v>
      </c>
      <c r="Y445" s="130">
        <v>0</v>
      </c>
      <c r="Z445" s="124">
        <v>0</v>
      </c>
      <c r="AA445" s="126">
        <v>10440000</v>
      </c>
      <c r="AB445" s="125">
        <v>10362667</v>
      </c>
      <c r="AC445" s="135">
        <v>44785</v>
      </c>
      <c r="AD445" s="135">
        <v>44790</v>
      </c>
      <c r="AE445" s="135">
        <v>44926</v>
      </c>
      <c r="AF445" s="136">
        <f t="shared" si="23"/>
        <v>136</v>
      </c>
      <c r="AG445" s="118">
        <v>0</v>
      </c>
      <c r="AH445" s="120">
        <v>0</v>
      </c>
      <c r="AI445" s="174"/>
      <c r="AJ445" s="50" t="s">
        <v>2461</v>
      </c>
      <c r="AK445" s="175"/>
      <c r="AL445" s="176"/>
      <c r="AM445" s="56" t="str">
        <f t="shared" si="22"/>
        <v>Terminado</v>
      </c>
      <c r="AN445" s="137">
        <f t="shared" si="25"/>
        <v>0.99259262452107277</v>
      </c>
    </row>
    <row r="446" spans="1:40" x14ac:dyDescent="0.25">
      <c r="A446" s="50" t="s">
        <v>621</v>
      </c>
      <c r="B446" s="118">
        <v>2022</v>
      </c>
      <c r="C446" s="50" t="s">
        <v>1986</v>
      </c>
      <c r="D446" s="50" t="s">
        <v>1987</v>
      </c>
      <c r="E446" s="50" t="s">
        <v>50</v>
      </c>
      <c r="F446" s="50" t="s">
        <v>22</v>
      </c>
      <c r="G446" s="50"/>
      <c r="H446" s="50" t="s">
        <v>2779</v>
      </c>
      <c r="I446" s="119" t="s">
        <v>46</v>
      </c>
      <c r="J446" s="57" t="s">
        <v>194</v>
      </c>
      <c r="K446" s="118">
        <v>1</v>
      </c>
      <c r="L446" s="57" t="s">
        <v>93</v>
      </c>
      <c r="M446" s="57" t="s">
        <v>136</v>
      </c>
      <c r="N446" s="139">
        <v>1953</v>
      </c>
      <c r="O446" s="55"/>
      <c r="P446" s="178">
        <v>52337641</v>
      </c>
      <c r="Q446" s="59" t="s">
        <v>1988</v>
      </c>
      <c r="R446" s="57" t="s">
        <v>174</v>
      </c>
      <c r="S446" s="59"/>
      <c r="T446" s="193"/>
      <c r="U446" s="194"/>
      <c r="V446" s="87"/>
      <c r="W446" s="124">
        <v>18250000</v>
      </c>
      <c r="X446" s="125">
        <v>0</v>
      </c>
      <c r="Y446" s="130">
        <v>0</v>
      </c>
      <c r="Z446" s="124">
        <v>0</v>
      </c>
      <c r="AA446" s="126">
        <v>18250000</v>
      </c>
      <c r="AB446" s="125">
        <v>15695000</v>
      </c>
      <c r="AC446" s="135">
        <v>44785</v>
      </c>
      <c r="AD446" s="135">
        <v>44795</v>
      </c>
      <c r="AE446" s="135">
        <v>44941</v>
      </c>
      <c r="AF446" s="136">
        <f t="shared" si="23"/>
        <v>146</v>
      </c>
      <c r="AG446" s="118">
        <v>1</v>
      </c>
      <c r="AH446" s="120">
        <v>15</v>
      </c>
      <c r="AI446" s="174"/>
      <c r="AJ446" s="50" t="s">
        <v>2461</v>
      </c>
      <c r="AK446" s="175"/>
      <c r="AL446" s="176"/>
      <c r="AM446" s="56" t="str">
        <f t="shared" si="22"/>
        <v>En ejecución</v>
      </c>
      <c r="AN446" s="137">
        <f t="shared" si="25"/>
        <v>0.86</v>
      </c>
    </row>
    <row r="447" spans="1:40" x14ac:dyDescent="0.25">
      <c r="A447" s="50" t="s">
        <v>622</v>
      </c>
      <c r="B447" s="118">
        <v>2022</v>
      </c>
      <c r="C447" s="50" t="s">
        <v>1989</v>
      </c>
      <c r="D447" s="50" t="s">
        <v>1990</v>
      </c>
      <c r="E447" s="50" t="s">
        <v>50</v>
      </c>
      <c r="F447" s="50" t="s">
        <v>22</v>
      </c>
      <c r="G447" s="50"/>
      <c r="H447" s="50" t="s">
        <v>2849</v>
      </c>
      <c r="I447" s="119" t="s">
        <v>46</v>
      </c>
      <c r="J447" s="57" t="s">
        <v>194</v>
      </c>
      <c r="K447" s="118">
        <v>55</v>
      </c>
      <c r="L447" s="57" t="s">
        <v>146</v>
      </c>
      <c r="M447" s="57" t="s">
        <v>141</v>
      </c>
      <c r="N447" s="139">
        <v>1977</v>
      </c>
      <c r="O447" s="55"/>
      <c r="P447" s="178">
        <v>1014260794</v>
      </c>
      <c r="Q447" s="59" t="s">
        <v>1991</v>
      </c>
      <c r="R447" s="57" t="s">
        <v>174</v>
      </c>
      <c r="S447" s="59"/>
      <c r="T447" s="193"/>
      <c r="U447" s="194"/>
      <c r="V447" s="87"/>
      <c r="W447" s="124">
        <v>22900000</v>
      </c>
      <c r="X447" s="125">
        <v>0</v>
      </c>
      <c r="Y447" s="130">
        <v>0</v>
      </c>
      <c r="Z447" s="124">
        <v>0</v>
      </c>
      <c r="AA447" s="126">
        <v>22900000</v>
      </c>
      <c r="AB447" s="125">
        <v>20304667</v>
      </c>
      <c r="AC447" s="135">
        <v>44785</v>
      </c>
      <c r="AD447" s="135">
        <v>44791</v>
      </c>
      <c r="AE447" s="135">
        <v>44926</v>
      </c>
      <c r="AF447" s="136">
        <f t="shared" si="23"/>
        <v>135</v>
      </c>
      <c r="AG447" s="118">
        <v>0</v>
      </c>
      <c r="AH447" s="120">
        <v>0</v>
      </c>
      <c r="AI447" s="174"/>
      <c r="AJ447" s="50" t="s">
        <v>2461</v>
      </c>
      <c r="AK447" s="175"/>
      <c r="AL447" s="176"/>
      <c r="AM447" s="56" t="str">
        <f t="shared" si="22"/>
        <v>Terminado</v>
      </c>
      <c r="AN447" s="137">
        <f t="shared" si="25"/>
        <v>0.88666668122270742</v>
      </c>
    </row>
    <row r="448" spans="1:40" x14ac:dyDescent="0.25">
      <c r="A448" s="50" t="s">
        <v>623</v>
      </c>
      <c r="B448" s="118">
        <v>2022</v>
      </c>
      <c r="C448" s="50" t="s">
        <v>1992</v>
      </c>
      <c r="D448" s="50" t="s">
        <v>1993</v>
      </c>
      <c r="E448" s="50" t="s">
        <v>48</v>
      </c>
      <c r="F448" s="50" t="s">
        <v>49</v>
      </c>
      <c r="G448" s="50" t="s">
        <v>57</v>
      </c>
      <c r="H448" s="50" t="s">
        <v>2970</v>
      </c>
      <c r="I448" s="119" t="s">
        <v>46</v>
      </c>
      <c r="J448" s="57" t="s">
        <v>194</v>
      </c>
      <c r="K448" s="118">
        <v>1</v>
      </c>
      <c r="L448" s="57" t="s">
        <v>93</v>
      </c>
      <c r="M448" s="57" t="s">
        <v>136</v>
      </c>
      <c r="N448" s="139">
        <v>1953</v>
      </c>
      <c r="O448" s="55"/>
      <c r="P448" s="178">
        <v>830017043</v>
      </c>
      <c r="Q448" s="59" t="s">
        <v>1994</v>
      </c>
      <c r="R448" s="57" t="s">
        <v>175</v>
      </c>
      <c r="S448" s="59"/>
      <c r="T448" s="193"/>
      <c r="U448" s="194"/>
      <c r="V448" s="87"/>
      <c r="W448" s="124">
        <v>228000000</v>
      </c>
      <c r="X448" s="125">
        <v>0</v>
      </c>
      <c r="Y448" s="130">
        <v>0</v>
      </c>
      <c r="Z448" s="124">
        <v>0</v>
      </c>
      <c r="AA448" s="126">
        <v>228000000</v>
      </c>
      <c r="AB448" s="125">
        <v>49998699</v>
      </c>
      <c r="AC448" s="135">
        <v>44790</v>
      </c>
      <c r="AD448" s="135">
        <v>44798</v>
      </c>
      <c r="AE448" s="135">
        <v>44919</v>
      </c>
      <c r="AF448" s="136">
        <f t="shared" si="23"/>
        <v>121</v>
      </c>
      <c r="AG448" s="118">
        <v>0</v>
      </c>
      <c r="AH448" s="120">
        <v>0</v>
      </c>
      <c r="AI448" s="174"/>
      <c r="AJ448" s="50" t="s">
        <v>2461</v>
      </c>
      <c r="AK448" s="175"/>
      <c r="AL448" s="176"/>
      <c r="AM448" s="56" t="str">
        <f t="shared" si="22"/>
        <v>Terminado</v>
      </c>
      <c r="AN448" s="137">
        <f t="shared" ref="AN448:AN461" si="26">IF(ISERROR(AB448/AA448),"-",(AB448/AA448))</f>
        <v>0.21929253947368421</v>
      </c>
    </row>
    <row r="449" spans="1:40" x14ac:dyDescent="0.25">
      <c r="A449" s="50" t="s">
        <v>624</v>
      </c>
      <c r="B449" s="118">
        <v>2022</v>
      </c>
      <c r="C449" s="50" t="s">
        <v>1995</v>
      </c>
      <c r="D449" s="50" t="s">
        <v>1996</v>
      </c>
      <c r="E449" s="50" t="s">
        <v>50</v>
      </c>
      <c r="F449" s="50" t="s">
        <v>22</v>
      </c>
      <c r="G449" s="50"/>
      <c r="H449" s="50" t="s">
        <v>2967</v>
      </c>
      <c r="I449" s="119" t="s">
        <v>46</v>
      </c>
      <c r="J449" s="57" t="s">
        <v>194</v>
      </c>
      <c r="K449" s="50">
        <v>20</v>
      </c>
      <c r="L449" s="57" t="s">
        <v>111</v>
      </c>
      <c r="M449" s="57" t="s">
        <v>136</v>
      </c>
      <c r="N449" s="139">
        <v>1963</v>
      </c>
      <c r="O449" s="55"/>
      <c r="P449" s="178">
        <v>1030623911</v>
      </c>
      <c r="Q449" s="59" t="s">
        <v>1997</v>
      </c>
      <c r="R449" s="57" t="s">
        <v>174</v>
      </c>
      <c r="S449" s="59"/>
      <c r="T449" s="193"/>
      <c r="U449" s="194"/>
      <c r="V449" s="87"/>
      <c r="W449" s="124">
        <v>13900000</v>
      </c>
      <c r="X449" s="125">
        <v>0</v>
      </c>
      <c r="Y449" s="130">
        <v>0</v>
      </c>
      <c r="Z449" s="124">
        <v>0</v>
      </c>
      <c r="AA449" s="126">
        <v>13900000</v>
      </c>
      <c r="AB449" s="125">
        <v>11861333</v>
      </c>
      <c r="AC449" s="135">
        <v>44791</v>
      </c>
      <c r="AD449" s="135">
        <v>44796</v>
      </c>
      <c r="AE449" s="135">
        <v>44926</v>
      </c>
      <c r="AF449" s="136">
        <f t="shared" si="23"/>
        <v>130</v>
      </c>
      <c r="AG449" s="118">
        <v>0</v>
      </c>
      <c r="AH449" s="120">
        <v>0</v>
      </c>
      <c r="AI449" s="174"/>
      <c r="AJ449" s="50" t="s">
        <v>2461</v>
      </c>
      <c r="AK449" s="175"/>
      <c r="AL449" s="176"/>
      <c r="AM449" s="56" t="str">
        <f t="shared" si="22"/>
        <v>Terminado</v>
      </c>
      <c r="AN449" s="137">
        <f t="shared" si="26"/>
        <v>0.85333330935251794</v>
      </c>
    </row>
    <row r="450" spans="1:40" x14ac:dyDescent="0.25">
      <c r="A450" s="50" t="s">
        <v>625</v>
      </c>
      <c r="B450" s="118">
        <v>2022</v>
      </c>
      <c r="C450" s="50" t="s">
        <v>1998</v>
      </c>
      <c r="D450" s="50" t="s">
        <v>1999</v>
      </c>
      <c r="E450" s="50" t="s">
        <v>50</v>
      </c>
      <c r="F450" s="50" t="s">
        <v>22</v>
      </c>
      <c r="G450" s="50"/>
      <c r="H450" s="50" t="s">
        <v>2967</v>
      </c>
      <c r="I450" s="119" t="s">
        <v>46</v>
      </c>
      <c r="J450" s="57" t="s">
        <v>194</v>
      </c>
      <c r="K450" s="50">
        <v>20</v>
      </c>
      <c r="L450" s="57" t="s">
        <v>111</v>
      </c>
      <c r="M450" s="57" t="s">
        <v>136</v>
      </c>
      <c r="N450" s="139">
        <v>1963</v>
      </c>
      <c r="O450" s="55"/>
      <c r="P450" s="178">
        <v>1026289966</v>
      </c>
      <c r="Q450" s="59" t="s">
        <v>2000</v>
      </c>
      <c r="R450" s="57" t="s">
        <v>174</v>
      </c>
      <c r="S450" s="59"/>
      <c r="T450" s="193"/>
      <c r="U450" s="194"/>
      <c r="V450" s="87"/>
      <c r="W450" s="124">
        <v>13900000</v>
      </c>
      <c r="X450" s="125">
        <v>0</v>
      </c>
      <c r="Y450" s="130">
        <v>0</v>
      </c>
      <c r="Z450" s="124">
        <v>0</v>
      </c>
      <c r="AA450" s="126">
        <v>13900000</v>
      </c>
      <c r="AB450" s="125">
        <v>11768667</v>
      </c>
      <c r="AC450" s="135">
        <v>44791</v>
      </c>
      <c r="AD450" s="135">
        <v>44797</v>
      </c>
      <c r="AE450" s="135">
        <v>44926</v>
      </c>
      <c r="AF450" s="136">
        <f t="shared" si="23"/>
        <v>129</v>
      </c>
      <c r="AG450" s="118">
        <v>0</v>
      </c>
      <c r="AH450" s="120">
        <v>0</v>
      </c>
      <c r="AI450" s="174"/>
      <c r="AJ450" s="50" t="s">
        <v>2461</v>
      </c>
      <c r="AK450" s="175"/>
      <c r="AL450" s="176"/>
      <c r="AM450" s="56" t="str">
        <f t="shared" si="22"/>
        <v>Terminado</v>
      </c>
      <c r="AN450" s="137">
        <f t="shared" si="26"/>
        <v>0.84666669064748201</v>
      </c>
    </row>
    <row r="451" spans="1:40" x14ac:dyDescent="0.25">
      <c r="A451" s="50" t="s">
        <v>626</v>
      </c>
      <c r="B451" s="118">
        <v>2022</v>
      </c>
      <c r="C451" s="50" t="s">
        <v>2001</v>
      </c>
      <c r="D451" s="50" t="s">
        <v>2002</v>
      </c>
      <c r="E451" s="50" t="s">
        <v>50</v>
      </c>
      <c r="F451" s="50" t="s">
        <v>22</v>
      </c>
      <c r="G451" s="50"/>
      <c r="H451" s="50" t="s">
        <v>2960</v>
      </c>
      <c r="I451" s="119" t="s">
        <v>46</v>
      </c>
      <c r="J451" s="57" t="s">
        <v>194</v>
      </c>
      <c r="K451" s="50">
        <v>20</v>
      </c>
      <c r="L451" s="57" t="s">
        <v>111</v>
      </c>
      <c r="M451" s="57" t="s">
        <v>136</v>
      </c>
      <c r="N451" s="139">
        <v>1963</v>
      </c>
      <c r="O451" s="55"/>
      <c r="P451" s="178">
        <v>1010213497</v>
      </c>
      <c r="Q451" s="59" t="s">
        <v>2003</v>
      </c>
      <c r="R451" s="57" t="s">
        <v>174</v>
      </c>
      <c r="S451" s="59"/>
      <c r="T451" s="193"/>
      <c r="U451" s="194"/>
      <c r="V451" s="87"/>
      <c r="W451" s="124">
        <v>13900000</v>
      </c>
      <c r="X451" s="125">
        <v>0</v>
      </c>
      <c r="Y451" s="130">
        <v>0</v>
      </c>
      <c r="Z451" s="124">
        <v>0</v>
      </c>
      <c r="AA451" s="126">
        <v>13900000</v>
      </c>
      <c r="AB451" s="125">
        <v>11861333</v>
      </c>
      <c r="AC451" s="135">
        <v>44791</v>
      </c>
      <c r="AD451" s="135">
        <v>44796</v>
      </c>
      <c r="AE451" s="135">
        <v>44926</v>
      </c>
      <c r="AF451" s="136">
        <f t="shared" si="23"/>
        <v>130</v>
      </c>
      <c r="AG451" s="118">
        <v>0</v>
      </c>
      <c r="AH451" s="120">
        <v>0</v>
      </c>
      <c r="AI451" s="174"/>
      <c r="AJ451" s="50" t="s">
        <v>2461</v>
      </c>
      <c r="AK451" s="175"/>
      <c r="AL451" s="176"/>
      <c r="AM451" s="56" t="str">
        <f t="shared" si="22"/>
        <v>Terminado</v>
      </c>
      <c r="AN451" s="137">
        <f t="shared" si="26"/>
        <v>0.85333330935251794</v>
      </c>
    </row>
    <row r="452" spans="1:40" x14ac:dyDescent="0.25">
      <c r="A452" s="50" t="s">
        <v>627</v>
      </c>
      <c r="B452" s="118">
        <v>2022</v>
      </c>
      <c r="C452" s="50" t="s">
        <v>2004</v>
      </c>
      <c r="D452" s="50" t="s">
        <v>2005</v>
      </c>
      <c r="E452" s="50" t="s">
        <v>50</v>
      </c>
      <c r="F452" s="50" t="s">
        <v>22</v>
      </c>
      <c r="G452" s="50"/>
      <c r="H452" s="50" t="s">
        <v>2971</v>
      </c>
      <c r="I452" s="119" t="s">
        <v>46</v>
      </c>
      <c r="J452" s="57" t="s">
        <v>194</v>
      </c>
      <c r="K452" s="50">
        <v>20</v>
      </c>
      <c r="L452" s="57" t="s">
        <v>111</v>
      </c>
      <c r="M452" s="57" t="s">
        <v>136</v>
      </c>
      <c r="N452" s="139">
        <v>1963</v>
      </c>
      <c r="O452" s="55"/>
      <c r="P452" s="178">
        <v>1015396858</v>
      </c>
      <c r="Q452" s="59" t="s">
        <v>2006</v>
      </c>
      <c r="R452" s="57" t="s">
        <v>174</v>
      </c>
      <c r="S452" s="59"/>
      <c r="T452" s="193"/>
      <c r="U452" s="194"/>
      <c r="V452" s="87"/>
      <c r="W452" s="124">
        <v>13900000</v>
      </c>
      <c r="X452" s="125">
        <v>0</v>
      </c>
      <c r="Y452" s="130">
        <v>0</v>
      </c>
      <c r="Z452" s="124">
        <v>0</v>
      </c>
      <c r="AA452" s="126">
        <v>13900000</v>
      </c>
      <c r="AB452" s="125">
        <v>2131333</v>
      </c>
      <c r="AC452" s="135">
        <v>44791</v>
      </c>
      <c r="AD452" s="135">
        <v>44796</v>
      </c>
      <c r="AE452" s="135">
        <v>44926</v>
      </c>
      <c r="AF452" s="136">
        <f t="shared" si="23"/>
        <v>130</v>
      </c>
      <c r="AG452" s="118">
        <v>0</v>
      </c>
      <c r="AH452" s="120">
        <v>0</v>
      </c>
      <c r="AI452" s="174"/>
      <c r="AJ452" s="50" t="s">
        <v>2461</v>
      </c>
      <c r="AK452" s="175"/>
      <c r="AL452" s="176"/>
      <c r="AM452" s="56" t="str">
        <f t="shared" si="22"/>
        <v>Terminado</v>
      </c>
      <c r="AN452" s="137">
        <f t="shared" si="26"/>
        <v>0.15333330935251799</v>
      </c>
    </row>
    <row r="453" spans="1:40" x14ac:dyDescent="0.25">
      <c r="A453" s="50" t="s">
        <v>628</v>
      </c>
      <c r="B453" s="118">
        <v>2022</v>
      </c>
      <c r="C453" s="50" t="s">
        <v>2007</v>
      </c>
      <c r="D453" s="50" t="s">
        <v>2008</v>
      </c>
      <c r="E453" s="50" t="s">
        <v>50</v>
      </c>
      <c r="F453" s="50" t="s">
        <v>22</v>
      </c>
      <c r="G453" s="50"/>
      <c r="H453" s="50" t="s">
        <v>2972</v>
      </c>
      <c r="I453" s="119" t="s">
        <v>46</v>
      </c>
      <c r="J453" s="57" t="s">
        <v>194</v>
      </c>
      <c r="K453" s="50">
        <v>20</v>
      </c>
      <c r="L453" s="57" t="s">
        <v>111</v>
      </c>
      <c r="M453" s="57" t="s">
        <v>136</v>
      </c>
      <c r="N453" s="139">
        <v>1963</v>
      </c>
      <c r="O453" s="55"/>
      <c r="P453" s="178">
        <v>1019077094</v>
      </c>
      <c r="Q453" s="59" t="s">
        <v>2009</v>
      </c>
      <c r="R453" s="57" t="s">
        <v>174</v>
      </c>
      <c r="S453" s="59"/>
      <c r="T453" s="193"/>
      <c r="U453" s="194"/>
      <c r="V453" s="87"/>
      <c r="W453" s="124">
        <v>13900000</v>
      </c>
      <c r="X453" s="125">
        <v>0</v>
      </c>
      <c r="Y453" s="130">
        <v>0</v>
      </c>
      <c r="Z453" s="124">
        <v>0</v>
      </c>
      <c r="AA453" s="126">
        <v>13900000</v>
      </c>
      <c r="AB453" s="125">
        <v>11954000</v>
      </c>
      <c r="AC453" s="135">
        <v>44791</v>
      </c>
      <c r="AD453" s="135">
        <v>44795</v>
      </c>
      <c r="AE453" s="135">
        <v>44926</v>
      </c>
      <c r="AF453" s="136">
        <f t="shared" si="23"/>
        <v>131</v>
      </c>
      <c r="AG453" s="118">
        <v>0</v>
      </c>
      <c r="AH453" s="120">
        <v>0</v>
      </c>
      <c r="AI453" s="174"/>
      <c r="AJ453" s="50" t="s">
        <v>2461</v>
      </c>
      <c r="AK453" s="175"/>
      <c r="AL453" s="176"/>
      <c r="AM453" s="56" t="str">
        <f t="shared" si="22"/>
        <v>Terminado</v>
      </c>
      <c r="AN453" s="137">
        <f t="shared" si="26"/>
        <v>0.86</v>
      </c>
    </row>
    <row r="454" spans="1:40" x14ac:dyDescent="0.25">
      <c r="A454" s="50" t="s">
        <v>629</v>
      </c>
      <c r="B454" s="118">
        <v>2022</v>
      </c>
      <c r="C454" s="50" t="s">
        <v>2010</v>
      </c>
      <c r="D454" s="50" t="s">
        <v>2011</v>
      </c>
      <c r="E454" s="50" t="s">
        <v>50</v>
      </c>
      <c r="F454" s="50" t="s">
        <v>22</v>
      </c>
      <c r="G454" s="50"/>
      <c r="H454" s="50" t="s">
        <v>2973</v>
      </c>
      <c r="I454" s="119" t="s">
        <v>46</v>
      </c>
      <c r="J454" s="57" t="s">
        <v>194</v>
      </c>
      <c r="K454" s="50">
        <v>57</v>
      </c>
      <c r="L454" s="57" t="s">
        <v>148</v>
      </c>
      <c r="M454" s="57" t="s">
        <v>141</v>
      </c>
      <c r="N454" s="139">
        <v>1978</v>
      </c>
      <c r="O454" s="55"/>
      <c r="P454" s="178">
        <v>1014269767</v>
      </c>
      <c r="Q454" s="59" t="s">
        <v>2012</v>
      </c>
      <c r="R454" s="57" t="s">
        <v>174</v>
      </c>
      <c r="S454" s="59"/>
      <c r="T454" s="193"/>
      <c r="U454" s="194"/>
      <c r="V454" s="87"/>
      <c r="W454" s="124">
        <v>22900000</v>
      </c>
      <c r="X454" s="125">
        <v>0</v>
      </c>
      <c r="Y454" s="130">
        <v>1</v>
      </c>
      <c r="Z454" s="124">
        <v>1365000</v>
      </c>
      <c r="AA454" s="126">
        <v>24265000</v>
      </c>
      <c r="AB454" s="125">
        <v>19694000</v>
      </c>
      <c r="AC454" s="135">
        <v>44791</v>
      </c>
      <c r="AD454" s="135">
        <v>44795</v>
      </c>
      <c r="AE454" s="135">
        <v>44955</v>
      </c>
      <c r="AF454" s="136">
        <f t="shared" si="23"/>
        <v>160</v>
      </c>
      <c r="AG454" s="118">
        <v>1</v>
      </c>
      <c r="AH454" s="120">
        <v>29</v>
      </c>
      <c r="AI454" s="174"/>
      <c r="AJ454" s="50" t="s">
        <v>2461</v>
      </c>
      <c r="AK454" s="175"/>
      <c r="AL454" s="176"/>
      <c r="AM454" s="56" t="str">
        <f t="shared" si="22"/>
        <v>En ejecución</v>
      </c>
      <c r="AN454" s="137">
        <f t="shared" si="26"/>
        <v>0.81162167731300228</v>
      </c>
    </row>
    <row r="455" spans="1:40" x14ac:dyDescent="0.25">
      <c r="A455" s="50" t="s">
        <v>630</v>
      </c>
      <c r="B455" s="118">
        <v>2022</v>
      </c>
      <c r="C455" s="50" t="s">
        <v>2013</v>
      </c>
      <c r="D455" s="50" t="s">
        <v>2014</v>
      </c>
      <c r="E455" s="50" t="s">
        <v>50</v>
      </c>
      <c r="F455" s="50" t="s">
        <v>22</v>
      </c>
      <c r="G455" s="50"/>
      <c r="H455" s="50" t="s">
        <v>2974</v>
      </c>
      <c r="I455" s="119" t="s">
        <v>46</v>
      </c>
      <c r="J455" s="57" t="s">
        <v>194</v>
      </c>
      <c r="K455" s="50">
        <v>49</v>
      </c>
      <c r="L455" s="57" t="s">
        <v>139</v>
      </c>
      <c r="M455" s="57" t="s">
        <v>138</v>
      </c>
      <c r="N455" s="139">
        <v>1999</v>
      </c>
      <c r="O455" s="55"/>
      <c r="P455" s="178">
        <v>80815786</v>
      </c>
      <c r="Q455" s="59" t="s">
        <v>2015</v>
      </c>
      <c r="R455" s="57" t="s">
        <v>174</v>
      </c>
      <c r="S455" s="59"/>
      <c r="T455" s="193"/>
      <c r="U455" s="194"/>
      <c r="V455" s="87"/>
      <c r="W455" s="124">
        <v>32750000</v>
      </c>
      <c r="X455" s="125">
        <v>0</v>
      </c>
      <c r="Y455" s="130">
        <v>0</v>
      </c>
      <c r="Z455" s="124">
        <v>0</v>
      </c>
      <c r="AA455" s="126">
        <v>32750000</v>
      </c>
      <c r="AB455" s="125">
        <v>28165000</v>
      </c>
      <c r="AC455" s="135">
        <v>44791</v>
      </c>
      <c r="AD455" s="135">
        <v>44795</v>
      </c>
      <c r="AE455" s="135">
        <v>44947</v>
      </c>
      <c r="AF455" s="136">
        <f t="shared" si="23"/>
        <v>152</v>
      </c>
      <c r="AG455" s="118">
        <v>1</v>
      </c>
      <c r="AH455" s="120">
        <v>21</v>
      </c>
      <c r="AI455" s="174"/>
      <c r="AJ455" s="50" t="s">
        <v>2461</v>
      </c>
      <c r="AK455" s="175"/>
      <c r="AL455" s="176"/>
      <c r="AM455" s="56" t="str">
        <f t="shared" si="22"/>
        <v>En ejecución</v>
      </c>
      <c r="AN455" s="137">
        <f t="shared" si="26"/>
        <v>0.86</v>
      </c>
    </row>
    <row r="456" spans="1:40" x14ac:dyDescent="0.25">
      <c r="A456" s="50" t="s">
        <v>631</v>
      </c>
      <c r="B456" s="118">
        <v>2022</v>
      </c>
      <c r="C456" s="50" t="s">
        <v>2016</v>
      </c>
      <c r="D456" s="50" t="s">
        <v>2017</v>
      </c>
      <c r="E456" s="50" t="s">
        <v>50</v>
      </c>
      <c r="F456" s="50" t="s">
        <v>22</v>
      </c>
      <c r="G456" s="50"/>
      <c r="H456" s="50" t="s">
        <v>2942</v>
      </c>
      <c r="I456" s="119" t="s">
        <v>46</v>
      </c>
      <c r="J456" s="57" t="s">
        <v>194</v>
      </c>
      <c r="K456" s="118">
        <v>1</v>
      </c>
      <c r="L456" s="57" t="s">
        <v>93</v>
      </c>
      <c r="M456" s="57" t="s">
        <v>136</v>
      </c>
      <c r="N456" s="139">
        <v>1953</v>
      </c>
      <c r="O456" s="55"/>
      <c r="P456" s="178">
        <v>1022436937</v>
      </c>
      <c r="Q456" s="59" t="s">
        <v>1930</v>
      </c>
      <c r="R456" s="57" t="s">
        <v>174</v>
      </c>
      <c r="S456" s="59"/>
      <c r="T456" s="193"/>
      <c r="U456" s="194"/>
      <c r="V456" s="87"/>
      <c r="W456" s="124">
        <v>13900000</v>
      </c>
      <c r="X456" s="125">
        <v>0</v>
      </c>
      <c r="Y456" s="130">
        <v>0</v>
      </c>
      <c r="Z456" s="124">
        <v>0</v>
      </c>
      <c r="AA456" s="126">
        <v>13900000</v>
      </c>
      <c r="AB456" s="125">
        <v>1853333</v>
      </c>
      <c r="AC456" s="135">
        <v>44791</v>
      </c>
      <c r="AD456" s="135">
        <v>44792</v>
      </c>
      <c r="AE456" s="135">
        <v>44926</v>
      </c>
      <c r="AF456" s="136">
        <f t="shared" si="23"/>
        <v>134</v>
      </c>
      <c r="AG456" s="118">
        <v>0</v>
      </c>
      <c r="AH456" s="120">
        <v>0</v>
      </c>
      <c r="AI456" s="174"/>
      <c r="AJ456" s="50" t="s">
        <v>2461</v>
      </c>
      <c r="AK456" s="175"/>
      <c r="AL456" s="176"/>
      <c r="AM456" s="56" t="str">
        <f t="shared" si="22"/>
        <v>Terminado</v>
      </c>
      <c r="AN456" s="137">
        <f t="shared" si="26"/>
        <v>0.133333309352518</v>
      </c>
    </row>
    <row r="457" spans="1:40" x14ac:dyDescent="0.25">
      <c r="A457" s="50" t="s">
        <v>632</v>
      </c>
      <c r="B457" s="118">
        <v>2022</v>
      </c>
      <c r="C457" s="50" t="s">
        <v>2018</v>
      </c>
      <c r="D457" s="50" t="s">
        <v>2019</v>
      </c>
      <c r="E457" s="50" t="s">
        <v>50</v>
      </c>
      <c r="F457" s="50" t="s">
        <v>22</v>
      </c>
      <c r="G457" s="50"/>
      <c r="H457" s="50" t="s">
        <v>2975</v>
      </c>
      <c r="I457" s="119" t="s">
        <v>46</v>
      </c>
      <c r="J457" s="57" t="s">
        <v>194</v>
      </c>
      <c r="K457" s="50">
        <v>57</v>
      </c>
      <c r="L457" s="57" t="s">
        <v>148</v>
      </c>
      <c r="M457" s="57" t="s">
        <v>141</v>
      </c>
      <c r="N457" s="139">
        <v>1978</v>
      </c>
      <c r="O457" s="55"/>
      <c r="P457" s="178">
        <v>1015440006</v>
      </c>
      <c r="Q457" s="59" t="s">
        <v>2020</v>
      </c>
      <c r="R457" s="57" t="s">
        <v>174</v>
      </c>
      <c r="S457" s="59"/>
      <c r="T457" s="193"/>
      <c r="U457" s="194"/>
      <c r="V457" s="87"/>
      <c r="W457" s="124">
        <v>32750000</v>
      </c>
      <c r="X457" s="125">
        <v>0</v>
      </c>
      <c r="Y457" s="130">
        <v>0</v>
      </c>
      <c r="Z457" s="124">
        <v>0</v>
      </c>
      <c r="AA457" s="126">
        <v>32750000</v>
      </c>
      <c r="AB457" s="125">
        <v>27728333</v>
      </c>
      <c r="AC457" s="135">
        <v>44791</v>
      </c>
      <c r="AD457" s="135">
        <v>44797</v>
      </c>
      <c r="AE457" s="135">
        <v>44926</v>
      </c>
      <c r="AF457" s="136">
        <f t="shared" si="23"/>
        <v>129</v>
      </c>
      <c r="AG457" s="118">
        <v>0</v>
      </c>
      <c r="AH457" s="120">
        <v>0</v>
      </c>
      <c r="AI457" s="174"/>
      <c r="AJ457" s="50" t="s">
        <v>2461</v>
      </c>
      <c r="AK457" s="175"/>
      <c r="AL457" s="176"/>
      <c r="AM457" s="56" t="str">
        <f t="shared" si="22"/>
        <v>Terminado</v>
      </c>
      <c r="AN457" s="137">
        <f t="shared" si="26"/>
        <v>0.84666665648854966</v>
      </c>
    </row>
    <row r="458" spans="1:40" x14ac:dyDescent="0.25">
      <c r="A458" s="50" t="s">
        <v>633</v>
      </c>
      <c r="B458" s="118">
        <v>2022</v>
      </c>
      <c r="C458" s="50" t="s">
        <v>2021</v>
      </c>
      <c r="D458" s="50" t="s">
        <v>2022</v>
      </c>
      <c r="E458" s="50" t="s">
        <v>50</v>
      </c>
      <c r="F458" s="50" t="s">
        <v>22</v>
      </c>
      <c r="G458" s="50"/>
      <c r="H458" s="50" t="s">
        <v>2976</v>
      </c>
      <c r="I458" s="119" t="s">
        <v>46</v>
      </c>
      <c r="J458" s="57" t="s">
        <v>194</v>
      </c>
      <c r="K458" s="50">
        <v>20</v>
      </c>
      <c r="L458" s="57" t="s">
        <v>111</v>
      </c>
      <c r="M458" s="57" t="s">
        <v>136</v>
      </c>
      <c r="N458" s="139">
        <v>1963</v>
      </c>
      <c r="O458" s="55"/>
      <c r="P458" s="178">
        <v>52935897</v>
      </c>
      <c r="Q458" s="59" t="s">
        <v>2023</v>
      </c>
      <c r="R458" s="57" t="s">
        <v>174</v>
      </c>
      <c r="S458" s="59"/>
      <c r="T458" s="193"/>
      <c r="U458" s="194"/>
      <c r="V458" s="87"/>
      <c r="W458" s="124">
        <v>22900000</v>
      </c>
      <c r="X458" s="125">
        <v>0</v>
      </c>
      <c r="Y458" s="130">
        <v>0</v>
      </c>
      <c r="Z458" s="124">
        <v>0</v>
      </c>
      <c r="AA458" s="126">
        <v>22900000</v>
      </c>
      <c r="AB458" s="125">
        <v>19541333</v>
      </c>
      <c r="AC458" s="135">
        <v>44791</v>
      </c>
      <c r="AD458" s="135">
        <v>44796</v>
      </c>
      <c r="AE458" s="135">
        <v>44926</v>
      </c>
      <c r="AF458" s="136">
        <f t="shared" si="23"/>
        <v>130</v>
      </c>
      <c r="AG458" s="118">
        <v>0</v>
      </c>
      <c r="AH458" s="120">
        <v>0</v>
      </c>
      <c r="AI458" s="174"/>
      <c r="AJ458" s="50" t="s">
        <v>2461</v>
      </c>
      <c r="AK458" s="175"/>
      <c r="AL458" s="176"/>
      <c r="AM458" s="56" t="str">
        <f t="shared" si="22"/>
        <v>Terminado</v>
      </c>
      <c r="AN458" s="137">
        <f t="shared" si="26"/>
        <v>0.85333331877729257</v>
      </c>
    </row>
    <row r="459" spans="1:40" x14ac:dyDescent="0.25">
      <c r="A459" s="50" t="s">
        <v>634</v>
      </c>
      <c r="B459" s="118">
        <v>2022</v>
      </c>
      <c r="C459" s="50" t="s">
        <v>2024</v>
      </c>
      <c r="D459" s="50" t="s">
        <v>2025</v>
      </c>
      <c r="E459" s="50" t="s">
        <v>50</v>
      </c>
      <c r="F459" s="50" t="s">
        <v>22</v>
      </c>
      <c r="G459" s="50"/>
      <c r="H459" s="50" t="s">
        <v>2977</v>
      </c>
      <c r="I459" s="119" t="s">
        <v>46</v>
      </c>
      <c r="J459" s="57" t="s">
        <v>194</v>
      </c>
      <c r="K459" s="50">
        <v>20</v>
      </c>
      <c r="L459" s="57" t="s">
        <v>111</v>
      </c>
      <c r="M459" s="57" t="s">
        <v>136</v>
      </c>
      <c r="N459" s="139">
        <v>1963</v>
      </c>
      <c r="O459" s="55"/>
      <c r="P459" s="178">
        <v>80932222</v>
      </c>
      <c r="Q459" s="59" t="s">
        <v>1796</v>
      </c>
      <c r="R459" s="57" t="s">
        <v>174</v>
      </c>
      <c r="S459" s="59"/>
      <c r="T459" s="193"/>
      <c r="U459" s="194"/>
      <c r="V459" s="87"/>
      <c r="W459" s="124">
        <v>13900000</v>
      </c>
      <c r="X459" s="125">
        <v>0</v>
      </c>
      <c r="Y459" s="130">
        <v>0</v>
      </c>
      <c r="Z459" s="124">
        <v>0</v>
      </c>
      <c r="AA459" s="126">
        <v>13900000</v>
      </c>
      <c r="AB459" s="125">
        <v>11954000</v>
      </c>
      <c r="AC459" s="135">
        <v>44791</v>
      </c>
      <c r="AD459" s="135">
        <v>44795</v>
      </c>
      <c r="AE459" s="135">
        <v>44926</v>
      </c>
      <c r="AF459" s="136">
        <f t="shared" si="23"/>
        <v>131</v>
      </c>
      <c r="AG459" s="118">
        <v>0</v>
      </c>
      <c r="AH459" s="120">
        <v>0</v>
      </c>
      <c r="AI459" s="174"/>
      <c r="AJ459" s="50" t="s">
        <v>2461</v>
      </c>
      <c r="AK459" s="175"/>
      <c r="AL459" s="176"/>
      <c r="AM459" s="56" t="str">
        <f t="shared" si="22"/>
        <v>Terminado</v>
      </c>
      <c r="AN459" s="137">
        <f t="shared" si="26"/>
        <v>0.86</v>
      </c>
    </row>
    <row r="460" spans="1:40" x14ac:dyDescent="0.25">
      <c r="A460" s="50" t="s">
        <v>635</v>
      </c>
      <c r="B460" s="118">
        <v>2022</v>
      </c>
      <c r="C460" s="50" t="s">
        <v>2026</v>
      </c>
      <c r="D460" s="50" t="s">
        <v>2027</v>
      </c>
      <c r="E460" s="50" t="s">
        <v>50</v>
      </c>
      <c r="F460" s="50" t="s">
        <v>22</v>
      </c>
      <c r="G460" s="50"/>
      <c r="H460" s="50" t="s">
        <v>2967</v>
      </c>
      <c r="I460" s="119" t="s">
        <v>46</v>
      </c>
      <c r="J460" s="57" t="s">
        <v>194</v>
      </c>
      <c r="K460" s="50">
        <v>20</v>
      </c>
      <c r="L460" s="57" t="s">
        <v>111</v>
      </c>
      <c r="M460" s="57" t="s">
        <v>136</v>
      </c>
      <c r="N460" s="139">
        <v>1963</v>
      </c>
      <c r="O460" s="55"/>
      <c r="P460" s="178">
        <v>1019082340</v>
      </c>
      <c r="Q460" s="59" t="s">
        <v>2028</v>
      </c>
      <c r="R460" s="57" t="s">
        <v>174</v>
      </c>
      <c r="S460" s="59"/>
      <c r="T460" s="193"/>
      <c r="U460" s="194"/>
      <c r="V460" s="87"/>
      <c r="W460" s="124">
        <v>13900000</v>
      </c>
      <c r="X460" s="125">
        <v>0</v>
      </c>
      <c r="Y460" s="130">
        <v>0</v>
      </c>
      <c r="Z460" s="124">
        <v>0</v>
      </c>
      <c r="AA460" s="126">
        <v>13900000</v>
      </c>
      <c r="AB460" s="125">
        <v>11861333</v>
      </c>
      <c r="AC460" s="135">
        <v>44791</v>
      </c>
      <c r="AD460" s="135">
        <v>44796</v>
      </c>
      <c r="AE460" s="135">
        <v>44926</v>
      </c>
      <c r="AF460" s="136">
        <f t="shared" si="23"/>
        <v>130</v>
      </c>
      <c r="AG460" s="118">
        <v>0</v>
      </c>
      <c r="AH460" s="120">
        <v>0</v>
      </c>
      <c r="AI460" s="174"/>
      <c r="AJ460" s="50" t="s">
        <v>2461</v>
      </c>
      <c r="AK460" s="175"/>
      <c r="AL460" s="176"/>
      <c r="AM460" s="56" t="str">
        <f t="shared" ref="AM460:AM511" si="27">IF(AE460&lt;=44926,"Terminado","En ejecución")</f>
        <v>Terminado</v>
      </c>
      <c r="AN460" s="137">
        <f t="shared" si="26"/>
        <v>0.85333330935251794</v>
      </c>
    </row>
    <row r="461" spans="1:40" x14ac:dyDescent="0.25">
      <c r="A461" s="50" t="s">
        <v>636</v>
      </c>
      <c r="B461" s="118">
        <v>2022</v>
      </c>
      <c r="C461" s="50" t="s">
        <v>2029</v>
      </c>
      <c r="D461" s="50" t="s">
        <v>2030</v>
      </c>
      <c r="E461" s="50" t="s">
        <v>28</v>
      </c>
      <c r="F461" s="50" t="s">
        <v>44</v>
      </c>
      <c r="G461" s="50"/>
      <c r="H461" s="50" t="s">
        <v>2978</v>
      </c>
      <c r="I461" s="119" t="s">
        <v>46</v>
      </c>
      <c r="J461" s="57" t="s">
        <v>194</v>
      </c>
      <c r="K461" s="118">
        <v>21</v>
      </c>
      <c r="L461" s="57" t="s">
        <v>112</v>
      </c>
      <c r="M461" s="57" t="s">
        <v>136</v>
      </c>
      <c r="N461" s="139">
        <v>2016</v>
      </c>
      <c r="O461" s="55"/>
      <c r="P461" s="178">
        <v>79958441</v>
      </c>
      <c r="Q461" s="59" t="s">
        <v>2031</v>
      </c>
      <c r="R461" s="57" t="s">
        <v>177</v>
      </c>
      <c r="S461" s="59">
        <v>14236496</v>
      </c>
      <c r="T461" s="193" t="s">
        <v>3175</v>
      </c>
      <c r="U461" s="194">
        <v>0.5</v>
      </c>
      <c r="V461" s="87"/>
      <c r="W461" s="124">
        <v>190138697</v>
      </c>
      <c r="X461" s="125">
        <v>0</v>
      </c>
      <c r="Y461" s="130">
        <v>0</v>
      </c>
      <c r="Z461" s="124">
        <v>0</v>
      </c>
      <c r="AA461" s="126">
        <v>190138697</v>
      </c>
      <c r="AB461" s="125">
        <v>0</v>
      </c>
      <c r="AC461" s="135">
        <v>44795</v>
      </c>
      <c r="AD461" s="135">
        <v>44900</v>
      </c>
      <c r="AE461" s="135">
        <v>45111</v>
      </c>
      <c r="AF461" s="136">
        <f t="shared" ref="AF461:AF511" si="28">_xlfn.DAYS(AE461,AD461)</f>
        <v>211</v>
      </c>
      <c r="AG461" s="118">
        <v>0</v>
      </c>
      <c r="AH461" s="120">
        <v>0</v>
      </c>
      <c r="AI461" s="174"/>
      <c r="AJ461" s="50" t="s">
        <v>2461</v>
      </c>
      <c r="AK461" s="175"/>
      <c r="AL461" s="176"/>
      <c r="AM461" s="56" t="str">
        <f t="shared" si="27"/>
        <v>En ejecución</v>
      </c>
      <c r="AN461" s="137">
        <f t="shared" si="26"/>
        <v>0</v>
      </c>
    </row>
    <row r="462" spans="1:40" x14ac:dyDescent="0.25">
      <c r="A462" s="50" t="s">
        <v>636</v>
      </c>
      <c r="B462" s="118">
        <v>2022</v>
      </c>
      <c r="C462" s="50" t="s">
        <v>2029</v>
      </c>
      <c r="D462" s="50" t="s">
        <v>2030</v>
      </c>
      <c r="E462" s="50" t="s">
        <v>28</v>
      </c>
      <c r="F462" s="50" t="s">
        <v>44</v>
      </c>
      <c r="G462" s="50"/>
      <c r="H462" s="50" t="s">
        <v>2978</v>
      </c>
      <c r="I462" s="119" t="s">
        <v>46</v>
      </c>
      <c r="J462" s="57"/>
      <c r="K462" s="50"/>
      <c r="L462" s="57"/>
      <c r="M462" s="57"/>
      <c r="N462" s="139"/>
      <c r="O462" s="55"/>
      <c r="P462" s="178"/>
      <c r="Q462" s="191"/>
      <c r="R462" s="192"/>
      <c r="S462" s="59">
        <v>79958441</v>
      </c>
      <c r="T462" s="193" t="s">
        <v>3176</v>
      </c>
      <c r="U462" s="194">
        <v>0.5</v>
      </c>
      <c r="V462" s="87"/>
      <c r="W462" s="124"/>
      <c r="X462" s="125"/>
      <c r="Y462" s="130"/>
      <c r="Z462" s="124"/>
      <c r="AA462" s="126"/>
      <c r="AB462" s="125"/>
      <c r="AC462" s="135"/>
      <c r="AD462" s="135"/>
      <c r="AE462" s="135"/>
      <c r="AF462" s="136"/>
      <c r="AG462" s="118"/>
      <c r="AH462" s="120"/>
      <c r="AI462" s="174"/>
      <c r="AJ462" s="50"/>
      <c r="AK462" s="175"/>
      <c r="AL462" s="176"/>
      <c r="AM462" s="56"/>
      <c r="AN462" s="137"/>
    </row>
    <row r="463" spans="1:40" x14ac:dyDescent="0.25">
      <c r="A463" s="50" t="s">
        <v>637</v>
      </c>
      <c r="B463" s="118">
        <v>2022</v>
      </c>
      <c r="C463" s="50" t="s">
        <v>2032</v>
      </c>
      <c r="D463" s="50" t="s">
        <v>2033</v>
      </c>
      <c r="E463" s="50" t="s">
        <v>50</v>
      </c>
      <c r="F463" s="50" t="s">
        <v>22</v>
      </c>
      <c r="G463" s="50"/>
      <c r="H463" s="50" t="s">
        <v>2861</v>
      </c>
      <c r="I463" s="119" t="s">
        <v>46</v>
      </c>
      <c r="J463" s="57" t="s">
        <v>194</v>
      </c>
      <c r="K463" s="50">
        <v>57</v>
      </c>
      <c r="L463" s="57" t="s">
        <v>148</v>
      </c>
      <c r="M463" s="57" t="s">
        <v>141</v>
      </c>
      <c r="N463" s="139">
        <v>1978</v>
      </c>
      <c r="O463" s="55"/>
      <c r="P463" s="178">
        <v>1019104134</v>
      </c>
      <c r="Q463" s="59" t="s">
        <v>2034</v>
      </c>
      <c r="R463" s="57" t="s">
        <v>174</v>
      </c>
      <c r="S463" s="59"/>
      <c r="T463" s="193"/>
      <c r="U463" s="194"/>
      <c r="V463" s="87"/>
      <c r="W463" s="124">
        <v>22900000</v>
      </c>
      <c r="X463" s="125">
        <v>0</v>
      </c>
      <c r="Y463" s="130">
        <v>0</v>
      </c>
      <c r="Z463" s="124">
        <v>0</v>
      </c>
      <c r="AA463" s="126">
        <v>22900000</v>
      </c>
      <c r="AB463" s="125">
        <v>18625333</v>
      </c>
      <c r="AC463" s="135">
        <v>44798</v>
      </c>
      <c r="AD463" s="135">
        <v>44802</v>
      </c>
      <c r="AE463" s="135">
        <v>44926</v>
      </c>
      <c r="AF463" s="136">
        <f t="shared" si="28"/>
        <v>124</v>
      </c>
      <c r="AG463" s="118">
        <v>0</v>
      </c>
      <c r="AH463" s="120">
        <v>0</v>
      </c>
      <c r="AI463" s="174"/>
      <c r="AJ463" s="50" t="s">
        <v>2461</v>
      </c>
      <c r="AK463" s="175"/>
      <c r="AL463" s="176"/>
      <c r="AM463" s="56" t="str">
        <f t="shared" si="27"/>
        <v>Terminado</v>
      </c>
      <c r="AN463" s="137">
        <f t="shared" ref="AN463:AN494" si="29">IF(ISERROR(AB463/AA463),"-",(AB463/AA463))</f>
        <v>0.81333331877729254</v>
      </c>
    </row>
    <row r="464" spans="1:40" x14ac:dyDescent="0.25">
      <c r="A464" s="50" t="s">
        <v>638</v>
      </c>
      <c r="B464" s="118">
        <v>2022</v>
      </c>
      <c r="C464" s="50" t="s">
        <v>2035</v>
      </c>
      <c r="D464" s="50" t="s">
        <v>2036</v>
      </c>
      <c r="E464" s="50" t="s">
        <v>50</v>
      </c>
      <c r="F464" s="50" t="s">
        <v>22</v>
      </c>
      <c r="G464" s="50"/>
      <c r="H464" s="50" t="s">
        <v>2976</v>
      </c>
      <c r="I464" s="119" t="s">
        <v>46</v>
      </c>
      <c r="J464" s="57" t="s">
        <v>194</v>
      </c>
      <c r="K464" s="50">
        <v>20</v>
      </c>
      <c r="L464" s="57" t="s">
        <v>111</v>
      </c>
      <c r="M464" s="57" t="s">
        <v>136</v>
      </c>
      <c r="N464" s="139">
        <v>1963</v>
      </c>
      <c r="O464" s="55"/>
      <c r="P464" s="178">
        <v>52336841</v>
      </c>
      <c r="Q464" s="59" t="s">
        <v>2037</v>
      </c>
      <c r="R464" s="57" t="s">
        <v>174</v>
      </c>
      <c r="S464" s="59"/>
      <c r="T464" s="193"/>
      <c r="U464" s="194"/>
      <c r="V464" s="87"/>
      <c r="W464" s="124">
        <v>20610000</v>
      </c>
      <c r="X464" s="125">
        <v>0</v>
      </c>
      <c r="Y464" s="130">
        <v>0</v>
      </c>
      <c r="Z464" s="124">
        <v>0</v>
      </c>
      <c r="AA464" s="126">
        <v>20610000</v>
      </c>
      <c r="AB464" s="125">
        <v>17709333</v>
      </c>
      <c r="AC464" s="135">
        <v>44797</v>
      </c>
      <c r="AD464" s="135">
        <v>44809</v>
      </c>
      <c r="AE464" s="135">
        <v>44926</v>
      </c>
      <c r="AF464" s="136">
        <f t="shared" si="28"/>
        <v>117</v>
      </c>
      <c r="AG464" s="118">
        <v>0</v>
      </c>
      <c r="AH464" s="120">
        <v>0</v>
      </c>
      <c r="AI464" s="174"/>
      <c r="AJ464" s="50" t="s">
        <v>2461</v>
      </c>
      <c r="AK464" s="175"/>
      <c r="AL464" s="176"/>
      <c r="AM464" s="56" t="str">
        <f t="shared" si="27"/>
        <v>Terminado</v>
      </c>
      <c r="AN464" s="137">
        <f t="shared" si="29"/>
        <v>0.85925924308588064</v>
      </c>
    </row>
    <row r="465" spans="1:40" x14ac:dyDescent="0.25">
      <c r="A465" s="50" t="s">
        <v>639</v>
      </c>
      <c r="B465" s="118">
        <v>2022</v>
      </c>
      <c r="C465" s="50" t="s">
        <v>2038</v>
      </c>
      <c r="D465" s="50" t="s">
        <v>2039</v>
      </c>
      <c r="E465" s="50" t="s">
        <v>50</v>
      </c>
      <c r="F465" s="50" t="s">
        <v>22</v>
      </c>
      <c r="G465" s="50"/>
      <c r="H465" s="50" t="s">
        <v>2979</v>
      </c>
      <c r="I465" s="119" t="s">
        <v>46</v>
      </c>
      <c r="J465" s="57" t="s">
        <v>194</v>
      </c>
      <c r="K465" s="50">
        <v>57</v>
      </c>
      <c r="L465" s="57" t="s">
        <v>148</v>
      </c>
      <c r="M465" s="57" t="s">
        <v>141</v>
      </c>
      <c r="N465" s="139">
        <v>1978</v>
      </c>
      <c r="O465" s="55"/>
      <c r="P465" s="178">
        <v>1032366275</v>
      </c>
      <c r="Q465" s="59" t="s">
        <v>2040</v>
      </c>
      <c r="R465" s="57" t="s">
        <v>174</v>
      </c>
      <c r="S465" s="59"/>
      <c r="T465" s="193"/>
      <c r="U465" s="194"/>
      <c r="V465" s="87"/>
      <c r="W465" s="124">
        <v>20610000</v>
      </c>
      <c r="X465" s="125">
        <v>0</v>
      </c>
      <c r="Y465" s="130">
        <v>0</v>
      </c>
      <c r="Z465" s="124">
        <v>0</v>
      </c>
      <c r="AA465" s="126">
        <v>20610000</v>
      </c>
      <c r="AB465" s="125">
        <v>18472667</v>
      </c>
      <c r="AC465" s="135">
        <v>44797</v>
      </c>
      <c r="AD465" s="135">
        <v>44803</v>
      </c>
      <c r="AE465" s="135">
        <v>44926</v>
      </c>
      <c r="AF465" s="136">
        <f t="shared" si="28"/>
        <v>123</v>
      </c>
      <c r="AG465" s="118">
        <v>0</v>
      </c>
      <c r="AH465" s="120">
        <v>0</v>
      </c>
      <c r="AI465" s="174"/>
      <c r="AJ465" s="50" t="s">
        <v>2461</v>
      </c>
      <c r="AK465" s="175"/>
      <c r="AL465" s="176"/>
      <c r="AM465" s="56" t="str">
        <f t="shared" si="27"/>
        <v>Terminado</v>
      </c>
      <c r="AN465" s="137">
        <f t="shared" si="29"/>
        <v>0.89629631246967489</v>
      </c>
    </row>
    <row r="466" spans="1:40" x14ac:dyDescent="0.25">
      <c r="A466" s="50" t="s">
        <v>640</v>
      </c>
      <c r="B466" s="118">
        <v>2022</v>
      </c>
      <c r="C466" s="50" t="s">
        <v>2041</v>
      </c>
      <c r="D466" s="50" t="s">
        <v>2042</v>
      </c>
      <c r="E466" s="50" t="s">
        <v>37</v>
      </c>
      <c r="F466" s="50" t="s">
        <v>22</v>
      </c>
      <c r="G466" s="50"/>
      <c r="H466" s="50" t="s">
        <v>2980</v>
      </c>
      <c r="I466" s="119" t="s">
        <v>46</v>
      </c>
      <c r="J466" s="57" t="s">
        <v>194</v>
      </c>
      <c r="K466" s="50">
        <v>17</v>
      </c>
      <c r="L466" s="57" t="s">
        <v>108</v>
      </c>
      <c r="M466" s="57" t="s">
        <v>136</v>
      </c>
      <c r="N466" s="139">
        <v>1994</v>
      </c>
      <c r="O466" s="55"/>
      <c r="P466" s="178">
        <v>901508361</v>
      </c>
      <c r="Q466" s="59" t="s">
        <v>2043</v>
      </c>
      <c r="R466" s="57" t="s">
        <v>175</v>
      </c>
      <c r="S466" s="59"/>
      <c r="T466" s="193"/>
      <c r="U466" s="194"/>
      <c r="V466" s="87"/>
      <c r="W466" s="124">
        <v>6612796000</v>
      </c>
      <c r="X466" s="125">
        <v>0</v>
      </c>
      <c r="Y466" s="130">
        <v>1</v>
      </c>
      <c r="Z466" s="124">
        <v>593974633</v>
      </c>
      <c r="AA466" s="126">
        <v>7206770633</v>
      </c>
      <c r="AB466" s="125">
        <v>7206770633</v>
      </c>
      <c r="AC466" s="135">
        <v>44796</v>
      </c>
      <c r="AD466" s="135">
        <v>44797</v>
      </c>
      <c r="AE466" s="135">
        <v>47483</v>
      </c>
      <c r="AF466" s="136">
        <f t="shared" si="28"/>
        <v>2686</v>
      </c>
      <c r="AG466" s="118">
        <v>0</v>
      </c>
      <c r="AH466" s="120">
        <v>0</v>
      </c>
      <c r="AI466" s="174"/>
      <c r="AJ466" s="50" t="s">
        <v>2461</v>
      </c>
      <c r="AK466" s="175"/>
      <c r="AL466" s="176"/>
      <c r="AM466" s="56" t="str">
        <f t="shared" si="27"/>
        <v>En ejecución</v>
      </c>
      <c r="AN466" s="137">
        <f t="shared" si="29"/>
        <v>1</v>
      </c>
    </row>
    <row r="467" spans="1:40" x14ac:dyDescent="0.25">
      <c r="A467" s="50" t="s">
        <v>641</v>
      </c>
      <c r="B467" s="118">
        <v>2022</v>
      </c>
      <c r="C467" s="50" t="s">
        <v>2044</v>
      </c>
      <c r="D467" s="50" t="s">
        <v>2045</v>
      </c>
      <c r="E467" s="50" t="s">
        <v>48</v>
      </c>
      <c r="F467" s="50" t="s">
        <v>49</v>
      </c>
      <c r="G467" s="50" t="s">
        <v>57</v>
      </c>
      <c r="H467" s="50" t="s">
        <v>2981</v>
      </c>
      <c r="I467" s="119" t="s">
        <v>46</v>
      </c>
      <c r="J467" s="57" t="s">
        <v>194</v>
      </c>
      <c r="K467" s="50">
        <v>49</v>
      </c>
      <c r="L467" s="57" t="s">
        <v>139</v>
      </c>
      <c r="M467" s="57" t="s">
        <v>138</v>
      </c>
      <c r="N467" s="139">
        <v>1999</v>
      </c>
      <c r="O467" s="55"/>
      <c r="P467" s="178">
        <v>860515236</v>
      </c>
      <c r="Q467" s="59" t="s">
        <v>2046</v>
      </c>
      <c r="R467" s="57" t="s">
        <v>175</v>
      </c>
      <c r="S467" s="59"/>
      <c r="T467" s="193"/>
      <c r="U467" s="194"/>
      <c r="V467" s="87"/>
      <c r="W467" s="124">
        <v>80000000</v>
      </c>
      <c r="X467" s="125">
        <v>0</v>
      </c>
      <c r="Y467" s="130">
        <v>0</v>
      </c>
      <c r="Z467" s="124">
        <v>0</v>
      </c>
      <c r="AA467" s="126">
        <v>80000000</v>
      </c>
      <c r="AB467" s="125">
        <v>61732271</v>
      </c>
      <c r="AC467" s="135">
        <v>44797</v>
      </c>
      <c r="AD467" s="135">
        <v>44805</v>
      </c>
      <c r="AE467" s="135">
        <v>45077</v>
      </c>
      <c r="AF467" s="136">
        <f t="shared" si="28"/>
        <v>272</v>
      </c>
      <c r="AG467" s="118">
        <v>0</v>
      </c>
      <c r="AH467" s="120">
        <v>0</v>
      </c>
      <c r="AI467" s="174"/>
      <c r="AJ467" s="50" t="s">
        <v>2461</v>
      </c>
      <c r="AK467" s="175"/>
      <c r="AL467" s="176"/>
      <c r="AM467" s="56" t="str">
        <f t="shared" si="27"/>
        <v>En ejecución</v>
      </c>
      <c r="AN467" s="137">
        <f t="shared" si="29"/>
        <v>0.77165338750000001</v>
      </c>
    </row>
    <row r="468" spans="1:40" x14ac:dyDescent="0.25">
      <c r="A468" s="50" t="s">
        <v>642</v>
      </c>
      <c r="B468" s="118">
        <v>2022</v>
      </c>
      <c r="C468" s="50" t="s">
        <v>2047</v>
      </c>
      <c r="D468" s="50" t="s">
        <v>2048</v>
      </c>
      <c r="E468" s="50" t="s">
        <v>43</v>
      </c>
      <c r="F468" s="50" t="s">
        <v>49</v>
      </c>
      <c r="G468" s="50" t="s">
        <v>57</v>
      </c>
      <c r="H468" s="50" t="s">
        <v>2982</v>
      </c>
      <c r="I468" s="119" t="s">
        <v>46</v>
      </c>
      <c r="J468" s="57" t="s">
        <v>194</v>
      </c>
      <c r="K468" s="118">
        <v>21</v>
      </c>
      <c r="L468" s="57" t="s">
        <v>112</v>
      </c>
      <c r="M468" s="57" t="s">
        <v>136</v>
      </c>
      <c r="N468" s="139">
        <v>2016</v>
      </c>
      <c r="O468" s="55"/>
      <c r="P468" s="178">
        <v>900592953</v>
      </c>
      <c r="Q468" s="59" t="s">
        <v>2049</v>
      </c>
      <c r="R468" s="57" t="s">
        <v>175</v>
      </c>
      <c r="S468" s="59"/>
      <c r="T468" s="193"/>
      <c r="U468" s="194"/>
      <c r="V468" s="87"/>
      <c r="W468" s="124">
        <v>151049904</v>
      </c>
      <c r="X468" s="125">
        <v>0</v>
      </c>
      <c r="Y468" s="130">
        <v>1</v>
      </c>
      <c r="Z468" s="124">
        <v>22600000</v>
      </c>
      <c r="AA468" s="126">
        <v>173649904</v>
      </c>
      <c r="AB468" s="125">
        <v>132846593</v>
      </c>
      <c r="AC468" s="135">
        <v>44798</v>
      </c>
      <c r="AD468" s="135">
        <v>44811</v>
      </c>
      <c r="AE468" s="135">
        <v>44901</v>
      </c>
      <c r="AF468" s="136">
        <f t="shared" si="28"/>
        <v>90</v>
      </c>
      <c r="AG468" s="118">
        <v>1</v>
      </c>
      <c r="AH468" s="120">
        <v>30</v>
      </c>
      <c r="AI468" s="174"/>
      <c r="AJ468" s="50" t="s">
        <v>2461</v>
      </c>
      <c r="AK468" s="175"/>
      <c r="AL468" s="176"/>
      <c r="AM468" s="56" t="str">
        <f t="shared" si="27"/>
        <v>Terminado</v>
      </c>
      <c r="AN468" s="137">
        <f t="shared" si="29"/>
        <v>0.76502543301146886</v>
      </c>
    </row>
    <row r="469" spans="1:40" x14ac:dyDescent="0.25">
      <c r="A469" s="50" t="s">
        <v>643</v>
      </c>
      <c r="B469" s="118">
        <v>2022</v>
      </c>
      <c r="C469" s="50" t="s">
        <v>2050</v>
      </c>
      <c r="D469" s="50" t="s">
        <v>2051</v>
      </c>
      <c r="E469" s="50" t="s">
        <v>50</v>
      </c>
      <c r="F469" s="50" t="s">
        <v>22</v>
      </c>
      <c r="G469" s="50"/>
      <c r="H469" s="50" t="s">
        <v>2958</v>
      </c>
      <c r="I469" s="119" t="s">
        <v>46</v>
      </c>
      <c r="J469" s="57" t="s">
        <v>194</v>
      </c>
      <c r="K469" s="50">
        <v>57</v>
      </c>
      <c r="L469" s="57" t="s">
        <v>148</v>
      </c>
      <c r="M469" s="57" t="s">
        <v>141</v>
      </c>
      <c r="N469" s="139">
        <v>1978</v>
      </c>
      <c r="O469" s="55"/>
      <c r="P469" s="178">
        <v>1066176032</v>
      </c>
      <c r="Q469" s="59" t="s">
        <v>2052</v>
      </c>
      <c r="R469" s="57" t="s">
        <v>174</v>
      </c>
      <c r="S469" s="59"/>
      <c r="T469" s="193"/>
      <c r="U469" s="194"/>
      <c r="V469" s="87"/>
      <c r="W469" s="124">
        <v>20610000</v>
      </c>
      <c r="X469" s="125">
        <v>0</v>
      </c>
      <c r="Y469" s="130">
        <v>0</v>
      </c>
      <c r="Z469" s="124">
        <v>0</v>
      </c>
      <c r="AA469" s="126">
        <v>20610000</v>
      </c>
      <c r="AB469" s="125">
        <v>17709333</v>
      </c>
      <c r="AC469" s="135">
        <v>44803</v>
      </c>
      <c r="AD469" s="135">
        <v>44809</v>
      </c>
      <c r="AE469" s="135">
        <v>44926</v>
      </c>
      <c r="AF469" s="136">
        <f t="shared" si="28"/>
        <v>117</v>
      </c>
      <c r="AG469" s="118">
        <v>0</v>
      </c>
      <c r="AH469" s="120">
        <v>0</v>
      </c>
      <c r="AI469" s="174"/>
      <c r="AJ469" s="50" t="s">
        <v>2461</v>
      </c>
      <c r="AK469" s="175"/>
      <c r="AL469" s="176"/>
      <c r="AM469" s="56" t="str">
        <f t="shared" si="27"/>
        <v>Terminado</v>
      </c>
      <c r="AN469" s="137">
        <f t="shared" si="29"/>
        <v>0.85925924308588064</v>
      </c>
    </row>
    <row r="470" spans="1:40" x14ac:dyDescent="0.25">
      <c r="A470" s="50" t="s">
        <v>644</v>
      </c>
      <c r="B470" s="118">
        <v>2022</v>
      </c>
      <c r="C470" s="50" t="s">
        <v>2053</v>
      </c>
      <c r="D470" s="50" t="s">
        <v>2054</v>
      </c>
      <c r="E470" s="50" t="s">
        <v>50</v>
      </c>
      <c r="F470" s="50" t="s">
        <v>22</v>
      </c>
      <c r="G470" s="50"/>
      <c r="H470" s="50" t="s">
        <v>2983</v>
      </c>
      <c r="I470" s="119" t="s">
        <v>46</v>
      </c>
      <c r="J470" s="57" t="s">
        <v>194</v>
      </c>
      <c r="K470" s="50">
        <v>49</v>
      </c>
      <c r="L470" s="57" t="s">
        <v>139</v>
      </c>
      <c r="M470" s="57" t="s">
        <v>138</v>
      </c>
      <c r="N470" s="139">
        <v>1999</v>
      </c>
      <c r="O470" s="55"/>
      <c r="P470" s="178">
        <v>79641733</v>
      </c>
      <c r="Q470" s="59" t="s">
        <v>2055</v>
      </c>
      <c r="R470" s="57" t="s">
        <v>174</v>
      </c>
      <c r="S470" s="59"/>
      <c r="T470" s="193"/>
      <c r="U470" s="194"/>
      <c r="V470" s="87"/>
      <c r="W470" s="124">
        <v>32750000</v>
      </c>
      <c r="X470" s="125">
        <v>0</v>
      </c>
      <c r="Y470" s="130">
        <v>0</v>
      </c>
      <c r="Z470" s="124">
        <v>0</v>
      </c>
      <c r="AA470" s="126">
        <v>32750000</v>
      </c>
      <c r="AB470" s="125">
        <v>26200000</v>
      </c>
      <c r="AC470" s="135">
        <v>44798</v>
      </c>
      <c r="AD470" s="135">
        <v>44805</v>
      </c>
      <c r="AE470" s="135">
        <v>44956</v>
      </c>
      <c r="AF470" s="136">
        <f t="shared" si="28"/>
        <v>151</v>
      </c>
      <c r="AG470" s="118">
        <v>1</v>
      </c>
      <c r="AH470" s="120">
        <v>30</v>
      </c>
      <c r="AI470" s="174"/>
      <c r="AJ470" s="50" t="s">
        <v>2461</v>
      </c>
      <c r="AK470" s="175"/>
      <c r="AL470" s="176"/>
      <c r="AM470" s="56" t="str">
        <f t="shared" si="27"/>
        <v>En ejecución</v>
      </c>
      <c r="AN470" s="137">
        <f t="shared" si="29"/>
        <v>0.8</v>
      </c>
    </row>
    <row r="471" spans="1:40" x14ac:dyDescent="0.25">
      <c r="A471" s="50" t="s">
        <v>645</v>
      </c>
      <c r="B471" s="118">
        <v>2022</v>
      </c>
      <c r="C471" s="50" t="s">
        <v>2056</v>
      </c>
      <c r="D471" s="50" t="s">
        <v>2057</v>
      </c>
      <c r="E471" s="50" t="s">
        <v>50</v>
      </c>
      <c r="F471" s="50" t="s">
        <v>22</v>
      </c>
      <c r="G471" s="50"/>
      <c r="H471" s="50" t="s">
        <v>2984</v>
      </c>
      <c r="I471" s="119" t="s">
        <v>46</v>
      </c>
      <c r="J471" s="57" t="s">
        <v>194</v>
      </c>
      <c r="K471" s="118">
        <v>55</v>
      </c>
      <c r="L471" s="57" t="s">
        <v>146</v>
      </c>
      <c r="M471" s="57" t="s">
        <v>141</v>
      </c>
      <c r="N471" s="139">
        <v>1977</v>
      </c>
      <c r="O471" s="55"/>
      <c r="P471" s="178">
        <v>52354964</v>
      </c>
      <c r="Q471" s="59" t="s">
        <v>1590</v>
      </c>
      <c r="R471" s="57" t="s">
        <v>174</v>
      </c>
      <c r="S471" s="59"/>
      <c r="T471" s="193"/>
      <c r="U471" s="194"/>
      <c r="V471" s="87"/>
      <c r="W471" s="124">
        <v>32750000</v>
      </c>
      <c r="X471" s="125">
        <v>0</v>
      </c>
      <c r="Y471" s="130">
        <v>0</v>
      </c>
      <c r="Z471" s="124">
        <v>0</v>
      </c>
      <c r="AA471" s="126">
        <v>32750000</v>
      </c>
      <c r="AB471" s="125">
        <v>26636667</v>
      </c>
      <c r="AC471" s="135">
        <v>44798</v>
      </c>
      <c r="AD471" s="135">
        <v>44802</v>
      </c>
      <c r="AE471" s="135">
        <v>44926</v>
      </c>
      <c r="AF471" s="136">
        <f t="shared" si="28"/>
        <v>124</v>
      </c>
      <c r="AG471" s="118">
        <v>0</v>
      </c>
      <c r="AH471" s="120">
        <v>0</v>
      </c>
      <c r="AI471" s="174"/>
      <c r="AJ471" s="50" t="s">
        <v>2461</v>
      </c>
      <c r="AK471" s="175"/>
      <c r="AL471" s="176"/>
      <c r="AM471" s="56" t="str">
        <f t="shared" si="27"/>
        <v>Terminado</v>
      </c>
      <c r="AN471" s="137">
        <f t="shared" si="29"/>
        <v>0.81333334351145037</v>
      </c>
    </row>
    <row r="472" spans="1:40" x14ac:dyDescent="0.25">
      <c r="A472" s="50" t="s">
        <v>646</v>
      </c>
      <c r="B472" s="118">
        <v>2022</v>
      </c>
      <c r="C472" s="50" t="s">
        <v>2058</v>
      </c>
      <c r="D472" s="50" t="s">
        <v>2059</v>
      </c>
      <c r="E472" s="50" t="s">
        <v>50</v>
      </c>
      <c r="F472" s="50" t="s">
        <v>22</v>
      </c>
      <c r="G472" s="50"/>
      <c r="H472" s="50" t="s">
        <v>2985</v>
      </c>
      <c r="I472" s="119" t="s">
        <v>46</v>
      </c>
      <c r="J472" s="57" t="s">
        <v>194</v>
      </c>
      <c r="K472" s="118">
        <v>43</v>
      </c>
      <c r="L472" s="57" t="s">
        <v>130</v>
      </c>
      <c r="M472" s="57" t="s">
        <v>137</v>
      </c>
      <c r="N472" s="139">
        <v>2032</v>
      </c>
      <c r="O472" s="55"/>
      <c r="P472" s="178">
        <v>51675892</v>
      </c>
      <c r="Q472" s="59" t="s">
        <v>2060</v>
      </c>
      <c r="R472" s="57" t="s">
        <v>174</v>
      </c>
      <c r="S472" s="59"/>
      <c r="T472" s="193"/>
      <c r="U472" s="194"/>
      <c r="V472" s="87"/>
      <c r="W472" s="124">
        <v>20610000</v>
      </c>
      <c r="X472" s="125">
        <v>0</v>
      </c>
      <c r="Y472" s="130">
        <v>0</v>
      </c>
      <c r="Z472" s="124">
        <v>0</v>
      </c>
      <c r="AA472" s="126">
        <v>20610000</v>
      </c>
      <c r="AB472" s="125">
        <v>8854667</v>
      </c>
      <c r="AC472" s="135">
        <v>44798</v>
      </c>
      <c r="AD472" s="135">
        <v>44865</v>
      </c>
      <c r="AE472" s="135">
        <v>44926</v>
      </c>
      <c r="AF472" s="136">
        <f t="shared" si="28"/>
        <v>61</v>
      </c>
      <c r="AG472" s="118">
        <v>0</v>
      </c>
      <c r="AH472" s="120">
        <v>0</v>
      </c>
      <c r="AI472" s="174">
        <v>1066184621</v>
      </c>
      <c r="AJ472" s="50" t="s">
        <v>2512</v>
      </c>
      <c r="AK472" s="175">
        <v>44868</v>
      </c>
      <c r="AL472" s="176">
        <v>20610000</v>
      </c>
      <c r="AM472" s="56" t="str">
        <f t="shared" si="27"/>
        <v>Terminado</v>
      </c>
      <c r="AN472" s="137">
        <f t="shared" si="29"/>
        <v>0.42962964580300828</v>
      </c>
    </row>
    <row r="473" spans="1:40" x14ac:dyDescent="0.25">
      <c r="A473" s="50" t="s">
        <v>647</v>
      </c>
      <c r="B473" s="118">
        <v>2022</v>
      </c>
      <c r="C473" s="50" t="s">
        <v>2061</v>
      </c>
      <c r="D473" s="50" t="s">
        <v>2062</v>
      </c>
      <c r="E473" s="50" t="s">
        <v>50</v>
      </c>
      <c r="F473" s="50" t="s">
        <v>22</v>
      </c>
      <c r="G473" s="50"/>
      <c r="H473" s="50" t="s">
        <v>2986</v>
      </c>
      <c r="I473" s="119" t="s">
        <v>46</v>
      </c>
      <c r="J473" s="57" t="s">
        <v>194</v>
      </c>
      <c r="K473" s="118">
        <v>38</v>
      </c>
      <c r="L473" s="57" t="s">
        <v>125</v>
      </c>
      <c r="M473" s="57" t="s">
        <v>158</v>
      </c>
      <c r="N473" s="139">
        <v>2014</v>
      </c>
      <c r="O473" s="55"/>
      <c r="P473" s="178">
        <v>52148707</v>
      </c>
      <c r="Q473" s="59" t="s">
        <v>2063</v>
      </c>
      <c r="R473" s="57" t="s">
        <v>174</v>
      </c>
      <c r="S473" s="59"/>
      <c r="T473" s="193"/>
      <c r="U473" s="194"/>
      <c r="V473" s="87"/>
      <c r="W473" s="124">
        <v>29200000</v>
      </c>
      <c r="X473" s="125">
        <v>0</v>
      </c>
      <c r="Y473" s="130">
        <v>0</v>
      </c>
      <c r="Z473" s="124">
        <v>0</v>
      </c>
      <c r="AA473" s="126">
        <v>29200000</v>
      </c>
      <c r="AB473" s="125">
        <v>14721667</v>
      </c>
      <c r="AC473" s="135">
        <v>44798</v>
      </c>
      <c r="AD473" s="135">
        <v>44803</v>
      </c>
      <c r="AE473" s="135">
        <v>45044</v>
      </c>
      <c r="AF473" s="136">
        <f t="shared" si="28"/>
        <v>241</v>
      </c>
      <c r="AG473" s="118">
        <v>0</v>
      </c>
      <c r="AH473" s="120">
        <v>0</v>
      </c>
      <c r="AI473" s="174"/>
      <c r="AJ473" s="50" t="s">
        <v>2461</v>
      </c>
      <c r="AK473" s="175"/>
      <c r="AL473" s="176"/>
      <c r="AM473" s="56" t="str">
        <f t="shared" si="27"/>
        <v>En ejecución</v>
      </c>
      <c r="AN473" s="137">
        <f t="shared" si="29"/>
        <v>0.50416667808219173</v>
      </c>
    </row>
    <row r="474" spans="1:40" x14ac:dyDescent="0.25">
      <c r="A474" s="50" t="s">
        <v>648</v>
      </c>
      <c r="B474" s="118">
        <v>2022</v>
      </c>
      <c r="C474" s="50" t="s">
        <v>2064</v>
      </c>
      <c r="D474" s="50" t="s">
        <v>2065</v>
      </c>
      <c r="E474" s="50" t="s">
        <v>50</v>
      </c>
      <c r="F474" s="50" t="s">
        <v>22</v>
      </c>
      <c r="G474" s="50"/>
      <c r="H474" s="50" t="s">
        <v>2986</v>
      </c>
      <c r="I474" s="119" t="s">
        <v>46</v>
      </c>
      <c r="J474" s="57" t="s">
        <v>194</v>
      </c>
      <c r="K474" s="118">
        <v>38</v>
      </c>
      <c r="L474" s="57" t="s">
        <v>125</v>
      </c>
      <c r="M474" s="57" t="s">
        <v>158</v>
      </c>
      <c r="N474" s="139">
        <v>2014</v>
      </c>
      <c r="O474" s="55"/>
      <c r="P474" s="178">
        <v>1070618894</v>
      </c>
      <c r="Q474" s="59" t="s">
        <v>2066</v>
      </c>
      <c r="R474" s="57" t="s">
        <v>174</v>
      </c>
      <c r="S474" s="59"/>
      <c r="T474" s="193"/>
      <c r="U474" s="194"/>
      <c r="V474" s="87"/>
      <c r="W474" s="124">
        <v>29200000</v>
      </c>
      <c r="X474" s="125">
        <v>0</v>
      </c>
      <c r="Y474" s="130">
        <v>0</v>
      </c>
      <c r="Z474" s="124">
        <v>0</v>
      </c>
      <c r="AA474" s="126">
        <v>29200000</v>
      </c>
      <c r="AB474" s="125">
        <v>14600000</v>
      </c>
      <c r="AC474" s="135">
        <v>44798</v>
      </c>
      <c r="AD474" s="135">
        <v>44805</v>
      </c>
      <c r="AE474" s="135">
        <v>45046</v>
      </c>
      <c r="AF474" s="136">
        <f t="shared" si="28"/>
        <v>241</v>
      </c>
      <c r="AG474" s="118">
        <v>0</v>
      </c>
      <c r="AH474" s="120">
        <v>0</v>
      </c>
      <c r="AI474" s="174"/>
      <c r="AJ474" s="50" t="s">
        <v>2461</v>
      </c>
      <c r="AK474" s="175"/>
      <c r="AL474" s="176"/>
      <c r="AM474" s="56" t="str">
        <f t="shared" si="27"/>
        <v>En ejecución</v>
      </c>
      <c r="AN474" s="137">
        <f t="shared" si="29"/>
        <v>0.5</v>
      </c>
    </row>
    <row r="475" spans="1:40" x14ac:dyDescent="0.25">
      <c r="A475" s="50" t="s">
        <v>649</v>
      </c>
      <c r="B475" s="118">
        <v>2022</v>
      </c>
      <c r="C475" s="50" t="s">
        <v>2067</v>
      </c>
      <c r="D475" s="50" t="s">
        <v>2068</v>
      </c>
      <c r="E475" s="50" t="s">
        <v>50</v>
      </c>
      <c r="F475" s="50" t="s">
        <v>22</v>
      </c>
      <c r="G475" s="50"/>
      <c r="H475" s="50" t="s">
        <v>2987</v>
      </c>
      <c r="I475" s="119" t="s">
        <v>46</v>
      </c>
      <c r="J475" s="57" t="s">
        <v>194</v>
      </c>
      <c r="K475" s="50">
        <v>49</v>
      </c>
      <c r="L475" s="57" t="s">
        <v>139</v>
      </c>
      <c r="M475" s="57" t="s">
        <v>138</v>
      </c>
      <c r="N475" s="139">
        <v>1999</v>
      </c>
      <c r="O475" s="55"/>
      <c r="P475" s="178">
        <v>1032400823</v>
      </c>
      <c r="Q475" s="59" t="s">
        <v>2069</v>
      </c>
      <c r="R475" s="57" t="s">
        <v>174</v>
      </c>
      <c r="S475" s="59"/>
      <c r="T475" s="193"/>
      <c r="U475" s="194"/>
      <c r="V475" s="87"/>
      <c r="W475" s="124">
        <v>32750000</v>
      </c>
      <c r="X475" s="125">
        <v>0</v>
      </c>
      <c r="Y475" s="130">
        <v>0</v>
      </c>
      <c r="Z475" s="124">
        <v>0</v>
      </c>
      <c r="AA475" s="126">
        <v>32750000</v>
      </c>
      <c r="AB475" s="125">
        <v>26200000</v>
      </c>
      <c r="AC475" s="135">
        <v>44798</v>
      </c>
      <c r="AD475" s="135">
        <v>44805</v>
      </c>
      <c r="AE475" s="135">
        <v>44956</v>
      </c>
      <c r="AF475" s="136">
        <f t="shared" si="28"/>
        <v>151</v>
      </c>
      <c r="AG475" s="118">
        <v>1</v>
      </c>
      <c r="AH475" s="120">
        <v>30</v>
      </c>
      <c r="AI475" s="174"/>
      <c r="AJ475" s="50" t="s">
        <v>2461</v>
      </c>
      <c r="AK475" s="175"/>
      <c r="AL475" s="176"/>
      <c r="AM475" s="56" t="str">
        <f t="shared" si="27"/>
        <v>En ejecución</v>
      </c>
      <c r="AN475" s="137">
        <f t="shared" si="29"/>
        <v>0.8</v>
      </c>
    </row>
    <row r="476" spans="1:40" x14ac:dyDescent="0.25">
      <c r="A476" s="50" t="s">
        <v>650</v>
      </c>
      <c r="B476" s="118">
        <v>2022</v>
      </c>
      <c r="C476" s="50" t="s">
        <v>2070</v>
      </c>
      <c r="D476" s="50" t="s">
        <v>2071</v>
      </c>
      <c r="E476" s="50" t="s">
        <v>50</v>
      </c>
      <c r="F476" s="50" t="s">
        <v>22</v>
      </c>
      <c r="G476" s="50"/>
      <c r="H476" s="50" t="s">
        <v>2988</v>
      </c>
      <c r="I476" s="119" t="s">
        <v>46</v>
      </c>
      <c r="J476" s="57" t="s">
        <v>194</v>
      </c>
      <c r="K476" s="118">
        <v>38</v>
      </c>
      <c r="L476" s="57" t="s">
        <v>125</v>
      </c>
      <c r="M476" s="57" t="s">
        <v>158</v>
      </c>
      <c r="N476" s="139">
        <v>2014</v>
      </c>
      <c r="O476" s="55"/>
      <c r="P476" s="178">
        <v>1233888244</v>
      </c>
      <c r="Q476" s="59" t="s">
        <v>2072</v>
      </c>
      <c r="R476" s="57" t="s">
        <v>174</v>
      </c>
      <c r="S476" s="59"/>
      <c r="T476" s="193"/>
      <c r="U476" s="194"/>
      <c r="V476" s="87"/>
      <c r="W476" s="124">
        <v>29200000</v>
      </c>
      <c r="X476" s="125">
        <v>0</v>
      </c>
      <c r="Y476" s="130">
        <v>0</v>
      </c>
      <c r="Z476" s="124">
        <v>0</v>
      </c>
      <c r="AA476" s="126">
        <v>29200000</v>
      </c>
      <c r="AB476" s="125">
        <v>14721667</v>
      </c>
      <c r="AC476" s="135">
        <v>44798</v>
      </c>
      <c r="AD476" s="135">
        <v>44803</v>
      </c>
      <c r="AE476" s="135">
        <v>45045</v>
      </c>
      <c r="AF476" s="136">
        <f t="shared" si="28"/>
        <v>242</v>
      </c>
      <c r="AG476" s="118">
        <v>0</v>
      </c>
      <c r="AH476" s="120">
        <v>0</v>
      </c>
      <c r="AI476" s="174"/>
      <c r="AJ476" s="50" t="s">
        <v>2461</v>
      </c>
      <c r="AK476" s="175"/>
      <c r="AL476" s="176"/>
      <c r="AM476" s="56" t="str">
        <f t="shared" si="27"/>
        <v>En ejecución</v>
      </c>
      <c r="AN476" s="137">
        <f t="shared" si="29"/>
        <v>0.50416667808219173</v>
      </c>
    </row>
    <row r="477" spans="1:40" x14ac:dyDescent="0.25">
      <c r="A477" s="50" t="s">
        <v>651</v>
      </c>
      <c r="B477" s="118">
        <v>2022</v>
      </c>
      <c r="C477" s="50" t="s">
        <v>2073</v>
      </c>
      <c r="D477" s="50" t="s">
        <v>2074</v>
      </c>
      <c r="E477" s="50" t="s">
        <v>50</v>
      </c>
      <c r="F477" s="50" t="s">
        <v>22</v>
      </c>
      <c r="G477" s="50"/>
      <c r="H477" s="50" t="s">
        <v>2742</v>
      </c>
      <c r="I477" s="119" t="s">
        <v>46</v>
      </c>
      <c r="J477" s="57" t="s">
        <v>194</v>
      </c>
      <c r="K477" s="50">
        <v>57</v>
      </c>
      <c r="L477" s="57" t="s">
        <v>148</v>
      </c>
      <c r="M477" s="57" t="s">
        <v>141</v>
      </c>
      <c r="N477" s="139">
        <v>1978</v>
      </c>
      <c r="O477" s="55"/>
      <c r="P477" s="178">
        <v>80237580</v>
      </c>
      <c r="Q477" s="59" t="s">
        <v>2075</v>
      </c>
      <c r="R477" s="57" t="s">
        <v>174</v>
      </c>
      <c r="S477" s="59"/>
      <c r="T477" s="193"/>
      <c r="U477" s="194"/>
      <c r="V477" s="87"/>
      <c r="W477" s="124">
        <v>34650000</v>
      </c>
      <c r="X477" s="125">
        <v>0</v>
      </c>
      <c r="Y477" s="130">
        <v>0</v>
      </c>
      <c r="Z477" s="124">
        <v>0</v>
      </c>
      <c r="AA477" s="126">
        <v>34650000</v>
      </c>
      <c r="AB477" s="125">
        <v>29260000</v>
      </c>
      <c r="AC477" s="135">
        <v>44809</v>
      </c>
      <c r="AD477" s="135">
        <v>44811</v>
      </c>
      <c r="AE477" s="135">
        <v>44947</v>
      </c>
      <c r="AF477" s="136">
        <f t="shared" si="28"/>
        <v>136</v>
      </c>
      <c r="AG477" s="118">
        <v>1</v>
      </c>
      <c r="AH477" s="120">
        <v>21</v>
      </c>
      <c r="AI477" s="174"/>
      <c r="AJ477" s="50" t="s">
        <v>2461</v>
      </c>
      <c r="AK477" s="175"/>
      <c r="AL477" s="176"/>
      <c r="AM477" s="56" t="str">
        <f t="shared" si="27"/>
        <v>En ejecución</v>
      </c>
      <c r="AN477" s="137">
        <f t="shared" si="29"/>
        <v>0.84444444444444444</v>
      </c>
    </row>
    <row r="478" spans="1:40" x14ac:dyDescent="0.25">
      <c r="A478" s="50" t="s">
        <v>652</v>
      </c>
      <c r="B478" s="118">
        <v>2022</v>
      </c>
      <c r="C478" s="50" t="s">
        <v>2076</v>
      </c>
      <c r="D478" s="50" t="s">
        <v>2077</v>
      </c>
      <c r="E478" s="50" t="s">
        <v>50</v>
      </c>
      <c r="F478" s="50" t="s">
        <v>22</v>
      </c>
      <c r="G478" s="50"/>
      <c r="H478" s="50" t="s">
        <v>2989</v>
      </c>
      <c r="I478" s="119" t="s">
        <v>46</v>
      </c>
      <c r="J478" s="57" t="s">
        <v>194</v>
      </c>
      <c r="K478" s="50">
        <v>57</v>
      </c>
      <c r="L478" s="57" t="s">
        <v>148</v>
      </c>
      <c r="M478" s="57" t="s">
        <v>141</v>
      </c>
      <c r="N478" s="139">
        <v>1978</v>
      </c>
      <c r="O478" s="55"/>
      <c r="P478" s="178">
        <v>12749599</v>
      </c>
      <c r="Q478" s="59" t="s">
        <v>2078</v>
      </c>
      <c r="R478" s="57" t="s">
        <v>174</v>
      </c>
      <c r="S478" s="59"/>
      <c r="T478" s="193"/>
      <c r="U478" s="194"/>
      <c r="V478" s="87"/>
      <c r="W478" s="124">
        <v>18320000</v>
      </c>
      <c r="X478" s="125">
        <v>0</v>
      </c>
      <c r="Y478" s="130">
        <v>0</v>
      </c>
      <c r="Z478" s="124">
        <v>0</v>
      </c>
      <c r="AA478" s="126">
        <v>18320000</v>
      </c>
      <c r="AB478" s="125">
        <v>12824000</v>
      </c>
      <c r="AC478" s="135">
        <v>44804</v>
      </c>
      <c r="AD478" s="135">
        <v>44811</v>
      </c>
      <c r="AE478" s="135">
        <v>44926</v>
      </c>
      <c r="AF478" s="136">
        <f t="shared" si="28"/>
        <v>115</v>
      </c>
      <c r="AG478" s="118">
        <v>0</v>
      </c>
      <c r="AH478" s="120">
        <v>0</v>
      </c>
      <c r="AI478" s="174"/>
      <c r="AJ478" s="50" t="s">
        <v>2461</v>
      </c>
      <c r="AK478" s="175"/>
      <c r="AL478" s="176"/>
      <c r="AM478" s="56" t="str">
        <f t="shared" si="27"/>
        <v>Terminado</v>
      </c>
      <c r="AN478" s="137">
        <f t="shared" si="29"/>
        <v>0.7</v>
      </c>
    </row>
    <row r="479" spans="1:40" x14ac:dyDescent="0.25">
      <c r="A479" s="50" t="s">
        <v>653</v>
      </c>
      <c r="B479" s="118">
        <v>2022</v>
      </c>
      <c r="C479" s="50" t="s">
        <v>2079</v>
      </c>
      <c r="D479" s="50" t="s">
        <v>2080</v>
      </c>
      <c r="E479" s="50" t="s">
        <v>50</v>
      </c>
      <c r="F479" s="50" t="s">
        <v>22</v>
      </c>
      <c r="G479" s="50"/>
      <c r="H479" s="50" t="s">
        <v>2990</v>
      </c>
      <c r="I479" s="119" t="s">
        <v>46</v>
      </c>
      <c r="J479" s="57" t="s">
        <v>194</v>
      </c>
      <c r="K479" s="50">
        <v>57</v>
      </c>
      <c r="L479" s="57" t="s">
        <v>148</v>
      </c>
      <c r="M479" s="57" t="s">
        <v>141</v>
      </c>
      <c r="N479" s="139">
        <v>1978</v>
      </c>
      <c r="O479" s="55"/>
      <c r="P479" s="178">
        <v>1140861060</v>
      </c>
      <c r="Q479" s="59" t="s">
        <v>2081</v>
      </c>
      <c r="R479" s="57" t="s">
        <v>174</v>
      </c>
      <c r="S479" s="59"/>
      <c r="T479" s="193"/>
      <c r="U479" s="194"/>
      <c r="V479" s="87"/>
      <c r="W479" s="124">
        <v>18320000</v>
      </c>
      <c r="X479" s="125">
        <v>0</v>
      </c>
      <c r="Y479" s="130">
        <v>1</v>
      </c>
      <c r="Z479" s="124">
        <v>3816667</v>
      </c>
      <c r="AA479" s="126">
        <v>22136667</v>
      </c>
      <c r="AB479" s="125">
        <v>17556667</v>
      </c>
      <c r="AC479" s="135">
        <v>44806</v>
      </c>
      <c r="AD479" s="135">
        <v>44810</v>
      </c>
      <c r="AE479" s="135">
        <v>44956</v>
      </c>
      <c r="AF479" s="136">
        <f t="shared" si="28"/>
        <v>146</v>
      </c>
      <c r="AG479" s="118">
        <v>1</v>
      </c>
      <c r="AH479" s="120">
        <v>30</v>
      </c>
      <c r="AI479" s="174"/>
      <c r="AJ479" s="50" t="s">
        <v>2461</v>
      </c>
      <c r="AK479" s="175"/>
      <c r="AL479" s="176"/>
      <c r="AM479" s="56" t="str">
        <f t="shared" si="27"/>
        <v>En ejecución</v>
      </c>
      <c r="AN479" s="137">
        <f t="shared" si="29"/>
        <v>0.79310345139130478</v>
      </c>
    </row>
    <row r="480" spans="1:40" x14ac:dyDescent="0.25">
      <c r="A480" s="50" t="s">
        <v>654</v>
      </c>
      <c r="B480" s="118">
        <v>2022</v>
      </c>
      <c r="C480" s="50" t="s">
        <v>2082</v>
      </c>
      <c r="D480" s="50" t="s">
        <v>2083</v>
      </c>
      <c r="E480" s="50" t="s">
        <v>50</v>
      </c>
      <c r="F480" s="50" t="s">
        <v>22</v>
      </c>
      <c r="G480" s="50"/>
      <c r="H480" s="50" t="s">
        <v>2084</v>
      </c>
      <c r="I480" s="119" t="s">
        <v>46</v>
      </c>
      <c r="J480" s="57" t="s">
        <v>194</v>
      </c>
      <c r="K480" s="118">
        <v>43</v>
      </c>
      <c r="L480" s="57" t="s">
        <v>130</v>
      </c>
      <c r="M480" s="57" t="s">
        <v>137</v>
      </c>
      <c r="N480" s="139">
        <v>2032</v>
      </c>
      <c r="O480" s="55"/>
      <c r="P480" s="178">
        <v>37328580</v>
      </c>
      <c r="Q480" s="59" t="s">
        <v>2085</v>
      </c>
      <c r="R480" s="57" t="s">
        <v>174</v>
      </c>
      <c r="S480" s="59"/>
      <c r="T480" s="193"/>
      <c r="U480" s="194"/>
      <c r="V480" s="87"/>
      <c r="W480" s="124">
        <v>20610000</v>
      </c>
      <c r="X480" s="125">
        <v>0</v>
      </c>
      <c r="Y480" s="130">
        <v>0</v>
      </c>
      <c r="Z480" s="124">
        <v>0</v>
      </c>
      <c r="AA480" s="126">
        <v>20610000</v>
      </c>
      <c r="AB480" s="125">
        <v>17556667</v>
      </c>
      <c r="AC480" s="135">
        <v>44806</v>
      </c>
      <c r="AD480" s="135">
        <v>44810</v>
      </c>
      <c r="AE480" s="135">
        <v>44926</v>
      </c>
      <c r="AF480" s="136">
        <f t="shared" si="28"/>
        <v>116</v>
      </c>
      <c r="AG480" s="118">
        <v>0</v>
      </c>
      <c r="AH480" s="120">
        <v>0</v>
      </c>
      <c r="AI480" s="174"/>
      <c r="AJ480" s="50" t="s">
        <v>2461</v>
      </c>
      <c r="AK480" s="175"/>
      <c r="AL480" s="176"/>
      <c r="AM480" s="56" t="str">
        <f t="shared" si="27"/>
        <v>Terminado</v>
      </c>
      <c r="AN480" s="137">
        <f t="shared" si="29"/>
        <v>0.8518518680252305</v>
      </c>
    </row>
    <row r="481" spans="1:40" x14ac:dyDescent="0.25">
      <c r="A481" s="50" t="s">
        <v>655</v>
      </c>
      <c r="B481" s="118">
        <v>2022</v>
      </c>
      <c r="C481" s="50" t="s">
        <v>2086</v>
      </c>
      <c r="D481" s="50" t="s">
        <v>2087</v>
      </c>
      <c r="E481" s="50" t="s">
        <v>196</v>
      </c>
      <c r="F481" s="50" t="s">
        <v>22</v>
      </c>
      <c r="G481" s="50"/>
      <c r="H481" s="50" t="s">
        <v>2991</v>
      </c>
      <c r="I481" s="119" t="s">
        <v>46</v>
      </c>
      <c r="J481" s="57" t="s">
        <v>194</v>
      </c>
      <c r="K481" s="50">
        <v>6</v>
      </c>
      <c r="L481" s="57" t="s">
        <v>92</v>
      </c>
      <c r="M481" s="57" t="s">
        <v>136</v>
      </c>
      <c r="N481" s="139">
        <v>1966</v>
      </c>
      <c r="O481" s="55"/>
      <c r="P481" s="178">
        <v>800250713</v>
      </c>
      <c r="Q481" s="59" t="s">
        <v>2088</v>
      </c>
      <c r="R481" s="57" t="s">
        <v>175</v>
      </c>
      <c r="S481" s="59"/>
      <c r="T481" s="193"/>
      <c r="U481" s="194"/>
      <c r="V481" s="87"/>
      <c r="W481" s="124">
        <v>5567661972</v>
      </c>
      <c r="X481" s="125">
        <v>0</v>
      </c>
      <c r="Y481" s="130">
        <v>0</v>
      </c>
      <c r="Z481" s="124">
        <v>0</v>
      </c>
      <c r="AA481" s="126">
        <v>5567661972</v>
      </c>
      <c r="AB481" s="125">
        <v>1786816524</v>
      </c>
      <c r="AC481" s="135">
        <v>44813</v>
      </c>
      <c r="AD481" s="135">
        <v>44848</v>
      </c>
      <c r="AE481" s="135">
        <v>45151</v>
      </c>
      <c r="AF481" s="136">
        <f t="shared" si="28"/>
        <v>303</v>
      </c>
      <c r="AG481" s="118">
        <v>1</v>
      </c>
      <c r="AH481" s="120">
        <v>36</v>
      </c>
      <c r="AI481" s="174"/>
      <c r="AJ481" s="50" t="s">
        <v>2461</v>
      </c>
      <c r="AK481" s="175"/>
      <c r="AL481" s="176"/>
      <c r="AM481" s="56" t="str">
        <f t="shared" si="27"/>
        <v>En ejecución</v>
      </c>
      <c r="AN481" s="137">
        <f t="shared" si="29"/>
        <v>0.32092762329788938</v>
      </c>
    </row>
    <row r="482" spans="1:40" x14ac:dyDescent="0.25">
      <c r="A482" s="50" t="s">
        <v>655</v>
      </c>
      <c r="B482" s="118">
        <v>2022</v>
      </c>
      <c r="C482" s="50" t="s">
        <v>2086</v>
      </c>
      <c r="D482" s="50" t="s">
        <v>2087</v>
      </c>
      <c r="E482" s="50" t="s">
        <v>196</v>
      </c>
      <c r="F482" s="50" t="s">
        <v>22</v>
      </c>
      <c r="G482" s="50"/>
      <c r="H482" s="50" t="s">
        <v>2991</v>
      </c>
      <c r="I482" s="119" t="s">
        <v>46</v>
      </c>
      <c r="J482" s="57" t="s">
        <v>194</v>
      </c>
      <c r="K482" s="118">
        <v>39</v>
      </c>
      <c r="L482" s="57" t="s">
        <v>126</v>
      </c>
      <c r="M482" s="57" t="s">
        <v>137</v>
      </c>
      <c r="N482" s="139">
        <v>1973</v>
      </c>
      <c r="O482" s="55"/>
      <c r="P482" s="178">
        <v>800250713</v>
      </c>
      <c r="Q482" s="59" t="s">
        <v>2089</v>
      </c>
      <c r="R482" s="57" t="s">
        <v>175</v>
      </c>
      <c r="S482" s="59"/>
      <c r="T482" s="193"/>
      <c r="U482" s="194"/>
      <c r="V482" s="87"/>
      <c r="W482" s="126">
        <v>551032680</v>
      </c>
      <c r="X482" s="125">
        <v>0</v>
      </c>
      <c r="Y482" s="130">
        <v>0</v>
      </c>
      <c r="Z482" s="124">
        <v>0</v>
      </c>
      <c r="AA482" s="126">
        <v>551032680</v>
      </c>
      <c r="AB482" s="125">
        <v>0</v>
      </c>
      <c r="AC482" s="135">
        <v>44813</v>
      </c>
      <c r="AD482" s="135">
        <v>44848</v>
      </c>
      <c r="AE482" s="135">
        <v>45151</v>
      </c>
      <c r="AF482" s="136">
        <f t="shared" si="28"/>
        <v>303</v>
      </c>
      <c r="AG482" s="118">
        <v>0</v>
      </c>
      <c r="AH482" s="120">
        <v>0</v>
      </c>
      <c r="AI482" s="174"/>
      <c r="AJ482" s="50"/>
      <c r="AK482" s="175"/>
      <c r="AL482" s="176"/>
      <c r="AM482" s="56" t="str">
        <f t="shared" si="27"/>
        <v>En ejecución</v>
      </c>
      <c r="AN482" s="137">
        <f t="shared" si="29"/>
        <v>0</v>
      </c>
    </row>
    <row r="483" spans="1:40" x14ac:dyDescent="0.25">
      <c r="A483" s="50" t="s">
        <v>656</v>
      </c>
      <c r="B483" s="118">
        <v>2022</v>
      </c>
      <c r="C483" s="50" t="s">
        <v>2090</v>
      </c>
      <c r="D483" s="50" t="s">
        <v>2091</v>
      </c>
      <c r="E483" s="50" t="s">
        <v>48</v>
      </c>
      <c r="F483" s="50" t="s">
        <v>47</v>
      </c>
      <c r="G483" s="50"/>
      <c r="H483" s="50" t="s">
        <v>2992</v>
      </c>
      <c r="I483" s="119" t="s">
        <v>46</v>
      </c>
      <c r="J483" s="57" t="s">
        <v>194</v>
      </c>
      <c r="K483" s="118">
        <v>39</v>
      </c>
      <c r="L483" s="57" t="s">
        <v>126</v>
      </c>
      <c r="M483" s="57" t="s">
        <v>137</v>
      </c>
      <c r="N483" s="139">
        <v>1973</v>
      </c>
      <c r="O483" s="55"/>
      <c r="P483" s="178">
        <v>900220836</v>
      </c>
      <c r="Q483" s="59" t="s">
        <v>2092</v>
      </c>
      <c r="R483" s="57" t="s">
        <v>175</v>
      </c>
      <c r="S483" s="59"/>
      <c r="T483" s="193"/>
      <c r="U483" s="194"/>
      <c r="V483" s="87"/>
      <c r="W483" s="124">
        <v>14482955</v>
      </c>
      <c r="X483" s="125">
        <v>0</v>
      </c>
      <c r="Y483" s="130">
        <v>0</v>
      </c>
      <c r="Z483" s="124">
        <v>0</v>
      </c>
      <c r="AA483" s="126">
        <v>14482955</v>
      </c>
      <c r="AB483" s="125">
        <v>0</v>
      </c>
      <c r="AC483" s="135">
        <v>44813</v>
      </c>
      <c r="AD483" s="135">
        <v>44816</v>
      </c>
      <c r="AE483" s="135">
        <v>44840</v>
      </c>
      <c r="AF483" s="136">
        <f t="shared" si="28"/>
        <v>24</v>
      </c>
      <c r="AG483" s="118">
        <v>1</v>
      </c>
      <c r="AH483" s="120">
        <v>10</v>
      </c>
      <c r="AI483" s="174"/>
      <c r="AJ483" s="50" t="s">
        <v>2461</v>
      </c>
      <c r="AK483" s="175"/>
      <c r="AL483" s="176"/>
      <c r="AM483" s="56" t="str">
        <f t="shared" si="27"/>
        <v>Terminado</v>
      </c>
      <c r="AN483" s="137">
        <f t="shared" si="29"/>
        <v>0</v>
      </c>
    </row>
    <row r="484" spans="1:40" x14ac:dyDescent="0.25">
      <c r="A484" s="50" t="s">
        <v>657</v>
      </c>
      <c r="B484" s="118">
        <v>2022</v>
      </c>
      <c r="C484" s="50" t="s">
        <v>2612</v>
      </c>
      <c r="D484" s="50" t="s">
        <v>2676</v>
      </c>
      <c r="E484" s="50" t="s">
        <v>50</v>
      </c>
      <c r="F484" s="50" t="s">
        <v>51</v>
      </c>
      <c r="G484" s="50"/>
      <c r="H484" s="50" t="s">
        <v>2993</v>
      </c>
      <c r="I484" s="119" t="s">
        <v>46</v>
      </c>
      <c r="J484" s="57" t="s">
        <v>194</v>
      </c>
      <c r="K484" s="118">
        <v>21</v>
      </c>
      <c r="L484" s="57" t="s">
        <v>112</v>
      </c>
      <c r="M484" s="57" t="s">
        <v>136</v>
      </c>
      <c r="N484" s="139">
        <v>2016</v>
      </c>
      <c r="O484" s="55"/>
      <c r="P484" s="179">
        <v>830084135</v>
      </c>
      <c r="Q484" s="59" t="s">
        <v>2093</v>
      </c>
      <c r="R484" s="57" t="s">
        <v>175</v>
      </c>
      <c r="S484" s="59"/>
      <c r="T484" s="193"/>
      <c r="U484" s="194"/>
      <c r="V484" s="87"/>
      <c r="W484" s="126">
        <v>86724255</v>
      </c>
      <c r="X484" s="125">
        <v>0</v>
      </c>
      <c r="Y484" s="130">
        <v>0</v>
      </c>
      <c r="Z484" s="124">
        <v>0</v>
      </c>
      <c r="AA484" s="126">
        <v>86724255</v>
      </c>
      <c r="AB484" s="125">
        <v>0</v>
      </c>
      <c r="AC484" s="135">
        <v>44820</v>
      </c>
      <c r="AD484" s="135">
        <v>44865</v>
      </c>
      <c r="AE484" s="135">
        <v>44974</v>
      </c>
      <c r="AF484" s="136">
        <f t="shared" si="28"/>
        <v>109</v>
      </c>
      <c r="AG484" s="118">
        <v>0</v>
      </c>
      <c r="AH484" s="120">
        <v>0</v>
      </c>
      <c r="AI484" s="174"/>
      <c r="AJ484" s="50"/>
      <c r="AK484" s="175"/>
      <c r="AL484" s="176"/>
      <c r="AM484" s="56" t="str">
        <f t="shared" si="27"/>
        <v>En ejecución</v>
      </c>
      <c r="AN484" s="137">
        <f t="shared" si="29"/>
        <v>0</v>
      </c>
    </row>
    <row r="485" spans="1:40" x14ac:dyDescent="0.25">
      <c r="A485" s="50" t="s">
        <v>657</v>
      </c>
      <c r="B485" s="118">
        <v>2022</v>
      </c>
      <c r="C485" s="50" t="s">
        <v>2094</v>
      </c>
      <c r="D485" s="50" t="s">
        <v>2095</v>
      </c>
      <c r="E485" s="50" t="s">
        <v>34</v>
      </c>
      <c r="F485" s="50" t="s">
        <v>51</v>
      </c>
      <c r="G485" s="50"/>
      <c r="H485" s="50" t="s">
        <v>2993</v>
      </c>
      <c r="I485" s="119" t="s">
        <v>46</v>
      </c>
      <c r="J485" s="57" t="s">
        <v>194</v>
      </c>
      <c r="K485" s="50">
        <v>6</v>
      </c>
      <c r="L485" s="57" t="s">
        <v>92</v>
      </c>
      <c r="M485" s="57" t="s">
        <v>136</v>
      </c>
      <c r="N485" s="139">
        <v>2034</v>
      </c>
      <c r="O485" s="55"/>
      <c r="P485" s="178">
        <v>830084135</v>
      </c>
      <c r="Q485" s="59" t="s">
        <v>2093</v>
      </c>
      <c r="R485" s="57" t="s">
        <v>175</v>
      </c>
      <c r="S485" s="59"/>
      <c r="T485" s="193"/>
      <c r="U485" s="194"/>
      <c r="V485" s="87"/>
      <c r="W485" s="126">
        <v>260438677</v>
      </c>
      <c r="X485" s="125">
        <v>0</v>
      </c>
      <c r="Y485" s="130">
        <v>0</v>
      </c>
      <c r="Z485" s="124">
        <v>0</v>
      </c>
      <c r="AA485" s="126">
        <v>260438677</v>
      </c>
      <c r="AB485" s="125">
        <v>0</v>
      </c>
      <c r="AC485" s="135">
        <v>44820</v>
      </c>
      <c r="AD485" s="135">
        <v>44865</v>
      </c>
      <c r="AE485" s="135">
        <v>44974</v>
      </c>
      <c r="AF485" s="136">
        <f t="shared" si="28"/>
        <v>109</v>
      </c>
      <c r="AG485" s="118">
        <v>0</v>
      </c>
      <c r="AH485" s="120">
        <v>0</v>
      </c>
      <c r="AI485" s="174"/>
      <c r="AJ485" s="50" t="s">
        <v>2461</v>
      </c>
      <c r="AK485" s="175"/>
      <c r="AL485" s="176"/>
      <c r="AM485" s="56" t="str">
        <f t="shared" si="27"/>
        <v>En ejecución</v>
      </c>
      <c r="AN485" s="137">
        <f t="shared" si="29"/>
        <v>0</v>
      </c>
    </row>
    <row r="486" spans="1:40" x14ac:dyDescent="0.25">
      <c r="A486" s="177" t="s">
        <v>659</v>
      </c>
      <c r="B486" s="118">
        <v>2022</v>
      </c>
      <c r="C486" s="50" t="s">
        <v>2612</v>
      </c>
      <c r="D486" s="50" t="s">
        <v>2676</v>
      </c>
      <c r="E486" s="50" t="s">
        <v>34</v>
      </c>
      <c r="F486" s="50" t="s">
        <v>51</v>
      </c>
      <c r="G486" s="50"/>
      <c r="H486" s="50" t="s">
        <v>2994</v>
      </c>
      <c r="I486" s="119" t="s">
        <v>46</v>
      </c>
      <c r="J486" s="57" t="s">
        <v>194</v>
      </c>
      <c r="K486" s="118">
        <v>55</v>
      </c>
      <c r="L486" s="57" t="s">
        <v>146</v>
      </c>
      <c r="M486" s="57" t="s">
        <v>141</v>
      </c>
      <c r="N486" s="139">
        <v>1977</v>
      </c>
      <c r="O486" s="55"/>
      <c r="P486" s="178">
        <v>830080652</v>
      </c>
      <c r="Q486" s="59" t="s">
        <v>2613</v>
      </c>
      <c r="R486" s="57" t="s">
        <v>175</v>
      </c>
      <c r="S486" s="59"/>
      <c r="T486" s="193"/>
      <c r="U486" s="194"/>
      <c r="V486" s="87"/>
      <c r="W486" s="126">
        <v>45767400</v>
      </c>
      <c r="X486" s="125">
        <v>0</v>
      </c>
      <c r="Y486" s="130">
        <v>0</v>
      </c>
      <c r="Z486" s="124">
        <v>0</v>
      </c>
      <c r="AA486" s="126">
        <v>45767400</v>
      </c>
      <c r="AB486" s="125">
        <v>0</v>
      </c>
      <c r="AC486" s="135">
        <v>44820</v>
      </c>
      <c r="AD486" s="135">
        <v>44883</v>
      </c>
      <c r="AE486" s="135">
        <v>44974</v>
      </c>
      <c r="AF486" s="136">
        <f t="shared" si="28"/>
        <v>91</v>
      </c>
      <c r="AG486" s="118">
        <v>0</v>
      </c>
      <c r="AH486" s="120">
        <v>0</v>
      </c>
      <c r="AI486" s="174"/>
      <c r="AJ486" s="50"/>
      <c r="AK486" s="175"/>
      <c r="AL486" s="176"/>
      <c r="AM486" s="56" t="str">
        <f t="shared" si="27"/>
        <v>En ejecución</v>
      </c>
      <c r="AN486" s="137">
        <f t="shared" si="29"/>
        <v>0</v>
      </c>
    </row>
    <row r="487" spans="1:40" x14ac:dyDescent="0.25">
      <c r="A487" s="50" t="s">
        <v>658</v>
      </c>
      <c r="B487" s="118">
        <v>2022</v>
      </c>
      <c r="C487" s="50" t="s">
        <v>2094</v>
      </c>
      <c r="D487" s="50" t="s">
        <v>2095</v>
      </c>
      <c r="E487" s="50" t="s">
        <v>34</v>
      </c>
      <c r="F487" s="50" t="s">
        <v>51</v>
      </c>
      <c r="G487" s="50"/>
      <c r="H487" s="50" t="s">
        <v>2096</v>
      </c>
      <c r="I487" s="119" t="s">
        <v>46</v>
      </c>
      <c r="J487" s="57" t="s">
        <v>194</v>
      </c>
      <c r="K487" s="50">
        <v>54</v>
      </c>
      <c r="L487" s="57" t="s">
        <v>145</v>
      </c>
      <c r="M487" s="57" t="s">
        <v>141</v>
      </c>
      <c r="N487" s="139">
        <v>1976</v>
      </c>
      <c r="O487" s="55"/>
      <c r="P487" s="178">
        <v>830080652</v>
      </c>
      <c r="Q487" s="59" t="s">
        <v>2097</v>
      </c>
      <c r="R487" s="57" t="s">
        <v>175</v>
      </c>
      <c r="S487" s="59"/>
      <c r="T487" s="193"/>
      <c r="U487" s="194"/>
      <c r="V487" s="87"/>
      <c r="W487" s="124">
        <v>12030900</v>
      </c>
      <c r="X487" s="125">
        <v>0</v>
      </c>
      <c r="Y487" s="130">
        <v>0</v>
      </c>
      <c r="Z487" s="124">
        <v>0</v>
      </c>
      <c r="AA487" s="126">
        <v>12030900</v>
      </c>
      <c r="AB487" s="125">
        <v>0</v>
      </c>
      <c r="AC487" s="135">
        <v>44820</v>
      </c>
      <c r="AD487" s="135">
        <v>44883</v>
      </c>
      <c r="AE487" s="135">
        <v>44974</v>
      </c>
      <c r="AF487" s="136">
        <f t="shared" si="28"/>
        <v>91</v>
      </c>
      <c r="AG487" s="118">
        <v>0</v>
      </c>
      <c r="AH487" s="120">
        <v>0</v>
      </c>
      <c r="AI487" s="174"/>
      <c r="AJ487" s="50" t="s">
        <v>2461</v>
      </c>
      <c r="AK487" s="175"/>
      <c r="AL487" s="176"/>
      <c r="AM487" s="56" t="str">
        <f t="shared" si="27"/>
        <v>En ejecución</v>
      </c>
      <c r="AN487" s="137">
        <f t="shared" si="29"/>
        <v>0</v>
      </c>
    </row>
    <row r="488" spans="1:40" x14ac:dyDescent="0.25">
      <c r="A488" s="50" t="s">
        <v>659</v>
      </c>
      <c r="B488" s="118">
        <v>2022</v>
      </c>
      <c r="C488" s="50" t="s">
        <v>2094</v>
      </c>
      <c r="D488" s="50" t="s">
        <v>2095</v>
      </c>
      <c r="E488" s="50" t="s">
        <v>34</v>
      </c>
      <c r="F488" s="50" t="s">
        <v>51</v>
      </c>
      <c r="G488" s="50"/>
      <c r="H488" s="50" t="s">
        <v>2994</v>
      </c>
      <c r="I488" s="119" t="s">
        <v>46</v>
      </c>
      <c r="J488" s="57" t="s">
        <v>194</v>
      </c>
      <c r="K488" s="118">
        <v>21</v>
      </c>
      <c r="L488" s="57" t="s">
        <v>112</v>
      </c>
      <c r="M488" s="57" t="s">
        <v>136</v>
      </c>
      <c r="N488" s="139">
        <v>2016</v>
      </c>
      <c r="O488" s="55"/>
      <c r="P488" s="178">
        <v>830080652</v>
      </c>
      <c r="Q488" s="59" t="s">
        <v>2097</v>
      </c>
      <c r="R488" s="57" t="s">
        <v>175</v>
      </c>
      <c r="S488" s="59"/>
      <c r="T488" s="193"/>
      <c r="U488" s="194"/>
      <c r="V488" s="87"/>
      <c r="W488" s="126">
        <v>29440600</v>
      </c>
      <c r="X488" s="125">
        <v>0</v>
      </c>
      <c r="Y488" s="130">
        <v>0</v>
      </c>
      <c r="Z488" s="124">
        <v>0</v>
      </c>
      <c r="AA488" s="126">
        <v>29440600</v>
      </c>
      <c r="AB488" s="125">
        <v>0</v>
      </c>
      <c r="AC488" s="135">
        <v>44820</v>
      </c>
      <c r="AD488" s="135">
        <v>44883</v>
      </c>
      <c r="AE488" s="135">
        <v>44974</v>
      </c>
      <c r="AF488" s="136">
        <f t="shared" si="28"/>
        <v>91</v>
      </c>
      <c r="AG488" s="118">
        <v>0</v>
      </c>
      <c r="AH488" s="120">
        <v>0</v>
      </c>
      <c r="AI488" s="174"/>
      <c r="AJ488" s="50" t="s">
        <v>2461</v>
      </c>
      <c r="AK488" s="175"/>
      <c r="AL488" s="176"/>
      <c r="AM488" s="56" t="str">
        <f t="shared" si="27"/>
        <v>En ejecución</v>
      </c>
      <c r="AN488" s="137">
        <f t="shared" si="29"/>
        <v>0</v>
      </c>
    </row>
    <row r="489" spans="1:40" x14ac:dyDescent="0.25">
      <c r="A489" s="50" t="s">
        <v>660</v>
      </c>
      <c r="B489" s="118">
        <v>2022</v>
      </c>
      <c r="C489" s="50" t="s">
        <v>2098</v>
      </c>
      <c r="D489" s="50" t="s">
        <v>2099</v>
      </c>
      <c r="E489" s="50" t="s">
        <v>50</v>
      </c>
      <c r="F489" s="50" t="s">
        <v>22</v>
      </c>
      <c r="G489" s="50"/>
      <c r="H489" s="50" t="s">
        <v>2995</v>
      </c>
      <c r="I489" s="119" t="s">
        <v>46</v>
      </c>
      <c r="J489" s="57" t="s">
        <v>194</v>
      </c>
      <c r="K489" s="50">
        <v>37</v>
      </c>
      <c r="L489" s="57" t="s">
        <v>124</v>
      </c>
      <c r="M489" s="57" t="s">
        <v>158</v>
      </c>
      <c r="N489" s="139">
        <v>1972</v>
      </c>
      <c r="O489" s="55"/>
      <c r="P489" s="178">
        <v>33377780</v>
      </c>
      <c r="Q489" s="59" t="s">
        <v>2100</v>
      </c>
      <c r="R489" s="57" t="s">
        <v>174</v>
      </c>
      <c r="S489" s="59"/>
      <c r="T489" s="193"/>
      <c r="U489" s="194"/>
      <c r="V489" s="87"/>
      <c r="W489" s="124">
        <v>18320000</v>
      </c>
      <c r="X489" s="125">
        <v>0</v>
      </c>
      <c r="Y489" s="130">
        <v>0</v>
      </c>
      <c r="Z489" s="124">
        <v>0</v>
      </c>
      <c r="AA489" s="126">
        <v>18320000</v>
      </c>
      <c r="AB489" s="125">
        <v>15114000</v>
      </c>
      <c r="AC489" s="135">
        <v>44819</v>
      </c>
      <c r="AD489" s="135">
        <v>44826</v>
      </c>
      <c r="AE489" s="135">
        <v>44926</v>
      </c>
      <c r="AF489" s="136">
        <f t="shared" si="28"/>
        <v>100</v>
      </c>
      <c r="AG489" s="118">
        <v>0</v>
      </c>
      <c r="AH489" s="120">
        <v>0</v>
      </c>
      <c r="AI489" s="174"/>
      <c r="AJ489" s="50" t="s">
        <v>2461</v>
      </c>
      <c r="AK489" s="175"/>
      <c r="AL489" s="176"/>
      <c r="AM489" s="56" t="str">
        <f t="shared" si="27"/>
        <v>Terminado</v>
      </c>
      <c r="AN489" s="137">
        <f t="shared" si="29"/>
        <v>0.82499999999999996</v>
      </c>
    </row>
    <row r="490" spans="1:40" x14ac:dyDescent="0.25">
      <c r="A490" s="50" t="s">
        <v>661</v>
      </c>
      <c r="B490" s="118">
        <v>2022</v>
      </c>
      <c r="C490" s="50" t="s">
        <v>2101</v>
      </c>
      <c r="D490" s="50" t="s">
        <v>2102</v>
      </c>
      <c r="E490" s="50" t="s">
        <v>50</v>
      </c>
      <c r="F490" s="50" t="s">
        <v>22</v>
      </c>
      <c r="G490" s="50"/>
      <c r="H490" s="50" t="s">
        <v>2960</v>
      </c>
      <c r="I490" s="119" t="s">
        <v>46</v>
      </c>
      <c r="J490" s="57" t="s">
        <v>194</v>
      </c>
      <c r="K490" s="50">
        <v>20</v>
      </c>
      <c r="L490" s="57" t="s">
        <v>111</v>
      </c>
      <c r="M490" s="57" t="s">
        <v>136</v>
      </c>
      <c r="N490" s="139">
        <v>1963</v>
      </c>
      <c r="O490" s="55"/>
      <c r="P490" s="178">
        <v>1022359230</v>
      </c>
      <c r="Q490" s="59" t="s">
        <v>2103</v>
      </c>
      <c r="R490" s="57" t="s">
        <v>174</v>
      </c>
      <c r="S490" s="59"/>
      <c r="T490" s="193"/>
      <c r="U490" s="194"/>
      <c r="V490" s="87"/>
      <c r="W490" s="124">
        <v>11120000</v>
      </c>
      <c r="X490" s="125">
        <v>0</v>
      </c>
      <c r="Y490" s="130">
        <v>0</v>
      </c>
      <c r="Z490" s="124">
        <v>0</v>
      </c>
      <c r="AA490" s="126">
        <v>11120000</v>
      </c>
      <c r="AB490" s="125">
        <v>9174000</v>
      </c>
      <c r="AC490" s="135">
        <v>44819</v>
      </c>
      <c r="AD490" s="135">
        <v>44826</v>
      </c>
      <c r="AE490" s="135">
        <v>44926</v>
      </c>
      <c r="AF490" s="136">
        <f t="shared" si="28"/>
        <v>100</v>
      </c>
      <c r="AG490" s="118">
        <v>0</v>
      </c>
      <c r="AH490" s="120">
        <v>0</v>
      </c>
      <c r="AI490" s="174"/>
      <c r="AJ490" s="50" t="s">
        <v>2461</v>
      </c>
      <c r="AK490" s="175"/>
      <c r="AL490" s="176"/>
      <c r="AM490" s="56" t="str">
        <f t="shared" si="27"/>
        <v>Terminado</v>
      </c>
      <c r="AN490" s="137">
        <f t="shared" si="29"/>
        <v>0.82499999999999996</v>
      </c>
    </row>
    <row r="491" spans="1:40" x14ac:dyDescent="0.25">
      <c r="A491" s="50" t="s">
        <v>662</v>
      </c>
      <c r="B491" s="118">
        <v>2022</v>
      </c>
      <c r="C491" s="50" t="s">
        <v>2104</v>
      </c>
      <c r="D491" s="50" t="s">
        <v>2105</v>
      </c>
      <c r="E491" s="50" t="s">
        <v>50</v>
      </c>
      <c r="F491" s="50" t="s">
        <v>22</v>
      </c>
      <c r="G491" s="50"/>
      <c r="H491" s="50" t="s">
        <v>2996</v>
      </c>
      <c r="I491" s="119" t="s">
        <v>46</v>
      </c>
      <c r="J491" s="57" t="s">
        <v>194</v>
      </c>
      <c r="K491" s="50">
        <v>20</v>
      </c>
      <c r="L491" s="57" t="s">
        <v>111</v>
      </c>
      <c r="M491" s="57" t="s">
        <v>136</v>
      </c>
      <c r="N491" s="139">
        <v>1963</v>
      </c>
      <c r="O491" s="55"/>
      <c r="P491" s="178">
        <v>1019064413</v>
      </c>
      <c r="Q491" s="59" t="s">
        <v>2106</v>
      </c>
      <c r="R491" s="57" t="s">
        <v>174</v>
      </c>
      <c r="S491" s="59"/>
      <c r="T491" s="193"/>
      <c r="U491" s="194"/>
      <c r="V491" s="87"/>
      <c r="W491" s="124">
        <v>11120000</v>
      </c>
      <c r="X491" s="125">
        <v>0</v>
      </c>
      <c r="Y491" s="130">
        <v>0</v>
      </c>
      <c r="Z491" s="124">
        <v>0</v>
      </c>
      <c r="AA491" s="126">
        <v>11120000</v>
      </c>
      <c r="AB491" s="125">
        <v>9174000</v>
      </c>
      <c r="AC491" s="135">
        <v>44819</v>
      </c>
      <c r="AD491" s="135">
        <v>44826</v>
      </c>
      <c r="AE491" s="135">
        <v>44926</v>
      </c>
      <c r="AF491" s="136">
        <f t="shared" si="28"/>
        <v>100</v>
      </c>
      <c r="AG491" s="118">
        <v>0</v>
      </c>
      <c r="AH491" s="120">
        <v>0</v>
      </c>
      <c r="AI491" s="174"/>
      <c r="AJ491" s="50" t="s">
        <v>2461</v>
      </c>
      <c r="AK491" s="175"/>
      <c r="AL491" s="176"/>
      <c r="AM491" s="56" t="str">
        <f t="shared" si="27"/>
        <v>Terminado</v>
      </c>
      <c r="AN491" s="137">
        <f t="shared" si="29"/>
        <v>0.82499999999999996</v>
      </c>
    </row>
    <row r="492" spans="1:40" x14ac:dyDescent="0.25">
      <c r="A492" s="50" t="s">
        <v>663</v>
      </c>
      <c r="B492" s="118">
        <v>2022</v>
      </c>
      <c r="C492" s="50" t="s">
        <v>2107</v>
      </c>
      <c r="D492" s="50" t="s">
        <v>2108</v>
      </c>
      <c r="E492" s="50" t="s">
        <v>50</v>
      </c>
      <c r="F492" s="50" t="s">
        <v>22</v>
      </c>
      <c r="G492" s="50"/>
      <c r="H492" s="50" t="s">
        <v>2855</v>
      </c>
      <c r="I492" s="119" t="s">
        <v>46</v>
      </c>
      <c r="J492" s="57" t="s">
        <v>194</v>
      </c>
      <c r="K492" s="50">
        <v>57</v>
      </c>
      <c r="L492" s="57" t="s">
        <v>148</v>
      </c>
      <c r="M492" s="57" t="s">
        <v>141</v>
      </c>
      <c r="N492" s="139">
        <v>1978</v>
      </c>
      <c r="O492" s="55"/>
      <c r="P492" s="178">
        <v>1014215482</v>
      </c>
      <c r="Q492" s="59" t="s">
        <v>2109</v>
      </c>
      <c r="R492" s="57" t="s">
        <v>174</v>
      </c>
      <c r="S492" s="59"/>
      <c r="T492" s="193"/>
      <c r="U492" s="194"/>
      <c r="V492" s="87"/>
      <c r="W492" s="124">
        <v>26200000</v>
      </c>
      <c r="X492" s="125">
        <v>0</v>
      </c>
      <c r="Y492" s="130">
        <v>1</v>
      </c>
      <c r="Z492" s="124">
        <v>6550000</v>
      </c>
      <c r="AA492" s="126">
        <v>32750000</v>
      </c>
      <c r="AB492" s="125">
        <v>22051667</v>
      </c>
      <c r="AC492" s="135">
        <v>44819</v>
      </c>
      <c r="AD492" s="135">
        <v>44824</v>
      </c>
      <c r="AE492" s="135">
        <v>44956</v>
      </c>
      <c r="AF492" s="136">
        <f t="shared" si="28"/>
        <v>132</v>
      </c>
      <c r="AG492" s="118">
        <v>1</v>
      </c>
      <c r="AH492" s="120">
        <v>30</v>
      </c>
      <c r="AI492" s="174"/>
      <c r="AJ492" s="50" t="s">
        <v>2461</v>
      </c>
      <c r="AK492" s="175"/>
      <c r="AL492" s="176"/>
      <c r="AM492" s="56" t="str">
        <f t="shared" si="27"/>
        <v>En ejecución</v>
      </c>
      <c r="AN492" s="137">
        <f t="shared" si="29"/>
        <v>0.67333334351145036</v>
      </c>
    </row>
    <row r="493" spans="1:40" x14ac:dyDescent="0.25">
      <c r="A493" s="50" t="s">
        <v>664</v>
      </c>
      <c r="B493" s="118">
        <v>2022</v>
      </c>
      <c r="C493" s="50" t="s">
        <v>2110</v>
      </c>
      <c r="D493" s="50" t="s">
        <v>2111</v>
      </c>
      <c r="E493" s="50" t="s">
        <v>34</v>
      </c>
      <c r="F493" s="50" t="s">
        <v>49</v>
      </c>
      <c r="G493" s="50" t="s">
        <v>53</v>
      </c>
      <c r="H493" s="50" t="s">
        <v>2997</v>
      </c>
      <c r="I493" s="119" t="s">
        <v>46</v>
      </c>
      <c r="J493" s="57" t="s">
        <v>194</v>
      </c>
      <c r="K493" s="50">
        <v>20</v>
      </c>
      <c r="L493" s="57" t="s">
        <v>111</v>
      </c>
      <c r="M493" s="57" t="s">
        <v>136</v>
      </c>
      <c r="N493" s="139">
        <v>1963</v>
      </c>
      <c r="O493" s="55"/>
      <c r="P493" s="178">
        <v>900163263</v>
      </c>
      <c r="Q493" s="59" t="s">
        <v>2112</v>
      </c>
      <c r="R493" s="57" t="s">
        <v>174</v>
      </c>
      <c r="S493" s="59"/>
      <c r="T493" s="193"/>
      <c r="U493" s="194"/>
      <c r="V493" s="87"/>
      <c r="W493" s="124">
        <v>266091020</v>
      </c>
      <c r="X493" s="125">
        <v>0</v>
      </c>
      <c r="Y493" s="130">
        <v>0</v>
      </c>
      <c r="Z493" s="124">
        <v>0</v>
      </c>
      <c r="AA493" s="126">
        <v>266091020</v>
      </c>
      <c r="AB493" s="125">
        <v>0</v>
      </c>
      <c r="AC493" s="135">
        <v>44820</v>
      </c>
      <c r="AD493" s="135">
        <v>44862</v>
      </c>
      <c r="AE493" s="135">
        <v>44922</v>
      </c>
      <c r="AF493" s="136">
        <f t="shared" si="28"/>
        <v>60</v>
      </c>
      <c r="AG493" s="118">
        <v>0</v>
      </c>
      <c r="AH493" s="120">
        <v>0</v>
      </c>
      <c r="AI493" s="174"/>
      <c r="AJ493" s="50" t="s">
        <v>2461</v>
      </c>
      <c r="AK493" s="175"/>
      <c r="AL493" s="176"/>
      <c r="AM493" s="56" t="str">
        <f t="shared" si="27"/>
        <v>Terminado</v>
      </c>
      <c r="AN493" s="137">
        <f t="shared" si="29"/>
        <v>0</v>
      </c>
    </row>
    <row r="494" spans="1:40" x14ac:dyDescent="0.25">
      <c r="A494" s="50" t="s">
        <v>665</v>
      </c>
      <c r="B494" s="118">
        <v>2022</v>
      </c>
      <c r="C494" s="50" t="s">
        <v>2113</v>
      </c>
      <c r="D494" s="50" t="s">
        <v>2114</v>
      </c>
      <c r="E494" s="50" t="s">
        <v>32</v>
      </c>
      <c r="F494" s="50" t="s">
        <v>22</v>
      </c>
      <c r="G494" s="50"/>
      <c r="H494" s="50" t="s">
        <v>2998</v>
      </c>
      <c r="I494" s="119" t="s">
        <v>46</v>
      </c>
      <c r="J494" s="57" t="s">
        <v>194</v>
      </c>
      <c r="K494" s="50">
        <v>57</v>
      </c>
      <c r="L494" s="57" t="s">
        <v>148</v>
      </c>
      <c r="M494" s="57" t="s">
        <v>141</v>
      </c>
      <c r="N494" s="139">
        <v>1978</v>
      </c>
      <c r="O494" s="55"/>
      <c r="P494" s="178">
        <v>860353174</v>
      </c>
      <c r="Q494" s="59" t="s">
        <v>2115</v>
      </c>
      <c r="R494" s="57" t="s">
        <v>174</v>
      </c>
      <c r="S494" s="59"/>
      <c r="T494" s="193"/>
      <c r="U494" s="194"/>
      <c r="V494" s="87"/>
      <c r="W494" s="124">
        <v>331666667</v>
      </c>
      <c r="X494" s="125">
        <v>0</v>
      </c>
      <c r="Y494" s="130">
        <v>0</v>
      </c>
      <c r="Z494" s="124">
        <v>0</v>
      </c>
      <c r="AA494" s="126">
        <v>331666667</v>
      </c>
      <c r="AB494" s="125">
        <v>59166667</v>
      </c>
      <c r="AC494" s="135">
        <v>44820</v>
      </c>
      <c r="AD494" s="135">
        <v>44824</v>
      </c>
      <c r="AE494" s="135">
        <v>45291</v>
      </c>
      <c r="AF494" s="136">
        <f t="shared" si="28"/>
        <v>467</v>
      </c>
      <c r="AG494" s="118">
        <v>0</v>
      </c>
      <c r="AH494" s="120">
        <v>0</v>
      </c>
      <c r="AI494" s="174"/>
      <c r="AJ494" s="50" t="s">
        <v>2461</v>
      </c>
      <c r="AK494" s="175"/>
      <c r="AL494" s="176"/>
      <c r="AM494" s="56" t="str">
        <f t="shared" si="27"/>
        <v>En ejecución</v>
      </c>
      <c r="AN494" s="137">
        <f t="shared" si="29"/>
        <v>0.1783919606247317</v>
      </c>
    </row>
    <row r="495" spans="1:40" x14ac:dyDescent="0.25">
      <c r="A495" s="50" t="s">
        <v>666</v>
      </c>
      <c r="B495" s="118">
        <v>2022</v>
      </c>
      <c r="C495" s="50" t="s">
        <v>2116</v>
      </c>
      <c r="D495" s="50" t="s">
        <v>2117</v>
      </c>
      <c r="E495" s="50" t="s">
        <v>50</v>
      </c>
      <c r="F495" s="50" t="s">
        <v>22</v>
      </c>
      <c r="G495" s="50"/>
      <c r="H495" s="50" t="s">
        <v>2999</v>
      </c>
      <c r="I495" s="119" t="s">
        <v>46</v>
      </c>
      <c r="J495" s="57" t="s">
        <v>194</v>
      </c>
      <c r="K495" s="50">
        <v>57</v>
      </c>
      <c r="L495" s="57" t="s">
        <v>148</v>
      </c>
      <c r="M495" s="57" t="s">
        <v>141</v>
      </c>
      <c r="N495" s="139">
        <v>1978</v>
      </c>
      <c r="O495" s="55"/>
      <c r="P495" s="178">
        <v>52814325</v>
      </c>
      <c r="Q495" s="59" t="s">
        <v>2118</v>
      </c>
      <c r="R495" s="57" t="s">
        <v>174</v>
      </c>
      <c r="S495" s="59"/>
      <c r="T495" s="193"/>
      <c r="U495" s="194"/>
      <c r="V495" s="87"/>
      <c r="W495" s="124">
        <v>30800000</v>
      </c>
      <c r="X495" s="125">
        <v>0</v>
      </c>
      <c r="Y495" s="130">
        <v>0</v>
      </c>
      <c r="Z495" s="124">
        <v>0</v>
      </c>
      <c r="AA495" s="126">
        <v>30800000</v>
      </c>
      <c r="AB495" s="125">
        <v>17966667</v>
      </c>
      <c r="AC495" s="135">
        <v>44823</v>
      </c>
      <c r="AD495" s="135">
        <v>44825</v>
      </c>
      <c r="AE495" s="135">
        <v>44926</v>
      </c>
      <c r="AF495" s="136">
        <f t="shared" si="28"/>
        <v>101</v>
      </c>
      <c r="AG495" s="118">
        <v>0</v>
      </c>
      <c r="AH495" s="120">
        <v>0</v>
      </c>
      <c r="AI495" s="174"/>
      <c r="AJ495" s="50" t="s">
        <v>2461</v>
      </c>
      <c r="AK495" s="175"/>
      <c r="AL495" s="176"/>
      <c r="AM495" s="56" t="str">
        <f t="shared" si="27"/>
        <v>Terminado</v>
      </c>
      <c r="AN495" s="137">
        <f t="shared" ref="AN495:AN511" si="30">IF(ISERROR(AB495/AA495),"-",(AB495/AA495))</f>
        <v>0.58333334415584415</v>
      </c>
    </row>
    <row r="496" spans="1:40" x14ac:dyDescent="0.25">
      <c r="A496" s="50" t="s">
        <v>667</v>
      </c>
      <c r="B496" s="118">
        <v>2022</v>
      </c>
      <c r="C496" s="50" t="s">
        <v>2119</v>
      </c>
      <c r="D496" s="50" t="s">
        <v>2120</v>
      </c>
      <c r="E496" s="50" t="s">
        <v>50</v>
      </c>
      <c r="F496" s="50" t="s">
        <v>22</v>
      </c>
      <c r="G496" s="50"/>
      <c r="H496" s="50" t="s">
        <v>2871</v>
      </c>
      <c r="I496" s="119" t="s">
        <v>46</v>
      </c>
      <c r="J496" s="57" t="s">
        <v>194</v>
      </c>
      <c r="K496" s="50">
        <v>57</v>
      </c>
      <c r="L496" s="57" t="s">
        <v>148</v>
      </c>
      <c r="M496" s="57" t="s">
        <v>141</v>
      </c>
      <c r="N496" s="139">
        <v>1978</v>
      </c>
      <c r="O496" s="55"/>
      <c r="P496" s="178">
        <v>1000163101</v>
      </c>
      <c r="Q496" s="59" t="s">
        <v>2121</v>
      </c>
      <c r="R496" s="57" t="s">
        <v>174</v>
      </c>
      <c r="S496" s="59"/>
      <c r="T496" s="193"/>
      <c r="U496" s="194"/>
      <c r="V496" s="87"/>
      <c r="W496" s="124">
        <v>16030000</v>
      </c>
      <c r="X496" s="125">
        <v>0</v>
      </c>
      <c r="Y496" s="130">
        <v>0</v>
      </c>
      <c r="Z496" s="124">
        <v>0</v>
      </c>
      <c r="AA496" s="126">
        <v>16030000</v>
      </c>
      <c r="AB496" s="125">
        <v>13434667</v>
      </c>
      <c r="AC496" s="135">
        <v>44830</v>
      </c>
      <c r="AD496" s="135">
        <v>44837</v>
      </c>
      <c r="AE496" s="135">
        <v>44926</v>
      </c>
      <c r="AF496" s="136">
        <f t="shared" si="28"/>
        <v>89</v>
      </c>
      <c r="AG496" s="118">
        <v>0</v>
      </c>
      <c r="AH496" s="120">
        <v>0</v>
      </c>
      <c r="AI496" s="174"/>
      <c r="AJ496" s="50" t="s">
        <v>2461</v>
      </c>
      <c r="AK496" s="175"/>
      <c r="AL496" s="176"/>
      <c r="AM496" s="56" t="str">
        <f t="shared" si="27"/>
        <v>Terminado</v>
      </c>
      <c r="AN496" s="137">
        <f t="shared" si="30"/>
        <v>0.83809525888958203</v>
      </c>
    </row>
    <row r="497" spans="1:40" x14ac:dyDescent="0.25">
      <c r="A497" s="50" t="s">
        <v>668</v>
      </c>
      <c r="B497" s="118">
        <v>2022</v>
      </c>
      <c r="C497" s="50" t="s">
        <v>2122</v>
      </c>
      <c r="D497" s="50" t="s">
        <v>2123</v>
      </c>
      <c r="E497" s="50" t="s">
        <v>50</v>
      </c>
      <c r="F497" s="50" t="s">
        <v>22</v>
      </c>
      <c r="G497" s="50"/>
      <c r="H497" s="50" t="s">
        <v>3000</v>
      </c>
      <c r="I497" s="119" t="s">
        <v>46</v>
      </c>
      <c r="J497" s="57" t="s">
        <v>194</v>
      </c>
      <c r="K497" s="50">
        <v>57</v>
      </c>
      <c r="L497" s="57" t="s">
        <v>148</v>
      </c>
      <c r="M497" s="57" t="s">
        <v>141</v>
      </c>
      <c r="N497" s="139">
        <v>1978</v>
      </c>
      <c r="O497" s="55"/>
      <c r="P497" s="178">
        <v>1023937459</v>
      </c>
      <c r="Q497" s="59" t="s">
        <v>2124</v>
      </c>
      <c r="R497" s="57" t="s">
        <v>174</v>
      </c>
      <c r="S497" s="59"/>
      <c r="T497" s="193"/>
      <c r="U497" s="194"/>
      <c r="V497" s="87"/>
      <c r="W497" s="124">
        <v>22925000</v>
      </c>
      <c r="X497" s="125">
        <v>0</v>
      </c>
      <c r="Y497" s="130">
        <v>1</v>
      </c>
      <c r="Z497" s="124">
        <v>6550000</v>
      </c>
      <c r="AA497" s="126">
        <v>29475000</v>
      </c>
      <c r="AB497" s="125">
        <v>20086667</v>
      </c>
      <c r="AC497" s="135">
        <v>44826</v>
      </c>
      <c r="AD497" s="135">
        <v>44833</v>
      </c>
      <c r="AE497" s="135">
        <v>44956</v>
      </c>
      <c r="AF497" s="136">
        <f t="shared" si="28"/>
        <v>123</v>
      </c>
      <c r="AG497" s="118">
        <v>1</v>
      </c>
      <c r="AH497" s="120">
        <v>30</v>
      </c>
      <c r="AI497" s="174"/>
      <c r="AJ497" s="50" t="s">
        <v>2461</v>
      </c>
      <c r="AK497" s="175"/>
      <c r="AL497" s="176"/>
      <c r="AM497" s="56" t="str">
        <f t="shared" si="27"/>
        <v>En ejecución</v>
      </c>
      <c r="AN497" s="137">
        <f t="shared" si="30"/>
        <v>0.68148149279050041</v>
      </c>
    </row>
    <row r="498" spans="1:40" x14ac:dyDescent="0.25">
      <c r="A498" s="50" t="s">
        <v>669</v>
      </c>
      <c r="B498" s="118">
        <v>2022</v>
      </c>
      <c r="C498" s="50" t="s">
        <v>2125</v>
      </c>
      <c r="D498" s="50" t="s">
        <v>2126</v>
      </c>
      <c r="E498" s="50" t="s">
        <v>50</v>
      </c>
      <c r="F498" s="50" t="s">
        <v>22</v>
      </c>
      <c r="G498" s="50"/>
      <c r="H498" s="50" t="s">
        <v>2960</v>
      </c>
      <c r="I498" s="119" t="s">
        <v>46</v>
      </c>
      <c r="J498" s="57" t="s">
        <v>194</v>
      </c>
      <c r="K498" s="50">
        <v>20</v>
      </c>
      <c r="L498" s="57" t="s">
        <v>111</v>
      </c>
      <c r="M498" s="57" t="s">
        <v>136</v>
      </c>
      <c r="N498" s="139">
        <v>1963</v>
      </c>
      <c r="O498" s="55"/>
      <c r="P498" s="178">
        <v>45543786</v>
      </c>
      <c r="Q498" s="59" t="s">
        <v>2127</v>
      </c>
      <c r="R498" s="57" t="s">
        <v>174</v>
      </c>
      <c r="S498" s="59"/>
      <c r="T498" s="193"/>
      <c r="U498" s="194"/>
      <c r="V498" s="87"/>
      <c r="W498" s="124">
        <v>11120000</v>
      </c>
      <c r="X498" s="125">
        <v>0</v>
      </c>
      <c r="Y498" s="130">
        <v>0</v>
      </c>
      <c r="Z498" s="124">
        <v>0</v>
      </c>
      <c r="AA498" s="126">
        <v>11120000</v>
      </c>
      <c r="AB498" s="125">
        <v>8525333</v>
      </c>
      <c r="AC498" s="135">
        <v>44827</v>
      </c>
      <c r="AD498" s="135">
        <v>44833</v>
      </c>
      <c r="AE498" s="135">
        <v>44926</v>
      </c>
      <c r="AF498" s="136">
        <f t="shared" si="28"/>
        <v>93</v>
      </c>
      <c r="AG498" s="118">
        <v>0</v>
      </c>
      <c r="AH498" s="120">
        <v>0</v>
      </c>
      <c r="AI498" s="174"/>
      <c r="AJ498" s="50" t="s">
        <v>2461</v>
      </c>
      <c r="AK498" s="175"/>
      <c r="AL498" s="176"/>
      <c r="AM498" s="56" t="str">
        <f t="shared" si="27"/>
        <v>Terminado</v>
      </c>
      <c r="AN498" s="137">
        <f t="shared" si="30"/>
        <v>0.7666666366906475</v>
      </c>
    </row>
    <row r="499" spans="1:40" x14ac:dyDescent="0.25">
      <c r="A499" s="50" t="s">
        <v>670</v>
      </c>
      <c r="B499" s="118">
        <v>2022</v>
      </c>
      <c r="C499" s="50" t="s">
        <v>2128</v>
      </c>
      <c r="D499" s="50" t="s">
        <v>2129</v>
      </c>
      <c r="E499" s="50" t="s">
        <v>50</v>
      </c>
      <c r="F499" s="50" t="s">
        <v>22</v>
      </c>
      <c r="G499" s="50"/>
      <c r="H499" s="50" t="s">
        <v>2942</v>
      </c>
      <c r="I499" s="119" t="s">
        <v>46</v>
      </c>
      <c r="J499" s="57" t="s">
        <v>194</v>
      </c>
      <c r="K499" s="118">
        <v>1</v>
      </c>
      <c r="L499" s="57" t="s">
        <v>93</v>
      </c>
      <c r="M499" s="57" t="s">
        <v>136</v>
      </c>
      <c r="N499" s="139">
        <v>1953</v>
      </c>
      <c r="O499" s="55"/>
      <c r="P499" s="178">
        <v>1019081121</v>
      </c>
      <c r="Q499" s="59" t="s">
        <v>2130</v>
      </c>
      <c r="R499" s="57" t="s">
        <v>174</v>
      </c>
      <c r="S499" s="59"/>
      <c r="T499" s="193"/>
      <c r="U499" s="194"/>
      <c r="V499" s="87"/>
      <c r="W499" s="124">
        <v>9730000</v>
      </c>
      <c r="X499" s="125">
        <v>0</v>
      </c>
      <c r="Y499" s="130">
        <v>0</v>
      </c>
      <c r="Z499" s="124">
        <v>0</v>
      </c>
      <c r="AA499" s="126">
        <v>9730000</v>
      </c>
      <c r="AB499" s="125">
        <v>8062000</v>
      </c>
      <c r="AC499" s="135">
        <v>44832</v>
      </c>
      <c r="AD499" s="135">
        <v>44838</v>
      </c>
      <c r="AE499" s="135">
        <v>44926</v>
      </c>
      <c r="AF499" s="136">
        <f t="shared" si="28"/>
        <v>88</v>
      </c>
      <c r="AG499" s="118">
        <v>0</v>
      </c>
      <c r="AH499" s="120">
        <v>0</v>
      </c>
      <c r="AI499" s="174"/>
      <c r="AJ499" s="50" t="s">
        <v>2461</v>
      </c>
      <c r="AK499" s="175"/>
      <c r="AL499" s="176"/>
      <c r="AM499" s="56" t="str">
        <f t="shared" si="27"/>
        <v>Terminado</v>
      </c>
      <c r="AN499" s="137">
        <f t="shared" si="30"/>
        <v>0.82857142857142863</v>
      </c>
    </row>
    <row r="500" spans="1:40" x14ac:dyDescent="0.25">
      <c r="A500" s="50" t="s">
        <v>671</v>
      </c>
      <c r="B500" s="118">
        <v>2022</v>
      </c>
      <c r="C500" s="50" t="s">
        <v>2131</v>
      </c>
      <c r="D500" s="50" t="s">
        <v>2132</v>
      </c>
      <c r="E500" s="50" t="s">
        <v>48</v>
      </c>
      <c r="F500" s="50" t="s">
        <v>49</v>
      </c>
      <c r="G500" s="50" t="s">
        <v>57</v>
      </c>
      <c r="H500" s="50" t="s">
        <v>3001</v>
      </c>
      <c r="I500" s="119" t="s">
        <v>46</v>
      </c>
      <c r="J500" s="57" t="s">
        <v>194</v>
      </c>
      <c r="K500" s="50">
        <v>57</v>
      </c>
      <c r="L500" s="57" t="s">
        <v>148</v>
      </c>
      <c r="M500" s="57" t="s">
        <v>141</v>
      </c>
      <c r="N500" s="139">
        <v>1978</v>
      </c>
      <c r="O500" s="55"/>
      <c r="P500" s="178">
        <v>900354279</v>
      </c>
      <c r="Q500" s="59" t="s">
        <v>2133</v>
      </c>
      <c r="R500" s="57" t="s">
        <v>175</v>
      </c>
      <c r="S500" s="59"/>
      <c r="T500" s="193"/>
      <c r="U500" s="194"/>
      <c r="V500" s="87"/>
      <c r="W500" s="124">
        <v>48810825</v>
      </c>
      <c r="X500" s="125">
        <v>0</v>
      </c>
      <c r="Y500" s="130">
        <v>0</v>
      </c>
      <c r="Z500" s="124">
        <v>0</v>
      </c>
      <c r="AA500" s="126">
        <v>48810825</v>
      </c>
      <c r="AB500" s="125">
        <v>42785915</v>
      </c>
      <c r="AC500" s="135">
        <v>44833</v>
      </c>
      <c r="AD500" s="135">
        <v>44839</v>
      </c>
      <c r="AE500" s="135">
        <v>44930</v>
      </c>
      <c r="AF500" s="136">
        <f t="shared" si="28"/>
        <v>91</v>
      </c>
      <c r="AG500" s="118">
        <v>0</v>
      </c>
      <c r="AH500" s="120">
        <v>0</v>
      </c>
      <c r="AI500" s="174"/>
      <c r="AJ500" s="50" t="s">
        <v>2461</v>
      </c>
      <c r="AK500" s="175"/>
      <c r="AL500" s="176"/>
      <c r="AM500" s="56" t="str">
        <f t="shared" si="27"/>
        <v>En ejecución</v>
      </c>
      <c r="AN500" s="137">
        <f t="shared" si="30"/>
        <v>0.87656611007906549</v>
      </c>
    </row>
    <row r="501" spans="1:40" x14ac:dyDescent="0.25">
      <c r="A501" s="50" t="s">
        <v>672</v>
      </c>
      <c r="B501" s="118">
        <v>2022</v>
      </c>
      <c r="C501" s="50" t="s">
        <v>2134</v>
      </c>
      <c r="D501" s="50" t="s">
        <v>2135</v>
      </c>
      <c r="E501" s="50" t="s">
        <v>50</v>
      </c>
      <c r="F501" s="50" t="s">
        <v>22</v>
      </c>
      <c r="G501" s="50"/>
      <c r="H501" s="50" t="s">
        <v>2960</v>
      </c>
      <c r="I501" s="119" t="s">
        <v>46</v>
      </c>
      <c r="J501" s="57" t="s">
        <v>194</v>
      </c>
      <c r="K501" s="50">
        <v>20</v>
      </c>
      <c r="L501" s="57" t="s">
        <v>111</v>
      </c>
      <c r="M501" s="57" t="s">
        <v>136</v>
      </c>
      <c r="N501" s="139">
        <v>1963</v>
      </c>
      <c r="O501" s="55"/>
      <c r="P501" s="178">
        <v>1014255659</v>
      </c>
      <c r="Q501" s="59" t="s">
        <v>2136</v>
      </c>
      <c r="R501" s="57" t="s">
        <v>174</v>
      </c>
      <c r="S501" s="59"/>
      <c r="T501" s="193"/>
      <c r="U501" s="194"/>
      <c r="V501" s="87"/>
      <c r="W501" s="124">
        <v>11120000</v>
      </c>
      <c r="X501" s="125">
        <v>0</v>
      </c>
      <c r="Y501" s="130">
        <v>0</v>
      </c>
      <c r="Z501" s="124">
        <v>0</v>
      </c>
      <c r="AA501" s="126">
        <v>11120000</v>
      </c>
      <c r="AB501" s="125">
        <v>7506000</v>
      </c>
      <c r="AC501" s="135">
        <v>44834</v>
      </c>
      <c r="AD501" s="135">
        <v>44844</v>
      </c>
      <c r="AE501" s="135">
        <v>44926</v>
      </c>
      <c r="AF501" s="136">
        <f t="shared" si="28"/>
        <v>82</v>
      </c>
      <c r="AG501" s="118">
        <v>0</v>
      </c>
      <c r="AH501" s="120">
        <v>0</v>
      </c>
      <c r="AI501" s="174"/>
      <c r="AJ501" s="50" t="s">
        <v>2461</v>
      </c>
      <c r="AK501" s="175"/>
      <c r="AL501" s="176"/>
      <c r="AM501" s="56" t="str">
        <f t="shared" si="27"/>
        <v>Terminado</v>
      </c>
      <c r="AN501" s="137">
        <f t="shared" si="30"/>
        <v>0.67500000000000004</v>
      </c>
    </row>
    <row r="502" spans="1:40" x14ac:dyDescent="0.25">
      <c r="A502" s="50" t="s">
        <v>673</v>
      </c>
      <c r="B502" s="118">
        <v>2022</v>
      </c>
      <c r="C502" s="50" t="s">
        <v>2137</v>
      </c>
      <c r="D502" s="50" t="s">
        <v>2138</v>
      </c>
      <c r="E502" s="50" t="s">
        <v>50</v>
      </c>
      <c r="F502" s="50" t="s">
        <v>22</v>
      </c>
      <c r="G502" s="50"/>
      <c r="H502" s="50" t="s">
        <v>2139</v>
      </c>
      <c r="I502" s="119" t="s">
        <v>46</v>
      </c>
      <c r="J502" s="57" t="s">
        <v>194</v>
      </c>
      <c r="K502" s="50">
        <v>57</v>
      </c>
      <c r="L502" s="57" t="s">
        <v>148</v>
      </c>
      <c r="M502" s="57" t="s">
        <v>141</v>
      </c>
      <c r="N502" s="139">
        <v>1978</v>
      </c>
      <c r="O502" s="55"/>
      <c r="P502" s="178">
        <v>52582380</v>
      </c>
      <c r="Q502" s="59" t="s">
        <v>2140</v>
      </c>
      <c r="R502" s="57" t="s">
        <v>174</v>
      </c>
      <c r="S502" s="59"/>
      <c r="T502" s="193"/>
      <c r="U502" s="194"/>
      <c r="V502" s="87"/>
      <c r="W502" s="124">
        <v>13740000</v>
      </c>
      <c r="X502" s="125">
        <v>0</v>
      </c>
      <c r="Y502" s="130">
        <v>0</v>
      </c>
      <c r="Z502" s="124">
        <v>0</v>
      </c>
      <c r="AA502" s="126">
        <v>13740000</v>
      </c>
      <c r="AB502" s="125">
        <v>11908000</v>
      </c>
      <c r="AC502" s="135">
        <v>44834</v>
      </c>
      <c r="AD502" s="135">
        <v>44847</v>
      </c>
      <c r="AE502" s="135">
        <v>44926</v>
      </c>
      <c r="AF502" s="136">
        <f t="shared" si="28"/>
        <v>79</v>
      </c>
      <c r="AG502" s="118">
        <v>0</v>
      </c>
      <c r="AH502" s="120">
        <v>0</v>
      </c>
      <c r="AI502" s="174"/>
      <c r="AJ502" s="50" t="s">
        <v>2461</v>
      </c>
      <c r="AK502" s="175"/>
      <c r="AL502" s="176"/>
      <c r="AM502" s="56" t="str">
        <f t="shared" si="27"/>
        <v>Terminado</v>
      </c>
      <c r="AN502" s="137">
        <f t="shared" si="30"/>
        <v>0.8666666666666667</v>
      </c>
    </row>
    <row r="503" spans="1:40" x14ac:dyDescent="0.25">
      <c r="A503" s="50" t="s">
        <v>674</v>
      </c>
      <c r="B503" s="118">
        <v>2022</v>
      </c>
      <c r="C503" s="50" t="s">
        <v>2141</v>
      </c>
      <c r="D503" s="50" t="s">
        <v>2142</v>
      </c>
      <c r="E503" s="50" t="s">
        <v>50</v>
      </c>
      <c r="F503" s="50" t="s">
        <v>22</v>
      </c>
      <c r="G503" s="50"/>
      <c r="H503" s="50" t="s">
        <v>3002</v>
      </c>
      <c r="I503" s="119" t="s">
        <v>46</v>
      </c>
      <c r="J503" s="57" t="s">
        <v>194</v>
      </c>
      <c r="K503" s="50">
        <v>57</v>
      </c>
      <c r="L503" s="57" t="s">
        <v>148</v>
      </c>
      <c r="M503" s="57" t="s">
        <v>141</v>
      </c>
      <c r="N503" s="139">
        <v>1978</v>
      </c>
      <c r="O503" s="55"/>
      <c r="P503" s="178">
        <v>1152444282</v>
      </c>
      <c r="Q503" s="59" t="s">
        <v>2143</v>
      </c>
      <c r="R503" s="57" t="s">
        <v>174</v>
      </c>
      <c r="S503" s="59"/>
      <c r="T503" s="193"/>
      <c r="U503" s="194"/>
      <c r="V503" s="87"/>
      <c r="W503" s="124">
        <v>19650000</v>
      </c>
      <c r="X503" s="125">
        <v>0</v>
      </c>
      <c r="Y503" s="130">
        <v>1</v>
      </c>
      <c r="Z503" s="124">
        <v>5895000</v>
      </c>
      <c r="AA503" s="126">
        <v>25545000</v>
      </c>
      <c r="AB503" s="125">
        <v>18995000</v>
      </c>
      <c r="AC503" s="135">
        <v>44834</v>
      </c>
      <c r="AD503" s="135">
        <v>44838</v>
      </c>
      <c r="AE503" s="135">
        <v>44956</v>
      </c>
      <c r="AF503" s="136">
        <f t="shared" si="28"/>
        <v>118</v>
      </c>
      <c r="AG503" s="118">
        <v>1</v>
      </c>
      <c r="AH503" s="120">
        <v>30</v>
      </c>
      <c r="AI503" s="174"/>
      <c r="AJ503" s="50" t="s">
        <v>2461</v>
      </c>
      <c r="AK503" s="175"/>
      <c r="AL503" s="176"/>
      <c r="AM503" s="56" t="str">
        <f t="shared" si="27"/>
        <v>En ejecución</v>
      </c>
      <c r="AN503" s="137">
        <f t="shared" si="30"/>
        <v>0.74358974358974361</v>
      </c>
    </row>
    <row r="504" spans="1:40" x14ac:dyDescent="0.25">
      <c r="A504" s="50" t="s">
        <v>675</v>
      </c>
      <c r="B504" s="118">
        <v>2022</v>
      </c>
      <c r="C504" s="50" t="s">
        <v>2144</v>
      </c>
      <c r="D504" s="50" t="s">
        <v>2145</v>
      </c>
      <c r="E504" s="50" t="s">
        <v>50</v>
      </c>
      <c r="F504" s="50" t="s">
        <v>22</v>
      </c>
      <c r="G504" s="50"/>
      <c r="H504" s="50" t="s">
        <v>3003</v>
      </c>
      <c r="I504" s="119" t="s">
        <v>46</v>
      </c>
      <c r="J504" s="57" t="s">
        <v>194</v>
      </c>
      <c r="K504" s="118">
        <v>43</v>
      </c>
      <c r="L504" s="57" t="s">
        <v>130</v>
      </c>
      <c r="M504" s="57" t="s">
        <v>137</v>
      </c>
      <c r="N504" s="139">
        <v>2032</v>
      </c>
      <c r="O504" s="55"/>
      <c r="P504" s="178">
        <v>52018251</v>
      </c>
      <c r="Q504" s="59" t="s">
        <v>2146</v>
      </c>
      <c r="R504" s="57" t="s">
        <v>174</v>
      </c>
      <c r="S504" s="59"/>
      <c r="T504" s="193"/>
      <c r="U504" s="194"/>
      <c r="V504" s="87"/>
      <c r="W504" s="124">
        <v>16030000</v>
      </c>
      <c r="X504" s="125">
        <v>0</v>
      </c>
      <c r="Y504" s="130">
        <v>0</v>
      </c>
      <c r="Z504" s="124">
        <v>0</v>
      </c>
      <c r="AA504" s="126">
        <v>16030000</v>
      </c>
      <c r="AB504" s="125">
        <v>6564667</v>
      </c>
      <c r="AC504" s="135">
        <v>44839</v>
      </c>
      <c r="AD504" s="135">
        <v>44852</v>
      </c>
      <c r="AE504" s="135">
        <v>44926</v>
      </c>
      <c r="AF504" s="136">
        <f t="shared" si="28"/>
        <v>74</v>
      </c>
      <c r="AG504" s="118">
        <v>0</v>
      </c>
      <c r="AH504" s="120">
        <v>0</v>
      </c>
      <c r="AI504" s="174"/>
      <c r="AJ504" s="50" t="s">
        <v>2461</v>
      </c>
      <c r="AK504" s="175"/>
      <c r="AL504" s="176"/>
      <c r="AM504" s="56" t="str">
        <f t="shared" si="27"/>
        <v>Terminado</v>
      </c>
      <c r="AN504" s="137">
        <f t="shared" si="30"/>
        <v>0.40952383031815348</v>
      </c>
    </row>
    <row r="505" spans="1:40" x14ac:dyDescent="0.25">
      <c r="A505" s="50" t="s">
        <v>676</v>
      </c>
      <c r="B505" s="118">
        <v>2022</v>
      </c>
      <c r="C505" s="50" t="s">
        <v>2147</v>
      </c>
      <c r="D505" s="50" t="s">
        <v>2148</v>
      </c>
      <c r="E505" s="50" t="s">
        <v>50</v>
      </c>
      <c r="F505" s="50" t="s">
        <v>22</v>
      </c>
      <c r="G505" s="50"/>
      <c r="H505" s="50" t="s">
        <v>3003</v>
      </c>
      <c r="I505" s="119" t="s">
        <v>46</v>
      </c>
      <c r="J505" s="57" t="s">
        <v>194</v>
      </c>
      <c r="K505" s="118">
        <v>43</v>
      </c>
      <c r="L505" s="57" t="s">
        <v>130</v>
      </c>
      <c r="M505" s="57" t="s">
        <v>137</v>
      </c>
      <c r="N505" s="139">
        <v>2032</v>
      </c>
      <c r="O505" s="55"/>
      <c r="P505" s="178">
        <v>1020750900</v>
      </c>
      <c r="Q505" s="59" t="s">
        <v>2149</v>
      </c>
      <c r="R505" s="57" t="s">
        <v>174</v>
      </c>
      <c r="S505" s="59"/>
      <c r="T505" s="193"/>
      <c r="U505" s="194"/>
      <c r="V505" s="87"/>
      <c r="W505" s="124">
        <v>16030000</v>
      </c>
      <c r="X505" s="125">
        <v>0</v>
      </c>
      <c r="Y505" s="130">
        <v>0</v>
      </c>
      <c r="Z505" s="124">
        <v>0</v>
      </c>
      <c r="AA505" s="126">
        <v>16030000</v>
      </c>
      <c r="AB505" s="125">
        <v>10076000</v>
      </c>
      <c r="AC505" s="135">
        <v>44846</v>
      </c>
      <c r="AD505" s="135">
        <v>44859</v>
      </c>
      <c r="AE505" s="135">
        <v>44926</v>
      </c>
      <c r="AF505" s="136">
        <f t="shared" si="28"/>
        <v>67</v>
      </c>
      <c r="AG505" s="118">
        <v>0</v>
      </c>
      <c r="AH505" s="120">
        <v>0</v>
      </c>
      <c r="AI505" s="174"/>
      <c r="AJ505" s="50" t="s">
        <v>2461</v>
      </c>
      <c r="AK505" s="175"/>
      <c r="AL505" s="176"/>
      <c r="AM505" s="56" t="str">
        <f t="shared" si="27"/>
        <v>Terminado</v>
      </c>
      <c r="AN505" s="137">
        <f t="shared" si="30"/>
        <v>0.62857142857142856</v>
      </c>
    </row>
    <row r="506" spans="1:40" x14ac:dyDescent="0.25">
      <c r="A506" s="50" t="s">
        <v>677</v>
      </c>
      <c r="B506" s="118">
        <v>2022</v>
      </c>
      <c r="C506" s="50" t="s">
        <v>2150</v>
      </c>
      <c r="D506" s="50" t="s">
        <v>2151</v>
      </c>
      <c r="E506" s="50" t="s">
        <v>50</v>
      </c>
      <c r="F506" s="50" t="s">
        <v>22</v>
      </c>
      <c r="G506" s="50"/>
      <c r="H506" s="50" t="s">
        <v>2719</v>
      </c>
      <c r="I506" s="119" t="s">
        <v>46</v>
      </c>
      <c r="J506" s="57" t="s">
        <v>194</v>
      </c>
      <c r="K506" s="50">
        <v>57</v>
      </c>
      <c r="L506" s="57" t="s">
        <v>148</v>
      </c>
      <c r="M506" s="57" t="s">
        <v>141</v>
      </c>
      <c r="N506" s="139">
        <v>1978</v>
      </c>
      <c r="O506" s="55"/>
      <c r="P506" s="178">
        <v>38140443</v>
      </c>
      <c r="Q506" s="59" t="s">
        <v>2152</v>
      </c>
      <c r="R506" s="57" t="s">
        <v>174</v>
      </c>
      <c r="S506" s="59"/>
      <c r="T506" s="193"/>
      <c r="U506" s="194"/>
      <c r="V506" s="87"/>
      <c r="W506" s="124">
        <v>22925000</v>
      </c>
      <c r="X506" s="125">
        <v>0</v>
      </c>
      <c r="Y506" s="130">
        <v>0</v>
      </c>
      <c r="Z506" s="124">
        <v>0</v>
      </c>
      <c r="AA506" s="126">
        <v>22925000</v>
      </c>
      <c r="AB506" s="125">
        <v>15938333</v>
      </c>
      <c r="AC506" s="135">
        <v>44845</v>
      </c>
      <c r="AD506" s="135">
        <v>44852</v>
      </c>
      <c r="AE506" s="135">
        <v>44956</v>
      </c>
      <c r="AF506" s="136">
        <f t="shared" si="28"/>
        <v>104</v>
      </c>
      <c r="AG506" s="118">
        <v>1</v>
      </c>
      <c r="AH506" s="120">
        <v>30</v>
      </c>
      <c r="AI506" s="174"/>
      <c r="AJ506" s="50" t="s">
        <v>2461</v>
      </c>
      <c r="AK506" s="175"/>
      <c r="AL506" s="176"/>
      <c r="AM506" s="56" t="str">
        <f t="shared" si="27"/>
        <v>En ejecución</v>
      </c>
      <c r="AN506" s="137">
        <f t="shared" si="30"/>
        <v>0.69523808069792803</v>
      </c>
    </row>
    <row r="507" spans="1:40" x14ac:dyDescent="0.25">
      <c r="A507" s="50" t="s">
        <v>678</v>
      </c>
      <c r="B507" s="118">
        <v>2022</v>
      </c>
      <c r="C507" s="50" t="s">
        <v>2153</v>
      </c>
      <c r="D507" s="50" t="s">
        <v>2154</v>
      </c>
      <c r="E507" s="50" t="s">
        <v>50</v>
      </c>
      <c r="F507" s="50" t="s">
        <v>22</v>
      </c>
      <c r="G507" s="50"/>
      <c r="H507" s="50" t="s">
        <v>3004</v>
      </c>
      <c r="I507" s="119" t="s">
        <v>46</v>
      </c>
      <c r="J507" s="57" t="s">
        <v>194</v>
      </c>
      <c r="K507" s="50">
        <v>57</v>
      </c>
      <c r="L507" s="57" t="s">
        <v>148</v>
      </c>
      <c r="M507" s="57" t="s">
        <v>141</v>
      </c>
      <c r="N507" s="139">
        <v>1978</v>
      </c>
      <c r="O507" s="55"/>
      <c r="P507" s="178">
        <v>1233895755</v>
      </c>
      <c r="Q507" s="59" t="s">
        <v>2155</v>
      </c>
      <c r="R507" s="57" t="s">
        <v>174</v>
      </c>
      <c r="S507" s="59"/>
      <c r="T507" s="193"/>
      <c r="U507" s="194"/>
      <c r="V507" s="87"/>
      <c r="W507" s="124">
        <v>9125000</v>
      </c>
      <c r="X507" s="125">
        <v>0</v>
      </c>
      <c r="Y507" s="130">
        <v>1</v>
      </c>
      <c r="Z507" s="124">
        <v>1338333</v>
      </c>
      <c r="AA507" s="126">
        <v>10463333</v>
      </c>
      <c r="AB507" s="125">
        <v>8638333</v>
      </c>
      <c r="AC507" s="135">
        <v>44852</v>
      </c>
      <c r="AD507" s="135">
        <v>44854</v>
      </c>
      <c r="AE507" s="135">
        <v>44941</v>
      </c>
      <c r="AF507" s="136">
        <f t="shared" si="28"/>
        <v>87</v>
      </c>
      <c r="AG507" s="118">
        <v>1</v>
      </c>
      <c r="AH507" s="120">
        <v>15</v>
      </c>
      <c r="AI507" s="174"/>
      <c r="AJ507" s="50" t="s">
        <v>2461</v>
      </c>
      <c r="AK507" s="175"/>
      <c r="AL507" s="176"/>
      <c r="AM507" s="56" t="str">
        <f t="shared" si="27"/>
        <v>En ejecución</v>
      </c>
      <c r="AN507" s="137">
        <f t="shared" si="30"/>
        <v>0.82558138979233486</v>
      </c>
    </row>
    <row r="508" spans="1:40" x14ac:dyDescent="0.25">
      <c r="A508" s="50" t="s">
        <v>679</v>
      </c>
      <c r="B508" s="118">
        <v>2022</v>
      </c>
      <c r="C508" s="50" t="s">
        <v>2156</v>
      </c>
      <c r="D508" s="50" t="s">
        <v>2157</v>
      </c>
      <c r="E508" s="50" t="s">
        <v>50</v>
      </c>
      <c r="F508" s="50" t="s">
        <v>22</v>
      </c>
      <c r="G508" s="50"/>
      <c r="H508" s="50" t="s">
        <v>3005</v>
      </c>
      <c r="I508" s="119" t="s">
        <v>46</v>
      </c>
      <c r="J508" s="57" t="s">
        <v>194</v>
      </c>
      <c r="K508" s="50">
        <v>57</v>
      </c>
      <c r="L508" s="57" t="s">
        <v>148</v>
      </c>
      <c r="M508" s="57" t="s">
        <v>141</v>
      </c>
      <c r="N508" s="139">
        <v>1978</v>
      </c>
      <c r="O508" s="55"/>
      <c r="P508" s="178">
        <v>41963139</v>
      </c>
      <c r="Q508" s="59" t="s">
        <v>2158</v>
      </c>
      <c r="R508" s="57" t="s">
        <v>174</v>
      </c>
      <c r="S508" s="59"/>
      <c r="T508" s="193"/>
      <c r="U508" s="194"/>
      <c r="V508" s="87"/>
      <c r="W508" s="124">
        <v>16375000</v>
      </c>
      <c r="X508" s="125">
        <v>0</v>
      </c>
      <c r="Y508" s="130">
        <v>0</v>
      </c>
      <c r="Z508" s="124">
        <v>0</v>
      </c>
      <c r="AA508" s="126">
        <v>16375000</v>
      </c>
      <c r="AB508" s="125">
        <v>14410000</v>
      </c>
      <c r="AC508" s="135">
        <v>44852</v>
      </c>
      <c r="AD508" s="135">
        <v>44859</v>
      </c>
      <c r="AE508" s="135">
        <v>44926</v>
      </c>
      <c r="AF508" s="136">
        <f t="shared" si="28"/>
        <v>67</v>
      </c>
      <c r="AG508" s="118">
        <v>0</v>
      </c>
      <c r="AH508" s="120">
        <v>0</v>
      </c>
      <c r="AI508" s="174"/>
      <c r="AJ508" s="50" t="s">
        <v>2461</v>
      </c>
      <c r="AK508" s="175"/>
      <c r="AL508" s="176"/>
      <c r="AM508" s="56" t="str">
        <f t="shared" si="27"/>
        <v>Terminado</v>
      </c>
      <c r="AN508" s="137">
        <f t="shared" si="30"/>
        <v>0.88</v>
      </c>
    </row>
    <row r="509" spans="1:40" x14ac:dyDescent="0.25">
      <c r="A509" s="50" t="s">
        <v>680</v>
      </c>
      <c r="B509" s="118">
        <v>2022</v>
      </c>
      <c r="C509" s="50" t="s">
        <v>2159</v>
      </c>
      <c r="D509" s="50" t="s">
        <v>2145</v>
      </c>
      <c r="E509" s="50" t="s">
        <v>48</v>
      </c>
      <c r="F509" s="50" t="s">
        <v>47</v>
      </c>
      <c r="G509" s="50"/>
      <c r="H509" s="50" t="s">
        <v>3006</v>
      </c>
      <c r="I509" s="119" t="s">
        <v>45</v>
      </c>
      <c r="J509" s="57" t="s">
        <v>194</v>
      </c>
      <c r="K509" s="50" t="s">
        <v>70</v>
      </c>
      <c r="L509" s="57" t="s">
        <v>214</v>
      </c>
      <c r="M509" s="57" t="s">
        <v>214</v>
      </c>
      <c r="N509" s="139" t="s">
        <v>2160</v>
      </c>
      <c r="O509" s="55"/>
      <c r="P509" s="178">
        <v>830018476</v>
      </c>
      <c r="Q509" s="59" t="s">
        <v>2161</v>
      </c>
      <c r="R509" s="57" t="s">
        <v>175</v>
      </c>
      <c r="S509" s="59"/>
      <c r="T509" s="193"/>
      <c r="U509" s="194"/>
      <c r="V509" s="87"/>
      <c r="W509" s="124">
        <v>8000000</v>
      </c>
      <c r="X509" s="125">
        <v>0</v>
      </c>
      <c r="Y509" s="130">
        <v>0</v>
      </c>
      <c r="Z509" s="124">
        <v>0</v>
      </c>
      <c r="AA509" s="126">
        <v>8000000</v>
      </c>
      <c r="AB509" s="125">
        <v>7760752</v>
      </c>
      <c r="AC509" s="135">
        <v>44852</v>
      </c>
      <c r="AD509" s="135">
        <v>44869</v>
      </c>
      <c r="AE509" s="135">
        <v>44988</v>
      </c>
      <c r="AF509" s="136">
        <f t="shared" si="28"/>
        <v>119</v>
      </c>
      <c r="AG509" s="118">
        <v>0</v>
      </c>
      <c r="AH509" s="120">
        <v>0</v>
      </c>
      <c r="AI509" s="174"/>
      <c r="AJ509" s="50" t="s">
        <v>2461</v>
      </c>
      <c r="AK509" s="175"/>
      <c r="AL509" s="176"/>
      <c r="AM509" s="56" t="str">
        <f t="shared" si="27"/>
        <v>En ejecución</v>
      </c>
      <c r="AN509" s="137">
        <f t="shared" si="30"/>
        <v>0.97009400000000001</v>
      </c>
    </row>
    <row r="510" spans="1:40" x14ac:dyDescent="0.25">
      <c r="A510" s="50" t="s">
        <v>681</v>
      </c>
      <c r="B510" s="118">
        <v>2022</v>
      </c>
      <c r="C510" s="50" t="s">
        <v>2162</v>
      </c>
      <c r="D510" s="50" t="s">
        <v>2163</v>
      </c>
      <c r="E510" s="50" t="s">
        <v>50</v>
      </c>
      <c r="F510" s="50" t="s">
        <v>22</v>
      </c>
      <c r="G510" s="50"/>
      <c r="H510" s="50" t="s">
        <v>3007</v>
      </c>
      <c r="I510" s="119" t="s">
        <v>46</v>
      </c>
      <c r="J510" s="57" t="s">
        <v>194</v>
      </c>
      <c r="K510" s="118">
        <v>39</v>
      </c>
      <c r="L510" s="57" t="s">
        <v>126</v>
      </c>
      <c r="M510" s="57" t="s">
        <v>137</v>
      </c>
      <c r="N510" s="139">
        <v>1973</v>
      </c>
      <c r="O510" s="55"/>
      <c r="P510" s="178">
        <v>79236192</v>
      </c>
      <c r="Q510" s="59" t="s">
        <v>2164</v>
      </c>
      <c r="R510" s="57" t="s">
        <v>174</v>
      </c>
      <c r="S510" s="59"/>
      <c r="T510" s="193"/>
      <c r="U510" s="194"/>
      <c r="V510" s="87"/>
      <c r="W510" s="124">
        <v>16375000</v>
      </c>
      <c r="X510" s="125">
        <v>0</v>
      </c>
      <c r="Y510" s="130">
        <v>0</v>
      </c>
      <c r="Z510" s="124">
        <v>0</v>
      </c>
      <c r="AA510" s="126">
        <v>16375000</v>
      </c>
      <c r="AB510" s="125">
        <v>13100000</v>
      </c>
      <c r="AC510" s="135">
        <v>44861</v>
      </c>
      <c r="AD510" s="135">
        <v>44866</v>
      </c>
      <c r="AE510" s="135">
        <v>44926</v>
      </c>
      <c r="AF510" s="136">
        <f t="shared" si="28"/>
        <v>60</v>
      </c>
      <c r="AG510" s="118">
        <v>0</v>
      </c>
      <c r="AH510" s="120">
        <v>0</v>
      </c>
      <c r="AI510" s="174"/>
      <c r="AJ510" s="50" t="s">
        <v>2461</v>
      </c>
      <c r="AK510" s="175"/>
      <c r="AL510" s="176"/>
      <c r="AM510" s="56" t="str">
        <f t="shared" si="27"/>
        <v>Terminado</v>
      </c>
      <c r="AN510" s="137">
        <f t="shared" si="30"/>
        <v>0.8</v>
      </c>
    </row>
    <row r="511" spans="1:40" x14ac:dyDescent="0.25">
      <c r="A511" s="50" t="s">
        <v>682</v>
      </c>
      <c r="B511" s="118">
        <v>2022</v>
      </c>
      <c r="C511" s="50" t="s">
        <v>2165</v>
      </c>
      <c r="D511" s="50" t="s">
        <v>2166</v>
      </c>
      <c r="E511" s="50" t="s">
        <v>50</v>
      </c>
      <c r="F511" s="50" t="s">
        <v>22</v>
      </c>
      <c r="G511" s="50"/>
      <c r="H511" s="50" t="s">
        <v>2742</v>
      </c>
      <c r="I511" s="119" t="s">
        <v>46</v>
      </c>
      <c r="J511" s="57" t="s">
        <v>194</v>
      </c>
      <c r="K511" s="50">
        <v>57</v>
      </c>
      <c r="L511" s="57" t="s">
        <v>148</v>
      </c>
      <c r="M511" s="57" t="s">
        <v>141</v>
      </c>
      <c r="N511" s="139">
        <v>1978</v>
      </c>
      <c r="O511" s="55"/>
      <c r="P511" s="178">
        <v>1024495989</v>
      </c>
      <c r="Q511" s="59" t="s">
        <v>2167</v>
      </c>
      <c r="R511" s="57" t="s">
        <v>174</v>
      </c>
      <c r="S511" s="59"/>
      <c r="T511" s="193"/>
      <c r="U511" s="194"/>
      <c r="V511" s="87"/>
      <c r="W511" s="124">
        <v>15400000</v>
      </c>
      <c r="X511" s="125">
        <v>0</v>
      </c>
      <c r="Y511" s="130">
        <v>0</v>
      </c>
      <c r="Z511" s="124">
        <v>0</v>
      </c>
      <c r="AA511" s="126">
        <v>15400000</v>
      </c>
      <c r="AB511" s="125">
        <v>14630000</v>
      </c>
      <c r="AC511" s="135">
        <v>44867</v>
      </c>
      <c r="AD511" s="135">
        <v>44869</v>
      </c>
      <c r="AE511" s="135">
        <v>44926</v>
      </c>
      <c r="AF511" s="136">
        <f t="shared" si="28"/>
        <v>57</v>
      </c>
      <c r="AG511" s="118">
        <v>0</v>
      </c>
      <c r="AH511" s="120">
        <v>0</v>
      </c>
      <c r="AI511" s="174"/>
      <c r="AJ511" s="50" t="s">
        <v>2461</v>
      </c>
      <c r="AK511" s="175"/>
      <c r="AL511" s="176"/>
      <c r="AM511" s="56" t="str">
        <f t="shared" si="27"/>
        <v>Terminado</v>
      </c>
      <c r="AN511" s="137">
        <f t="shared" si="30"/>
        <v>0.95</v>
      </c>
    </row>
    <row r="512" spans="1:40" x14ac:dyDescent="0.25">
      <c r="A512" s="50" t="s">
        <v>683</v>
      </c>
      <c r="B512" s="118">
        <v>2022</v>
      </c>
      <c r="C512" s="50" t="s">
        <v>2168</v>
      </c>
      <c r="D512" s="50" t="s">
        <v>2169</v>
      </c>
      <c r="E512" s="50" t="s">
        <v>48</v>
      </c>
      <c r="F512" s="50" t="s">
        <v>51</v>
      </c>
      <c r="G512" s="50"/>
      <c r="H512" s="50" t="s">
        <v>3008</v>
      </c>
      <c r="I512" s="119" t="s">
        <v>46</v>
      </c>
      <c r="J512" s="57" t="s">
        <v>194</v>
      </c>
      <c r="K512" s="50">
        <v>6</v>
      </c>
      <c r="L512" s="57" t="s">
        <v>92</v>
      </c>
      <c r="M512" s="57" t="s">
        <v>136</v>
      </c>
      <c r="N512" s="139">
        <v>1967</v>
      </c>
      <c r="O512" s="55"/>
      <c r="P512" s="178">
        <v>900209622</v>
      </c>
      <c r="Q512" s="59" t="s">
        <v>2170</v>
      </c>
      <c r="R512" s="57" t="s">
        <v>175</v>
      </c>
      <c r="S512" s="59"/>
      <c r="T512" s="193"/>
      <c r="U512" s="194"/>
      <c r="V512" s="87"/>
      <c r="W512" s="124">
        <v>394382290</v>
      </c>
      <c r="X512" s="125">
        <v>0</v>
      </c>
      <c r="Y512" s="130">
        <v>0</v>
      </c>
      <c r="Z512" s="124">
        <v>0</v>
      </c>
      <c r="AA512" s="126">
        <v>394382290</v>
      </c>
      <c r="AB512" s="125">
        <v>0</v>
      </c>
      <c r="AC512" s="135">
        <v>44865</v>
      </c>
      <c r="AD512" s="135">
        <v>44907</v>
      </c>
      <c r="AE512" s="135">
        <v>45149</v>
      </c>
      <c r="AF512" s="136">
        <f t="shared" ref="AF512:AF568" si="31">_xlfn.DAYS(AE512,AD512)</f>
        <v>242</v>
      </c>
      <c r="AG512" s="118">
        <v>0</v>
      </c>
      <c r="AH512" s="120">
        <v>0</v>
      </c>
      <c r="AI512" s="174"/>
      <c r="AJ512" s="50" t="s">
        <v>2461</v>
      </c>
      <c r="AK512" s="175"/>
      <c r="AL512" s="176"/>
      <c r="AM512" s="56" t="str">
        <f t="shared" ref="AM512:AM567" si="32">IF(AE512&lt;=44926,"Terminado","En ejecución")</f>
        <v>En ejecución</v>
      </c>
      <c r="AN512" s="137">
        <f t="shared" ref="AN512:AN518" si="33">IF(ISERROR(AB512/AA512),"-",(AB512/AA512))</f>
        <v>0</v>
      </c>
    </row>
    <row r="513" spans="1:40" x14ac:dyDescent="0.25">
      <c r="A513" s="50" t="s">
        <v>683</v>
      </c>
      <c r="B513" s="118">
        <v>2022</v>
      </c>
      <c r="C513" s="50" t="s">
        <v>2168</v>
      </c>
      <c r="D513" s="50" t="s">
        <v>2169</v>
      </c>
      <c r="E513" s="50" t="s">
        <v>48</v>
      </c>
      <c r="F513" s="50" t="s">
        <v>51</v>
      </c>
      <c r="G513" s="50"/>
      <c r="H513" s="50" t="s">
        <v>3008</v>
      </c>
      <c r="I513" s="119" t="s">
        <v>46</v>
      </c>
      <c r="J513" s="57" t="s">
        <v>194</v>
      </c>
      <c r="K513" s="50">
        <v>8</v>
      </c>
      <c r="L513" s="57" t="s">
        <v>99</v>
      </c>
      <c r="M513" s="57" t="s">
        <v>136</v>
      </c>
      <c r="N513" s="139">
        <v>2013</v>
      </c>
      <c r="O513" s="55"/>
      <c r="P513" s="178">
        <v>900209622</v>
      </c>
      <c r="Q513" s="59" t="s">
        <v>2170</v>
      </c>
      <c r="R513" s="57" t="s">
        <v>175</v>
      </c>
      <c r="S513" s="59"/>
      <c r="T513" s="193"/>
      <c r="U513" s="194"/>
      <c r="V513" s="87"/>
      <c r="W513" s="126">
        <v>328638050</v>
      </c>
      <c r="X513" s="125">
        <v>0</v>
      </c>
      <c r="Y513" s="130">
        <v>0</v>
      </c>
      <c r="Z513" s="124">
        <v>0</v>
      </c>
      <c r="AA513" s="126">
        <v>328638050</v>
      </c>
      <c r="AB513" s="125">
        <v>0</v>
      </c>
      <c r="AC513" s="135">
        <v>44865</v>
      </c>
      <c r="AD513" s="135">
        <v>44907</v>
      </c>
      <c r="AE513" s="135">
        <v>45149</v>
      </c>
      <c r="AF513" s="136">
        <f t="shared" si="31"/>
        <v>242</v>
      </c>
      <c r="AG513" s="118">
        <v>0</v>
      </c>
      <c r="AH513" s="120">
        <v>0</v>
      </c>
      <c r="AI513" s="174"/>
      <c r="AJ513" s="50"/>
      <c r="AK513" s="175"/>
      <c r="AL513" s="176"/>
      <c r="AM513" s="56" t="str">
        <f t="shared" si="32"/>
        <v>En ejecución</v>
      </c>
      <c r="AN513" s="137">
        <f t="shared" si="33"/>
        <v>0</v>
      </c>
    </row>
    <row r="514" spans="1:40" x14ac:dyDescent="0.25">
      <c r="A514" s="50" t="s">
        <v>684</v>
      </c>
      <c r="B514" s="118">
        <v>2022</v>
      </c>
      <c r="C514" s="50" t="s">
        <v>2175</v>
      </c>
      <c r="D514" s="50" t="s">
        <v>2176</v>
      </c>
      <c r="E514" s="50" t="s">
        <v>48</v>
      </c>
      <c r="F514" s="50" t="s">
        <v>51</v>
      </c>
      <c r="G514" s="50"/>
      <c r="H514" s="50" t="s">
        <v>3009</v>
      </c>
      <c r="I514" s="119" t="s">
        <v>46</v>
      </c>
      <c r="J514" s="57" t="s">
        <v>194</v>
      </c>
      <c r="K514" s="50">
        <v>6</v>
      </c>
      <c r="L514" s="57" t="s">
        <v>92</v>
      </c>
      <c r="M514" s="57" t="s">
        <v>136</v>
      </c>
      <c r="N514" s="139">
        <v>1967</v>
      </c>
      <c r="O514" s="55"/>
      <c r="P514" s="178">
        <v>79867234</v>
      </c>
      <c r="Q514" s="59" t="s">
        <v>2177</v>
      </c>
      <c r="R514" s="57" t="s">
        <v>175</v>
      </c>
      <c r="S514" s="59"/>
      <c r="T514" s="193"/>
      <c r="U514" s="194"/>
      <c r="V514" s="87"/>
      <c r="W514" s="124">
        <v>1814475695</v>
      </c>
      <c r="X514" s="125">
        <v>0</v>
      </c>
      <c r="Y514" s="130">
        <v>0</v>
      </c>
      <c r="Z514" s="124">
        <v>0</v>
      </c>
      <c r="AA514" s="126">
        <v>1814475695</v>
      </c>
      <c r="AB514" s="125">
        <v>0</v>
      </c>
      <c r="AC514" s="135">
        <v>44869</v>
      </c>
      <c r="AD514" s="135">
        <v>44917</v>
      </c>
      <c r="AE514" s="135">
        <v>45190</v>
      </c>
      <c r="AF514" s="136">
        <f t="shared" si="31"/>
        <v>273</v>
      </c>
      <c r="AG514" s="118">
        <v>0</v>
      </c>
      <c r="AH514" s="120">
        <v>0</v>
      </c>
      <c r="AI514" s="174"/>
      <c r="AJ514" s="50" t="s">
        <v>2461</v>
      </c>
      <c r="AK514" s="175"/>
      <c r="AL514" s="176"/>
      <c r="AM514" s="56" t="str">
        <f t="shared" si="32"/>
        <v>En ejecución</v>
      </c>
      <c r="AN514" s="137">
        <f t="shared" si="33"/>
        <v>0</v>
      </c>
    </row>
    <row r="515" spans="1:40" x14ac:dyDescent="0.25">
      <c r="A515" s="177" t="s">
        <v>3167</v>
      </c>
      <c r="B515" s="118">
        <v>2022</v>
      </c>
      <c r="C515" s="50" t="s">
        <v>2171</v>
      </c>
      <c r="D515" s="50" t="s">
        <v>2172</v>
      </c>
      <c r="E515" s="50" t="s">
        <v>28</v>
      </c>
      <c r="F515" s="50" t="s">
        <v>44</v>
      </c>
      <c r="G515" s="50"/>
      <c r="H515" s="50" t="s">
        <v>2173</v>
      </c>
      <c r="I515" s="119" t="s">
        <v>46</v>
      </c>
      <c r="J515" s="57" t="s">
        <v>194</v>
      </c>
      <c r="K515" s="118">
        <v>55</v>
      </c>
      <c r="L515" s="57" t="s">
        <v>146</v>
      </c>
      <c r="M515" s="57" t="s">
        <v>141</v>
      </c>
      <c r="N515" s="139">
        <v>1977</v>
      </c>
      <c r="O515" s="55"/>
      <c r="P515" s="178">
        <v>900160387</v>
      </c>
      <c r="Q515" s="59" t="s">
        <v>2174</v>
      </c>
      <c r="R515" s="57" t="s">
        <v>175</v>
      </c>
      <c r="S515" s="59"/>
      <c r="T515" s="193"/>
      <c r="U515" s="194"/>
      <c r="V515" s="87"/>
      <c r="W515" s="124">
        <v>123488618</v>
      </c>
      <c r="X515" s="125">
        <v>0</v>
      </c>
      <c r="Y515" s="130">
        <v>0</v>
      </c>
      <c r="Z515" s="124">
        <v>0</v>
      </c>
      <c r="AA515" s="126">
        <v>123488618</v>
      </c>
      <c r="AB515" s="125">
        <v>0</v>
      </c>
      <c r="AC515" s="135">
        <v>44880</v>
      </c>
      <c r="AD515" s="135">
        <v>44880</v>
      </c>
      <c r="AE515" s="135">
        <v>44880</v>
      </c>
      <c r="AF515" s="136">
        <f>_xlfn.DAYS(AE515,AD515)</f>
        <v>0</v>
      </c>
      <c r="AG515" s="118">
        <v>0</v>
      </c>
      <c r="AH515" s="120">
        <v>0</v>
      </c>
      <c r="AI515" s="174"/>
      <c r="AJ515" s="50" t="s">
        <v>2461</v>
      </c>
      <c r="AK515" s="175"/>
      <c r="AL515" s="176"/>
      <c r="AM515" s="56" t="str">
        <f>IF(AE515&lt;=44926,"Terminado","En ejecución")</f>
        <v>Terminado</v>
      </c>
      <c r="AN515" s="137">
        <f t="shared" si="33"/>
        <v>0</v>
      </c>
    </row>
    <row r="516" spans="1:40" x14ac:dyDescent="0.25">
      <c r="A516" s="50" t="s">
        <v>685</v>
      </c>
      <c r="B516" s="118">
        <v>2022</v>
      </c>
      <c r="C516" s="50" t="s">
        <v>2178</v>
      </c>
      <c r="D516" s="50" t="s">
        <v>2179</v>
      </c>
      <c r="E516" s="50" t="s">
        <v>48</v>
      </c>
      <c r="F516" s="50" t="s">
        <v>49</v>
      </c>
      <c r="G516" s="50" t="s">
        <v>57</v>
      </c>
      <c r="H516" s="50" t="s">
        <v>3010</v>
      </c>
      <c r="I516" s="119" t="s">
        <v>46</v>
      </c>
      <c r="J516" s="57" t="s">
        <v>194</v>
      </c>
      <c r="K516" s="50">
        <v>57</v>
      </c>
      <c r="L516" s="57" t="s">
        <v>148</v>
      </c>
      <c r="M516" s="57" t="s">
        <v>141</v>
      </c>
      <c r="N516" s="139">
        <v>1978</v>
      </c>
      <c r="O516" s="55"/>
      <c r="P516" s="178">
        <v>900300970</v>
      </c>
      <c r="Q516" s="59" t="s">
        <v>2180</v>
      </c>
      <c r="R516" s="57" t="s">
        <v>175</v>
      </c>
      <c r="S516" s="59"/>
      <c r="T516" s="193"/>
      <c r="U516" s="194"/>
      <c r="V516" s="87"/>
      <c r="W516" s="124">
        <v>130000000</v>
      </c>
      <c r="X516" s="125">
        <v>0</v>
      </c>
      <c r="Y516" s="130">
        <v>0</v>
      </c>
      <c r="Z516" s="124">
        <v>0</v>
      </c>
      <c r="AA516" s="126">
        <v>130000000</v>
      </c>
      <c r="AB516" s="125">
        <v>0</v>
      </c>
      <c r="AC516" s="135">
        <v>44882</v>
      </c>
      <c r="AD516" s="135">
        <v>44901</v>
      </c>
      <c r="AE516" s="135">
        <v>45057</v>
      </c>
      <c r="AF516" s="136">
        <f t="shared" si="31"/>
        <v>156</v>
      </c>
      <c r="AG516" s="118">
        <v>0</v>
      </c>
      <c r="AH516" s="120">
        <v>0</v>
      </c>
      <c r="AI516" s="174"/>
      <c r="AJ516" s="50" t="s">
        <v>2461</v>
      </c>
      <c r="AK516" s="175"/>
      <c r="AL516" s="176"/>
      <c r="AM516" s="56" t="str">
        <f t="shared" si="32"/>
        <v>En ejecución</v>
      </c>
      <c r="AN516" s="137">
        <f t="shared" si="33"/>
        <v>0</v>
      </c>
    </row>
    <row r="517" spans="1:40" x14ac:dyDescent="0.25">
      <c r="A517" s="50" t="s">
        <v>686</v>
      </c>
      <c r="B517" s="118">
        <v>2022</v>
      </c>
      <c r="C517" s="50" t="s">
        <v>2181</v>
      </c>
      <c r="D517" s="50" t="s">
        <v>2182</v>
      </c>
      <c r="E517" s="50" t="s">
        <v>31</v>
      </c>
      <c r="F517" s="50" t="s">
        <v>47</v>
      </c>
      <c r="G517" s="50"/>
      <c r="H517" s="50" t="s">
        <v>3011</v>
      </c>
      <c r="I517" s="119" t="s">
        <v>46</v>
      </c>
      <c r="J517" s="57" t="s">
        <v>194</v>
      </c>
      <c r="K517" s="50">
        <v>20</v>
      </c>
      <c r="L517" s="57" t="s">
        <v>111</v>
      </c>
      <c r="M517" s="57" t="s">
        <v>136</v>
      </c>
      <c r="N517" s="139">
        <v>1963</v>
      </c>
      <c r="O517" s="55"/>
      <c r="P517" s="178">
        <v>900334037</v>
      </c>
      <c r="Q517" s="59" t="s">
        <v>2183</v>
      </c>
      <c r="R517" s="57" t="s">
        <v>175</v>
      </c>
      <c r="S517" s="59"/>
      <c r="T517" s="193"/>
      <c r="U517" s="194"/>
      <c r="V517" s="87"/>
      <c r="W517" s="124">
        <v>27964966</v>
      </c>
      <c r="X517" s="125">
        <v>0</v>
      </c>
      <c r="Y517" s="130">
        <v>0</v>
      </c>
      <c r="Z517" s="124">
        <v>0</v>
      </c>
      <c r="AA517" s="126">
        <v>27964966</v>
      </c>
      <c r="AB517" s="125">
        <v>0</v>
      </c>
      <c r="AC517" s="135">
        <v>44881</v>
      </c>
      <c r="AD517" s="135">
        <v>44924</v>
      </c>
      <c r="AE517" s="135">
        <v>44969</v>
      </c>
      <c r="AF517" s="136">
        <f t="shared" si="31"/>
        <v>45</v>
      </c>
      <c r="AG517" s="118">
        <v>0</v>
      </c>
      <c r="AH517" s="120">
        <v>0</v>
      </c>
      <c r="AI517" s="174"/>
      <c r="AJ517" s="50" t="s">
        <v>2461</v>
      </c>
      <c r="AK517" s="175"/>
      <c r="AL517" s="176"/>
      <c r="AM517" s="56" t="str">
        <f t="shared" si="32"/>
        <v>En ejecución</v>
      </c>
      <c r="AN517" s="137">
        <f t="shared" si="33"/>
        <v>0</v>
      </c>
    </row>
    <row r="518" spans="1:40" x14ac:dyDescent="0.25">
      <c r="A518" s="50" t="s">
        <v>687</v>
      </c>
      <c r="B518" s="118">
        <v>2022</v>
      </c>
      <c r="C518" s="50" t="s">
        <v>2184</v>
      </c>
      <c r="D518" s="50" t="s">
        <v>2185</v>
      </c>
      <c r="E518" s="50" t="s">
        <v>48</v>
      </c>
      <c r="F518" s="50" t="s">
        <v>51</v>
      </c>
      <c r="G518" s="50"/>
      <c r="H518" s="50" t="s">
        <v>3012</v>
      </c>
      <c r="I518" s="119" t="s">
        <v>46</v>
      </c>
      <c r="J518" s="57" t="s">
        <v>194</v>
      </c>
      <c r="K518" s="50">
        <v>27</v>
      </c>
      <c r="L518" s="57" t="s">
        <v>114</v>
      </c>
      <c r="M518" s="57" t="s">
        <v>158</v>
      </c>
      <c r="N518" s="139">
        <v>1997</v>
      </c>
      <c r="O518" s="55"/>
      <c r="P518" s="178">
        <v>846000272</v>
      </c>
      <c r="Q518" s="59" t="s">
        <v>2186</v>
      </c>
      <c r="R518" s="57" t="s">
        <v>177</v>
      </c>
      <c r="S518" s="59">
        <v>901439281</v>
      </c>
      <c r="T518" s="193" t="s">
        <v>3177</v>
      </c>
      <c r="U518" s="194">
        <v>0.5</v>
      </c>
      <c r="V518" s="87"/>
      <c r="W518" s="124">
        <v>583200200</v>
      </c>
      <c r="X518" s="125">
        <v>0</v>
      </c>
      <c r="Y518" s="130">
        <v>0</v>
      </c>
      <c r="Z518" s="124">
        <v>0</v>
      </c>
      <c r="AA518" s="126">
        <v>583200200</v>
      </c>
      <c r="AB518" s="125">
        <v>0</v>
      </c>
      <c r="AC518" s="135">
        <v>44889</v>
      </c>
      <c r="AD518" s="135">
        <v>44907</v>
      </c>
      <c r="AE518" s="135">
        <v>45149</v>
      </c>
      <c r="AF518" s="136">
        <f t="shared" si="31"/>
        <v>242</v>
      </c>
      <c r="AG518" s="118">
        <v>0</v>
      </c>
      <c r="AH518" s="120">
        <v>0</v>
      </c>
      <c r="AI518" s="174"/>
      <c r="AJ518" s="50" t="s">
        <v>2461</v>
      </c>
      <c r="AK518" s="175"/>
      <c r="AL518" s="176"/>
      <c r="AM518" s="56" t="str">
        <f t="shared" si="32"/>
        <v>En ejecución</v>
      </c>
      <c r="AN518" s="137">
        <f t="shared" si="33"/>
        <v>0</v>
      </c>
    </row>
    <row r="519" spans="1:40" x14ac:dyDescent="0.25">
      <c r="A519" s="50" t="s">
        <v>687</v>
      </c>
      <c r="B519" s="118">
        <v>2022</v>
      </c>
      <c r="C519" s="50" t="s">
        <v>2184</v>
      </c>
      <c r="D519" s="50" t="s">
        <v>2185</v>
      </c>
      <c r="E519" s="50" t="s">
        <v>48</v>
      </c>
      <c r="F519" s="50" t="s">
        <v>51</v>
      </c>
      <c r="G519" s="50"/>
      <c r="H519" s="50" t="s">
        <v>3012</v>
      </c>
      <c r="I519" s="119" t="s">
        <v>46</v>
      </c>
      <c r="J519" s="57"/>
      <c r="K519" s="50"/>
      <c r="L519" s="57"/>
      <c r="M519" s="57"/>
      <c r="N519" s="139"/>
      <c r="O519" s="55"/>
      <c r="P519" s="178"/>
      <c r="Q519" s="191"/>
      <c r="R519" s="192"/>
      <c r="S519" s="59">
        <v>846000272</v>
      </c>
      <c r="T519" s="193" t="s">
        <v>3178</v>
      </c>
      <c r="U519" s="194">
        <v>0.5</v>
      </c>
      <c r="V519" s="87"/>
      <c r="W519" s="124"/>
      <c r="X519" s="125"/>
      <c r="Y519" s="130"/>
      <c r="Z519" s="124"/>
      <c r="AA519" s="126"/>
      <c r="AB519" s="125"/>
      <c r="AC519" s="135"/>
      <c r="AD519" s="135"/>
      <c r="AE519" s="135"/>
      <c r="AF519" s="136"/>
      <c r="AG519" s="118"/>
      <c r="AH519" s="120"/>
      <c r="AI519" s="174"/>
      <c r="AJ519" s="50"/>
      <c r="AK519" s="175"/>
      <c r="AL519" s="176"/>
      <c r="AM519" s="56"/>
      <c r="AN519" s="137"/>
    </row>
    <row r="520" spans="1:40" x14ac:dyDescent="0.25">
      <c r="A520" s="50" t="s">
        <v>688</v>
      </c>
      <c r="B520" s="118">
        <v>2022</v>
      </c>
      <c r="C520" s="50" t="s">
        <v>2187</v>
      </c>
      <c r="D520" s="50" t="s">
        <v>2188</v>
      </c>
      <c r="E520" s="50" t="s">
        <v>48</v>
      </c>
      <c r="F520" s="50" t="s">
        <v>51</v>
      </c>
      <c r="G520" s="50"/>
      <c r="H520" s="50" t="s">
        <v>3013</v>
      </c>
      <c r="I520" s="119" t="s">
        <v>46</v>
      </c>
      <c r="J520" s="57" t="s">
        <v>194</v>
      </c>
      <c r="K520" s="50">
        <v>49</v>
      </c>
      <c r="L520" s="57" t="s">
        <v>139</v>
      </c>
      <c r="M520" s="57" t="s">
        <v>138</v>
      </c>
      <c r="N520" s="139">
        <v>1999</v>
      </c>
      <c r="O520" s="55"/>
      <c r="P520" s="178">
        <v>900604010</v>
      </c>
      <c r="Q520" s="59" t="s">
        <v>2189</v>
      </c>
      <c r="R520" s="57" t="s">
        <v>175</v>
      </c>
      <c r="S520" s="59"/>
      <c r="T520" s="193"/>
      <c r="U520" s="194"/>
      <c r="V520" s="87"/>
      <c r="W520" s="126">
        <v>543321000</v>
      </c>
      <c r="X520" s="125">
        <v>0</v>
      </c>
      <c r="Y520" s="130">
        <v>0</v>
      </c>
      <c r="Z520" s="124">
        <v>0</v>
      </c>
      <c r="AA520" s="126">
        <v>543321000</v>
      </c>
      <c r="AB520" s="125">
        <v>0</v>
      </c>
      <c r="AC520" s="135">
        <v>44893</v>
      </c>
      <c r="AD520" s="135">
        <v>44939</v>
      </c>
      <c r="AE520" s="135">
        <v>45120</v>
      </c>
      <c r="AF520" s="136">
        <f t="shared" si="31"/>
        <v>181</v>
      </c>
      <c r="AG520" s="118">
        <v>0</v>
      </c>
      <c r="AH520" s="120">
        <v>0</v>
      </c>
      <c r="AI520" s="174"/>
      <c r="AJ520" s="50" t="s">
        <v>2461</v>
      </c>
      <c r="AK520" s="175"/>
      <c r="AL520" s="176"/>
      <c r="AM520" s="56" t="str">
        <f t="shared" si="32"/>
        <v>En ejecución</v>
      </c>
      <c r="AN520" s="137">
        <f t="shared" ref="AN520:AN532" si="34">IF(ISERROR(AB520/AA520),"-",(AB520/AA520))</f>
        <v>0</v>
      </c>
    </row>
    <row r="521" spans="1:40" x14ac:dyDescent="0.25">
      <c r="A521" s="50" t="s">
        <v>688</v>
      </c>
      <c r="B521" s="118">
        <v>2022</v>
      </c>
      <c r="C521" s="50" t="s">
        <v>2187</v>
      </c>
      <c r="D521" s="50" t="s">
        <v>2188</v>
      </c>
      <c r="E521" s="50" t="s">
        <v>48</v>
      </c>
      <c r="F521" s="50" t="s">
        <v>51</v>
      </c>
      <c r="G521" s="50"/>
      <c r="H521" s="50" t="s">
        <v>3013</v>
      </c>
      <c r="I521" s="119" t="s">
        <v>46</v>
      </c>
      <c r="J521" s="57" t="s">
        <v>194</v>
      </c>
      <c r="K521" s="50">
        <v>30</v>
      </c>
      <c r="L521" s="57" t="s">
        <v>117</v>
      </c>
      <c r="M521" s="57" t="s">
        <v>158</v>
      </c>
      <c r="N521" s="139">
        <v>2031</v>
      </c>
      <c r="O521" s="55"/>
      <c r="P521" s="178">
        <v>900604010</v>
      </c>
      <c r="Q521" s="59" t="s">
        <v>2189</v>
      </c>
      <c r="R521" s="57" t="s">
        <v>175</v>
      </c>
      <c r="S521" s="59"/>
      <c r="T521" s="193"/>
      <c r="U521" s="194"/>
      <c r="V521" s="87"/>
      <c r="W521" s="126">
        <v>308729000</v>
      </c>
      <c r="X521" s="125">
        <v>0</v>
      </c>
      <c r="Y521" s="130">
        <v>0</v>
      </c>
      <c r="Z521" s="124">
        <v>0</v>
      </c>
      <c r="AA521" s="126">
        <v>308729000</v>
      </c>
      <c r="AB521" s="125">
        <v>113593023</v>
      </c>
      <c r="AC521" s="135">
        <v>44893</v>
      </c>
      <c r="AD521" s="135">
        <v>44939</v>
      </c>
      <c r="AE521" s="135">
        <v>45120</v>
      </c>
      <c r="AF521" s="136">
        <f t="shared" si="31"/>
        <v>181</v>
      </c>
      <c r="AG521" s="118">
        <v>0</v>
      </c>
      <c r="AH521" s="120">
        <v>0</v>
      </c>
      <c r="AI521" s="174"/>
      <c r="AJ521" s="50"/>
      <c r="AK521" s="175"/>
      <c r="AL521" s="176"/>
      <c r="AM521" s="56" t="str">
        <f t="shared" si="32"/>
        <v>En ejecución</v>
      </c>
      <c r="AN521" s="137">
        <f t="shared" si="34"/>
        <v>0.36793765081997482</v>
      </c>
    </row>
    <row r="522" spans="1:40" x14ac:dyDescent="0.25">
      <c r="A522" s="50" t="s">
        <v>737</v>
      </c>
      <c r="B522" s="118">
        <v>2022</v>
      </c>
      <c r="C522" s="50" t="s">
        <v>2190</v>
      </c>
      <c r="D522" s="50" t="s">
        <v>2191</v>
      </c>
      <c r="E522" s="50" t="s">
        <v>196</v>
      </c>
      <c r="F522" s="50" t="s">
        <v>22</v>
      </c>
      <c r="G522" s="50"/>
      <c r="H522" s="50" t="s">
        <v>3014</v>
      </c>
      <c r="I522" s="119" t="s">
        <v>46</v>
      </c>
      <c r="J522" s="57" t="s">
        <v>194</v>
      </c>
      <c r="K522" s="50">
        <v>6</v>
      </c>
      <c r="L522" s="57" t="s">
        <v>92</v>
      </c>
      <c r="M522" s="57" t="s">
        <v>136</v>
      </c>
      <c r="N522" s="139">
        <v>1967</v>
      </c>
      <c r="O522" s="55"/>
      <c r="P522" s="178">
        <v>900971006</v>
      </c>
      <c r="Q522" s="59" t="s">
        <v>2192</v>
      </c>
      <c r="R522" s="57" t="s">
        <v>175</v>
      </c>
      <c r="S522" s="59"/>
      <c r="T522" s="193"/>
      <c r="U522" s="194"/>
      <c r="V522" s="87"/>
      <c r="W522" s="124">
        <v>1239240000</v>
      </c>
      <c r="X522" s="125">
        <v>0</v>
      </c>
      <c r="Y522" s="130">
        <v>0</v>
      </c>
      <c r="Z522" s="124">
        <v>0</v>
      </c>
      <c r="AA522" s="126">
        <v>1239240000</v>
      </c>
      <c r="AB522" s="125">
        <v>0</v>
      </c>
      <c r="AC522" s="135">
        <v>44894</v>
      </c>
      <c r="AD522" s="135">
        <v>44894</v>
      </c>
      <c r="AE522" s="135">
        <v>44894</v>
      </c>
      <c r="AF522" s="136">
        <f t="shared" si="31"/>
        <v>0</v>
      </c>
      <c r="AG522" s="118">
        <v>0</v>
      </c>
      <c r="AH522" s="120">
        <v>0</v>
      </c>
      <c r="AI522" s="174"/>
      <c r="AJ522" s="50" t="s">
        <v>2461</v>
      </c>
      <c r="AK522" s="175"/>
      <c r="AL522" s="176"/>
      <c r="AM522" s="56" t="str">
        <f t="shared" si="32"/>
        <v>Terminado</v>
      </c>
      <c r="AN522" s="137">
        <f t="shared" si="34"/>
        <v>0</v>
      </c>
    </row>
    <row r="523" spans="1:40" x14ac:dyDescent="0.25">
      <c r="A523" s="50" t="s">
        <v>689</v>
      </c>
      <c r="B523" s="118">
        <v>2022</v>
      </c>
      <c r="C523" s="50" t="s">
        <v>2193</v>
      </c>
      <c r="D523" s="50" t="s">
        <v>2194</v>
      </c>
      <c r="E523" s="50" t="s">
        <v>50</v>
      </c>
      <c r="F523" s="50" t="s">
        <v>22</v>
      </c>
      <c r="G523" s="50"/>
      <c r="H523" s="50" t="s">
        <v>3015</v>
      </c>
      <c r="I523" s="119" t="s">
        <v>46</v>
      </c>
      <c r="J523" s="57" t="s">
        <v>194</v>
      </c>
      <c r="K523" s="50">
        <v>49</v>
      </c>
      <c r="L523" s="57" t="s">
        <v>139</v>
      </c>
      <c r="M523" s="57" t="s">
        <v>138</v>
      </c>
      <c r="N523" s="139">
        <v>1999</v>
      </c>
      <c r="O523" s="55"/>
      <c r="P523" s="178">
        <v>79854716</v>
      </c>
      <c r="Q523" s="59" t="s">
        <v>2195</v>
      </c>
      <c r="R523" s="57" t="s">
        <v>174</v>
      </c>
      <c r="S523" s="59"/>
      <c r="T523" s="193"/>
      <c r="U523" s="194"/>
      <c r="V523" s="87"/>
      <c r="W523" s="124">
        <v>5475000</v>
      </c>
      <c r="X523" s="125">
        <v>0</v>
      </c>
      <c r="Y523" s="130">
        <v>0</v>
      </c>
      <c r="Z523" s="124">
        <v>0</v>
      </c>
      <c r="AA523" s="126">
        <v>5475000</v>
      </c>
      <c r="AB523" s="125">
        <v>3163333</v>
      </c>
      <c r="AC523" s="135">
        <v>44895</v>
      </c>
      <c r="AD523" s="135">
        <v>44900</v>
      </c>
      <c r="AE523" s="135">
        <v>44946</v>
      </c>
      <c r="AF523" s="136">
        <f t="shared" si="31"/>
        <v>46</v>
      </c>
      <c r="AG523" s="118">
        <v>1</v>
      </c>
      <c r="AH523" s="120">
        <v>20</v>
      </c>
      <c r="AI523" s="174"/>
      <c r="AJ523" s="50" t="s">
        <v>2461</v>
      </c>
      <c r="AK523" s="175"/>
      <c r="AL523" s="176"/>
      <c r="AM523" s="56" t="str">
        <f t="shared" si="32"/>
        <v>En ejecución</v>
      </c>
      <c r="AN523" s="137">
        <f t="shared" si="34"/>
        <v>0.57777771689497714</v>
      </c>
    </row>
    <row r="524" spans="1:40" x14ac:dyDescent="0.25">
      <c r="A524" s="50" t="s">
        <v>690</v>
      </c>
      <c r="B524" s="118">
        <v>2022</v>
      </c>
      <c r="C524" s="50" t="s">
        <v>2196</v>
      </c>
      <c r="D524" s="50" t="s">
        <v>2197</v>
      </c>
      <c r="E524" s="50" t="s">
        <v>39</v>
      </c>
      <c r="F524" s="50" t="s">
        <v>22</v>
      </c>
      <c r="G524" s="50"/>
      <c r="H524" s="50" t="s">
        <v>2198</v>
      </c>
      <c r="I524" s="119" t="s">
        <v>46</v>
      </c>
      <c r="J524" s="57" t="s">
        <v>194</v>
      </c>
      <c r="K524" s="118">
        <v>21</v>
      </c>
      <c r="L524" s="57" t="s">
        <v>112</v>
      </c>
      <c r="M524" s="57" t="s">
        <v>136</v>
      </c>
      <c r="N524" s="139">
        <v>2016</v>
      </c>
      <c r="O524" s="55"/>
      <c r="P524" s="178">
        <v>830012587</v>
      </c>
      <c r="Q524" s="59" t="s">
        <v>2199</v>
      </c>
      <c r="R524" s="57" t="s">
        <v>175</v>
      </c>
      <c r="S524" s="59"/>
      <c r="T524" s="193"/>
      <c r="U524" s="194"/>
      <c r="V524" s="87"/>
      <c r="W524" s="124">
        <v>227501109</v>
      </c>
      <c r="X524" s="125">
        <v>0</v>
      </c>
      <c r="Y524" s="130">
        <v>0</v>
      </c>
      <c r="Z524" s="124">
        <v>0</v>
      </c>
      <c r="AA524" s="126">
        <v>227501109</v>
      </c>
      <c r="AB524" s="125">
        <v>0</v>
      </c>
      <c r="AC524" s="135">
        <v>44862</v>
      </c>
      <c r="AD524" s="135">
        <v>44862</v>
      </c>
      <c r="AE524" s="135">
        <v>44862</v>
      </c>
      <c r="AF524" s="136">
        <f t="shared" si="31"/>
        <v>0</v>
      </c>
      <c r="AG524" s="118">
        <v>0</v>
      </c>
      <c r="AH524" s="120">
        <v>0</v>
      </c>
      <c r="AI524" s="174"/>
      <c r="AJ524" s="50" t="s">
        <v>2461</v>
      </c>
      <c r="AK524" s="175"/>
      <c r="AL524" s="176"/>
      <c r="AM524" s="56" t="str">
        <f t="shared" si="32"/>
        <v>Terminado</v>
      </c>
      <c r="AN524" s="137">
        <f t="shared" si="34"/>
        <v>0</v>
      </c>
    </row>
    <row r="525" spans="1:40" x14ac:dyDescent="0.25">
      <c r="A525" s="50" t="s">
        <v>691</v>
      </c>
      <c r="B525" s="118">
        <v>2022</v>
      </c>
      <c r="C525" s="50" t="s">
        <v>2200</v>
      </c>
      <c r="D525" s="50" t="s">
        <v>2201</v>
      </c>
      <c r="E525" s="50" t="s">
        <v>50</v>
      </c>
      <c r="F525" s="50" t="s">
        <v>22</v>
      </c>
      <c r="G525" s="50"/>
      <c r="H525" s="50" t="s">
        <v>3016</v>
      </c>
      <c r="I525" s="119" t="s">
        <v>46</v>
      </c>
      <c r="J525" s="57" t="s">
        <v>194</v>
      </c>
      <c r="K525" s="50">
        <v>57</v>
      </c>
      <c r="L525" s="57" t="s">
        <v>148</v>
      </c>
      <c r="M525" s="57" t="s">
        <v>141</v>
      </c>
      <c r="N525" s="139">
        <v>1978</v>
      </c>
      <c r="O525" s="55"/>
      <c r="P525" s="178">
        <v>79233807</v>
      </c>
      <c r="Q525" s="59" t="s">
        <v>2202</v>
      </c>
      <c r="R525" s="57" t="s">
        <v>174</v>
      </c>
      <c r="S525" s="59"/>
      <c r="T525" s="193"/>
      <c r="U525" s="194"/>
      <c r="V525" s="87"/>
      <c r="W525" s="124">
        <v>6550000</v>
      </c>
      <c r="X525" s="125">
        <v>0</v>
      </c>
      <c r="Y525" s="130">
        <v>0</v>
      </c>
      <c r="Z525" s="124">
        <v>0</v>
      </c>
      <c r="AA525" s="126">
        <v>6550000</v>
      </c>
      <c r="AB525" s="125">
        <v>0</v>
      </c>
      <c r="AC525" s="135">
        <v>44896</v>
      </c>
      <c r="AD525" s="135">
        <v>44900</v>
      </c>
      <c r="AE525" s="135">
        <v>44926</v>
      </c>
      <c r="AF525" s="136">
        <f t="shared" si="31"/>
        <v>26</v>
      </c>
      <c r="AG525" s="118">
        <v>0</v>
      </c>
      <c r="AH525" s="120">
        <v>0</v>
      </c>
      <c r="AI525" s="174"/>
      <c r="AJ525" s="50" t="s">
        <v>2461</v>
      </c>
      <c r="AK525" s="175"/>
      <c r="AL525" s="176"/>
      <c r="AM525" s="56" t="str">
        <f t="shared" si="32"/>
        <v>Terminado</v>
      </c>
      <c r="AN525" s="137">
        <f t="shared" si="34"/>
        <v>0</v>
      </c>
    </row>
    <row r="526" spans="1:40" x14ac:dyDescent="0.25">
      <c r="A526" s="50" t="s">
        <v>692</v>
      </c>
      <c r="B526" s="118">
        <v>2022</v>
      </c>
      <c r="C526" s="50" t="s">
        <v>2203</v>
      </c>
      <c r="D526" s="50" t="s">
        <v>2204</v>
      </c>
      <c r="E526" s="50" t="s">
        <v>50</v>
      </c>
      <c r="F526" s="50" t="s">
        <v>22</v>
      </c>
      <c r="G526" s="50"/>
      <c r="H526" s="50" t="s">
        <v>2205</v>
      </c>
      <c r="I526" s="119" t="s">
        <v>46</v>
      </c>
      <c r="J526" s="57" t="s">
        <v>194</v>
      </c>
      <c r="K526" s="50">
        <v>57</v>
      </c>
      <c r="L526" s="57" t="s">
        <v>148</v>
      </c>
      <c r="M526" s="57" t="s">
        <v>141</v>
      </c>
      <c r="N526" s="139">
        <v>1978</v>
      </c>
      <c r="O526" s="55"/>
      <c r="P526" s="178">
        <v>80240908</v>
      </c>
      <c r="Q526" s="59" t="s">
        <v>2206</v>
      </c>
      <c r="R526" s="57" t="s">
        <v>174</v>
      </c>
      <c r="S526" s="59"/>
      <c r="T526" s="193"/>
      <c r="U526" s="194"/>
      <c r="V526" s="87"/>
      <c r="W526" s="124">
        <v>2320000</v>
      </c>
      <c r="X526" s="125">
        <v>0</v>
      </c>
      <c r="Y526" s="130">
        <v>0</v>
      </c>
      <c r="Z526" s="124">
        <v>0</v>
      </c>
      <c r="AA526" s="126">
        <v>2320000</v>
      </c>
      <c r="AB526" s="125">
        <v>1469333</v>
      </c>
      <c r="AC526" s="135">
        <v>44897</v>
      </c>
      <c r="AD526" s="135">
        <v>44907</v>
      </c>
      <c r="AE526" s="135">
        <v>44926</v>
      </c>
      <c r="AF526" s="136">
        <f t="shared" si="31"/>
        <v>19</v>
      </c>
      <c r="AG526" s="118">
        <v>0</v>
      </c>
      <c r="AH526" s="120">
        <v>0</v>
      </c>
      <c r="AI526" s="174"/>
      <c r="AJ526" s="50" t="s">
        <v>2461</v>
      </c>
      <c r="AK526" s="175"/>
      <c r="AL526" s="176"/>
      <c r="AM526" s="56" t="str">
        <f t="shared" si="32"/>
        <v>Terminado</v>
      </c>
      <c r="AN526" s="137">
        <f t="shared" si="34"/>
        <v>0.63333318965517238</v>
      </c>
    </row>
    <row r="527" spans="1:40" x14ac:dyDescent="0.25">
      <c r="A527" s="50" t="s">
        <v>693</v>
      </c>
      <c r="B527" s="118">
        <v>2022</v>
      </c>
      <c r="C527" s="50" t="s">
        <v>2207</v>
      </c>
      <c r="D527" s="50" t="s">
        <v>2208</v>
      </c>
      <c r="E527" s="50" t="s">
        <v>50</v>
      </c>
      <c r="F527" s="50" t="s">
        <v>22</v>
      </c>
      <c r="G527" s="50"/>
      <c r="H527" s="50" t="s">
        <v>1401</v>
      </c>
      <c r="I527" s="119" t="s">
        <v>46</v>
      </c>
      <c r="J527" s="57" t="s">
        <v>194</v>
      </c>
      <c r="K527" s="50">
        <v>57</v>
      </c>
      <c r="L527" s="57" t="s">
        <v>148</v>
      </c>
      <c r="M527" s="57" t="s">
        <v>141</v>
      </c>
      <c r="N527" s="139">
        <v>1978</v>
      </c>
      <c r="O527" s="55"/>
      <c r="P527" s="178">
        <v>1014192475</v>
      </c>
      <c r="Q527" s="59" t="s">
        <v>2209</v>
      </c>
      <c r="R527" s="57" t="s">
        <v>174</v>
      </c>
      <c r="S527" s="59"/>
      <c r="T527" s="193"/>
      <c r="U527" s="194"/>
      <c r="V527" s="87"/>
      <c r="W527" s="124">
        <v>9825000</v>
      </c>
      <c r="X527" s="125">
        <v>0</v>
      </c>
      <c r="Y527" s="130">
        <v>0</v>
      </c>
      <c r="Z527" s="124">
        <v>0</v>
      </c>
      <c r="AA527" s="126">
        <v>9825000</v>
      </c>
      <c r="AB527" s="125">
        <v>5676667</v>
      </c>
      <c r="AC527" s="135">
        <v>44895</v>
      </c>
      <c r="AD527" s="135">
        <v>44900</v>
      </c>
      <c r="AE527" s="135">
        <v>44946</v>
      </c>
      <c r="AF527" s="136">
        <f t="shared" si="31"/>
        <v>46</v>
      </c>
      <c r="AG527" s="118">
        <v>0</v>
      </c>
      <c r="AH527" s="120">
        <v>0</v>
      </c>
      <c r="AI527" s="174"/>
      <c r="AJ527" s="50" t="s">
        <v>2461</v>
      </c>
      <c r="AK527" s="175"/>
      <c r="AL527" s="176"/>
      <c r="AM527" s="56" t="str">
        <f t="shared" si="32"/>
        <v>En ejecución</v>
      </c>
      <c r="AN527" s="137">
        <f t="shared" si="34"/>
        <v>0.57777781170483455</v>
      </c>
    </row>
    <row r="528" spans="1:40" x14ac:dyDescent="0.25">
      <c r="A528" s="50" t="s">
        <v>694</v>
      </c>
      <c r="B528" s="118">
        <v>2022</v>
      </c>
      <c r="C528" s="50" t="s">
        <v>2210</v>
      </c>
      <c r="D528" s="50" t="s">
        <v>2211</v>
      </c>
      <c r="E528" s="50" t="s">
        <v>50</v>
      </c>
      <c r="F528" s="50" t="s">
        <v>22</v>
      </c>
      <c r="G528" s="50"/>
      <c r="H528" s="50" t="s">
        <v>3017</v>
      </c>
      <c r="I528" s="119" t="s">
        <v>46</v>
      </c>
      <c r="J528" s="57" t="s">
        <v>194</v>
      </c>
      <c r="K528" s="118">
        <v>39</v>
      </c>
      <c r="L528" s="57" t="s">
        <v>126</v>
      </c>
      <c r="M528" s="57" t="s">
        <v>137</v>
      </c>
      <c r="N528" s="139">
        <v>1973</v>
      </c>
      <c r="O528" s="55"/>
      <c r="P528" s="178">
        <v>63327033</v>
      </c>
      <c r="Q528" s="59" t="s">
        <v>2212</v>
      </c>
      <c r="R528" s="57" t="s">
        <v>174</v>
      </c>
      <c r="S528" s="59"/>
      <c r="T528" s="193"/>
      <c r="U528" s="194"/>
      <c r="V528" s="87"/>
      <c r="W528" s="124">
        <v>4580000</v>
      </c>
      <c r="X528" s="125">
        <v>0</v>
      </c>
      <c r="Y528" s="130">
        <v>0</v>
      </c>
      <c r="Z528" s="124">
        <v>0</v>
      </c>
      <c r="AA528" s="126">
        <v>4580000</v>
      </c>
      <c r="AB528" s="125">
        <v>0</v>
      </c>
      <c r="AC528" s="135">
        <v>44907</v>
      </c>
      <c r="AD528" s="135">
        <v>44914</v>
      </c>
      <c r="AE528" s="135">
        <v>44926</v>
      </c>
      <c r="AF528" s="136">
        <f t="shared" si="31"/>
        <v>12</v>
      </c>
      <c r="AG528" s="118">
        <v>0</v>
      </c>
      <c r="AH528" s="120">
        <v>0</v>
      </c>
      <c r="AI528" s="174"/>
      <c r="AJ528" s="50" t="s">
        <v>2461</v>
      </c>
      <c r="AK528" s="175"/>
      <c r="AL528" s="176"/>
      <c r="AM528" s="56" t="str">
        <f t="shared" si="32"/>
        <v>Terminado</v>
      </c>
      <c r="AN528" s="137">
        <f t="shared" si="34"/>
        <v>0</v>
      </c>
    </row>
    <row r="529" spans="1:40" x14ac:dyDescent="0.25">
      <c r="A529" s="50" t="s">
        <v>695</v>
      </c>
      <c r="B529" s="118">
        <v>2022</v>
      </c>
      <c r="C529" s="50" t="s">
        <v>2213</v>
      </c>
      <c r="D529" s="50" t="s">
        <v>2214</v>
      </c>
      <c r="E529" s="50" t="s">
        <v>48</v>
      </c>
      <c r="F529" s="50" t="s">
        <v>49</v>
      </c>
      <c r="G529" s="50" t="s">
        <v>57</v>
      </c>
      <c r="H529" s="50" t="s">
        <v>3018</v>
      </c>
      <c r="I529" s="119" t="s">
        <v>46</v>
      </c>
      <c r="J529" s="57" t="s">
        <v>194</v>
      </c>
      <c r="K529" s="118">
        <v>45</v>
      </c>
      <c r="L529" s="57" t="s">
        <v>132</v>
      </c>
      <c r="M529" s="57" t="s">
        <v>137</v>
      </c>
      <c r="N529" s="139">
        <v>1998</v>
      </c>
      <c r="O529" s="55"/>
      <c r="P529" s="178">
        <v>830042365</v>
      </c>
      <c r="Q529" s="59" t="s">
        <v>2215</v>
      </c>
      <c r="R529" s="57" t="s">
        <v>175</v>
      </c>
      <c r="S529" s="59"/>
      <c r="T529" s="193"/>
      <c r="U529" s="194"/>
      <c r="V529" s="87"/>
      <c r="W529" s="124">
        <v>218777634</v>
      </c>
      <c r="X529" s="125">
        <v>0</v>
      </c>
      <c r="Y529" s="130">
        <v>0</v>
      </c>
      <c r="Z529" s="124">
        <v>0</v>
      </c>
      <c r="AA529" s="126">
        <v>218777634</v>
      </c>
      <c r="AB529" s="125">
        <v>0</v>
      </c>
      <c r="AC529" s="135">
        <v>44904</v>
      </c>
      <c r="AD529" s="135">
        <v>44936</v>
      </c>
      <c r="AE529" s="135">
        <v>45086</v>
      </c>
      <c r="AF529" s="136">
        <f t="shared" si="31"/>
        <v>150</v>
      </c>
      <c r="AG529" s="118">
        <v>0</v>
      </c>
      <c r="AH529" s="120">
        <v>0</v>
      </c>
      <c r="AI529" s="174"/>
      <c r="AJ529" s="50" t="s">
        <v>2461</v>
      </c>
      <c r="AK529" s="175"/>
      <c r="AL529" s="176"/>
      <c r="AM529" s="56" t="str">
        <f t="shared" si="32"/>
        <v>En ejecución</v>
      </c>
      <c r="AN529" s="137">
        <f t="shared" si="34"/>
        <v>0</v>
      </c>
    </row>
    <row r="530" spans="1:40" x14ac:dyDescent="0.25">
      <c r="A530" s="50" t="s">
        <v>696</v>
      </c>
      <c r="B530" s="118">
        <v>2022</v>
      </c>
      <c r="C530" s="50" t="s">
        <v>2216</v>
      </c>
      <c r="D530" s="50" t="s">
        <v>2217</v>
      </c>
      <c r="E530" s="50" t="s">
        <v>34</v>
      </c>
      <c r="F530" s="50" t="s">
        <v>49</v>
      </c>
      <c r="G530" s="50" t="s">
        <v>53</v>
      </c>
      <c r="H530" s="50" t="s">
        <v>3019</v>
      </c>
      <c r="I530" s="119" t="s">
        <v>46</v>
      </c>
      <c r="J530" s="57" t="s">
        <v>194</v>
      </c>
      <c r="K530" s="118">
        <v>12</v>
      </c>
      <c r="L530" s="57" t="s">
        <v>103</v>
      </c>
      <c r="M530" s="57" t="s">
        <v>136</v>
      </c>
      <c r="N530" s="139">
        <v>1957</v>
      </c>
      <c r="O530" s="55"/>
      <c r="P530" s="178">
        <v>830140609</v>
      </c>
      <c r="Q530" s="59" t="s">
        <v>2218</v>
      </c>
      <c r="R530" s="57" t="s">
        <v>175</v>
      </c>
      <c r="S530" s="59"/>
      <c r="T530" s="193"/>
      <c r="U530" s="194"/>
      <c r="V530" s="87"/>
      <c r="W530" s="124">
        <v>591808873</v>
      </c>
      <c r="X530" s="125">
        <v>0</v>
      </c>
      <c r="Y530" s="130">
        <v>0</v>
      </c>
      <c r="Z530" s="124">
        <v>0</v>
      </c>
      <c r="AA530" s="126">
        <v>591808873</v>
      </c>
      <c r="AB530" s="125">
        <v>0</v>
      </c>
      <c r="AC530" s="135">
        <v>44901</v>
      </c>
      <c r="AD530" s="135">
        <v>44944</v>
      </c>
      <c r="AE530" s="135">
        <v>45033</v>
      </c>
      <c r="AF530" s="136">
        <f t="shared" si="31"/>
        <v>89</v>
      </c>
      <c r="AG530" s="118">
        <v>0</v>
      </c>
      <c r="AH530" s="120">
        <v>0</v>
      </c>
      <c r="AI530" s="174"/>
      <c r="AJ530" s="50" t="s">
        <v>2461</v>
      </c>
      <c r="AK530" s="175"/>
      <c r="AL530" s="176"/>
      <c r="AM530" s="56" t="str">
        <f t="shared" si="32"/>
        <v>En ejecución</v>
      </c>
      <c r="AN530" s="137">
        <f t="shared" si="34"/>
        <v>0</v>
      </c>
    </row>
    <row r="531" spans="1:40" x14ac:dyDescent="0.25">
      <c r="A531" s="50" t="s">
        <v>697</v>
      </c>
      <c r="B531" s="118">
        <v>2022</v>
      </c>
      <c r="C531" s="50" t="s">
        <v>2216</v>
      </c>
      <c r="D531" s="50" t="s">
        <v>2217</v>
      </c>
      <c r="E531" s="50" t="s">
        <v>34</v>
      </c>
      <c r="F531" s="50" t="s">
        <v>49</v>
      </c>
      <c r="G531" s="50" t="s">
        <v>53</v>
      </c>
      <c r="H531" s="50" t="s">
        <v>3020</v>
      </c>
      <c r="I531" s="119" t="s">
        <v>46</v>
      </c>
      <c r="J531" s="57" t="s">
        <v>194</v>
      </c>
      <c r="K531" s="118">
        <v>12</v>
      </c>
      <c r="L531" s="57" t="s">
        <v>103</v>
      </c>
      <c r="M531" s="57" t="s">
        <v>136</v>
      </c>
      <c r="N531" s="139">
        <v>1957</v>
      </c>
      <c r="O531" s="55"/>
      <c r="P531" s="178">
        <v>901142692</v>
      </c>
      <c r="Q531" s="59" t="s">
        <v>2219</v>
      </c>
      <c r="R531" s="57" t="s">
        <v>175</v>
      </c>
      <c r="S531" s="59"/>
      <c r="T531" s="193"/>
      <c r="U531" s="194"/>
      <c r="V531" s="87"/>
      <c r="W531" s="124">
        <v>96450486</v>
      </c>
      <c r="X531" s="125">
        <v>0</v>
      </c>
      <c r="Y531" s="130">
        <v>0</v>
      </c>
      <c r="Z531" s="124">
        <v>0</v>
      </c>
      <c r="AA531" s="126">
        <v>96450486</v>
      </c>
      <c r="AB531" s="125">
        <v>0</v>
      </c>
      <c r="AC531" s="135">
        <v>44904</v>
      </c>
      <c r="AD531" s="135">
        <v>44943</v>
      </c>
      <c r="AE531" s="135">
        <v>45032</v>
      </c>
      <c r="AF531" s="136">
        <f t="shared" si="31"/>
        <v>89</v>
      </c>
      <c r="AG531" s="118">
        <v>0</v>
      </c>
      <c r="AH531" s="120">
        <v>0</v>
      </c>
      <c r="AI531" s="174"/>
      <c r="AJ531" s="50" t="s">
        <v>2461</v>
      </c>
      <c r="AK531" s="175"/>
      <c r="AL531" s="176"/>
      <c r="AM531" s="56" t="str">
        <f t="shared" si="32"/>
        <v>En ejecución</v>
      </c>
      <c r="AN531" s="137">
        <f t="shared" si="34"/>
        <v>0</v>
      </c>
    </row>
    <row r="532" spans="1:40" x14ac:dyDescent="0.25">
      <c r="A532" s="50" t="s">
        <v>698</v>
      </c>
      <c r="B532" s="118">
        <v>2022</v>
      </c>
      <c r="C532" s="50" t="s">
        <v>2220</v>
      </c>
      <c r="D532" s="50" t="s">
        <v>2221</v>
      </c>
      <c r="E532" s="50" t="s">
        <v>43</v>
      </c>
      <c r="F532" s="50" t="s">
        <v>51</v>
      </c>
      <c r="G532" s="50"/>
      <c r="H532" s="50" t="s">
        <v>3021</v>
      </c>
      <c r="I532" s="119" t="s">
        <v>46</v>
      </c>
      <c r="J532" s="57" t="s">
        <v>194</v>
      </c>
      <c r="K532" s="50">
        <v>49</v>
      </c>
      <c r="L532" s="57" t="s">
        <v>139</v>
      </c>
      <c r="M532" s="57" t="s">
        <v>138</v>
      </c>
      <c r="N532" s="139">
        <v>1999</v>
      </c>
      <c r="O532" s="55"/>
      <c r="P532" s="178">
        <v>1013109500</v>
      </c>
      <c r="Q532" s="59" t="s">
        <v>2222</v>
      </c>
      <c r="R532" s="57" t="s">
        <v>177</v>
      </c>
      <c r="S532" s="59">
        <v>830136490</v>
      </c>
      <c r="T532" s="193" t="s">
        <v>3179</v>
      </c>
      <c r="U532" s="194">
        <v>0.5</v>
      </c>
      <c r="V532" s="87"/>
      <c r="W532" s="124">
        <v>7323413446</v>
      </c>
      <c r="X532" s="125">
        <v>0</v>
      </c>
      <c r="Y532" s="130">
        <v>0</v>
      </c>
      <c r="Z532" s="124">
        <v>0</v>
      </c>
      <c r="AA532" s="126">
        <v>7323413446</v>
      </c>
      <c r="AB532" s="125">
        <v>0</v>
      </c>
      <c r="AC532" s="135">
        <v>44902</v>
      </c>
      <c r="AD532" s="135">
        <v>44939</v>
      </c>
      <c r="AE532" s="135">
        <v>45181</v>
      </c>
      <c r="AF532" s="136">
        <f t="shared" si="31"/>
        <v>242</v>
      </c>
      <c r="AG532" s="118">
        <v>0</v>
      </c>
      <c r="AH532" s="120">
        <v>0</v>
      </c>
      <c r="AI532" s="174"/>
      <c r="AJ532" s="50" t="s">
        <v>2461</v>
      </c>
      <c r="AK532" s="175"/>
      <c r="AL532" s="176"/>
      <c r="AM532" s="56" t="str">
        <f t="shared" si="32"/>
        <v>En ejecución</v>
      </c>
      <c r="AN532" s="137">
        <f t="shared" si="34"/>
        <v>0</v>
      </c>
    </row>
    <row r="533" spans="1:40" x14ac:dyDescent="0.25">
      <c r="A533" s="50" t="s">
        <v>698</v>
      </c>
      <c r="B533" s="118">
        <v>2022</v>
      </c>
      <c r="C533" s="50" t="s">
        <v>2220</v>
      </c>
      <c r="D533" s="50" t="s">
        <v>2221</v>
      </c>
      <c r="E533" s="50" t="s">
        <v>43</v>
      </c>
      <c r="F533" s="50" t="s">
        <v>51</v>
      </c>
      <c r="G533" s="50"/>
      <c r="H533" s="50" t="s">
        <v>3021</v>
      </c>
      <c r="I533" s="119" t="s">
        <v>46</v>
      </c>
      <c r="J533" s="57"/>
      <c r="K533" s="50"/>
      <c r="L533" s="57"/>
      <c r="M533" s="57"/>
      <c r="N533" s="139"/>
      <c r="O533" s="55"/>
      <c r="P533" s="178"/>
      <c r="Q533" s="191"/>
      <c r="R533" s="192"/>
      <c r="S533" s="59">
        <v>900538341</v>
      </c>
      <c r="T533" s="193" t="s">
        <v>3180</v>
      </c>
      <c r="U533" s="194">
        <v>0.5</v>
      </c>
      <c r="V533" s="87"/>
      <c r="W533" s="124"/>
      <c r="X533" s="125"/>
      <c r="Y533" s="130"/>
      <c r="Z533" s="124"/>
      <c r="AA533" s="126"/>
      <c r="AB533" s="125"/>
      <c r="AC533" s="135"/>
      <c r="AD533" s="135"/>
      <c r="AE533" s="135"/>
      <c r="AF533" s="136"/>
      <c r="AG533" s="118"/>
      <c r="AH533" s="120"/>
      <c r="AI533" s="174"/>
      <c r="AJ533" s="50"/>
      <c r="AK533" s="175"/>
      <c r="AL533" s="176"/>
      <c r="AM533" s="56"/>
      <c r="AN533" s="137"/>
    </row>
    <row r="534" spans="1:40" x14ac:dyDescent="0.25">
      <c r="A534" s="50" t="s">
        <v>699</v>
      </c>
      <c r="B534" s="118">
        <v>2022</v>
      </c>
      <c r="C534" s="50" t="s">
        <v>2223</v>
      </c>
      <c r="D534" s="50" t="s">
        <v>2224</v>
      </c>
      <c r="E534" s="50" t="s">
        <v>48</v>
      </c>
      <c r="F534" s="50" t="s">
        <v>51</v>
      </c>
      <c r="G534" s="50"/>
      <c r="H534" s="50" t="s">
        <v>3022</v>
      </c>
      <c r="I534" s="119" t="s">
        <v>46</v>
      </c>
      <c r="J534" s="57" t="s">
        <v>194</v>
      </c>
      <c r="K534" s="50">
        <v>34</v>
      </c>
      <c r="L534" s="57" t="s">
        <v>121</v>
      </c>
      <c r="M534" s="57" t="s">
        <v>158</v>
      </c>
      <c r="N534" s="139">
        <v>1971</v>
      </c>
      <c r="O534" s="55"/>
      <c r="P534" s="178">
        <v>900666980</v>
      </c>
      <c r="Q534" s="59" t="s">
        <v>2225</v>
      </c>
      <c r="R534" s="57" t="s">
        <v>175</v>
      </c>
      <c r="S534" s="59"/>
      <c r="T534" s="193"/>
      <c r="U534" s="194"/>
      <c r="V534" s="87"/>
      <c r="W534" s="124">
        <v>840182400</v>
      </c>
      <c r="X534" s="125">
        <v>0</v>
      </c>
      <c r="Y534" s="130">
        <v>0</v>
      </c>
      <c r="Z534" s="124">
        <v>0</v>
      </c>
      <c r="AA534" s="126">
        <v>840182400</v>
      </c>
      <c r="AB534" s="125">
        <v>182400</v>
      </c>
      <c r="AC534" s="135">
        <v>44901</v>
      </c>
      <c r="AD534" s="135">
        <v>44910</v>
      </c>
      <c r="AE534" s="135">
        <v>45148</v>
      </c>
      <c r="AF534" s="136">
        <f t="shared" si="31"/>
        <v>238</v>
      </c>
      <c r="AG534" s="118">
        <v>0</v>
      </c>
      <c r="AH534" s="120">
        <v>0</v>
      </c>
      <c r="AI534" s="174"/>
      <c r="AJ534" s="50" t="s">
        <v>2461</v>
      </c>
      <c r="AK534" s="175"/>
      <c r="AL534" s="176"/>
      <c r="AM534" s="56" t="str">
        <f t="shared" si="32"/>
        <v>En ejecución</v>
      </c>
      <c r="AN534" s="137">
        <f>IF(ISERROR(AB534/AA534),"-",(AB534/AA534))</f>
        <v>2.1709571635873353E-4</v>
      </c>
    </row>
    <row r="535" spans="1:40" x14ac:dyDescent="0.25">
      <c r="A535" s="50" t="s">
        <v>700</v>
      </c>
      <c r="B535" s="118">
        <v>2022</v>
      </c>
      <c r="C535" s="50" t="s">
        <v>2226</v>
      </c>
      <c r="D535" s="50" t="s">
        <v>2227</v>
      </c>
      <c r="E535" s="50" t="s">
        <v>34</v>
      </c>
      <c r="F535" s="50" t="s">
        <v>49</v>
      </c>
      <c r="G535" s="50" t="s">
        <v>53</v>
      </c>
      <c r="H535" s="50" t="s">
        <v>3023</v>
      </c>
      <c r="I535" s="119" t="s">
        <v>46</v>
      </c>
      <c r="J535" s="57" t="s">
        <v>194</v>
      </c>
      <c r="K535" s="50">
        <v>49</v>
      </c>
      <c r="L535" s="57" t="s">
        <v>139</v>
      </c>
      <c r="M535" s="57" t="s">
        <v>138</v>
      </c>
      <c r="N535" s="139">
        <v>1999</v>
      </c>
      <c r="O535" s="55"/>
      <c r="P535" s="178">
        <v>901208854</v>
      </c>
      <c r="Q535" s="59" t="s">
        <v>2228</v>
      </c>
      <c r="R535" s="57" t="s">
        <v>177</v>
      </c>
      <c r="S535" s="59">
        <v>6765018</v>
      </c>
      <c r="T535" s="193" t="s">
        <v>3181</v>
      </c>
      <c r="U535" s="194">
        <v>0.5</v>
      </c>
      <c r="V535" s="87"/>
      <c r="W535" s="124">
        <v>500000000</v>
      </c>
      <c r="X535" s="125">
        <v>0</v>
      </c>
      <c r="Y535" s="130">
        <v>0</v>
      </c>
      <c r="Z535" s="124">
        <v>0</v>
      </c>
      <c r="AA535" s="126">
        <v>500000000</v>
      </c>
      <c r="AB535" s="125">
        <v>0</v>
      </c>
      <c r="AC535" s="135">
        <v>44902</v>
      </c>
      <c r="AD535" s="135">
        <v>44908</v>
      </c>
      <c r="AE535" s="135">
        <v>45150</v>
      </c>
      <c r="AF535" s="136">
        <f t="shared" si="31"/>
        <v>242</v>
      </c>
      <c r="AG535" s="118">
        <v>0</v>
      </c>
      <c r="AH535" s="120">
        <v>0</v>
      </c>
      <c r="AI535" s="174"/>
      <c r="AJ535" s="50" t="s">
        <v>2461</v>
      </c>
      <c r="AK535" s="175"/>
      <c r="AL535" s="176"/>
      <c r="AM535" s="56" t="str">
        <f t="shared" si="32"/>
        <v>En ejecución</v>
      </c>
      <c r="AN535" s="137">
        <f>IF(ISERROR(AB535/AA535),"-",(AB535/AA535))</f>
        <v>0</v>
      </c>
    </row>
    <row r="536" spans="1:40" x14ac:dyDescent="0.25">
      <c r="A536" s="50" t="s">
        <v>700</v>
      </c>
      <c r="B536" s="118">
        <v>2022</v>
      </c>
      <c r="C536" s="50" t="s">
        <v>2226</v>
      </c>
      <c r="D536" s="50" t="s">
        <v>2227</v>
      </c>
      <c r="E536" s="50" t="s">
        <v>34</v>
      </c>
      <c r="F536" s="50" t="s">
        <v>49</v>
      </c>
      <c r="G536" s="50" t="s">
        <v>53</v>
      </c>
      <c r="H536" s="50" t="s">
        <v>3023</v>
      </c>
      <c r="I536" s="119" t="s">
        <v>46</v>
      </c>
      <c r="J536" s="57"/>
      <c r="K536" s="50"/>
      <c r="L536" s="57"/>
      <c r="M536" s="57"/>
      <c r="N536" s="139"/>
      <c r="O536" s="55"/>
      <c r="P536" s="178"/>
      <c r="Q536" s="191"/>
      <c r="R536" s="192"/>
      <c r="S536" s="59">
        <v>900465391</v>
      </c>
      <c r="T536" s="193" t="s">
        <v>3182</v>
      </c>
      <c r="U536" s="194">
        <v>0.5</v>
      </c>
      <c r="V536" s="87"/>
      <c r="W536" s="124"/>
      <c r="X536" s="125"/>
      <c r="Y536" s="130"/>
      <c r="Z536" s="124"/>
      <c r="AA536" s="126"/>
      <c r="AB536" s="125"/>
      <c r="AC536" s="135"/>
      <c r="AD536" s="135"/>
      <c r="AE536" s="135"/>
      <c r="AF536" s="136"/>
      <c r="AG536" s="118"/>
      <c r="AH536" s="120"/>
      <c r="AI536" s="174"/>
      <c r="AJ536" s="50"/>
      <c r="AK536" s="175"/>
      <c r="AL536" s="176"/>
      <c r="AM536" s="56"/>
      <c r="AN536" s="137"/>
    </row>
    <row r="537" spans="1:40" x14ac:dyDescent="0.25">
      <c r="A537" s="50" t="s">
        <v>701</v>
      </c>
      <c r="B537" s="118">
        <v>2022</v>
      </c>
      <c r="C537" s="50" t="s">
        <v>2229</v>
      </c>
      <c r="D537" s="50" t="s">
        <v>2230</v>
      </c>
      <c r="E537" s="50" t="s">
        <v>43</v>
      </c>
      <c r="F537" s="50" t="s">
        <v>49</v>
      </c>
      <c r="G537" s="50" t="s">
        <v>57</v>
      </c>
      <c r="H537" s="50" t="s">
        <v>3024</v>
      </c>
      <c r="I537" s="119" t="s">
        <v>46</v>
      </c>
      <c r="J537" s="57" t="s">
        <v>194</v>
      </c>
      <c r="K537" s="50">
        <v>57</v>
      </c>
      <c r="L537" s="57" t="s">
        <v>148</v>
      </c>
      <c r="M537" s="57" t="s">
        <v>141</v>
      </c>
      <c r="N537" s="139">
        <v>1979</v>
      </c>
      <c r="O537" s="55"/>
      <c r="P537" s="178">
        <v>901661773</v>
      </c>
      <c r="Q537" s="59" t="s">
        <v>2231</v>
      </c>
      <c r="R537" s="57" t="s">
        <v>177</v>
      </c>
      <c r="S537" s="59">
        <v>900425254</v>
      </c>
      <c r="T537" s="193" t="s">
        <v>3183</v>
      </c>
      <c r="U537" s="194">
        <v>0.5</v>
      </c>
      <c r="V537" s="87"/>
      <c r="W537" s="124">
        <v>136000000</v>
      </c>
      <c r="X537" s="125">
        <v>0</v>
      </c>
      <c r="Y537" s="130">
        <v>0</v>
      </c>
      <c r="Z537" s="124">
        <v>0</v>
      </c>
      <c r="AA537" s="126">
        <v>136000000</v>
      </c>
      <c r="AB537" s="125">
        <v>0</v>
      </c>
      <c r="AC537" s="135">
        <v>44902</v>
      </c>
      <c r="AD537" s="135">
        <v>44946</v>
      </c>
      <c r="AE537" s="135">
        <v>45126</v>
      </c>
      <c r="AF537" s="136">
        <f t="shared" si="31"/>
        <v>180</v>
      </c>
      <c r="AG537" s="118">
        <v>0</v>
      </c>
      <c r="AH537" s="120">
        <v>0</v>
      </c>
      <c r="AI537" s="174"/>
      <c r="AJ537" s="50" t="s">
        <v>2461</v>
      </c>
      <c r="AK537" s="175"/>
      <c r="AL537" s="176"/>
      <c r="AM537" s="56" t="str">
        <f t="shared" si="32"/>
        <v>En ejecución</v>
      </c>
      <c r="AN537" s="137">
        <f>IF(ISERROR(AB537/AA537),"-",(AB537/AA537))</f>
        <v>0</v>
      </c>
    </row>
    <row r="538" spans="1:40" x14ac:dyDescent="0.25">
      <c r="A538" s="50" t="s">
        <v>701</v>
      </c>
      <c r="B538" s="118">
        <v>2022</v>
      </c>
      <c r="C538" s="50" t="s">
        <v>2229</v>
      </c>
      <c r="D538" s="50" t="s">
        <v>2230</v>
      </c>
      <c r="E538" s="50" t="s">
        <v>43</v>
      </c>
      <c r="F538" s="50" t="s">
        <v>49</v>
      </c>
      <c r="G538" s="50" t="s">
        <v>57</v>
      </c>
      <c r="H538" s="50" t="s">
        <v>3024</v>
      </c>
      <c r="I538" s="119" t="s">
        <v>46</v>
      </c>
      <c r="J538" s="57"/>
      <c r="K538" s="50"/>
      <c r="L538" s="57"/>
      <c r="M538" s="57"/>
      <c r="N538" s="139"/>
      <c r="O538" s="55"/>
      <c r="P538" s="178"/>
      <c r="Q538" s="191"/>
      <c r="R538" s="192"/>
      <c r="S538" s="59">
        <v>901383537</v>
      </c>
      <c r="T538" s="193" t="s">
        <v>3184</v>
      </c>
      <c r="U538" s="194">
        <v>0.5</v>
      </c>
      <c r="V538" s="87"/>
      <c r="W538" s="124"/>
      <c r="X538" s="125"/>
      <c r="Y538" s="130"/>
      <c r="Z538" s="124"/>
      <c r="AA538" s="126"/>
      <c r="AB538" s="125"/>
      <c r="AC538" s="135"/>
      <c r="AD538" s="135"/>
      <c r="AE538" s="135"/>
      <c r="AF538" s="136"/>
      <c r="AG538" s="118"/>
      <c r="AH538" s="120"/>
      <c r="AI538" s="174"/>
      <c r="AJ538" s="50"/>
      <c r="AK538" s="175"/>
      <c r="AL538" s="176"/>
      <c r="AM538" s="56"/>
      <c r="AN538" s="137"/>
    </row>
    <row r="539" spans="1:40" x14ac:dyDescent="0.25">
      <c r="A539" s="50" t="s">
        <v>702</v>
      </c>
      <c r="B539" s="118">
        <v>2022</v>
      </c>
      <c r="C539" s="50" t="s">
        <v>2232</v>
      </c>
      <c r="D539" s="50" t="s">
        <v>2233</v>
      </c>
      <c r="E539" s="50" t="s">
        <v>50</v>
      </c>
      <c r="F539" s="50" t="s">
        <v>22</v>
      </c>
      <c r="G539" s="50"/>
      <c r="H539" s="50" t="s">
        <v>2990</v>
      </c>
      <c r="I539" s="119" t="s">
        <v>46</v>
      </c>
      <c r="J539" s="57" t="s">
        <v>194</v>
      </c>
      <c r="K539" s="50">
        <v>57</v>
      </c>
      <c r="L539" s="57" t="s">
        <v>148</v>
      </c>
      <c r="M539" s="57" t="s">
        <v>141</v>
      </c>
      <c r="N539" s="139">
        <v>1978</v>
      </c>
      <c r="O539" s="55"/>
      <c r="P539" s="178">
        <v>1032435447</v>
      </c>
      <c r="Q539" s="59" t="s">
        <v>2234</v>
      </c>
      <c r="R539" s="57" t="s">
        <v>174</v>
      </c>
      <c r="S539" s="59"/>
      <c r="T539" s="193"/>
      <c r="U539" s="194"/>
      <c r="V539" s="87"/>
      <c r="W539" s="126">
        <v>6870000</v>
      </c>
      <c r="X539" s="125">
        <v>0</v>
      </c>
      <c r="Y539" s="130">
        <v>0</v>
      </c>
      <c r="Z539" s="124">
        <v>0</v>
      </c>
      <c r="AA539" s="126">
        <v>6870000</v>
      </c>
      <c r="AB539" s="125">
        <v>2900667</v>
      </c>
      <c r="AC539" s="135">
        <v>44902</v>
      </c>
      <c r="AD539" s="135">
        <v>44907</v>
      </c>
      <c r="AE539" s="135">
        <v>44952</v>
      </c>
      <c r="AF539" s="136">
        <f t="shared" si="31"/>
        <v>45</v>
      </c>
      <c r="AG539" s="118">
        <v>0</v>
      </c>
      <c r="AH539" s="120">
        <v>0</v>
      </c>
      <c r="AI539" s="174"/>
      <c r="AJ539" s="50" t="s">
        <v>2461</v>
      </c>
      <c r="AK539" s="175"/>
      <c r="AL539" s="176"/>
      <c r="AM539" s="56" t="str">
        <f t="shared" si="32"/>
        <v>En ejecución</v>
      </c>
      <c r="AN539" s="137">
        <f>IF(ISERROR(AB539/AA539),"-",(AB539/AA539))</f>
        <v>0.42222227074235807</v>
      </c>
    </row>
    <row r="540" spans="1:40" x14ac:dyDescent="0.25">
      <c r="A540" s="50" t="s">
        <v>703</v>
      </c>
      <c r="B540" s="118">
        <v>2022</v>
      </c>
      <c r="C540" s="50" t="s">
        <v>2235</v>
      </c>
      <c r="D540" s="50" t="s">
        <v>2236</v>
      </c>
      <c r="E540" s="50" t="s">
        <v>48</v>
      </c>
      <c r="F540" s="50" t="s">
        <v>51</v>
      </c>
      <c r="G540" s="50"/>
      <c r="H540" s="50" t="s">
        <v>3025</v>
      </c>
      <c r="I540" s="119" t="s">
        <v>46</v>
      </c>
      <c r="J540" s="57" t="s">
        <v>194</v>
      </c>
      <c r="K540" s="50">
        <v>24</v>
      </c>
      <c r="L540" s="57" t="s">
        <v>167</v>
      </c>
      <c r="M540" s="57" t="s">
        <v>136</v>
      </c>
      <c r="N540" s="139">
        <v>1995</v>
      </c>
      <c r="O540" s="55"/>
      <c r="P540" s="178">
        <v>832003656</v>
      </c>
      <c r="Q540" s="59" t="s">
        <v>2237</v>
      </c>
      <c r="R540" s="57" t="s">
        <v>175</v>
      </c>
      <c r="S540" s="59"/>
      <c r="T540" s="193"/>
      <c r="U540" s="194"/>
      <c r="V540" s="87"/>
      <c r="W540" s="124">
        <v>341247900</v>
      </c>
      <c r="X540" s="125">
        <v>0</v>
      </c>
      <c r="Y540" s="130">
        <v>0</v>
      </c>
      <c r="Z540" s="124">
        <v>0</v>
      </c>
      <c r="AA540" s="126">
        <v>341247900</v>
      </c>
      <c r="AB540" s="125">
        <v>0</v>
      </c>
      <c r="AC540" s="135">
        <v>44904</v>
      </c>
      <c r="AD540" s="135">
        <v>44921</v>
      </c>
      <c r="AE540" s="135">
        <v>45163</v>
      </c>
      <c r="AF540" s="136">
        <f t="shared" si="31"/>
        <v>242</v>
      </c>
      <c r="AG540" s="118">
        <v>0</v>
      </c>
      <c r="AH540" s="120">
        <v>0</v>
      </c>
      <c r="AI540" s="174"/>
      <c r="AJ540" s="50" t="s">
        <v>2461</v>
      </c>
      <c r="AK540" s="175"/>
      <c r="AL540" s="176"/>
      <c r="AM540" s="56" t="str">
        <f t="shared" si="32"/>
        <v>En ejecución</v>
      </c>
      <c r="AN540" s="137">
        <f>IF(ISERROR(AB540/AA540),"-",(AB540/AA540))</f>
        <v>0</v>
      </c>
    </row>
    <row r="541" spans="1:40" x14ac:dyDescent="0.25">
      <c r="A541" s="177" t="s">
        <v>2615</v>
      </c>
      <c r="B541" s="118">
        <v>2022</v>
      </c>
      <c r="C541" s="50" t="s">
        <v>2619</v>
      </c>
      <c r="D541" s="50" t="s">
        <v>2677</v>
      </c>
      <c r="E541" s="50" t="s">
        <v>31</v>
      </c>
      <c r="F541" s="50" t="s">
        <v>49</v>
      </c>
      <c r="G541" s="50" t="s">
        <v>57</v>
      </c>
      <c r="H541" s="177" t="s">
        <v>3026</v>
      </c>
      <c r="I541" s="119" t="s">
        <v>46</v>
      </c>
      <c r="J541" s="57" t="s">
        <v>194</v>
      </c>
      <c r="K541" s="50">
        <v>30</v>
      </c>
      <c r="L541" s="57" t="s">
        <v>117</v>
      </c>
      <c r="M541" s="57" t="s">
        <v>158</v>
      </c>
      <c r="N541" s="139">
        <v>2031</v>
      </c>
      <c r="O541" s="55"/>
      <c r="P541" s="178">
        <v>1110060558</v>
      </c>
      <c r="Q541" s="59" t="s">
        <v>1809</v>
      </c>
      <c r="R541" s="57" t="s">
        <v>175</v>
      </c>
      <c r="S541" s="59"/>
      <c r="T541" s="193"/>
      <c r="U541" s="194"/>
      <c r="V541" s="87"/>
      <c r="W541" s="124">
        <v>89402513</v>
      </c>
      <c r="X541" s="125">
        <v>0</v>
      </c>
      <c r="Y541" s="130">
        <v>0</v>
      </c>
      <c r="Z541" s="124">
        <v>0</v>
      </c>
      <c r="AA541" s="126">
        <v>89402513</v>
      </c>
      <c r="AB541" s="125">
        <v>0</v>
      </c>
      <c r="AC541" s="135">
        <v>44909</v>
      </c>
      <c r="AD541" s="135">
        <v>44931</v>
      </c>
      <c r="AE541" s="135">
        <v>44999</v>
      </c>
      <c r="AF541" s="136">
        <f t="shared" si="31"/>
        <v>68</v>
      </c>
      <c r="AG541" s="118">
        <v>0</v>
      </c>
      <c r="AH541" s="120">
        <v>0</v>
      </c>
      <c r="AI541" s="174"/>
      <c r="AJ541" s="50"/>
      <c r="AK541" s="175"/>
      <c r="AL541" s="176"/>
      <c r="AM541" s="56" t="str">
        <f t="shared" si="32"/>
        <v>En ejecución</v>
      </c>
      <c r="AN541" s="137">
        <f>IF(ISERROR(AB541/AA541),"-",(AB541/AA541))</f>
        <v>0</v>
      </c>
    </row>
    <row r="542" spans="1:40" x14ac:dyDescent="0.25">
      <c r="A542" s="50" t="s">
        <v>704</v>
      </c>
      <c r="B542" s="118">
        <v>2022</v>
      </c>
      <c r="C542" s="50" t="s">
        <v>2238</v>
      </c>
      <c r="D542" s="50" t="s">
        <v>2239</v>
      </c>
      <c r="E542" s="50" t="s">
        <v>43</v>
      </c>
      <c r="F542" s="50" t="s">
        <v>51</v>
      </c>
      <c r="G542" s="50"/>
      <c r="H542" s="50" t="s">
        <v>2240</v>
      </c>
      <c r="I542" s="119" t="s">
        <v>46</v>
      </c>
      <c r="J542" s="57" t="s">
        <v>194</v>
      </c>
      <c r="K542" s="118">
        <v>55</v>
      </c>
      <c r="L542" s="57" t="s">
        <v>146</v>
      </c>
      <c r="M542" s="57" t="s">
        <v>141</v>
      </c>
      <c r="N542" s="139">
        <v>1977</v>
      </c>
      <c r="O542" s="55"/>
      <c r="P542" s="178">
        <v>822007412</v>
      </c>
      <c r="Q542" s="59" t="s">
        <v>2241</v>
      </c>
      <c r="R542" s="57" t="s">
        <v>175</v>
      </c>
      <c r="S542" s="59"/>
      <c r="T542" s="193"/>
      <c r="U542" s="194"/>
      <c r="V542" s="87"/>
      <c r="W542" s="124">
        <v>728933763</v>
      </c>
      <c r="X542" s="125">
        <v>0</v>
      </c>
      <c r="Y542" s="130">
        <v>0</v>
      </c>
      <c r="Z542" s="124">
        <v>0</v>
      </c>
      <c r="AA542" s="126">
        <v>728933763</v>
      </c>
      <c r="AB542" s="125">
        <v>0</v>
      </c>
      <c r="AC542" s="135">
        <v>44908</v>
      </c>
      <c r="AD542" s="135">
        <v>44908</v>
      </c>
      <c r="AE542" s="135">
        <v>44908</v>
      </c>
      <c r="AF542" s="136">
        <f t="shared" si="31"/>
        <v>0</v>
      </c>
      <c r="AG542" s="118">
        <v>0</v>
      </c>
      <c r="AH542" s="120">
        <v>0</v>
      </c>
      <c r="AI542" s="174"/>
      <c r="AJ542" s="50" t="s">
        <v>2461</v>
      </c>
      <c r="AK542" s="175"/>
      <c r="AL542" s="176"/>
      <c r="AM542" s="56" t="str">
        <f t="shared" si="32"/>
        <v>Terminado</v>
      </c>
      <c r="AN542" s="137">
        <f>IF(ISERROR(AB542/AA542),"-",(AB542/AA542))</f>
        <v>0</v>
      </c>
    </row>
    <row r="543" spans="1:40" x14ac:dyDescent="0.25">
      <c r="A543" s="50" t="s">
        <v>705</v>
      </c>
      <c r="B543" s="118">
        <v>2022</v>
      </c>
      <c r="C543" s="50" t="s">
        <v>2242</v>
      </c>
      <c r="D543" s="50" t="s">
        <v>2243</v>
      </c>
      <c r="E543" s="50" t="s">
        <v>48</v>
      </c>
      <c r="F543" s="50" t="s">
        <v>51</v>
      </c>
      <c r="G543" s="50"/>
      <c r="H543" s="50" t="s">
        <v>3027</v>
      </c>
      <c r="I543" s="119" t="s">
        <v>46</v>
      </c>
      <c r="J543" s="57" t="s">
        <v>194</v>
      </c>
      <c r="K543" s="118">
        <v>40</v>
      </c>
      <c r="L543" s="57" t="s">
        <v>127</v>
      </c>
      <c r="M543" s="57" t="s">
        <v>137</v>
      </c>
      <c r="N543" s="139">
        <v>1974</v>
      </c>
      <c r="O543" s="55"/>
      <c r="P543" s="178">
        <v>900864269</v>
      </c>
      <c r="Q543" s="59" t="s">
        <v>2244</v>
      </c>
      <c r="R543" s="57" t="s">
        <v>176</v>
      </c>
      <c r="S543" s="59">
        <v>900864269</v>
      </c>
      <c r="T543" s="193" t="s">
        <v>3185</v>
      </c>
      <c r="U543" s="194">
        <v>0.3</v>
      </c>
      <c r="V543" s="87"/>
      <c r="W543" s="124">
        <v>1896208283</v>
      </c>
      <c r="X543" s="125">
        <v>0</v>
      </c>
      <c r="Y543" s="130">
        <v>0</v>
      </c>
      <c r="Z543" s="124">
        <v>0</v>
      </c>
      <c r="AA543" s="126">
        <v>1896208283</v>
      </c>
      <c r="AB543" s="125">
        <v>0</v>
      </c>
      <c r="AC543" s="135">
        <v>44910</v>
      </c>
      <c r="AD543" s="135">
        <v>44963</v>
      </c>
      <c r="AE543" s="135">
        <v>45204</v>
      </c>
      <c r="AF543" s="136">
        <f t="shared" si="31"/>
        <v>241</v>
      </c>
      <c r="AG543" s="118">
        <v>0</v>
      </c>
      <c r="AH543" s="120">
        <v>0</v>
      </c>
      <c r="AI543" s="174"/>
      <c r="AJ543" s="50" t="s">
        <v>2461</v>
      </c>
      <c r="AK543" s="175"/>
      <c r="AL543" s="176"/>
      <c r="AM543" s="56" t="str">
        <f t="shared" si="32"/>
        <v>En ejecución</v>
      </c>
      <c r="AN543" s="137">
        <f>IF(ISERROR(AB543/AA543),"-",(AB543/AA543))</f>
        <v>0</v>
      </c>
    </row>
    <row r="544" spans="1:40" x14ac:dyDescent="0.25">
      <c r="A544" s="50" t="s">
        <v>705</v>
      </c>
      <c r="B544" s="118">
        <v>2022</v>
      </c>
      <c r="C544" s="50" t="s">
        <v>2242</v>
      </c>
      <c r="D544" s="50" t="s">
        <v>2243</v>
      </c>
      <c r="E544" s="50" t="s">
        <v>48</v>
      </c>
      <c r="F544" s="50" t="s">
        <v>51</v>
      </c>
      <c r="G544" s="50"/>
      <c r="H544" s="50" t="s">
        <v>3027</v>
      </c>
      <c r="I544" s="119" t="s">
        <v>46</v>
      </c>
      <c r="J544" s="57"/>
      <c r="K544" s="50"/>
      <c r="L544" s="57"/>
      <c r="M544" s="57"/>
      <c r="N544" s="139"/>
      <c r="O544" s="55"/>
      <c r="P544" s="178"/>
      <c r="Q544" s="191"/>
      <c r="R544" s="192"/>
      <c r="S544" s="59">
        <v>900270576</v>
      </c>
      <c r="T544" s="193" t="s">
        <v>3186</v>
      </c>
      <c r="U544" s="194">
        <v>0.4</v>
      </c>
      <c r="V544" s="87"/>
      <c r="W544" s="124"/>
      <c r="X544" s="125"/>
      <c r="Y544" s="130"/>
      <c r="Z544" s="124"/>
      <c r="AA544" s="126"/>
      <c r="AB544" s="125"/>
      <c r="AC544" s="135"/>
      <c r="AD544" s="135"/>
      <c r="AE544" s="135"/>
      <c r="AF544" s="136"/>
      <c r="AG544" s="118"/>
      <c r="AH544" s="120"/>
      <c r="AI544" s="174"/>
      <c r="AJ544" s="50"/>
      <c r="AK544" s="175"/>
      <c r="AL544" s="176"/>
      <c r="AM544" s="56"/>
      <c r="AN544" s="137"/>
    </row>
    <row r="545" spans="1:40" x14ac:dyDescent="0.25">
      <c r="A545" s="50" t="s">
        <v>705</v>
      </c>
      <c r="B545" s="118">
        <v>2022</v>
      </c>
      <c r="C545" s="50" t="s">
        <v>2242</v>
      </c>
      <c r="D545" s="50" t="s">
        <v>2243</v>
      </c>
      <c r="E545" s="50" t="s">
        <v>48</v>
      </c>
      <c r="F545" s="50" t="s">
        <v>51</v>
      </c>
      <c r="G545" s="50"/>
      <c r="H545" s="50" t="s">
        <v>3027</v>
      </c>
      <c r="I545" s="119" t="s">
        <v>46</v>
      </c>
      <c r="J545" s="57"/>
      <c r="K545" s="50"/>
      <c r="L545" s="57"/>
      <c r="M545" s="57"/>
      <c r="N545" s="139"/>
      <c r="O545" s="55"/>
      <c r="P545" s="178"/>
      <c r="Q545" s="191"/>
      <c r="R545" s="192"/>
      <c r="S545" s="59">
        <v>830029017</v>
      </c>
      <c r="T545" s="193" t="s">
        <v>3187</v>
      </c>
      <c r="U545" s="194">
        <v>0.3</v>
      </c>
      <c r="V545" s="87"/>
      <c r="W545" s="124"/>
      <c r="X545" s="125"/>
      <c r="Y545" s="130"/>
      <c r="Z545" s="124"/>
      <c r="AA545" s="126"/>
      <c r="AB545" s="125"/>
      <c r="AC545" s="135"/>
      <c r="AD545" s="135"/>
      <c r="AE545" s="135"/>
      <c r="AF545" s="136"/>
      <c r="AG545" s="118"/>
      <c r="AH545" s="120"/>
      <c r="AI545" s="174"/>
      <c r="AJ545" s="50"/>
      <c r="AK545" s="175"/>
      <c r="AL545" s="176"/>
      <c r="AM545" s="56"/>
      <c r="AN545" s="137"/>
    </row>
    <row r="546" spans="1:40" x14ac:dyDescent="0.25">
      <c r="A546" s="50" t="s">
        <v>706</v>
      </c>
      <c r="B546" s="118">
        <v>2022</v>
      </c>
      <c r="C546" s="50" t="s">
        <v>2245</v>
      </c>
      <c r="D546" s="50" t="s">
        <v>2246</v>
      </c>
      <c r="E546" s="50" t="s">
        <v>48</v>
      </c>
      <c r="F546" s="50" t="s">
        <v>51</v>
      </c>
      <c r="G546" s="50"/>
      <c r="H546" s="50" t="s">
        <v>2247</v>
      </c>
      <c r="I546" s="119" t="s">
        <v>46</v>
      </c>
      <c r="J546" s="57" t="s">
        <v>194</v>
      </c>
      <c r="K546" s="50">
        <v>6</v>
      </c>
      <c r="L546" s="57" t="s">
        <v>92</v>
      </c>
      <c r="M546" s="57" t="s">
        <v>136</v>
      </c>
      <c r="N546" s="139">
        <v>2034</v>
      </c>
      <c r="O546" s="55"/>
      <c r="P546" s="178">
        <v>830095614</v>
      </c>
      <c r="Q546" s="59" t="s">
        <v>2248</v>
      </c>
      <c r="R546" s="57" t="s">
        <v>175</v>
      </c>
      <c r="S546" s="59"/>
      <c r="T546" s="193"/>
      <c r="U546" s="194"/>
      <c r="V546" s="87"/>
      <c r="W546" s="124">
        <v>1300628278</v>
      </c>
      <c r="X546" s="125">
        <v>0</v>
      </c>
      <c r="Y546" s="130">
        <v>0</v>
      </c>
      <c r="Z546" s="124">
        <v>0</v>
      </c>
      <c r="AA546" s="126">
        <v>1300628278</v>
      </c>
      <c r="AB546" s="125">
        <v>0</v>
      </c>
      <c r="AC546" s="135">
        <v>44910</v>
      </c>
      <c r="AD546" s="135">
        <v>44910</v>
      </c>
      <c r="AE546" s="135">
        <v>44910</v>
      </c>
      <c r="AF546" s="136">
        <f t="shared" si="31"/>
        <v>0</v>
      </c>
      <c r="AG546" s="118">
        <v>0</v>
      </c>
      <c r="AH546" s="120">
        <v>0</v>
      </c>
      <c r="AI546" s="174"/>
      <c r="AJ546" s="50" t="s">
        <v>2461</v>
      </c>
      <c r="AK546" s="175"/>
      <c r="AL546" s="176"/>
      <c r="AM546" s="56" t="str">
        <f t="shared" si="32"/>
        <v>Terminado</v>
      </c>
      <c r="AN546" s="137">
        <f t="shared" ref="AN546:AN547" si="35">IF(ISERROR(AB546/AA546),"-",(AB546/AA546))</f>
        <v>0</v>
      </c>
    </row>
    <row r="547" spans="1:40" x14ac:dyDescent="0.25">
      <c r="A547" s="50" t="s">
        <v>707</v>
      </c>
      <c r="B547" s="118">
        <v>2022</v>
      </c>
      <c r="C547" s="50" t="s">
        <v>2249</v>
      </c>
      <c r="D547" s="50" t="s">
        <v>2250</v>
      </c>
      <c r="E547" s="50" t="s">
        <v>48</v>
      </c>
      <c r="F547" s="50" t="s">
        <v>51</v>
      </c>
      <c r="G547" s="50"/>
      <c r="H547" s="50" t="s">
        <v>3028</v>
      </c>
      <c r="I547" s="119" t="s">
        <v>46</v>
      </c>
      <c r="J547" s="57" t="s">
        <v>194</v>
      </c>
      <c r="K547" s="118">
        <v>33</v>
      </c>
      <c r="L547" s="57" t="s">
        <v>120</v>
      </c>
      <c r="M547" s="57" t="s">
        <v>158</v>
      </c>
      <c r="N547" s="139">
        <v>1969</v>
      </c>
      <c r="O547" s="55"/>
      <c r="P547" s="178">
        <v>901439281</v>
      </c>
      <c r="Q547" s="59" t="s">
        <v>2186</v>
      </c>
      <c r="R547" s="57" t="s">
        <v>177</v>
      </c>
      <c r="S547" s="59">
        <v>901439281</v>
      </c>
      <c r="T547" s="193" t="s">
        <v>3177</v>
      </c>
      <c r="U547" s="194">
        <v>0.5</v>
      </c>
      <c r="V547" s="87"/>
      <c r="W547" s="124">
        <v>97940932</v>
      </c>
      <c r="X547" s="125">
        <v>0</v>
      </c>
      <c r="Y547" s="130">
        <v>0</v>
      </c>
      <c r="Z547" s="124">
        <v>0</v>
      </c>
      <c r="AA547" s="126">
        <v>97940932</v>
      </c>
      <c r="AB547" s="125">
        <v>0</v>
      </c>
      <c r="AC547" s="135">
        <v>44917</v>
      </c>
      <c r="AD547" s="135">
        <v>44944</v>
      </c>
      <c r="AE547" s="135">
        <v>45187</v>
      </c>
      <c r="AF547" s="136">
        <f t="shared" si="31"/>
        <v>243</v>
      </c>
      <c r="AG547" s="118">
        <v>0</v>
      </c>
      <c r="AH547" s="120">
        <v>0</v>
      </c>
      <c r="AI547" s="174"/>
      <c r="AJ547" s="50" t="s">
        <v>2461</v>
      </c>
      <c r="AK547" s="175"/>
      <c r="AL547" s="176"/>
      <c r="AM547" s="56" t="str">
        <f t="shared" si="32"/>
        <v>En ejecución</v>
      </c>
      <c r="AN547" s="137">
        <f t="shared" si="35"/>
        <v>0</v>
      </c>
    </row>
    <row r="548" spans="1:40" x14ac:dyDescent="0.25">
      <c r="A548" s="50" t="s">
        <v>707</v>
      </c>
      <c r="B548" s="118">
        <v>2022</v>
      </c>
      <c r="C548" s="50" t="s">
        <v>2249</v>
      </c>
      <c r="D548" s="50" t="s">
        <v>2250</v>
      </c>
      <c r="E548" s="50" t="s">
        <v>48</v>
      </c>
      <c r="F548" s="50" t="s">
        <v>51</v>
      </c>
      <c r="G548" s="50"/>
      <c r="H548" s="50" t="s">
        <v>3028</v>
      </c>
      <c r="I548" s="119" t="s">
        <v>46</v>
      </c>
      <c r="J548" s="57"/>
      <c r="K548" s="50"/>
      <c r="L548" s="57"/>
      <c r="M548" s="57"/>
      <c r="N548" s="139"/>
      <c r="O548" s="55"/>
      <c r="P548" s="178"/>
      <c r="Q548" s="191"/>
      <c r="R548" s="192"/>
      <c r="S548" s="59">
        <v>846000272</v>
      </c>
      <c r="T548" s="193" t="s">
        <v>3178</v>
      </c>
      <c r="U548" s="194">
        <v>0.5</v>
      </c>
      <c r="V548" s="87"/>
      <c r="W548" s="124"/>
      <c r="X548" s="125"/>
      <c r="Y548" s="130"/>
      <c r="Z548" s="124"/>
      <c r="AA548" s="126"/>
      <c r="AB548" s="125"/>
      <c r="AC548" s="135"/>
      <c r="AD548" s="135"/>
      <c r="AE548" s="135"/>
      <c r="AF548" s="136"/>
      <c r="AG548" s="118"/>
      <c r="AH548" s="120"/>
      <c r="AI548" s="174"/>
      <c r="AJ548" s="50"/>
      <c r="AK548" s="175"/>
      <c r="AL548" s="176"/>
      <c r="AM548" s="56"/>
      <c r="AN548" s="137"/>
    </row>
    <row r="549" spans="1:40" x14ac:dyDescent="0.25">
      <c r="A549" s="50" t="s">
        <v>707</v>
      </c>
      <c r="B549" s="118">
        <v>2022</v>
      </c>
      <c r="C549" s="50" t="s">
        <v>2249</v>
      </c>
      <c r="D549" s="50" t="s">
        <v>2678</v>
      </c>
      <c r="E549" s="50" t="s">
        <v>48</v>
      </c>
      <c r="F549" s="50" t="s">
        <v>51</v>
      </c>
      <c r="G549" s="50"/>
      <c r="H549" s="50" t="s">
        <v>3028</v>
      </c>
      <c r="I549" s="119" t="s">
        <v>46</v>
      </c>
      <c r="J549" s="57" t="s">
        <v>194</v>
      </c>
      <c r="K549" s="50">
        <v>27</v>
      </c>
      <c r="L549" s="57" t="s">
        <v>114</v>
      </c>
      <c r="M549" s="57" t="s">
        <v>158</v>
      </c>
      <c r="N549" s="139">
        <v>1997</v>
      </c>
      <c r="O549" s="55"/>
      <c r="P549" s="178">
        <v>901439281</v>
      </c>
      <c r="Q549" s="59" t="s">
        <v>2251</v>
      </c>
      <c r="R549" s="57" t="s">
        <v>175</v>
      </c>
      <c r="S549" s="59"/>
      <c r="T549" s="193"/>
      <c r="U549" s="194"/>
      <c r="V549" s="87"/>
      <c r="W549" s="124">
        <v>215240760</v>
      </c>
      <c r="X549" s="125">
        <v>0</v>
      </c>
      <c r="Y549" s="130">
        <v>0</v>
      </c>
      <c r="Z549" s="124">
        <v>0</v>
      </c>
      <c r="AA549" s="126">
        <v>215240760</v>
      </c>
      <c r="AB549" s="125">
        <v>0</v>
      </c>
      <c r="AC549" s="135">
        <v>44917</v>
      </c>
      <c r="AD549" s="135">
        <v>44944</v>
      </c>
      <c r="AE549" s="135">
        <v>45187</v>
      </c>
      <c r="AF549" s="136">
        <f t="shared" si="31"/>
        <v>243</v>
      </c>
      <c r="AG549" s="118">
        <v>0</v>
      </c>
      <c r="AH549" s="120">
        <v>0</v>
      </c>
      <c r="AI549" s="174"/>
      <c r="AJ549" s="50"/>
      <c r="AK549" s="175"/>
      <c r="AL549" s="176"/>
      <c r="AM549" s="56" t="str">
        <f t="shared" si="32"/>
        <v>En ejecución</v>
      </c>
      <c r="AN549" s="137">
        <f t="shared" ref="AN549:AN563" si="36">IF(ISERROR(AB549/AA549),"-",(AB549/AA549))</f>
        <v>0</v>
      </c>
    </row>
    <row r="550" spans="1:40" x14ac:dyDescent="0.25">
      <c r="A550" s="50" t="s">
        <v>738</v>
      </c>
      <c r="B550" s="118">
        <v>2022</v>
      </c>
      <c r="C550" s="50" t="s">
        <v>2252</v>
      </c>
      <c r="D550" s="50" t="s">
        <v>2253</v>
      </c>
      <c r="E550" s="50" t="s">
        <v>37</v>
      </c>
      <c r="F550" s="50" t="s">
        <v>22</v>
      </c>
      <c r="G550" s="50"/>
      <c r="H550" s="50" t="s">
        <v>3029</v>
      </c>
      <c r="I550" s="119" t="s">
        <v>46</v>
      </c>
      <c r="J550" s="57" t="s">
        <v>194</v>
      </c>
      <c r="K550" s="50">
        <v>23</v>
      </c>
      <c r="L550" s="57" t="s">
        <v>166</v>
      </c>
      <c r="M550" s="57" t="s">
        <v>136</v>
      </c>
      <c r="N550" s="139">
        <v>1964</v>
      </c>
      <c r="O550" s="55"/>
      <c r="P550" s="178">
        <v>899999063</v>
      </c>
      <c r="Q550" s="59" t="s">
        <v>2254</v>
      </c>
      <c r="R550" s="57" t="s">
        <v>202</v>
      </c>
      <c r="S550" s="59"/>
      <c r="T550" s="193"/>
      <c r="U550" s="194"/>
      <c r="V550" s="87"/>
      <c r="W550" s="124">
        <v>709359000</v>
      </c>
      <c r="X550" s="125">
        <v>0</v>
      </c>
      <c r="Y550" s="130">
        <v>0</v>
      </c>
      <c r="Z550" s="124">
        <v>0</v>
      </c>
      <c r="AA550" s="126">
        <v>709359000</v>
      </c>
      <c r="AB550" s="125">
        <v>0</v>
      </c>
      <c r="AC550" s="135">
        <v>44918</v>
      </c>
      <c r="AD550" s="135">
        <v>44966</v>
      </c>
      <c r="AE550" s="135">
        <v>45207</v>
      </c>
      <c r="AF550" s="136">
        <f t="shared" si="31"/>
        <v>241</v>
      </c>
      <c r="AG550" s="118">
        <v>0</v>
      </c>
      <c r="AH550" s="120">
        <v>0</v>
      </c>
      <c r="AI550" s="174"/>
      <c r="AJ550" s="50" t="s">
        <v>2461</v>
      </c>
      <c r="AK550" s="175"/>
      <c r="AL550" s="176"/>
      <c r="AM550" s="56" t="str">
        <f t="shared" si="32"/>
        <v>En ejecución</v>
      </c>
      <c r="AN550" s="137">
        <f t="shared" si="36"/>
        <v>0</v>
      </c>
    </row>
    <row r="551" spans="1:40" x14ac:dyDescent="0.25">
      <c r="A551" s="50" t="s">
        <v>708</v>
      </c>
      <c r="B551" s="118">
        <v>2022</v>
      </c>
      <c r="C551" s="50" t="s">
        <v>2255</v>
      </c>
      <c r="D551" s="50" t="s">
        <v>2256</v>
      </c>
      <c r="E551" s="50" t="s">
        <v>48</v>
      </c>
      <c r="F551" s="50" t="s">
        <v>51</v>
      </c>
      <c r="G551" s="50"/>
      <c r="H551" s="50" t="s">
        <v>3030</v>
      </c>
      <c r="I551" s="119" t="s">
        <v>46</v>
      </c>
      <c r="J551" s="57" t="s">
        <v>194</v>
      </c>
      <c r="K551" s="118">
        <v>48</v>
      </c>
      <c r="L551" s="57" t="s">
        <v>135</v>
      </c>
      <c r="M551" s="57" t="s">
        <v>137</v>
      </c>
      <c r="N551" s="139">
        <v>2015</v>
      </c>
      <c r="O551" s="55"/>
      <c r="P551" s="178">
        <v>830133329</v>
      </c>
      <c r="Q551" s="59" t="s">
        <v>2257</v>
      </c>
      <c r="R551" s="57" t="s">
        <v>202</v>
      </c>
      <c r="S551" s="59"/>
      <c r="T551" s="193"/>
      <c r="U551" s="194"/>
      <c r="V551" s="87"/>
      <c r="W551" s="124">
        <v>180125855</v>
      </c>
      <c r="X551" s="125">
        <v>0</v>
      </c>
      <c r="Y551" s="130">
        <v>0</v>
      </c>
      <c r="Z551" s="124">
        <v>0</v>
      </c>
      <c r="AA551" s="126">
        <v>180125855</v>
      </c>
      <c r="AB551" s="125">
        <v>0</v>
      </c>
      <c r="AC551" s="135">
        <v>44916</v>
      </c>
      <c r="AD551" s="135">
        <v>44949</v>
      </c>
      <c r="AE551" s="135">
        <v>45129</v>
      </c>
      <c r="AF551" s="136">
        <f t="shared" si="31"/>
        <v>180</v>
      </c>
      <c r="AG551" s="118">
        <v>0</v>
      </c>
      <c r="AH551" s="120">
        <v>0</v>
      </c>
      <c r="AI551" s="174"/>
      <c r="AJ551" s="50" t="s">
        <v>2461</v>
      </c>
      <c r="AK551" s="175"/>
      <c r="AL551" s="176"/>
      <c r="AM551" s="56" t="str">
        <f t="shared" si="32"/>
        <v>En ejecución</v>
      </c>
      <c r="AN551" s="137">
        <f t="shared" si="36"/>
        <v>0</v>
      </c>
    </row>
    <row r="552" spans="1:40" x14ac:dyDescent="0.25">
      <c r="A552" s="50" t="s">
        <v>708</v>
      </c>
      <c r="B552" s="118">
        <v>2022</v>
      </c>
      <c r="C552" s="50" t="s">
        <v>2255</v>
      </c>
      <c r="D552" s="50" t="s">
        <v>2256</v>
      </c>
      <c r="E552" s="50" t="s">
        <v>48</v>
      </c>
      <c r="F552" s="50" t="s">
        <v>51</v>
      </c>
      <c r="G552" s="50"/>
      <c r="H552" s="50" t="s">
        <v>3030</v>
      </c>
      <c r="I552" s="119" t="s">
        <v>46</v>
      </c>
      <c r="J552" s="57" t="s">
        <v>194</v>
      </c>
      <c r="K552" s="118">
        <v>43</v>
      </c>
      <c r="L552" s="57" t="s">
        <v>130</v>
      </c>
      <c r="M552" s="57" t="s">
        <v>137</v>
      </c>
      <c r="N552" s="139">
        <v>2032</v>
      </c>
      <c r="O552" s="55"/>
      <c r="P552" s="178">
        <v>830133329</v>
      </c>
      <c r="Q552" s="59" t="s">
        <v>2257</v>
      </c>
      <c r="R552" s="57" t="s">
        <v>175</v>
      </c>
      <c r="S552" s="59"/>
      <c r="T552" s="193"/>
      <c r="U552" s="194"/>
      <c r="V552" s="87"/>
      <c r="W552" s="126">
        <v>166189295</v>
      </c>
      <c r="X552" s="125">
        <v>0</v>
      </c>
      <c r="Y552" s="130">
        <v>0</v>
      </c>
      <c r="Z552" s="124">
        <v>0</v>
      </c>
      <c r="AA552" s="126">
        <v>166189295</v>
      </c>
      <c r="AB552" s="125">
        <v>0</v>
      </c>
      <c r="AC552" s="135">
        <v>44916</v>
      </c>
      <c r="AD552" s="135">
        <v>44949</v>
      </c>
      <c r="AE552" s="135">
        <v>45129</v>
      </c>
      <c r="AF552" s="136">
        <f t="shared" si="31"/>
        <v>180</v>
      </c>
      <c r="AG552" s="118">
        <v>0</v>
      </c>
      <c r="AH552" s="120">
        <v>0</v>
      </c>
      <c r="AI552" s="174"/>
      <c r="AJ552" s="50" t="s">
        <v>2461</v>
      </c>
      <c r="AK552" s="175"/>
      <c r="AL552" s="176"/>
      <c r="AM552" s="56" t="str">
        <f t="shared" si="32"/>
        <v>En ejecución</v>
      </c>
      <c r="AN552" s="137">
        <f t="shared" si="36"/>
        <v>0</v>
      </c>
    </row>
    <row r="553" spans="1:40" x14ac:dyDescent="0.25">
      <c r="A553" s="50" t="s">
        <v>709</v>
      </c>
      <c r="B553" s="118">
        <v>2022</v>
      </c>
      <c r="C553" s="50" t="s">
        <v>2584</v>
      </c>
      <c r="D553" s="50" t="s">
        <v>2258</v>
      </c>
      <c r="E553" s="50" t="s">
        <v>34</v>
      </c>
      <c r="F553" s="50" t="s">
        <v>49</v>
      </c>
      <c r="G553" s="50" t="s">
        <v>53</v>
      </c>
      <c r="H553" s="50" t="s">
        <v>2259</v>
      </c>
      <c r="I553" s="119" t="s">
        <v>46</v>
      </c>
      <c r="J553" s="57" t="s">
        <v>194</v>
      </c>
      <c r="K553" s="50">
        <v>14</v>
      </c>
      <c r="L553" s="57" t="s">
        <v>105</v>
      </c>
      <c r="M553" s="57" t="s">
        <v>136</v>
      </c>
      <c r="N553" s="139">
        <v>2000</v>
      </c>
      <c r="O553" s="55"/>
      <c r="P553" s="178">
        <v>800089897</v>
      </c>
      <c r="Q553" s="59" t="s">
        <v>2260</v>
      </c>
      <c r="R553" s="57" t="s">
        <v>175</v>
      </c>
      <c r="S553" s="59"/>
      <c r="T553" s="193"/>
      <c r="U553" s="194"/>
      <c r="V553" s="87"/>
      <c r="W553" s="124">
        <v>119058862</v>
      </c>
      <c r="X553" s="125">
        <v>0</v>
      </c>
      <c r="Y553" s="130">
        <v>0</v>
      </c>
      <c r="Z553" s="124">
        <v>0</v>
      </c>
      <c r="AA553" s="126">
        <v>119058862</v>
      </c>
      <c r="AB553" s="125">
        <v>0</v>
      </c>
      <c r="AC553" s="135">
        <v>44917</v>
      </c>
      <c r="AD553" s="135">
        <v>44936</v>
      </c>
      <c r="AE553" s="135">
        <v>45116</v>
      </c>
      <c r="AF553" s="136">
        <f t="shared" si="31"/>
        <v>180</v>
      </c>
      <c r="AG553" s="118">
        <v>0</v>
      </c>
      <c r="AH553" s="120">
        <v>0</v>
      </c>
      <c r="AI553" s="174"/>
      <c r="AJ553" s="50"/>
      <c r="AK553" s="175"/>
      <c r="AL553" s="176"/>
      <c r="AM553" s="56" t="str">
        <f t="shared" si="32"/>
        <v>En ejecución</v>
      </c>
      <c r="AN553" s="137">
        <f t="shared" si="36"/>
        <v>0</v>
      </c>
    </row>
    <row r="554" spans="1:40" x14ac:dyDescent="0.25">
      <c r="A554" s="50" t="s">
        <v>709</v>
      </c>
      <c r="B554" s="118">
        <v>2022</v>
      </c>
      <c r="C554" s="50" t="s">
        <v>2584</v>
      </c>
      <c r="D554" s="50" t="s">
        <v>2258</v>
      </c>
      <c r="E554" s="50" t="s">
        <v>34</v>
      </c>
      <c r="F554" s="50" t="s">
        <v>49</v>
      </c>
      <c r="G554" s="50" t="s">
        <v>53</v>
      </c>
      <c r="H554" s="50" t="s">
        <v>2259</v>
      </c>
      <c r="I554" s="119" t="s">
        <v>46</v>
      </c>
      <c r="J554" s="57" t="s">
        <v>194</v>
      </c>
      <c r="K554" s="118">
        <v>21</v>
      </c>
      <c r="L554" s="57" t="s">
        <v>112</v>
      </c>
      <c r="M554" s="57" t="s">
        <v>136</v>
      </c>
      <c r="N554" s="139">
        <v>2016</v>
      </c>
      <c r="O554" s="55"/>
      <c r="P554" s="178">
        <v>800089897</v>
      </c>
      <c r="Q554" s="59" t="s">
        <v>2260</v>
      </c>
      <c r="R554" s="57" t="s">
        <v>175</v>
      </c>
      <c r="S554" s="59"/>
      <c r="T554" s="193"/>
      <c r="U554" s="194"/>
      <c r="V554" s="87"/>
      <c r="W554" s="124">
        <v>128645478</v>
      </c>
      <c r="X554" s="125">
        <v>0</v>
      </c>
      <c r="Y554" s="130">
        <v>0</v>
      </c>
      <c r="Z554" s="124">
        <v>0</v>
      </c>
      <c r="AA554" s="126">
        <v>128645478</v>
      </c>
      <c r="AB554" s="125">
        <v>0</v>
      </c>
      <c r="AC554" s="135">
        <v>44917</v>
      </c>
      <c r="AD554" s="135">
        <v>44936</v>
      </c>
      <c r="AE554" s="135">
        <v>45116</v>
      </c>
      <c r="AF554" s="136">
        <f t="shared" si="31"/>
        <v>180</v>
      </c>
      <c r="AG554" s="118">
        <v>0</v>
      </c>
      <c r="AH554" s="120">
        <v>0</v>
      </c>
      <c r="AI554" s="174"/>
      <c r="AJ554" s="50"/>
      <c r="AK554" s="175"/>
      <c r="AL554" s="176"/>
      <c r="AM554" s="56" t="str">
        <f t="shared" si="32"/>
        <v>En ejecución</v>
      </c>
      <c r="AN554" s="137">
        <f t="shared" si="36"/>
        <v>0</v>
      </c>
    </row>
    <row r="555" spans="1:40" x14ac:dyDescent="0.25">
      <c r="A555" s="50" t="s">
        <v>709</v>
      </c>
      <c r="B555" s="118">
        <v>2022</v>
      </c>
      <c r="C555" s="50" t="s">
        <v>2584</v>
      </c>
      <c r="D555" s="50" t="s">
        <v>2258</v>
      </c>
      <c r="E555" s="50" t="s">
        <v>34</v>
      </c>
      <c r="F555" s="50" t="s">
        <v>49</v>
      </c>
      <c r="G555" s="50" t="s">
        <v>53</v>
      </c>
      <c r="H555" s="50" t="s">
        <v>2259</v>
      </c>
      <c r="I555" s="119" t="s">
        <v>46</v>
      </c>
      <c r="J555" s="57" t="s">
        <v>194</v>
      </c>
      <c r="K555" s="118">
        <v>55</v>
      </c>
      <c r="L555" s="57" t="s">
        <v>146</v>
      </c>
      <c r="M555" s="57" t="s">
        <v>141</v>
      </c>
      <c r="N555" s="139">
        <v>1977</v>
      </c>
      <c r="O555" s="55"/>
      <c r="P555" s="178">
        <v>800089897</v>
      </c>
      <c r="Q555" s="59" t="s">
        <v>2260</v>
      </c>
      <c r="R555" s="57" t="s">
        <v>175</v>
      </c>
      <c r="S555" s="59"/>
      <c r="T555" s="193"/>
      <c r="U555" s="194"/>
      <c r="V555" s="87"/>
      <c r="W555" s="124">
        <v>314572159</v>
      </c>
      <c r="X555" s="125">
        <v>0</v>
      </c>
      <c r="Y555" s="130">
        <v>0</v>
      </c>
      <c r="Z555" s="124">
        <v>0</v>
      </c>
      <c r="AA555" s="126">
        <v>314572159</v>
      </c>
      <c r="AB555" s="125">
        <v>0</v>
      </c>
      <c r="AC555" s="135">
        <v>44917</v>
      </c>
      <c r="AD555" s="135">
        <v>44936</v>
      </c>
      <c r="AE555" s="135">
        <v>45116</v>
      </c>
      <c r="AF555" s="136">
        <f t="shared" si="31"/>
        <v>180</v>
      </c>
      <c r="AG555" s="118">
        <v>0</v>
      </c>
      <c r="AH555" s="120">
        <v>0</v>
      </c>
      <c r="AI555" s="174"/>
      <c r="AJ555" s="50" t="s">
        <v>2461</v>
      </c>
      <c r="AK555" s="175"/>
      <c r="AL555" s="176"/>
      <c r="AM555" s="56" t="str">
        <f t="shared" si="32"/>
        <v>En ejecución</v>
      </c>
      <c r="AN555" s="137">
        <f t="shared" si="36"/>
        <v>0</v>
      </c>
    </row>
    <row r="556" spans="1:40" x14ac:dyDescent="0.25">
      <c r="A556" s="50" t="s">
        <v>710</v>
      </c>
      <c r="B556" s="118">
        <v>2022</v>
      </c>
      <c r="C556" s="50" t="s">
        <v>2261</v>
      </c>
      <c r="D556" s="50" t="s">
        <v>2262</v>
      </c>
      <c r="E556" s="50" t="s">
        <v>31</v>
      </c>
      <c r="F556" s="50" t="s">
        <v>49</v>
      </c>
      <c r="G556" s="50" t="s">
        <v>53</v>
      </c>
      <c r="H556" s="50" t="s">
        <v>3031</v>
      </c>
      <c r="I556" s="119" t="s">
        <v>46</v>
      </c>
      <c r="J556" s="57" t="s">
        <v>194</v>
      </c>
      <c r="K556" s="118">
        <v>39</v>
      </c>
      <c r="L556" s="57" t="s">
        <v>126</v>
      </c>
      <c r="M556" s="57" t="s">
        <v>137</v>
      </c>
      <c r="N556" s="139">
        <v>1973</v>
      </c>
      <c r="O556" s="55"/>
      <c r="P556" s="178">
        <v>830140609</v>
      </c>
      <c r="Q556" s="59" t="s">
        <v>2263</v>
      </c>
      <c r="R556" s="57" t="s">
        <v>175</v>
      </c>
      <c r="S556" s="59"/>
      <c r="T556" s="193"/>
      <c r="U556" s="194"/>
      <c r="V556" s="87"/>
      <c r="W556" s="124">
        <v>15223217</v>
      </c>
      <c r="X556" s="125">
        <v>0</v>
      </c>
      <c r="Y556" s="130">
        <v>0</v>
      </c>
      <c r="Z556" s="124">
        <v>0</v>
      </c>
      <c r="AA556" s="126">
        <v>15223217</v>
      </c>
      <c r="AB556" s="125">
        <v>0</v>
      </c>
      <c r="AC556" s="135">
        <v>44917</v>
      </c>
      <c r="AD556" s="135">
        <v>44946</v>
      </c>
      <c r="AE556" s="135">
        <v>45004</v>
      </c>
      <c r="AF556" s="136">
        <f t="shared" si="31"/>
        <v>58</v>
      </c>
      <c r="AG556" s="118">
        <v>0</v>
      </c>
      <c r="AH556" s="120">
        <v>0</v>
      </c>
      <c r="AI556" s="174"/>
      <c r="AJ556" s="50" t="s">
        <v>2461</v>
      </c>
      <c r="AK556" s="175"/>
      <c r="AL556" s="176"/>
      <c r="AM556" s="56" t="str">
        <f t="shared" si="32"/>
        <v>En ejecución</v>
      </c>
      <c r="AN556" s="137">
        <f t="shared" si="36"/>
        <v>0</v>
      </c>
    </row>
    <row r="557" spans="1:40" x14ac:dyDescent="0.25">
      <c r="A557" s="50" t="s">
        <v>711</v>
      </c>
      <c r="B557" s="118">
        <v>2022</v>
      </c>
      <c r="C557" s="50" t="s">
        <v>2261</v>
      </c>
      <c r="D557" s="50" t="s">
        <v>2262</v>
      </c>
      <c r="E557" s="50" t="s">
        <v>31</v>
      </c>
      <c r="F557" s="50" t="s">
        <v>49</v>
      </c>
      <c r="G557" s="50" t="s">
        <v>53</v>
      </c>
      <c r="H557" s="50" t="s">
        <v>3032</v>
      </c>
      <c r="I557" s="119" t="s">
        <v>46</v>
      </c>
      <c r="J557" s="57" t="s">
        <v>194</v>
      </c>
      <c r="K557" s="118">
        <v>39</v>
      </c>
      <c r="L557" s="57" t="s">
        <v>126</v>
      </c>
      <c r="M557" s="57" t="s">
        <v>137</v>
      </c>
      <c r="N557" s="139">
        <v>1973</v>
      </c>
      <c r="O557" s="55"/>
      <c r="P557" s="178">
        <v>79949302</v>
      </c>
      <c r="Q557" s="59" t="s">
        <v>2264</v>
      </c>
      <c r="R557" s="57" t="s">
        <v>174</v>
      </c>
      <c r="S557" s="59"/>
      <c r="T557" s="193"/>
      <c r="U557" s="194"/>
      <c r="V557" s="87"/>
      <c r="W557" s="126">
        <v>37387413</v>
      </c>
      <c r="X557" s="125">
        <v>0</v>
      </c>
      <c r="Y557" s="130">
        <v>0</v>
      </c>
      <c r="Z557" s="124">
        <v>0</v>
      </c>
      <c r="AA557" s="126">
        <v>37387413</v>
      </c>
      <c r="AB557" s="125">
        <v>0</v>
      </c>
      <c r="AC557" s="135">
        <v>44917</v>
      </c>
      <c r="AD557" s="135">
        <v>44946</v>
      </c>
      <c r="AE557" s="135">
        <v>45004</v>
      </c>
      <c r="AF557" s="136">
        <f t="shared" si="31"/>
        <v>58</v>
      </c>
      <c r="AG557" s="118">
        <v>0</v>
      </c>
      <c r="AH557" s="120">
        <v>0</v>
      </c>
      <c r="AI557" s="174"/>
      <c r="AJ557" s="50" t="s">
        <v>2461</v>
      </c>
      <c r="AK557" s="175"/>
      <c r="AL557" s="176"/>
      <c r="AM557" s="56" t="str">
        <f t="shared" si="32"/>
        <v>En ejecución</v>
      </c>
      <c r="AN557" s="137">
        <f t="shared" si="36"/>
        <v>0</v>
      </c>
    </row>
    <row r="558" spans="1:40" x14ac:dyDescent="0.25">
      <c r="A558" s="50" t="s">
        <v>2621</v>
      </c>
      <c r="B558" s="118">
        <v>2022</v>
      </c>
      <c r="C558" s="50" t="s">
        <v>2622</v>
      </c>
      <c r="D558" s="50" t="s">
        <v>2679</v>
      </c>
      <c r="E558" s="50" t="s">
        <v>48</v>
      </c>
      <c r="F558" s="50" t="s">
        <v>22</v>
      </c>
      <c r="G558" s="50"/>
      <c r="H558" s="177" t="s">
        <v>3033</v>
      </c>
      <c r="I558" s="119" t="s">
        <v>46</v>
      </c>
      <c r="J558" s="57" t="s">
        <v>194</v>
      </c>
      <c r="K558" s="118">
        <v>55</v>
      </c>
      <c r="L558" s="57" t="s">
        <v>146</v>
      </c>
      <c r="M558" s="57" t="s">
        <v>141</v>
      </c>
      <c r="N558" s="139">
        <v>1977</v>
      </c>
      <c r="O558" s="55"/>
      <c r="P558" s="178">
        <v>800018460</v>
      </c>
      <c r="Q558" s="59" t="s">
        <v>2620</v>
      </c>
      <c r="R558" s="57" t="s">
        <v>202</v>
      </c>
      <c r="S558" s="59"/>
      <c r="T558" s="193"/>
      <c r="U558" s="194"/>
      <c r="V558" s="87"/>
      <c r="W558" s="124">
        <v>0</v>
      </c>
      <c r="X558" s="125">
        <v>0</v>
      </c>
      <c r="Y558" s="130">
        <v>1</v>
      </c>
      <c r="Z558" s="124">
        <v>50000000</v>
      </c>
      <c r="AA558" s="126">
        <v>50000000</v>
      </c>
      <c r="AB558" s="125">
        <v>50000000</v>
      </c>
      <c r="AC558" s="135">
        <v>44560</v>
      </c>
      <c r="AD558" s="135">
        <v>44587</v>
      </c>
      <c r="AE558" s="135">
        <v>44762</v>
      </c>
      <c r="AF558" s="136">
        <f t="shared" si="31"/>
        <v>175</v>
      </c>
      <c r="AG558" s="118">
        <v>0</v>
      </c>
      <c r="AH558" s="120">
        <v>0</v>
      </c>
      <c r="AI558" s="174"/>
      <c r="AJ558" s="50"/>
      <c r="AK558" s="175"/>
      <c r="AL558" s="176"/>
      <c r="AM558" s="56" t="str">
        <f t="shared" si="32"/>
        <v>Terminado</v>
      </c>
      <c r="AN558" s="137">
        <f t="shared" si="36"/>
        <v>1</v>
      </c>
    </row>
    <row r="559" spans="1:40" x14ac:dyDescent="0.25">
      <c r="A559" s="50" t="s">
        <v>712</v>
      </c>
      <c r="B559" s="118">
        <v>2022</v>
      </c>
      <c r="C559" s="50" t="s">
        <v>2265</v>
      </c>
      <c r="D559" s="50" t="s">
        <v>2266</v>
      </c>
      <c r="E559" s="50" t="s">
        <v>48</v>
      </c>
      <c r="F559" s="50" t="s">
        <v>51</v>
      </c>
      <c r="G559" s="50"/>
      <c r="H559" s="50" t="s">
        <v>3034</v>
      </c>
      <c r="I559" s="119" t="s">
        <v>46</v>
      </c>
      <c r="J559" s="57" t="s">
        <v>194</v>
      </c>
      <c r="K559" s="118">
        <v>45</v>
      </c>
      <c r="L559" s="57" t="s">
        <v>132</v>
      </c>
      <c r="M559" s="57" t="s">
        <v>137</v>
      </c>
      <c r="N559" s="139">
        <v>1998</v>
      </c>
      <c r="O559" s="55"/>
      <c r="P559" s="178">
        <v>900018217</v>
      </c>
      <c r="Q559" s="59" t="s">
        <v>2267</v>
      </c>
      <c r="R559" s="57" t="s">
        <v>175</v>
      </c>
      <c r="S559" s="59"/>
      <c r="T559" s="193"/>
      <c r="U559" s="194"/>
      <c r="V559" s="87"/>
      <c r="W559" s="124">
        <v>586606838</v>
      </c>
      <c r="X559" s="125">
        <v>0</v>
      </c>
      <c r="Y559" s="130">
        <v>0</v>
      </c>
      <c r="Z559" s="124">
        <v>0</v>
      </c>
      <c r="AA559" s="126">
        <v>586606838</v>
      </c>
      <c r="AB559" s="125">
        <v>0</v>
      </c>
      <c r="AC559" s="135">
        <v>44916</v>
      </c>
      <c r="AD559" s="135">
        <v>44945</v>
      </c>
      <c r="AE559" s="135">
        <v>45125</v>
      </c>
      <c r="AF559" s="136">
        <f t="shared" si="31"/>
        <v>180</v>
      </c>
      <c r="AG559" s="118">
        <v>0</v>
      </c>
      <c r="AH559" s="120">
        <v>0</v>
      </c>
      <c r="AI559" s="174"/>
      <c r="AJ559" s="50" t="s">
        <v>2461</v>
      </c>
      <c r="AK559" s="175"/>
      <c r="AL559" s="176"/>
      <c r="AM559" s="56" t="str">
        <f t="shared" si="32"/>
        <v>En ejecución</v>
      </c>
      <c r="AN559" s="137">
        <f t="shared" si="36"/>
        <v>0</v>
      </c>
    </row>
    <row r="560" spans="1:40" x14ac:dyDescent="0.25">
      <c r="A560" s="50" t="s">
        <v>739</v>
      </c>
      <c r="B560" s="118">
        <v>2022</v>
      </c>
      <c r="C560" s="50" t="s">
        <v>2268</v>
      </c>
      <c r="D560" s="50" t="s">
        <v>2269</v>
      </c>
      <c r="E560" s="50" t="s">
        <v>37</v>
      </c>
      <c r="F560" s="50" t="s">
        <v>22</v>
      </c>
      <c r="G560" s="50"/>
      <c r="H560" s="50" t="s">
        <v>3035</v>
      </c>
      <c r="I560" s="119" t="s">
        <v>46</v>
      </c>
      <c r="J560" s="57" t="s">
        <v>194</v>
      </c>
      <c r="K560" s="50">
        <v>20</v>
      </c>
      <c r="L560" s="57" t="s">
        <v>111</v>
      </c>
      <c r="M560" s="57" t="s">
        <v>136</v>
      </c>
      <c r="N560" s="139">
        <v>1963</v>
      </c>
      <c r="O560" s="55"/>
      <c r="P560" s="178">
        <v>899999124</v>
      </c>
      <c r="Q560" s="59" t="s">
        <v>2270</v>
      </c>
      <c r="R560" s="57" t="s">
        <v>175</v>
      </c>
      <c r="S560" s="59"/>
      <c r="T560" s="193"/>
      <c r="U560" s="194"/>
      <c r="V560" s="87"/>
      <c r="W560" s="124">
        <v>1704986700</v>
      </c>
      <c r="X560" s="125">
        <v>0</v>
      </c>
      <c r="Y560" s="130">
        <v>0</v>
      </c>
      <c r="Z560" s="124">
        <v>0</v>
      </c>
      <c r="AA560" s="126">
        <v>1704986700</v>
      </c>
      <c r="AB560" s="125">
        <v>0</v>
      </c>
      <c r="AC560" s="135">
        <v>44921</v>
      </c>
      <c r="AD560" s="135">
        <v>44946</v>
      </c>
      <c r="AE560" s="135">
        <v>45250</v>
      </c>
      <c r="AF560" s="136">
        <f t="shared" si="31"/>
        <v>304</v>
      </c>
      <c r="AG560" s="118">
        <v>0</v>
      </c>
      <c r="AH560" s="120">
        <v>0</v>
      </c>
      <c r="AI560" s="174"/>
      <c r="AJ560" s="50" t="s">
        <v>2461</v>
      </c>
      <c r="AK560" s="175"/>
      <c r="AL560" s="176"/>
      <c r="AM560" s="56" t="str">
        <f t="shared" si="32"/>
        <v>En ejecución</v>
      </c>
      <c r="AN560" s="137">
        <f t="shared" si="36"/>
        <v>0</v>
      </c>
    </row>
    <row r="561" spans="1:40" x14ac:dyDescent="0.25">
      <c r="A561" s="50" t="s">
        <v>714</v>
      </c>
      <c r="B561" s="118">
        <v>2022</v>
      </c>
      <c r="C561" s="50" t="s">
        <v>2274</v>
      </c>
      <c r="D561" s="50" t="s">
        <v>2275</v>
      </c>
      <c r="E561" s="50" t="s">
        <v>48</v>
      </c>
      <c r="F561" s="50" t="s">
        <v>51</v>
      </c>
      <c r="G561" s="50"/>
      <c r="H561" s="50" t="s">
        <v>3036</v>
      </c>
      <c r="I561" s="119" t="s">
        <v>46</v>
      </c>
      <c r="J561" s="57" t="s">
        <v>194</v>
      </c>
      <c r="K561" s="118">
        <v>38</v>
      </c>
      <c r="L561" s="57" t="s">
        <v>125</v>
      </c>
      <c r="M561" s="57" t="s">
        <v>158</v>
      </c>
      <c r="N561" s="139">
        <v>2014</v>
      </c>
      <c r="O561" s="55"/>
      <c r="P561" s="178">
        <v>830144794</v>
      </c>
      <c r="Q561" s="59" t="s">
        <v>2276</v>
      </c>
      <c r="R561" s="57" t="s">
        <v>175</v>
      </c>
      <c r="S561" s="59"/>
      <c r="T561" s="193"/>
      <c r="U561" s="194"/>
      <c r="V561" s="87"/>
      <c r="W561" s="124">
        <v>597199291</v>
      </c>
      <c r="X561" s="125">
        <v>0</v>
      </c>
      <c r="Y561" s="130">
        <v>0</v>
      </c>
      <c r="Z561" s="124">
        <v>0</v>
      </c>
      <c r="AA561" s="126">
        <v>597199291</v>
      </c>
      <c r="AB561" s="125">
        <v>0</v>
      </c>
      <c r="AC561" s="135">
        <v>44917</v>
      </c>
      <c r="AD561" s="135">
        <v>44939</v>
      </c>
      <c r="AE561" s="135">
        <v>45181</v>
      </c>
      <c r="AF561" s="136">
        <f t="shared" si="31"/>
        <v>242</v>
      </c>
      <c r="AG561" s="118">
        <v>0</v>
      </c>
      <c r="AH561" s="120">
        <v>0</v>
      </c>
      <c r="AI561" s="174"/>
      <c r="AJ561" s="50" t="s">
        <v>2461</v>
      </c>
      <c r="AK561" s="175"/>
      <c r="AL561" s="176"/>
      <c r="AM561" s="56" t="str">
        <f t="shared" si="32"/>
        <v>En ejecución</v>
      </c>
      <c r="AN561" s="137">
        <f t="shared" si="36"/>
        <v>0</v>
      </c>
    </row>
    <row r="562" spans="1:40" x14ac:dyDescent="0.25">
      <c r="A562" s="50" t="s">
        <v>715</v>
      </c>
      <c r="B562" s="118">
        <v>2022</v>
      </c>
      <c r="C562" s="50" t="s">
        <v>2277</v>
      </c>
      <c r="D562" s="50" t="s">
        <v>2278</v>
      </c>
      <c r="E562" s="50" t="s">
        <v>48</v>
      </c>
      <c r="F562" s="50" t="s">
        <v>49</v>
      </c>
      <c r="G562" s="50" t="s">
        <v>57</v>
      </c>
      <c r="H562" s="50" t="s">
        <v>2279</v>
      </c>
      <c r="I562" s="119" t="s">
        <v>46</v>
      </c>
      <c r="J562" s="57" t="s">
        <v>194</v>
      </c>
      <c r="K562" s="118">
        <v>48</v>
      </c>
      <c r="L562" s="57" t="s">
        <v>135</v>
      </c>
      <c r="M562" s="57" t="s">
        <v>137</v>
      </c>
      <c r="N562" s="139">
        <v>2015</v>
      </c>
      <c r="O562" s="55"/>
      <c r="P562" s="178">
        <v>830133329</v>
      </c>
      <c r="Q562" s="59" t="s">
        <v>2257</v>
      </c>
      <c r="R562" s="57" t="s">
        <v>202</v>
      </c>
      <c r="S562" s="59"/>
      <c r="T562" s="193"/>
      <c r="U562" s="194"/>
      <c r="V562" s="87"/>
      <c r="W562" s="124">
        <v>252753243</v>
      </c>
      <c r="X562" s="125">
        <v>0</v>
      </c>
      <c r="Y562" s="130">
        <v>0</v>
      </c>
      <c r="Z562" s="124">
        <v>0</v>
      </c>
      <c r="AA562" s="126">
        <v>252753243</v>
      </c>
      <c r="AB562" s="125">
        <v>0</v>
      </c>
      <c r="AC562" s="135">
        <v>44918</v>
      </c>
      <c r="AD562" s="135">
        <v>44949</v>
      </c>
      <c r="AE562" s="135">
        <v>45129</v>
      </c>
      <c r="AF562" s="136">
        <f t="shared" si="31"/>
        <v>180</v>
      </c>
      <c r="AG562" s="118">
        <v>0</v>
      </c>
      <c r="AH562" s="120">
        <v>0</v>
      </c>
      <c r="AI562" s="174"/>
      <c r="AJ562" s="50" t="s">
        <v>2461</v>
      </c>
      <c r="AK562" s="175"/>
      <c r="AL562" s="176"/>
      <c r="AM562" s="56" t="str">
        <f t="shared" si="32"/>
        <v>En ejecución</v>
      </c>
      <c r="AN562" s="137">
        <f t="shared" si="36"/>
        <v>0</v>
      </c>
    </row>
    <row r="563" spans="1:40" x14ac:dyDescent="0.25">
      <c r="A563" s="50" t="s">
        <v>716</v>
      </c>
      <c r="B563" s="118">
        <v>2022</v>
      </c>
      <c r="C563" s="50" t="s">
        <v>2280</v>
      </c>
      <c r="D563" s="50" t="s">
        <v>2281</v>
      </c>
      <c r="E563" s="50" t="s">
        <v>29</v>
      </c>
      <c r="F563" s="50" t="s">
        <v>44</v>
      </c>
      <c r="G563" s="50"/>
      <c r="H563" s="50" t="s">
        <v>2282</v>
      </c>
      <c r="I563" s="119" t="s">
        <v>46</v>
      </c>
      <c r="J563" s="57" t="s">
        <v>194</v>
      </c>
      <c r="K563" s="50">
        <v>49</v>
      </c>
      <c r="L563" s="57" t="s">
        <v>139</v>
      </c>
      <c r="M563" s="57" t="s">
        <v>138</v>
      </c>
      <c r="N563" s="139">
        <v>1999</v>
      </c>
      <c r="O563" s="55"/>
      <c r="P563" s="178">
        <v>901573477</v>
      </c>
      <c r="Q563" s="59" t="s">
        <v>1857</v>
      </c>
      <c r="R563" s="57" t="s">
        <v>177</v>
      </c>
      <c r="S563" s="59">
        <v>900458773</v>
      </c>
      <c r="T563" s="193" t="s">
        <v>3173</v>
      </c>
      <c r="U563" s="194">
        <v>0.25</v>
      </c>
      <c r="V563" s="87"/>
      <c r="W563" s="124">
        <v>793550683</v>
      </c>
      <c r="X563" s="125">
        <v>0</v>
      </c>
      <c r="Y563" s="130">
        <v>0</v>
      </c>
      <c r="Z563" s="124">
        <v>0</v>
      </c>
      <c r="AA563" s="126">
        <v>793550683</v>
      </c>
      <c r="AB563" s="125">
        <v>0</v>
      </c>
      <c r="AC563" s="135">
        <v>44917</v>
      </c>
      <c r="AD563" s="135">
        <v>44939</v>
      </c>
      <c r="AE563" s="135">
        <v>45151</v>
      </c>
      <c r="AF563" s="136">
        <f t="shared" si="31"/>
        <v>212</v>
      </c>
      <c r="AG563" s="118">
        <v>0</v>
      </c>
      <c r="AH563" s="120">
        <v>0</v>
      </c>
      <c r="AI563" s="174"/>
      <c r="AJ563" s="50" t="s">
        <v>2461</v>
      </c>
      <c r="AK563" s="175"/>
      <c r="AL563" s="176"/>
      <c r="AM563" s="56" t="str">
        <f t="shared" si="32"/>
        <v>En ejecución</v>
      </c>
      <c r="AN563" s="137">
        <f t="shared" si="36"/>
        <v>0</v>
      </c>
    </row>
    <row r="564" spans="1:40" x14ac:dyDescent="0.25">
      <c r="A564" s="50" t="s">
        <v>716</v>
      </c>
      <c r="B564" s="118">
        <v>2022</v>
      </c>
      <c r="C564" s="50" t="s">
        <v>2280</v>
      </c>
      <c r="D564" s="50" t="s">
        <v>2281</v>
      </c>
      <c r="E564" s="50" t="s">
        <v>29</v>
      </c>
      <c r="F564" s="50" t="s">
        <v>44</v>
      </c>
      <c r="G564" s="50"/>
      <c r="H564" s="50" t="s">
        <v>2282</v>
      </c>
      <c r="I564" s="119" t="s">
        <v>46</v>
      </c>
      <c r="J564" s="57"/>
      <c r="K564" s="50"/>
      <c r="L564" s="57"/>
      <c r="M564" s="57"/>
      <c r="N564" s="139"/>
      <c r="O564" s="55"/>
      <c r="P564" s="178"/>
      <c r="Q564" s="191"/>
      <c r="R564" s="192"/>
      <c r="S564" s="59">
        <v>901573477</v>
      </c>
      <c r="T564" s="193" t="s">
        <v>3174</v>
      </c>
      <c r="U564" s="194">
        <v>0.75</v>
      </c>
      <c r="V564" s="87"/>
      <c r="W564" s="124"/>
      <c r="X564" s="125"/>
      <c r="Y564" s="130"/>
      <c r="Z564" s="124"/>
      <c r="AA564" s="126"/>
      <c r="AB564" s="125"/>
      <c r="AC564" s="135"/>
      <c r="AD564" s="135"/>
      <c r="AE564" s="135"/>
      <c r="AF564" s="136"/>
      <c r="AG564" s="118"/>
      <c r="AH564" s="120"/>
      <c r="AI564" s="174"/>
      <c r="AJ564" s="50"/>
      <c r="AK564" s="175"/>
      <c r="AL564" s="176"/>
      <c r="AM564" s="56"/>
      <c r="AN564" s="137"/>
    </row>
    <row r="565" spans="1:40" x14ac:dyDescent="0.25">
      <c r="A565" s="50" t="s">
        <v>717</v>
      </c>
      <c r="B565" s="118">
        <v>2022</v>
      </c>
      <c r="C565" s="50" t="s">
        <v>2283</v>
      </c>
      <c r="D565" s="50" t="s">
        <v>2284</v>
      </c>
      <c r="E565" s="50" t="s">
        <v>48</v>
      </c>
      <c r="F565" s="50" t="s">
        <v>51</v>
      </c>
      <c r="G565" s="50"/>
      <c r="H565" s="50" t="s">
        <v>3037</v>
      </c>
      <c r="I565" s="119" t="s">
        <v>46</v>
      </c>
      <c r="J565" s="57" t="s">
        <v>194</v>
      </c>
      <c r="K565" s="118">
        <v>43</v>
      </c>
      <c r="L565" s="57" t="s">
        <v>130</v>
      </c>
      <c r="M565" s="57" t="s">
        <v>137</v>
      </c>
      <c r="N565" s="139">
        <v>2032</v>
      </c>
      <c r="O565" s="55"/>
      <c r="P565" s="178">
        <v>900693739</v>
      </c>
      <c r="Q565" s="59" t="s">
        <v>2285</v>
      </c>
      <c r="R565" s="57" t="s">
        <v>175</v>
      </c>
      <c r="S565" s="59"/>
      <c r="T565" s="193"/>
      <c r="U565" s="194"/>
      <c r="V565" s="87"/>
      <c r="W565" s="124">
        <v>394669450</v>
      </c>
      <c r="X565" s="125">
        <v>0</v>
      </c>
      <c r="Y565" s="130">
        <v>0</v>
      </c>
      <c r="Z565" s="124">
        <v>0</v>
      </c>
      <c r="AA565" s="126">
        <v>394669450</v>
      </c>
      <c r="AB565" s="125">
        <v>0</v>
      </c>
      <c r="AC565" s="135">
        <v>44917</v>
      </c>
      <c r="AD565" s="135">
        <v>44949</v>
      </c>
      <c r="AE565" s="135">
        <v>45130</v>
      </c>
      <c r="AF565" s="136">
        <f t="shared" si="31"/>
        <v>181</v>
      </c>
      <c r="AG565" s="118">
        <v>0</v>
      </c>
      <c r="AH565" s="120">
        <v>0</v>
      </c>
      <c r="AI565" s="174"/>
      <c r="AJ565" s="50" t="s">
        <v>2461</v>
      </c>
      <c r="AK565" s="175"/>
      <c r="AL565" s="176"/>
      <c r="AM565" s="56" t="str">
        <f t="shared" si="32"/>
        <v>En ejecución</v>
      </c>
      <c r="AN565" s="137">
        <f t="shared" ref="AN565:AN596" si="37">IF(ISERROR(AB565/AA565),"-",(AB565/AA565))</f>
        <v>0</v>
      </c>
    </row>
    <row r="566" spans="1:40" x14ac:dyDescent="0.25">
      <c r="A566" s="50" t="s">
        <v>718</v>
      </c>
      <c r="B566" s="118">
        <v>2022</v>
      </c>
      <c r="C566" s="50" t="s">
        <v>2286</v>
      </c>
      <c r="D566" s="50" t="s">
        <v>2287</v>
      </c>
      <c r="E566" s="50" t="s">
        <v>48</v>
      </c>
      <c r="F566" s="50" t="s">
        <v>51</v>
      </c>
      <c r="G566" s="50"/>
      <c r="H566" s="50" t="s">
        <v>3038</v>
      </c>
      <c r="I566" s="119" t="s">
        <v>46</v>
      </c>
      <c r="J566" s="57" t="s">
        <v>194</v>
      </c>
      <c r="K566" s="118">
        <v>12</v>
      </c>
      <c r="L566" s="57" t="s">
        <v>103</v>
      </c>
      <c r="M566" s="57" t="s">
        <v>136</v>
      </c>
      <c r="N566" s="139">
        <v>1957</v>
      </c>
      <c r="O566" s="55"/>
      <c r="P566" s="178">
        <v>800131690</v>
      </c>
      <c r="Q566" s="59" t="s">
        <v>2288</v>
      </c>
      <c r="R566" s="57" t="s">
        <v>175</v>
      </c>
      <c r="S566" s="59"/>
      <c r="T566" s="193"/>
      <c r="U566" s="194"/>
      <c r="V566" s="87"/>
      <c r="W566" s="124">
        <v>1009353438</v>
      </c>
      <c r="X566" s="125">
        <v>0</v>
      </c>
      <c r="Y566" s="130">
        <v>0</v>
      </c>
      <c r="Z566" s="124">
        <v>0</v>
      </c>
      <c r="AA566" s="126">
        <v>1009353438</v>
      </c>
      <c r="AB566" s="125">
        <v>0</v>
      </c>
      <c r="AC566" s="135">
        <v>44918</v>
      </c>
      <c r="AD566" s="135">
        <v>44944</v>
      </c>
      <c r="AE566" s="135">
        <v>45124</v>
      </c>
      <c r="AF566" s="136">
        <f t="shared" si="31"/>
        <v>180</v>
      </c>
      <c r="AG566" s="118">
        <v>0</v>
      </c>
      <c r="AH566" s="120">
        <v>0</v>
      </c>
      <c r="AI566" s="174"/>
      <c r="AJ566" s="50" t="s">
        <v>2461</v>
      </c>
      <c r="AK566" s="175"/>
      <c r="AL566" s="176"/>
      <c r="AM566" s="56" t="str">
        <f t="shared" si="32"/>
        <v>En ejecución</v>
      </c>
      <c r="AN566" s="137">
        <f t="shared" si="37"/>
        <v>0</v>
      </c>
    </row>
    <row r="567" spans="1:40" x14ac:dyDescent="0.25">
      <c r="A567" s="50" t="s">
        <v>719</v>
      </c>
      <c r="B567" s="118">
        <v>2022</v>
      </c>
      <c r="C567" s="50" t="s">
        <v>2289</v>
      </c>
      <c r="D567" s="50" t="s">
        <v>2290</v>
      </c>
      <c r="E567" s="50" t="s">
        <v>48</v>
      </c>
      <c r="F567" s="50" t="s">
        <v>49</v>
      </c>
      <c r="G567" s="50" t="s">
        <v>57</v>
      </c>
      <c r="H567" s="50" t="s">
        <v>2291</v>
      </c>
      <c r="I567" s="119" t="s">
        <v>46</v>
      </c>
      <c r="J567" s="57" t="s">
        <v>194</v>
      </c>
      <c r="K567" s="50">
        <v>37</v>
      </c>
      <c r="L567" s="57" t="s">
        <v>124</v>
      </c>
      <c r="M567" s="57" t="s">
        <v>158</v>
      </c>
      <c r="N567" s="139">
        <v>1972</v>
      </c>
      <c r="O567" s="55"/>
      <c r="P567" s="178">
        <v>900175862</v>
      </c>
      <c r="Q567" s="59" t="s">
        <v>2292</v>
      </c>
      <c r="R567" s="57" t="s">
        <v>175</v>
      </c>
      <c r="S567" s="59"/>
      <c r="T567" s="193"/>
      <c r="U567" s="194"/>
      <c r="V567" s="87"/>
      <c r="W567" s="124">
        <v>279229980</v>
      </c>
      <c r="X567" s="125">
        <v>0</v>
      </c>
      <c r="Y567" s="130">
        <v>0</v>
      </c>
      <c r="Z567" s="124">
        <v>0</v>
      </c>
      <c r="AA567" s="126">
        <v>279229980</v>
      </c>
      <c r="AB567" s="125">
        <v>0</v>
      </c>
      <c r="AC567" s="135">
        <v>44921</v>
      </c>
      <c r="AD567" s="135">
        <v>44939</v>
      </c>
      <c r="AE567" s="135">
        <v>45150</v>
      </c>
      <c r="AF567" s="136">
        <f t="shared" si="31"/>
        <v>211</v>
      </c>
      <c r="AG567" s="118">
        <v>0</v>
      </c>
      <c r="AH567" s="120">
        <v>0</v>
      </c>
      <c r="AI567" s="174"/>
      <c r="AJ567" s="50" t="s">
        <v>2461</v>
      </c>
      <c r="AK567" s="175"/>
      <c r="AL567" s="176"/>
      <c r="AM567" s="56" t="str">
        <f t="shared" si="32"/>
        <v>En ejecución</v>
      </c>
      <c r="AN567" s="137">
        <f t="shared" si="37"/>
        <v>0</v>
      </c>
    </row>
    <row r="568" spans="1:40" x14ac:dyDescent="0.25">
      <c r="A568" s="50" t="s">
        <v>2623</v>
      </c>
      <c r="B568" s="118">
        <v>2022</v>
      </c>
      <c r="C568" s="50" t="s">
        <v>2624</v>
      </c>
      <c r="D568" s="50" t="s">
        <v>2680</v>
      </c>
      <c r="E568" s="50" t="s">
        <v>31</v>
      </c>
      <c r="F568" s="50" t="s">
        <v>49</v>
      </c>
      <c r="G568" s="50" t="s">
        <v>53</v>
      </c>
      <c r="H568" s="50" t="s">
        <v>3039</v>
      </c>
      <c r="I568" s="119" t="s">
        <v>46</v>
      </c>
      <c r="J568" s="57" t="s">
        <v>194</v>
      </c>
      <c r="K568" s="118">
        <v>21</v>
      </c>
      <c r="L568" s="57" t="s">
        <v>112</v>
      </c>
      <c r="M568" s="57" t="s">
        <v>136</v>
      </c>
      <c r="N568" s="139">
        <v>2016</v>
      </c>
      <c r="O568" s="55"/>
      <c r="P568" s="179">
        <v>900505401</v>
      </c>
      <c r="Q568" s="59" t="s">
        <v>2263</v>
      </c>
      <c r="R568" s="57" t="s">
        <v>175</v>
      </c>
      <c r="S568" s="59"/>
      <c r="T568" s="193"/>
      <c r="U568" s="194"/>
      <c r="V568" s="87"/>
      <c r="W568" s="124">
        <v>39988375</v>
      </c>
      <c r="X568" s="125">
        <v>0</v>
      </c>
      <c r="Y568" s="130">
        <v>0</v>
      </c>
      <c r="Z568" s="124">
        <v>0</v>
      </c>
      <c r="AA568" s="126">
        <v>39988375</v>
      </c>
      <c r="AB568" s="125">
        <v>0</v>
      </c>
      <c r="AC568" s="135">
        <v>44921</v>
      </c>
      <c r="AD568" s="135">
        <v>44939</v>
      </c>
      <c r="AE568" s="135">
        <v>45059</v>
      </c>
      <c r="AF568" s="136">
        <f t="shared" si="31"/>
        <v>120</v>
      </c>
      <c r="AG568" s="118">
        <v>0</v>
      </c>
      <c r="AH568" s="120">
        <v>0</v>
      </c>
      <c r="AI568" s="174"/>
      <c r="AJ568" s="50"/>
      <c r="AK568" s="175"/>
      <c r="AL568" s="176"/>
      <c r="AM568" s="56" t="str">
        <f t="shared" ref="AM568:AM680" si="38">IF(AE568&lt;=44926,"Terminado","En ejecución")</f>
        <v>En ejecución</v>
      </c>
      <c r="AN568" s="137">
        <f t="shared" si="37"/>
        <v>0</v>
      </c>
    </row>
    <row r="569" spans="1:40" x14ac:dyDescent="0.25">
      <c r="A569" s="50" t="s">
        <v>720</v>
      </c>
      <c r="B569" s="118">
        <v>2022</v>
      </c>
      <c r="C569" s="50" t="s">
        <v>2293</v>
      </c>
      <c r="D569" s="50" t="s">
        <v>2294</v>
      </c>
      <c r="E569" s="50" t="s">
        <v>50</v>
      </c>
      <c r="F569" s="50" t="s">
        <v>22</v>
      </c>
      <c r="G569" s="50"/>
      <c r="H569" s="50" t="s">
        <v>3040</v>
      </c>
      <c r="I569" s="119" t="s">
        <v>46</v>
      </c>
      <c r="J569" s="57" t="s">
        <v>194</v>
      </c>
      <c r="K569" s="50">
        <v>6</v>
      </c>
      <c r="L569" s="57" t="s">
        <v>92</v>
      </c>
      <c r="M569" s="57" t="s">
        <v>136</v>
      </c>
      <c r="N569" s="139">
        <v>1967</v>
      </c>
      <c r="O569" s="55"/>
      <c r="P569" s="178">
        <v>39417432</v>
      </c>
      <c r="Q569" s="59" t="s">
        <v>2295</v>
      </c>
      <c r="R569" s="57" t="s">
        <v>174</v>
      </c>
      <c r="S569" s="59"/>
      <c r="T569" s="193"/>
      <c r="U569" s="194"/>
      <c r="V569" s="87"/>
      <c r="W569" s="124">
        <v>23725000</v>
      </c>
      <c r="X569" s="125">
        <v>0</v>
      </c>
      <c r="Y569" s="130">
        <v>0</v>
      </c>
      <c r="Z569" s="124">
        <v>0</v>
      </c>
      <c r="AA569" s="126">
        <v>23725000</v>
      </c>
      <c r="AB569" s="125">
        <v>0</v>
      </c>
      <c r="AC569" s="135">
        <v>44923</v>
      </c>
      <c r="AD569" s="135">
        <v>44929</v>
      </c>
      <c r="AE569" s="135">
        <v>45124</v>
      </c>
      <c r="AF569" s="136">
        <f t="shared" ref="AF569:AF681" si="39">_xlfn.DAYS(AE569,AD569)</f>
        <v>195</v>
      </c>
      <c r="AG569" s="118">
        <v>0</v>
      </c>
      <c r="AH569" s="120">
        <v>0</v>
      </c>
      <c r="AI569" s="174"/>
      <c r="AJ569" s="50" t="s">
        <v>2461</v>
      </c>
      <c r="AK569" s="175"/>
      <c r="AL569" s="176"/>
      <c r="AM569" s="56" t="str">
        <f t="shared" si="38"/>
        <v>En ejecución</v>
      </c>
      <c r="AN569" s="137">
        <f t="shared" si="37"/>
        <v>0</v>
      </c>
    </row>
    <row r="570" spans="1:40" x14ac:dyDescent="0.25">
      <c r="A570" s="50" t="s">
        <v>721</v>
      </c>
      <c r="B570" s="118">
        <v>2022</v>
      </c>
      <c r="C570" s="50" t="s">
        <v>2296</v>
      </c>
      <c r="D570" s="50" t="s">
        <v>2297</v>
      </c>
      <c r="E570" s="50" t="s">
        <v>50</v>
      </c>
      <c r="F570" s="50" t="s">
        <v>22</v>
      </c>
      <c r="G570" s="50"/>
      <c r="H570" s="50" t="s">
        <v>3041</v>
      </c>
      <c r="I570" s="119" t="s">
        <v>46</v>
      </c>
      <c r="J570" s="57" t="s">
        <v>194</v>
      </c>
      <c r="K570" s="50">
        <v>6</v>
      </c>
      <c r="L570" s="57" t="s">
        <v>92</v>
      </c>
      <c r="M570" s="57" t="s">
        <v>136</v>
      </c>
      <c r="N570" s="139">
        <v>1967</v>
      </c>
      <c r="O570" s="55"/>
      <c r="P570" s="178">
        <v>52714649</v>
      </c>
      <c r="Q570" s="59" t="s">
        <v>2298</v>
      </c>
      <c r="R570" s="57" t="s">
        <v>174</v>
      </c>
      <c r="S570" s="59"/>
      <c r="T570" s="193"/>
      <c r="U570" s="194"/>
      <c r="V570" s="87"/>
      <c r="W570" s="124">
        <v>16362000</v>
      </c>
      <c r="X570" s="125">
        <v>0</v>
      </c>
      <c r="Y570" s="130">
        <v>0</v>
      </c>
      <c r="Z570" s="124">
        <v>0</v>
      </c>
      <c r="AA570" s="126">
        <v>16362000</v>
      </c>
      <c r="AB570" s="125">
        <v>0</v>
      </c>
      <c r="AC570" s="135">
        <v>44923</v>
      </c>
      <c r="AD570" s="135">
        <v>44943</v>
      </c>
      <c r="AE570" s="135">
        <v>45123</v>
      </c>
      <c r="AF570" s="136">
        <f t="shared" si="39"/>
        <v>180</v>
      </c>
      <c r="AG570" s="118">
        <v>0</v>
      </c>
      <c r="AH570" s="120">
        <v>0</v>
      </c>
      <c r="AI570" s="174"/>
      <c r="AJ570" s="50" t="s">
        <v>2461</v>
      </c>
      <c r="AK570" s="175"/>
      <c r="AL570" s="176"/>
      <c r="AM570" s="56" t="str">
        <f t="shared" si="38"/>
        <v>En ejecución</v>
      </c>
      <c r="AN570" s="137">
        <f t="shared" si="37"/>
        <v>0</v>
      </c>
    </row>
    <row r="571" spans="1:40" x14ac:dyDescent="0.25">
      <c r="A571" s="50" t="s">
        <v>722</v>
      </c>
      <c r="B571" s="118">
        <v>2022</v>
      </c>
      <c r="C571" s="50" t="s">
        <v>2299</v>
      </c>
      <c r="D571" s="50" t="s">
        <v>2300</v>
      </c>
      <c r="E571" s="50" t="s">
        <v>50</v>
      </c>
      <c r="F571" s="50" t="s">
        <v>22</v>
      </c>
      <c r="G571" s="50"/>
      <c r="H571" s="50" t="s">
        <v>3041</v>
      </c>
      <c r="I571" s="119" t="s">
        <v>46</v>
      </c>
      <c r="J571" s="57" t="s">
        <v>194</v>
      </c>
      <c r="K571" s="50">
        <v>6</v>
      </c>
      <c r="L571" s="57" t="s">
        <v>92</v>
      </c>
      <c r="M571" s="57" t="s">
        <v>136</v>
      </c>
      <c r="N571" s="139">
        <v>1967</v>
      </c>
      <c r="O571" s="55"/>
      <c r="P571" s="178">
        <v>12642843</v>
      </c>
      <c r="Q571" s="59" t="s">
        <v>2301</v>
      </c>
      <c r="R571" s="57" t="s">
        <v>174</v>
      </c>
      <c r="S571" s="59"/>
      <c r="T571" s="193"/>
      <c r="U571" s="194"/>
      <c r="V571" s="87"/>
      <c r="W571" s="124">
        <v>16362000</v>
      </c>
      <c r="X571" s="125">
        <v>0</v>
      </c>
      <c r="Y571" s="130">
        <v>0</v>
      </c>
      <c r="Z571" s="124">
        <v>0</v>
      </c>
      <c r="AA571" s="126">
        <v>16362000</v>
      </c>
      <c r="AB571" s="125">
        <v>0</v>
      </c>
      <c r="AC571" s="135">
        <v>44923</v>
      </c>
      <c r="AD571" s="135">
        <v>44929</v>
      </c>
      <c r="AE571" s="135">
        <v>45109</v>
      </c>
      <c r="AF571" s="136">
        <f t="shared" si="39"/>
        <v>180</v>
      </c>
      <c r="AG571" s="118">
        <v>0</v>
      </c>
      <c r="AH571" s="120">
        <v>0</v>
      </c>
      <c r="AI571" s="174"/>
      <c r="AJ571" s="50" t="s">
        <v>2461</v>
      </c>
      <c r="AK571" s="175"/>
      <c r="AL571" s="176"/>
      <c r="AM571" s="56" t="str">
        <f t="shared" si="38"/>
        <v>En ejecución</v>
      </c>
      <c r="AN571" s="137">
        <f t="shared" si="37"/>
        <v>0</v>
      </c>
    </row>
    <row r="572" spans="1:40" x14ac:dyDescent="0.25">
      <c r="A572" s="50" t="s">
        <v>723</v>
      </c>
      <c r="B572" s="118">
        <v>2022</v>
      </c>
      <c r="C572" s="50" t="s">
        <v>2302</v>
      </c>
      <c r="D572" s="50" t="s">
        <v>2303</v>
      </c>
      <c r="E572" s="50" t="s">
        <v>50</v>
      </c>
      <c r="F572" s="50" t="s">
        <v>22</v>
      </c>
      <c r="G572" s="50"/>
      <c r="H572" s="50" t="s">
        <v>3041</v>
      </c>
      <c r="I572" s="119" t="s">
        <v>46</v>
      </c>
      <c r="J572" s="57" t="s">
        <v>194</v>
      </c>
      <c r="K572" s="50">
        <v>6</v>
      </c>
      <c r="L572" s="57" t="s">
        <v>92</v>
      </c>
      <c r="M572" s="57" t="s">
        <v>136</v>
      </c>
      <c r="N572" s="139">
        <v>1967</v>
      </c>
      <c r="O572" s="55"/>
      <c r="P572" s="178">
        <v>9530474</v>
      </c>
      <c r="Q572" s="59" t="s">
        <v>2304</v>
      </c>
      <c r="R572" s="57" t="s">
        <v>174</v>
      </c>
      <c r="S572" s="59"/>
      <c r="T572" s="193"/>
      <c r="U572" s="194"/>
      <c r="V572" s="87"/>
      <c r="W572" s="124">
        <v>16362000</v>
      </c>
      <c r="X572" s="125">
        <v>0</v>
      </c>
      <c r="Y572" s="130">
        <v>0</v>
      </c>
      <c r="Z572" s="124">
        <v>0</v>
      </c>
      <c r="AA572" s="126">
        <v>16362000</v>
      </c>
      <c r="AB572" s="125">
        <v>0</v>
      </c>
      <c r="AC572" s="135">
        <v>44923</v>
      </c>
      <c r="AD572" s="135">
        <v>44929</v>
      </c>
      <c r="AE572" s="135">
        <v>45109</v>
      </c>
      <c r="AF572" s="136">
        <f t="shared" si="39"/>
        <v>180</v>
      </c>
      <c r="AG572" s="118">
        <v>0</v>
      </c>
      <c r="AH572" s="120">
        <v>0</v>
      </c>
      <c r="AI572" s="174"/>
      <c r="AJ572" s="50" t="s">
        <v>2461</v>
      </c>
      <c r="AK572" s="175"/>
      <c r="AL572" s="176"/>
      <c r="AM572" s="56" t="str">
        <f t="shared" si="38"/>
        <v>En ejecución</v>
      </c>
      <c r="AN572" s="137">
        <f t="shared" si="37"/>
        <v>0</v>
      </c>
    </row>
    <row r="573" spans="1:40" x14ac:dyDescent="0.25">
      <c r="A573" s="50" t="s">
        <v>724</v>
      </c>
      <c r="B573" s="118">
        <v>2022</v>
      </c>
      <c r="C573" s="50" t="s">
        <v>2305</v>
      </c>
      <c r="D573" s="50" t="s">
        <v>2306</v>
      </c>
      <c r="E573" s="50" t="s">
        <v>50</v>
      </c>
      <c r="F573" s="50" t="s">
        <v>22</v>
      </c>
      <c r="G573" s="50"/>
      <c r="H573" s="50" t="s">
        <v>3041</v>
      </c>
      <c r="I573" s="119" t="s">
        <v>46</v>
      </c>
      <c r="J573" s="57" t="s">
        <v>194</v>
      </c>
      <c r="K573" s="50">
        <v>6</v>
      </c>
      <c r="L573" s="57" t="s">
        <v>92</v>
      </c>
      <c r="M573" s="57" t="s">
        <v>136</v>
      </c>
      <c r="N573" s="139">
        <v>1967</v>
      </c>
      <c r="O573" s="55"/>
      <c r="P573" s="178">
        <v>1002889115</v>
      </c>
      <c r="Q573" s="59" t="s">
        <v>2307</v>
      </c>
      <c r="R573" s="57" t="s">
        <v>174</v>
      </c>
      <c r="S573" s="59"/>
      <c r="T573" s="193"/>
      <c r="U573" s="194"/>
      <c r="V573" s="87"/>
      <c r="W573" s="124">
        <v>16362000</v>
      </c>
      <c r="X573" s="125">
        <v>0</v>
      </c>
      <c r="Y573" s="130">
        <v>0</v>
      </c>
      <c r="Z573" s="124">
        <v>0</v>
      </c>
      <c r="AA573" s="126">
        <v>16362000</v>
      </c>
      <c r="AB573" s="125">
        <v>0</v>
      </c>
      <c r="AC573" s="135">
        <v>44924</v>
      </c>
      <c r="AD573" s="135">
        <v>44943</v>
      </c>
      <c r="AE573" s="135">
        <v>45123</v>
      </c>
      <c r="AF573" s="136">
        <f t="shared" si="39"/>
        <v>180</v>
      </c>
      <c r="AG573" s="118">
        <v>0</v>
      </c>
      <c r="AH573" s="120">
        <v>0</v>
      </c>
      <c r="AI573" s="174"/>
      <c r="AJ573" s="50" t="s">
        <v>2461</v>
      </c>
      <c r="AK573" s="175"/>
      <c r="AL573" s="176"/>
      <c r="AM573" s="56" t="str">
        <f t="shared" si="38"/>
        <v>En ejecución</v>
      </c>
      <c r="AN573" s="137">
        <f t="shared" si="37"/>
        <v>0</v>
      </c>
    </row>
    <row r="574" spans="1:40" x14ac:dyDescent="0.25">
      <c r="A574" s="50" t="s">
        <v>725</v>
      </c>
      <c r="B574" s="118">
        <v>2022</v>
      </c>
      <c r="C574" s="50" t="s">
        <v>2308</v>
      </c>
      <c r="D574" s="50" t="s">
        <v>2309</v>
      </c>
      <c r="E574" s="50" t="s">
        <v>50</v>
      </c>
      <c r="F574" s="50" t="s">
        <v>22</v>
      </c>
      <c r="G574" s="50"/>
      <c r="H574" s="50" t="s">
        <v>3042</v>
      </c>
      <c r="I574" s="119" t="s">
        <v>46</v>
      </c>
      <c r="J574" s="57" t="s">
        <v>194</v>
      </c>
      <c r="K574" s="50">
        <v>6</v>
      </c>
      <c r="L574" s="57" t="s">
        <v>92</v>
      </c>
      <c r="M574" s="57" t="s">
        <v>136</v>
      </c>
      <c r="N574" s="139">
        <v>1967</v>
      </c>
      <c r="O574" s="55"/>
      <c r="P574" s="178">
        <v>1045674632</v>
      </c>
      <c r="Q574" s="59" t="s">
        <v>2310</v>
      </c>
      <c r="R574" s="57" t="s">
        <v>174</v>
      </c>
      <c r="S574" s="59"/>
      <c r="T574" s="193"/>
      <c r="U574" s="194"/>
      <c r="V574" s="87"/>
      <c r="W574" s="124">
        <v>16362000</v>
      </c>
      <c r="X574" s="125">
        <v>0</v>
      </c>
      <c r="Y574" s="130">
        <v>0</v>
      </c>
      <c r="Z574" s="124">
        <v>0</v>
      </c>
      <c r="AA574" s="126">
        <v>16362000</v>
      </c>
      <c r="AB574" s="125">
        <v>0</v>
      </c>
      <c r="AC574" s="135">
        <v>44924</v>
      </c>
      <c r="AD574" s="135">
        <v>44936</v>
      </c>
      <c r="AE574" s="135">
        <v>45116</v>
      </c>
      <c r="AF574" s="136">
        <f t="shared" si="39"/>
        <v>180</v>
      </c>
      <c r="AG574" s="118">
        <v>0</v>
      </c>
      <c r="AH574" s="120">
        <v>0</v>
      </c>
      <c r="AI574" s="174"/>
      <c r="AJ574" s="50" t="s">
        <v>2461</v>
      </c>
      <c r="AK574" s="175"/>
      <c r="AL574" s="176"/>
      <c r="AM574" s="56" t="str">
        <f t="shared" si="38"/>
        <v>En ejecución</v>
      </c>
      <c r="AN574" s="137">
        <f t="shared" si="37"/>
        <v>0</v>
      </c>
    </row>
    <row r="575" spans="1:40" x14ac:dyDescent="0.25">
      <c r="A575" s="50" t="s">
        <v>726</v>
      </c>
      <c r="B575" s="118">
        <v>2022</v>
      </c>
      <c r="C575" s="50" t="s">
        <v>2311</v>
      </c>
      <c r="D575" s="50" t="s">
        <v>2312</v>
      </c>
      <c r="E575" s="50" t="s">
        <v>50</v>
      </c>
      <c r="F575" s="50" t="s">
        <v>22</v>
      </c>
      <c r="G575" s="50"/>
      <c r="H575" s="50" t="s">
        <v>3043</v>
      </c>
      <c r="I575" s="119" t="s">
        <v>46</v>
      </c>
      <c r="J575" s="57" t="s">
        <v>194</v>
      </c>
      <c r="K575" s="50">
        <v>6</v>
      </c>
      <c r="L575" s="57" t="s">
        <v>92</v>
      </c>
      <c r="M575" s="57" t="s">
        <v>136</v>
      </c>
      <c r="N575" s="139">
        <v>1967</v>
      </c>
      <c r="O575" s="55"/>
      <c r="P575" s="178">
        <v>52589323</v>
      </c>
      <c r="Q575" s="59" t="s">
        <v>2313</v>
      </c>
      <c r="R575" s="57" t="s">
        <v>174</v>
      </c>
      <c r="S575" s="59"/>
      <c r="T575" s="193"/>
      <c r="U575" s="194"/>
      <c r="V575" s="87"/>
      <c r="W575" s="124">
        <v>16362000</v>
      </c>
      <c r="X575" s="125">
        <v>0</v>
      </c>
      <c r="Y575" s="130">
        <v>0</v>
      </c>
      <c r="Z575" s="124">
        <v>0</v>
      </c>
      <c r="AA575" s="126">
        <v>16362000</v>
      </c>
      <c r="AB575" s="125">
        <v>0</v>
      </c>
      <c r="AC575" s="135">
        <v>44923</v>
      </c>
      <c r="AD575" s="135">
        <v>44929</v>
      </c>
      <c r="AE575" s="135">
        <v>45109</v>
      </c>
      <c r="AF575" s="136">
        <f t="shared" si="39"/>
        <v>180</v>
      </c>
      <c r="AG575" s="118">
        <v>0</v>
      </c>
      <c r="AH575" s="120">
        <v>0</v>
      </c>
      <c r="AI575" s="174"/>
      <c r="AJ575" s="50" t="s">
        <v>2461</v>
      </c>
      <c r="AK575" s="175"/>
      <c r="AL575" s="176"/>
      <c r="AM575" s="56" t="str">
        <f t="shared" si="38"/>
        <v>En ejecución</v>
      </c>
      <c r="AN575" s="137">
        <f t="shared" si="37"/>
        <v>0</v>
      </c>
    </row>
    <row r="576" spans="1:40" x14ac:dyDescent="0.25">
      <c r="A576" s="50" t="s">
        <v>727</v>
      </c>
      <c r="B576" s="118">
        <v>2022</v>
      </c>
      <c r="C576" s="50" t="s">
        <v>2314</v>
      </c>
      <c r="D576" s="50" t="s">
        <v>2315</v>
      </c>
      <c r="E576" s="50" t="s">
        <v>50</v>
      </c>
      <c r="F576" s="50" t="s">
        <v>22</v>
      </c>
      <c r="G576" s="50"/>
      <c r="H576" s="50" t="s">
        <v>3043</v>
      </c>
      <c r="I576" s="119" t="s">
        <v>46</v>
      </c>
      <c r="J576" s="57" t="s">
        <v>194</v>
      </c>
      <c r="K576" s="50">
        <v>6</v>
      </c>
      <c r="L576" s="57" t="s">
        <v>92</v>
      </c>
      <c r="M576" s="57" t="s">
        <v>136</v>
      </c>
      <c r="N576" s="139">
        <v>1967</v>
      </c>
      <c r="O576" s="55"/>
      <c r="P576" s="178">
        <v>1233896304</v>
      </c>
      <c r="Q576" s="59" t="s">
        <v>2316</v>
      </c>
      <c r="R576" s="57" t="s">
        <v>174</v>
      </c>
      <c r="S576" s="59"/>
      <c r="T576" s="193"/>
      <c r="U576" s="194"/>
      <c r="V576" s="87"/>
      <c r="W576" s="124">
        <v>16362000</v>
      </c>
      <c r="X576" s="125">
        <v>0</v>
      </c>
      <c r="Y576" s="130">
        <v>0</v>
      </c>
      <c r="Z576" s="124">
        <v>0</v>
      </c>
      <c r="AA576" s="126">
        <v>16362000</v>
      </c>
      <c r="AB576" s="125">
        <v>0</v>
      </c>
      <c r="AC576" s="135">
        <v>44923</v>
      </c>
      <c r="AD576" s="135">
        <v>44929</v>
      </c>
      <c r="AE576" s="135">
        <v>45109</v>
      </c>
      <c r="AF576" s="136">
        <f t="shared" si="39"/>
        <v>180</v>
      </c>
      <c r="AG576" s="118">
        <v>0</v>
      </c>
      <c r="AH576" s="120">
        <v>0</v>
      </c>
      <c r="AI576" s="174"/>
      <c r="AJ576" s="50" t="s">
        <v>2461</v>
      </c>
      <c r="AK576" s="175"/>
      <c r="AL576" s="176"/>
      <c r="AM576" s="56" t="str">
        <f t="shared" si="38"/>
        <v>En ejecución</v>
      </c>
      <c r="AN576" s="137">
        <f t="shared" si="37"/>
        <v>0</v>
      </c>
    </row>
    <row r="577" spans="1:40" x14ac:dyDescent="0.25">
      <c r="A577" s="50" t="s">
        <v>728</v>
      </c>
      <c r="B577" s="118">
        <v>2022</v>
      </c>
      <c r="C577" s="50" t="s">
        <v>2317</v>
      </c>
      <c r="D577" s="50" t="s">
        <v>2318</v>
      </c>
      <c r="E577" s="50" t="s">
        <v>50</v>
      </c>
      <c r="F577" s="50" t="s">
        <v>22</v>
      </c>
      <c r="G577" s="50"/>
      <c r="H577" s="50" t="s">
        <v>3044</v>
      </c>
      <c r="I577" s="119" t="s">
        <v>46</v>
      </c>
      <c r="J577" s="57" t="s">
        <v>194</v>
      </c>
      <c r="K577" s="50">
        <v>6</v>
      </c>
      <c r="L577" s="57" t="s">
        <v>92</v>
      </c>
      <c r="M577" s="57" t="s">
        <v>136</v>
      </c>
      <c r="N577" s="139">
        <v>1967</v>
      </c>
      <c r="O577" s="55"/>
      <c r="P577" s="178">
        <v>1001096020</v>
      </c>
      <c r="Q577" s="59" t="s">
        <v>2319</v>
      </c>
      <c r="R577" s="57" t="s">
        <v>174</v>
      </c>
      <c r="S577" s="59"/>
      <c r="T577" s="193"/>
      <c r="U577" s="194"/>
      <c r="V577" s="87"/>
      <c r="W577" s="124">
        <v>16362000</v>
      </c>
      <c r="X577" s="125">
        <v>0</v>
      </c>
      <c r="Y577" s="130">
        <v>0</v>
      </c>
      <c r="Z577" s="124">
        <v>0</v>
      </c>
      <c r="AA577" s="126">
        <v>16362000</v>
      </c>
      <c r="AB577" s="125">
        <v>0</v>
      </c>
      <c r="AC577" s="135">
        <v>44923</v>
      </c>
      <c r="AD577" s="135">
        <v>44929</v>
      </c>
      <c r="AE577" s="135">
        <v>45109</v>
      </c>
      <c r="AF577" s="136">
        <f t="shared" si="39"/>
        <v>180</v>
      </c>
      <c r="AG577" s="118">
        <v>0</v>
      </c>
      <c r="AH577" s="120">
        <v>0</v>
      </c>
      <c r="AI577" s="174"/>
      <c r="AJ577" s="50" t="s">
        <v>2461</v>
      </c>
      <c r="AK577" s="175"/>
      <c r="AL577" s="176"/>
      <c r="AM577" s="56" t="str">
        <f t="shared" si="38"/>
        <v>En ejecución</v>
      </c>
      <c r="AN577" s="137">
        <f t="shared" si="37"/>
        <v>0</v>
      </c>
    </row>
    <row r="578" spans="1:40" x14ac:dyDescent="0.25">
      <c r="A578" s="50" t="s">
        <v>729</v>
      </c>
      <c r="B578" s="118">
        <v>2022</v>
      </c>
      <c r="C578" s="50" t="s">
        <v>2320</v>
      </c>
      <c r="D578" s="50" t="s">
        <v>2321</v>
      </c>
      <c r="E578" s="50" t="s">
        <v>50</v>
      </c>
      <c r="F578" s="50" t="s">
        <v>22</v>
      </c>
      <c r="G578" s="50"/>
      <c r="H578" s="50" t="s">
        <v>3044</v>
      </c>
      <c r="I578" s="119" t="s">
        <v>46</v>
      </c>
      <c r="J578" s="57" t="s">
        <v>194</v>
      </c>
      <c r="K578" s="50">
        <v>6</v>
      </c>
      <c r="L578" s="57" t="s">
        <v>92</v>
      </c>
      <c r="M578" s="57" t="s">
        <v>136</v>
      </c>
      <c r="N578" s="139">
        <v>1967</v>
      </c>
      <c r="O578" s="55"/>
      <c r="P578" s="178">
        <v>1019111720</v>
      </c>
      <c r="Q578" s="59" t="s">
        <v>2322</v>
      </c>
      <c r="R578" s="57" t="s">
        <v>174</v>
      </c>
      <c r="S578" s="59"/>
      <c r="T578" s="193"/>
      <c r="U578" s="194"/>
      <c r="V578" s="87"/>
      <c r="W578" s="124">
        <v>16362000</v>
      </c>
      <c r="X578" s="125">
        <v>0</v>
      </c>
      <c r="Y578" s="130">
        <v>0</v>
      </c>
      <c r="Z578" s="124">
        <v>0</v>
      </c>
      <c r="AA578" s="126">
        <v>16362000</v>
      </c>
      <c r="AB578" s="125">
        <v>0</v>
      </c>
      <c r="AC578" s="135">
        <v>44923</v>
      </c>
      <c r="AD578" s="135">
        <v>44929</v>
      </c>
      <c r="AE578" s="135">
        <v>45109</v>
      </c>
      <c r="AF578" s="136">
        <f t="shared" si="39"/>
        <v>180</v>
      </c>
      <c r="AG578" s="118">
        <v>0</v>
      </c>
      <c r="AH578" s="120">
        <v>0</v>
      </c>
      <c r="AI578" s="174"/>
      <c r="AJ578" s="50" t="s">
        <v>2461</v>
      </c>
      <c r="AK578" s="175"/>
      <c r="AL578" s="176"/>
      <c r="AM578" s="56" t="str">
        <f t="shared" si="38"/>
        <v>En ejecución</v>
      </c>
      <c r="AN578" s="137">
        <f t="shared" si="37"/>
        <v>0</v>
      </c>
    </row>
    <row r="579" spans="1:40" x14ac:dyDescent="0.25">
      <c r="A579" s="50" t="s">
        <v>730</v>
      </c>
      <c r="B579" s="118">
        <v>2022</v>
      </c>
      <c r="C579" s="50" t="s">
        <v>2323</v>
      </c>
      <c r="D579" s="50" t="s">
        <v>2324</v>
      </c>
      <c r="E579" s="50" t="s">
        <v>50</v>
      </c>
      <c r="F579" s="50" t="s">
        <v>22</v>
      </c>
      <c r="G579" s="50"/>
      <c r="H579" s="50" t="s">
        <v>3040</v>
      </c>
      <c r="I579" s="119" t="s">
        <v>46</v>
      </c>
      <c r="J579" s="57" t="s">
        <v>194</v>
      </c>
      <c r="K579" s="50">
        <v>6</v>
      </c>
      <c r="L579" s="57" t="s">
        <v>92</v>
      </c>
      <c r="M579" s="57" t="s">
        <v>136</v>
      </c>
      <c r="N579" s="139">
        <v>1967</v>
      </c>
      <c r="O579" s="55"/>
      <c r="P579" s="178">
        <v>79873619</v>
      </c>
      <c r="Q579" s="59" t="s">
        <v>2325</v>
      </c>
      <c r="R579" s="57" t="s">
        <v>174</v>
      </c>
      <c r="S579" s="59"/>
      <c r="T579" s="193"/>
      <c r="U579" s="194"/>
      <c r="V579" s="87"/>
      <c r="W579" s="124">
        <v>23725000</v>
      </c>
      <c r="X579" s="125">
        <v>0</v>
      </c>
      <c r="Y579" s="130">
        <v>0</v>
      </c>
      <c r="Z579" s="124">
        <v>0</v>
      </c>
      <c r="AA579" s="126">
        <v>23725000</v>
      </c>
      <c r="AB579" s="125">
        <v>0</v>
      </c>
      <c r="AC579" s="135">
        <v>44924</v>
      </c>
      <c r="AD579" s="135">
        <v>44936</v>
      </c>
      <c r="AE579" s="135">
        <v>45131</v>
      </c>
      <c r="AF579" s="136">
        <f t="shared" si="39"/>
        <v>195</v>
      </c>
      <c r="AG579" s="118">
        <v>0</v>
      </c>
      <c r="AH579" s="120">
        <v>0</v>
      </c>
      <c r="AI579" s="174"/>
      <c r="AJ579" s="50" t="s">
        <v>2461</v>
      </c>
      <c r="AK579" s="175"/>
      <c r="AL579" s="176"/>
      <c r="AM579" s="56" t="str">
        <f t="shared" si="38"/>
        <v>En ejecución</v>
      </c>
      <c r="AN579" s="137">
        <f t="shared" si="37"/>
        <v>0</v>
      </c>
    </row>
    <row r="580" spans="1:40" x14ac:dyDescent="0.25">
      <c r="A580" s="50" t="s">
        <v>731</v>
      </c>
      <c r="B580" s="118">
        <v>2022</v>
      </c>
      <c r="C580" s="50" t="s">
        <v>2326</v>
      </c>
      <c r="D580" s="50" t="s">
        <v>2327</v>
      </c>
      <c r="E580" s="50" t="s">
        <v>50</v>
      </c>
      <c r="F580" s="50" t="s">
        <v>22</v>
      </c>
      <c r="G580" s="50"/>
      <c r="H580" s="50" t="s">
        <v>3043</v>
      </c>
      <c r="I580" s="119" t="s">
        <v>46</v>
      </c>
      <c r="J580" s="57" t="s">
        <v>194</v>
      </c>
      <c r="K580" s="50">
        <v>6</v>
      </c>
      <c r="L580" s="57" t="s">
        <v>92</v>
      </c>
      <c r="M580" s="57" t="s">
        <v>136</v>
      </c>
      <c r="N580" s="139">
        <v>1967</v>
      </c>
      <c r="O580" s="55"/>
      <c r="P580" s="178">
        <v>7185210</v>
      </c>
      <c r="Q580" s="59" t="s">
        <v>2328</v>
      </c>
      <c r="R580" s="57" t="s">
        <v>174</v>
      </c>
      <c r="S580" s="59"/>
      <c r="T580" s="193"/>
      <c r="U580" s="194"/>
      <c r="V580" s="87"/>
      <c r="W580" s="124">
        <v>16362000</v>
      </c>
      <c r="X580" s="125">
        <v>0</v>
      </c>
      <c r="Y580" s="130">
        <v>0</v>
      </c>
      <c r="Z580" s="124">
        <v>0</v>
      </c>
      <c r="AA580" s="126">
        <v>16362000</v>
      </c>
      <c r="AB580" s="125">
        <v>0</v>
      </c>
      <c r="AC580" s="135">
        <v>44923</v>
      </c>
      <c r="AD580" s="135">
        <v>44929</v>
      </c>
      <c r="AE580" s="135">
        <v>45109</v>
      </c>
      <c r="AF580" s="136">
        <f t="shared" si="39"/>
        <v>180</v>
      </c>
      <c r="AG580" s="118">
        <v>0</v>
      </c>
      <c r="AH580" s="120">
        <v>0</v>
      </c>
      <c r="AI580" s="174"/>
      <c r="AJ580" s="50" t="s">
        <v>2461</v>
      </c>
      <c r="AK580" s="175"/>
      <c r="AL580" s="176"/>
      <c r="AM580" s="56" t="str">
        <f t="shared" si="38"/>
        <v>En ejecución</v>
      </c>
      <c r="AN580" s="137">
        <f t="shared" si="37"/>
        <v>0</v>
      </c>
    </row>
    <row r="581" spans="1:40" x14ac:dyDescent="0.25">
      <c r="A581" s="50" t="s">
        <v>732</v>
      </c>
      <c r="B581" s="118">
        <v>2022</v>
      </c>
      <c r="C581" s="50" t="s">
        <v>2329</v>
      </c>
      <c r="D581" s="50" t="s">
        <v>2330</v>
      </c>
      <c r="E581" s="50" t="s">
        <v>28</v>
      </c>
      <c r="F581" s="50" t="s">
        <v>44</v>
      </c>
      <c r="G581" s="50"/>
      <c r="H581" s="50" t="s">
        <v>3045</v>
      </c>
      <c r="I581" s="119" t="s">
        <v>46</v>
      </c>
      <c r="J581" s="57" t="s">
        <v>194</v>
      </c>
      <c r="K581" s="50">
        <v>49</v>
      </c>
      <c r="L581" s="57" t="s">
        <v>139</v>
      </c>
      <c r="M581" s="57" t="s">
        <v>138</v>
      </c>
      <c r="N581" s="139">
        <v>1999</v>
      </c>
      <c r="O581" s="55"/>
      <c r="P581" s="178">
        <v>830028126</v>
      </c>
      <c r="Q581" s="59" t="s">
        <v>2331</v>
      </c>
      <c r="R581" s="57" t="s">
        <v>175</v>
      </c>
      <c r="S581" s="59"/>
      <c r="T581" s="193"/>
      <c r="U581" s="194"/>
      <c r="V581" s="87"/>
      <c r="W581" s="126">
        <v>355832000</v>
      </c>
      <c r="X581" s="125">
        <v>0</v>
      </c>
      <c r="Y581" s="130">
        <v>0</v>
      </c>
      <c r="Z581" s="124">
        <v>0</v>
      </c>
      <c r="AA581" s="126">
        <v>355832000</v>
      </c>
      <c r="AB581" s="125">
        <v>0</v>
      </c>
      <c r="AC581" s="135">
        <v>44922</v>
      </c>
      <c r="AD581" s="135">
        <v>44956</v>
      </c>
      <c r="AE581" s="135">
        <v>45106</v>
      </c>
      <c r="AF581" s="136">
        <f t="shared" si="39"/>
        <v>150</v>
      </c>
      <c r="AG581" s="118">
        <v>0</v>
      </c>
      <c r="AH581" s="120">
        <v>0</v>
      </c>
      <c r="AI581" s="174"/>
      <c r="AJ581" s="50" t="s">
        <v>2461</v>
      </c>
      <c r="AK581" s="175"/>
      <c r="AL581" s="176"/>
      <c r="AM581" s="56" t="str">
        <f t="shared" si="38"/>
        <v>En ejecución</v>
      </c>
      <c r="AN581" s="137">
        <f t="shared" si="37"/>
        <v>0</v>
      </c>
    </row>
    <row r="582" spans="1:40" x14ac:dyDescent="0.25">
      <c r="A582" s="50" t="s">
        <v>733</v>
      </c>
      <c r="B582" s="118">
        <v>2022</v>
      </c>
      <c r="C582" s="50" t="s">
        <v>2332</v>
      </c>
      <c r="D582" s="50" t="s">
        <v>2333</v>
      </c>
      <c r="E582" s="50" t="s">
        <v>43</v>
      </c>
      <c r="F582" s="50" t="s">
        <v>51</v>
      </c>
      <c r="G582" s="50"/>
      <c r="H582" s="50" t="s">
        <v>3046</v>
      </c>
      <c r="I582" s="119" t="s">
        <v>46</v>
      </c>
      <c r="J582" s="57" t="s">
        <v>194</v>
      </c>
      <c r="K582" s="118">
        <v>38</v>
      </c>
      <c r="L582" s="57" t="s">
        <v>125</v>
      </c>
      <c r="M582" s="57" t="s">
        <v>158</v>
      </c>
      <c r="N582" s="139">
        <v>2014</v>
      </c>
      <c r="O582" s="55"/>
      <c r="P582" s="178">
        <v>900694164</v>
      </c>
      <c r="Q582" s="59" t="s">
        <v>2334</v>
      </c>
      <c r="R582" s="57" t="s">
        <v>175</v>
      </c>
      <c r="S582" s="59"/>
      <c r="T582" s="193"/>
      <c r="U582" s="194"/>
      <c r="V582" s="87"/>
      <c r="W582" s="124">
        <v>420214781</v>
      </c>
      <c r="X582" s="125">
        <v>0</v>
      </c>
      <c r="Y582" s="130">
        <v>0</v>
      </c>
      <c r="Z582" s="124">
        <v>0</v>
      </c>
      <c r="AA582" s="126">
        <v>420214781</v>
      </c>
      <c r="AB582" s="125">
        <v>0</v>
      </c>
      <c r="AC582" s="135">
        <v>44922</v>
      </c>
      <c r="AD582" s="135">
        <v>44922</v>
      </c>
      <c r="AE582" s="135">
        <v>44922</v>
      </c>
      <c r="AF582" s="136">
        <f t="shared" si="39"/>
        <v>0</v>
      </c>
      <c r="AG582" s="118">
        <v>0</v>
      </c>
      <c r="AH582" s="120">
        <v>0</v>
      </c>
      <c r="AI582" s="174"/>
      <c r="AJ582" s="50" t="s">
        <v>2461</v>
      </c>
      <c r="AK582" s="175"/>
      <c r="AL582" s="176"/>
      <c r="AM582" s="56" t="str">
        <f t="shared" si="38"/>
        <v>Terminado</v>
      </c>
      <c r="AN582" s="137">
        <f t="shared" si="37"/>
        <v>0</v>
      </c>
    </row>
    <row r="583" spans="1:40" x14ac:dyDescent="0.25">
      <c r="A583" s="50" t="s">
        <v>734</v>
      </c>
      <c r="B583" s="118">
        <v>2022</v>
      </c>
      <c r="C583" s="50" t="s">
        <v>2335</v>
      </c>
      <c r="D583" s="50" t="s">
        <v>2336</v>
      </c>
      <c r="E583" s="50" t="s">
        <v>28</v>
      </c>
      <c r="F583" s="50" t="s">
        <v>47</v>
      </c>
      <c r="G583" s="50"/>
      <c r="H583" s="50" t="s">
        <v>3047</v>
      </c>
      <c r="I583" s="119" t="s">
        <v>46</v>
      </c>
      <c r="J583" s="57" t="s">
        <v>194</v>
      </c>
      <c r="K583" s="50">
        <v>57</v>
      </c>
      <c r="L583" s="57" t="s">
        <v>148</v>
      </c>
      <c r="M583" s="57" t="s">
        <v>141</v>
      </c>
      <c r="N583" s="139">
        <v>1978</v>
      </c>
      <c r="O583" s="55"/>
      <c r="P583" s="178">
        <v>900302940</v>
      </c>
      <c r="Q583" s="59" t="s">
        <v>2337</v>
      </c>
      <c r="R583" s="57" t="s">
        <v>175</v>
      </c>
      <c r="S583" s="59"/>
      <c r="T583" s="193"/>
      <c r="U583" s="194"/>
      <c r="V583" s="87"/>
      <c r="W583" s="124">
        <v>24959324</v>
      </c>
      <c r="X583" s="125">
        <v>0</v>
      </c>
      <c r="Y583" s="130">
        <v>0</v>
      </c>
      <c r="Z583" s="124">
        <v>0</v>
      </c>
      <c r="AA583" s="126">
        <v>24959324</v>
      </c>
      <c r="AB583" s="125">
        <v>0</v>
      </c>
      <c r="AC583" s="135">
        <v>44924</v>
      </c>
      <c r="AD583" s="135">
        <v>44956</v>
      </c>
      <c r="AE583" s="135">
        <v>45075</v>
      </c>
      <c r="AF583" s="136">
        <f t="shared" si="39"/>
        <v>119</v>
      </c>
      <c r="AG583" s="118">
        <v>0</v>
      </c>
      <c r="AH583" s="120">
        <v>0</v>
      </c>
      <c r="AI583" s="174"/>
      <c r="AJ583" s="50" t="s">
        <v>2461</v>
      </c>
      <c r="AK583" s="175"/>
      <c r="AL583" s="176"/>
      <c r="AM583" s="56" t="str">
        <f t="shared" si="38"/>
        <v>En ejecución</v>
      </c>
      <c r="AN583" s="137">
        <f t="shared" si="37"/>
        <v>0</v>
      </c>
    </row>
    <row r="584" spans="1:40" x14ac:dyDescent="0.25">
      <c r="A584" s="50" t="s">
        <v>735</v>
      </c>
      <c r="B584" s="118">
        <v>2022</v>
      </c>
      <c r="C584" s="50" t="s">
        <v>2338</v>
      </c>
      <c r="D584" s="50" t="s">
        <v>2339</v>
      </c>
      <c r="E584" s="50" t="s">
        <v>34</v>
      </c>
      <c r="F584" s="50" t="s">
        <v>47</v>
      </c>
      <c r="G584" s="50" t="s">
        <v>57</v>
      </c>
      <c r="H584" s="50" t="s">
        <v>3048</v>
      </c>
      <c r="I584" s="119" t="s">
        <v>46</v>
      </c>
      <c r="J584" s="57" t="s">
        <v>194</v>
      </c>
      <c r="K584" s="50">
        <v>6</v>
      </c>
      <c r="L584" s="57" t="s">
        <v>92</v>
      </c>
      <c r="M584" s="57" t="s">
        <v>136</v>
      </c>
      <c r="N584" s="139">
        <v>1967</v>
      </c>
      <c r="O584" s="55"/>
      <c r="P584" s="178">
        <v>901118558</v>
      </c>
      <c r="Q584" s="59" t="s">
        <v>2340</v>
      </c>
      <c r="R584" s="57" t="s">
        <v>175</v>
      </c>
      <c r="S584" s="59"/>
      <c r="T584" s="193"/>
      <c r="U584" s="194"/>
      <c r="V584" s="87"/>
      <c r="W584" s="124">
        <v>18343009</v>
      </c>
      <c r="X584" s="125">
        <v>0</v>
      </c>
      <c r="Y584" s="130">
        <v>0</v>
      </c>
      <c r="Z584" s="124">
        <v>0</v>
      </c>
      <c r="AA584" s="126">
        <v>18343009</v>
      </c>
      <c r="AB584" s="125">
        <v>0</v>
      </c>
      <c r="AC584" s="135">
        <v>44924</v>
      </c>
      <c r="AD584" s="135">
        <v>44957</v>
      </c>
      <c r="AE584" s="135">
        <v>45168</v>
      </c>
      <c r="AF584" s="136">
        <f t="shared" si="39"/>
        <v>211</v>
      </c>
      <c r="AG584" s="118">
        <v>0</v>
      </c>
      <c r="AH584" s="120">
        <v>0</v>
      </c>
      <c r="AI584" s="174"/>
      <c r="AJ584" s="50" t="s">
        <v>2461</v>
      </c>
      <c r="AK584" s="175"/>
      <c r="AL584" s="176"/>
      <c r="AM584" s="56" t="str">
        <f t="shared" si="38"/>
        <v>En ejecución</v>
      </c>
      <c r="AN584" s="137">
        <f t="shared" si="37"/>
        <v>0</v>
      </c>
    </row>
    <row r="585" spans="1:40" x14ac:dyDescent="0.25">
      <c r="A585" s="50" t="s">
        <v>746</v>
      </c>
      <c r="B585" s="118">
        <v>2022</v>
      </c>
      <c r="C585" s="50" t="s">
        <v>746</v>
      </c>
      <c r="D585" s="50" t="s">
        <v>2341</v>
      </c>
      <c r="E585" s="50" t="s">
        <v>34</v>
      </c>
      <c r="F585" s="50" t="s">
        <v>49</v>
      </c>
      <c r="G585" s="50"/>
      <c r="H585" s="50" t="s">
        <v>2342</v>
      </c>
      <c r="I585" s="119" t="s">
        <v>46</v>
      </c>
      <c r="J585" s="57" t="s">
        <v>194</v>
      </c>
      <c r="K585" s="50">
        <v>49</v>
      </c>
      <c r="L585" s="57" t="s">
        <v>139</v>
      </c>
      <c r="M585" s="57" t="s">
        <v>138</v>
      </c>
      <c r="N585" s="139">
        <v>1999</v>
      </c>
      <c r="O585" s="55"/>
      <c r="P585" s="178">
        <v>811009788</v>
      </c>
      <c r="Q585" s="59" t="s">
        <v>2343</v>
      </c>
      <c r="R585" s="57" t="s">
        <v>175</v>
      </c>
      <c r="S585" s="59"/>
      <c r="T585" s="193"/>
      <c r="U585" s="194"/>
      <c r="V585" s="87"/>
      <c r="W585" s="124">
        <v>48701566</v>
      </c>
      <c r="X585" s="125">
        <v>0</v>
      </c>
      <c r="Y585" s="130">
        <v>0</v>
      </c>
      <c r="Z585" s="124">
        <v>0</v>
      </c>
      <c r="AA585" s="126">
        <v>48701566</v>
      </c>
      <c r="AB585" s="125">
        <v>48701566</v>
      </c>
      <c r="AC585" s="135">
        <v>44621</v>
      </c>
      <c r="AD585" s="135">
        <v>44621</v>
      </c>
      <c r="AE585" s="135">
        <v>44621</v>
      </c>
      <c r="AF585" s="136">
        <f t="shared" si="39"/>
        <v>0</v>
      </c>
      <c r="AG585" s="118">
        <v>0</v>
      </c>
      <c r="AH585" s="120">
        <v>0</v>
      </c>
      <c r="AI585" s="174"/>
      <c r="AJ585" s="50" t="s">
        <v>2461</v>
      </c>
      <c r="AK585" s="175"/>
      <c r="AL585" s="176"/>
      <c r="AM585" s="56" t="str">
        <f t="shared" si="38"/>
        <v>Terminado</v>
      </c>
      <c r="AN585" s="137">
        <f t="shared" si="37"/>
        <v>1</v>
      </c>
    </row>
    <row r="586" spans="1:40" x14ac:dyDescent="0.25">
      <c r="A586" s="50" t="s">
        <v>746</v>
      </c>
      <c r="B586" s="118">
        <v>2022</v>
      </c>
      <c r="C586" s="50" t="s">
        <v>746</v>
      </c>
      <c r="D586" s="50" t="s">
        <v>2341</v>
      </c>
      <c r="E586" s="50" t="s">
        <v>34</v>
      </c>
      <c r="F586" s="50" t="s">
        <v>49</v>
      </c>
      <c r="G586" s="50"/>
      <c r="H586" s="50" t="s">
        <v>2342</v>
      </c>
      <c r="I586" s="119" t="s">
        <v>46</v>
      </c>
      <c r="J586" s="57" t="s">
        <v>194</v>
      </c>
      <c r="K586" s="50">
        <v>49</v>
      </c>
      <c r="L586" s="57" t="s">
        <v>139</v>
      </c>
      <c r="M586" s="57" t="s">
        <v>138</v>
      </c>
      <c r="N586" s="139">
        <v>1999</v>
      </c>
      <c r="O586" s="55"/>
      <c r="P586" s="178">
        <v>811009788</v>
      </c>
      <c r="Q586" s="59" t="s">
        <v>2343</v>
      </c>
      <c r="R586" s="57" t="s">
        <v>175</v>
      </c>
      <c r="S586" s="59"/>
      <c r="T586" s="193"/>
      <c r="U586" s="194"/>
      <c r="V586" s="87"/>
      <c r="W586" s="124">
        <v>24000000</v>
      </c>
      <c r="X586" s="125">
        <v>0</v>
      </c>
      <c r="Y586" s="130">
        <v>0</v>
      </c>
      <c r="Z586" s="124">
        <v>0</v>
      </c>
      <c r="AA586" s="126">
        <v>24000000</v>
      </c>
      <c r="AB586" s="125">
        <v>2250900</v>
      </c>
      <c r="AC586" s="135">
        <v>44621</v>
      </c>
      <c r="AD586" s="135">
        <v>44621</v>
      </c>
      <c r="AE586" s="135">
        <v>44621</v>
      </c>
      <c r="AF586" s="136">
        <f t="shared" si="39"/>
        <v>0</v>
      </c>
      <c r="AG586" s="118">
        <v>0</v>
      </c>
      <c r="AH586" s="120">
        <v>0</v>
      </c>
      <c r="AI586" s="174"/>
      <c r="AJ586" s="50"/>
      <c r="AK586" s="175"/>
      <c r="AL586" s="176"/>
      <c r="AM586" s="56" t="str">
        <f t="shared" si="38"/>
        <v>Terminado</v>
      </c>
      <c r="AN586" s="137">
        <f t="shared" si="37"/>
        <v>9.3787499999999996E-2</v>
      </c>
    </row>
    <row r="587" spans="1:40" x14ac:dyDescent="0.25">
      <c r="A587" s="50" t="s">
        <v>746</v>
      </c>
      <c r="B587" s="118">
        <v>2022</v>
      </c>
      <c r="C587" s="50" t="s">
        <v>746</v>
      </c>
      <c r="D587" s="50" t="s">
        <v>2341</v>
      </c>
      <c r="E587" s="50" t="s">
        <v>34</v>
      </c>
      <c r="F587" s="50" t="s">
        <v>49</v>
      </c>
      <c r="G587" s="50"/>
      <c r="H587" s="50" t="s">
        <v>2342</v>
      </c>
      <c r="I587" s="119" t="s">
        <v>45</v>
      </c>
      <c r="J587" s="57" t="s">
        <v>194</v>
      </c>
      <c r="K587" s="50" t="s">
        <v>70</v>
      </c>
      <c r="L587" s="57"/>
      <c r="M587" s="57"/>
      <c r="N587" s="139" t="s">
        <v>2344</v>
      </c>
      <c r="O587" s="55"/>
      <c r="P587" s="178">
        <v>811009788</v>
      </c>
      <c r="Q587" s="59" t="s">
        <v>2343</v>
      </c>
      <c r="R587" s="57" t="s">
        <v>175</v>
      </c>
      <c r="S587" s="59"/>
      <c r="T587" s="193"/>
      <c r="U587" s="194"/>
      <c r="V587" s="87"/>
      <c r="W587" s="124">
        <v>10000000</v>
      </c>
      <c r="X587" s="125">
        <v>0</v>
      </c>
      <c r="Y587" s="130">
        <v>0</v>
      </c>
      <c r="Z587" s="124">
        <v>0</v>
      </c>
      <c r="AA587" s="126">
        <v>10000000</v>
      </c>
      <c r="AB587" s="125">
        <v>8231689</v>
      </c>
      <c r="AC587" s="135">
        <v>44602</v>
      </c>
      <c r="AD587" s="135">
        <v>44602</v>
      </c>
      <c r="AE587" s="135">
        <v>45077</v>
      </c>
      <c r="AF587" s="136">
        <f t="shared" si="39"/>
        <v>475</v>
      </c>
      <c r="AG587" s="118">
        <v>0</v>
      </c>
      <c r="AH587" s="120">
        <v>0</v>
      </c>
      <c r="AI587" s="174"/>
      <c r="AJ587" s="50"/>
      <c r="AK587" s="175"/>
      <c r="AL587" s="176"/>
      <c r="AM587" s="56" t="str">
        <f t="shared" si="38"/>
        <v>En ejecución</v>
      </c>
      <c r="AN587" s="137">
        <f t="shared" si="37"/>
        <v>0.82316889999999998</v>
      </c>
    </row>
    <row r="588" spans="1:40" x14ac:dyDescent="0.25">
      <c r="A588" s="50" t="s">
        <v>746</v>
      </c>
      <c r="B588" s="118">
        <v>2022</v>
      </c>
      <c r="C588" s="50" t="s">
        <v>746</v>
      </c>
      <c r="D588" s="50" t="s">
        <v>2341</v>
      </c>
      <c r="E588" s="50" t="s">
        <v>34</v>
      </c>
      <c r="F588" s="50" t="s">
        <v>49</v>
      </c>
      <c r="G588" s="50"/>
      <c r="H588" s="50" t="s">
        <v>2342</v>
      </c>
      <c r="I588" s="119" t="s">
        <v>45</v>
      </c>
      <c r="J588" s="57" t="s">
        <v>194</v>
      </c>
      <c r="K588" s="50" t="s">
        <v>70</v>
      </c>
      <c r="L588" s="57"/>
      <c r="M588" s="57"/>
      <c r="N588" s="139" t="s">
        <v>2345</v>
      </c>
      <c r="O588" s="55"/>
      <c r="P588" s="178">
        <v>811009788</v>
      </c>
      <c r="Q588" s="59" t="s">
        <v>2343</v>
      </c>
      <c r="R588" s="57" t="s">
        <v>175</v>
      </c>
      <c r="S588" s="59"/>
      <c r="T588" s="193"/>
      <c r="U588" s="194"/>
      <c r="V588" s="87"/>
      <c r="W588" s="124">
        <v>10000000</v>
      </c>
      <c r="X588" s="125">
        <v>0</v>
      </c>
      <c r="Y588" s="130">
        <v>0</v>
      </c>
      <c r="Z588" s="124">
        <v>0</v>
      </c>
      <c r="AA588" s="126">
        <v>10000000</v>
      </c>
      <c r="AB588" s="125">
        <v>10000000</v>
      </c>
      <c r="AC588" s="135">
        <v>44602</v>
      </c>
      <c r="AD588" s="135">
        <v>44602</v>
      </c>
      <c r="AE588" s="135">
        <v>45077</v>
      </c>
      <c r="AF588" s="136">
        <f t="shared" si="39"/>
        <v>475</v>
      </c>
      <c r="AG588" s="118">
        <v>0</v>
      </c>
      <c r="AH588" s="120">
        <v>0</v>
      </c>
      <c r="AI588" s="174"/>
      <c r="AJ588" s="50"/>
      <c r="AK588" s="175"/>
      <c r="AL588" s="176"/>
      <c r="AM588" s="56" t="str">
        <f t="shared" si="38"/>
        <v>En ejecución</v>
      </c>
      <c r="AN588" s="137">
        <f t="shared" si="37"/>
        <v>1</v>
      </c>
    </row>
    <row r="589" spans="1:40" x14ac:dyDescent="0.25">
      <c r="A589" s="177" t="s">
        <v>746</v>
      </c>
      <c r="B589" s="118">
        <v>2022</v>
      </c>
      <c r="C589" s="50" t="s">
        <v>746</v>
      </c>
      <c r="D589" s="50" t="s">
        <v>2341</v>
      </c>
      <c r="E589" s="50" t="s">
        <v>34</v>
      </c>
      <c r="F589" s="50" t="s">
        <v>49</v>
      </c>
      <c r="G589" s="50"/>
      <c r="H589" s="50" t="s">
        <v>2342</v>
      </c>
      <c r="I589" s="119" t="s">
        <v>45</v>
      </c>
      <c r="J589" s="57" t="s">
        <v>194</v>
      </c>
      <c r="K589" s="50" t="s">
        <v>70</v>
      </c>
      <c r="L589" s="57"/>
      <c r="M589" s="57"/>
      <c r="N589" s="139" t="s">
        <v>2344</v>
      </c>
      <c r="O589" s="55"/>
      <c r="P589" s="178">
        <v>811009788</v>
      </c>
      <c r="Q589" s="59" t="s">
        <v>2343</v>
      </c>
      <c r="R589" s="57" t="s">
        <v>175</v>
      </c>
      <c r="S589" s="59"/>
      <c r="T589" s="193"/>
      <c r="U589" s="194"/>
      <c r="V589" s="87"/>
      <c r="W589" s="124">
        <v>1500000</v>
      </c>
      <c r="X589" s="125">
        <v>0</v>
      </c>
      <c r="Y589" s="130">
        <v>0</v>
      </c>
      <c r="Z589" s="124">
        <v>0</v>
      </c>
      <c r="AA589" s="126">
        <v>1500000</v>
      </c>
      <c r="AB589" s="125">
        <v>0</v>
      </c>
      <c r="AC589" s="135">
        <v>44602</v>
      </c>
      <c r="AD589" s="135">
        <v>44602</v>
      </c>
      <c r="AE589" s="135">
        <v>45077</v>
      </c>
      <c r="AF589" s="136">
        <f>_xlfn.DAYS(AE589,AD589)</f>
        <v>475</v>
      </c>
      <c r="AG589" s="118">
        <v>0</v>
      </c>
      <c r="AH589" s="120">
        <v>0</v>
      </c>
      <c r="AI589" s="174"/>
      <c r="AJ589" s="50"/>
      <c r="AK589" s="175"/>
      <c r="AL589" s="176"/>
      <c r="AM589" s="56" t="str">
        <f>IF(AE589&lt;=44926,"Terminado","En ejecución")</f>
        <v>En ejecución</v>
      </c>
      <c r="AN589" s="137">
        <f t="shared" si="37"/>
        <v>0</v>
      </c>
    </row>
    <row r="590" spans="1:40" x14ac:dyDescent="0.25">
      <c r="A590" s="177" t="s">
        <v>746</v>
      </c>
      <c r="B590" s="118">
        <v>2022</v>
      </c>
      <c r="C590" s="50" t="s">
        <v>746</v>
      </c>
      <c r="D590" s="50" t="s">
        <v>2341</v>
      </c>
      <c r="E590" s="50" t="s">
        <v>34</v>
      </c>
      <c r="F590" s="50" t="s">
        <v>49</v>
      </c>
      <c r="G590" s="50"/>
      <c r="H590" s="50" t="s">
        <v>2342</v>
      </c>
      <c r="I590" s="119" t="s">
        <v>45</v>
      </c>
      <c r="J590" s="57" t="s">
        <v>194</v>
      </c>
      <c r="K590" s="50" t="s">
        <v>70</v>
      </c>
      <c r="L590" s="57"/>
      <c r="M590" s="57"/>
      <c r="N590" s="139" t="s">
        <v>2345</v>
      </c>
      <c r="O590" s="55"/>
      <c r="P590" s="178">
        <v>811009788</v>
      </c>
      <c r="Q590" s="59" t="s">
        <v>2343</v>
      </c>
      <c r="R590" s="57" t="s">
        <v>175</v>
      </c>
      <c r="S590" s="59"/>
      <c r="T590" s="193"/>
      <c r="U590" s="194"/>
      <c r="V590" s="87"/>
      <c r="W590" s="124">
        <v>5000000</v>
      </c>
      <c r="X590" s="125">
        <v>0</v>
      </c>
      <c r="Y590" s="130">
        <v>0</v>
      </c>
      <c r="Z590" s="124">
        <v>0</v>
      </c>
      <c r="AA590" s="126">
        <v>5000000</v>
      </c>
      <c r="AB590" s="125">
        <v>320894</v>
      </c>
      <c r="AC590" s="135">
        <v>44602</v>
      </c>
      <c r="AD590" s="135">
        <v>44602</v>
      </c>
      <c r="AE590" s="135">
        <v>45077</v>
      </c>
      <c r="AF590" s="136">
        <f>_xlfn.DAYS(AE590,AD590)</f>
        <v>475</v>
      </c>
      <c r="AG590" s="118">
        <v>0</v>
      </c>
      <c r="AH590" s="120">
        <v>0</v>
      </c>
      <c r="AI590" s="174"/>
      <c r="AJ590" s="50"/>
      <c r="AK590" s="175"/>
      <c r="AL590" s="176"/>
      <c r="AM590" s="56" t="str">
        <f>IF(AE590&lt;=44926,"Terminado","En ejecución")</f>
        <v>En ejecución</v>
      </c>
      <c r="AN590" s="137">
        <f t="shared" si="37"/>
        <v>6.4178799999999994E-2</v>
      </c>
    </row>
    <row r="591" spans="1:40" x14ac:dyDescent="0.25">
      <c r="A591" s="50" t="s">
        <v>747</v>
      </c>
      <c r="B591" s="118">
        <v>2022</v>
      </c>
      <c r="C591" s="50" t="s">
        <v>747</v>
      </c>
      <c r="D591" s="50" t="s">
        <v>2346</v>
      </c>
      <c r="E591" s="50" t="s">
        <v>31</v>
      </c>
      <c r="F591" s="50" t="s">
        <v>49</v>
      </c>
      <c r="G591" s="50"/>
      <c r="H591" s="50" t="s">
        <v>2347</v>
      </c>
      <c r="I591" s="119" t="s">
        <v>45</v>
      </c>
      <c r="J591" s="57" t="s">
        <v>194</v>
      </c>
      <c r="K591" s="50" t="s">
        <v>70</v>
      </c>
      <c r="L591" s="57" t="s">
        <v>214</v>
      </c>
      <c r="M591" s="57" t="s">
        <v>214</v>
      </c>
      <c r="N591" s="139" t="s">
        <v>2348</v>
      </c>
      <c r="O591" s="55"/>
      <c r="P591" s="178">
        <v>830068543</v>
      </c>
      <c r="Q591" s="59" t="s">
        <v>2349</v>
      </c>
      <c r="R591" s="57" t="s">
        <v>175</v>
      </c>
      <c r="S591" s="59"/>
      <c r="T591" s="193"/>
      <c r="U591" s="194"/>
      <c r="V591" s="87"/>
      <c r="W591" s="126">
        <v>222100469</v>
      </c>
      <c r="X591" s="125">
        <v>0</v>
      </c>
      <c r="Y591" s="130">
        <v>0</v>
      </c>
      <c r="Z591" s="124">
        <v>0</v>
      </c>
      <c r="AA591" s="126">
        <v>222100469</v>
      </c>
      <c r="AB591" s="125">
        <v>222100351</v>
      </c>
      <c r="AC591" s="135">
        <v>44635</v>
      </c>
      <c r="AD591" s="135">
        <v>44635</v>
      </c>
      <c r="AE591" s="135">
        <v>44635</v>
      </c>
      <c r="AF591" s="136">
        <f t="shared" si="39"/>
        <v>0</v>
      </c>
      <c r="AG591" s="118">
        <v>0</v>
      </c>
      <c r="AH591" s="120">
        <v>0</v>
      </c>
      <c r="AI591" s="174"/>
      <c r="AJ591" s="50" t="s">
        <v>2461</v>
      </c>
      <c r="AK591" s="175"/>
      <c r="AL591" s="176"/>
      <c r="AM591" s="56" t="str">
        <f t="shared" si="38"/>
        <v>Terminado</v>
      </c>
      <c r="AN591" s="137">
        <f t="shared" si="37"/>
        <v>0.99999946870891121</v>
      </c>
    </row>
    <row r="592" spans="1:40" x14ac:dyDescent="0.25">
      <c r="A592" s="50" t="s">
        <v>748</v>
      </c>
      <c r="B592" s="118">
        <v>2022</v>
      </c>
      <c r="C592" s="50" t="s">
        <v>748</v>
      </c>
      <c r="D592" s="50" t="s">
        <v>2350</v>
      </c>
      <c r="E592" s="50" t="s">
        <v>34</v>
      </c>
      <c r="F592" s="50" t="s">
        <v>49</v>
      </c>
      <c r="G592" s="50"/>
      <c r="H592" s="50" t="s">
        <v>2351</v>
      </c>
      <c r="I592" s="119" t="s">
        <v>46</v>
      </c>
      <c r="J592" s="57" t="s">
        <v>194</v>
      </c>
      <c r="K592" s="50">
        <v>57</v>
      </c>
      <c r="L592" s="57" t="s">
        <v>148</v>
      </c>
      <c r="M592" s="57" t="s">
        <v>141</v>
      </c>
      <c r="N592" s="139">
        <v>1978</v>
      </c>
      <c r="O592" s="55"/>
      <c r="P592" s="178">
        <v>800058607</v>
      </c>
      <c r="Q592" s="59" t="s">
        <v>2352</v>
      </c>
      <c r="R592" s="57" t="s">
        <v>175</v>
      </c>
      <c r="S592" s="59"/>
      <c r="T592" s="193"/>
      <c r="U592" s="194"/>
      <c r="V592" s="87"/>
      <c r="W592" s="124">
        <v>156366960</v>
      </c>
      <c r="X592" s="125">
        <v>0</v>
      </c>
      <c r="Y592" s="130">
        <v>0</v>
      </c>
      <c r="Z592" s="124">
        <v>0</v>
      </c>
      <c r="AA592" s="126">
        <v>156366960</v>
      </c>
      <c r="AB592" s="125">
        <v>156366960</v>
      </c>
      <c r="AC592" s="135">
        <v>44678</v>
      </c>
      <c r="AD592" s="135">
        <v>44678</v>
      </c>
      <c r="AE592" s="135">
        <v>44678</v>
      </c>
      <c r="AF592" s="136">
        <f t="shared" si="39"/>
        <v>0</v>
      </c>
      <c r="AG592" s="118">
        <v>0</v>
      </c>
      <c r="AH592" s="120">
        <v>0</v>
      </c>
      <c r="AI592" s="174"/>
      <c r="AJ592" s="50" t="s">
        <v>2461</v>
      </c>
      <c r="AK592" s="175"/>
      <c r="AL592" s="176"/>
      <c r="AM592" s="56" t="str">
        <f t="shared" si="38"/>
        <v>Terminado</v>
      </c>
      <c r="AN592" s="137">
        <f t="shared" si="37"/>
        <v>1</v>
      </c>
    </row>
    <row r="593" spans="1:40" x14ac:dyDescent="0.25">
      <c r="A593" s="50" t="s">
        <v>749</v>
      </c>
      <c r="B593" s="118">
        <v>2022</v>
      </c>
      <c r="C593" s="50" t="s">
        <v>749</v>
      </c>
      <c r="D593" s="50" t="s">
        <v>2353</v>
      </c>
      <c r="E593" s="50" t="s">
        <v>31</v>
      </c>
      <c r="F593" s="50" t="s">
        <v>49</v>
      </c>
      <c r="G593" s="50"/>
      <c r="H593" s="50" t="s">
        <v>2354</v>
      </c>
      <c r="I593" s="119" t="s">
        <v>46</v>
      </c>
      <c r="J593" s="57" t="s">
        <v>194</v>
      </c>
      <c r="K593" s="50">
        <v>57</v>
      </c>
      <c r="L593" s="57" t="s">
        <v>148</v>
      </c>
      <c r="M593" s="57" t="s">
        <v>141</v>
      </c>
      <c r="N593" s="139">
        <v>1978</v>
      </c>
      <c r="O593" s="55"/>
      <c r="P593" s="178">
        <v>900205684</v>
      </c>
      <c r="Q593" s="59" t="s">
        <v>2355</v>
      </c>
      <c r="R593" s="57" t="s">
        <v>175</v>
      </c>
      <c r="S593" s="59"/>
      <c r="T593" s="193"/>
      <c r="U593" s="194"/>
      <c r="V593" s="87"/>
      <c r="W593" s="126">
        <v>174978280</v>
      </c>
      <c r="X593" s="125">
        <v>0</v>
      </c>
      <c r="Y593" s="130">
        <v>0</v>
      </c>
      <c r="Z593" s="124">
        <v>0</v>
      </c>
      <c r="AA593" s="126">
        <v>174978280</v>
      </c>
      <c r="AB593" s="125">
        <v>160068852</v>
      </c>
      <c r="AC593" s="135">
        <v>44690</v>
      </c>
      <c r="AD593" s="135">
        <v>44690</v>
      </c>
      <c r="AE593" s="135">
        <v>44690</v>
      </c>
      <c r="AF593" s="136">
        <f t="shared" si="39"/>
        <v>0</v>
      </c>
      <c r="AG593" s="118">
        <v>0</v>
      </c>
      <c r="AH593" s="120">
        <v>0</v>
      </c>
      <c r="AI593" s="174"/>
      <c r="AJ593" s="50" t="s">
        <v>2461</v>
      </c>
      <c r="AK593" s="175"/>
      <c r="AL593" s="176"/>
      <c r="AM593" s="56" t="str">
        <f t="shared" si="38"/>
        <v>Terminado</v>
      </c>
      <c r="AN593" s="137">
        <f t="shared" si="37"/>
        <v>0.91479269312739842</v>
      </c>
    </row>
    <row r="594" spans="1:40" x14ac:dyDescent="0.25">
      <c r="A594" s="50" t="s">
        <v>750</v>
      </c>
      <c r="B594" s="118">
        <v>2022</v>
      </c>
      <c r="C594" s="50" t="s">
        <v>750</v>
      </c>
      <c r="D594" s="50" t="s">
        <v>2356</v>
      </c>
      <c r="E594" s="50" t="s">
        <v>31</v>
      </c>
      <c r="F594" s="50" t="s">
        <v>49</v>
      </c>
      <c r="G594" s="50"/>
      <c r="H594" s="50" t="s">
        <v>2357</v>
      </c>
      <c r="I594" s="119" t="s">
        <v>45</v>
      </c>
      <c r="J594" s="57" t="s">
        <v>194</v>
      </c>
      <c r="K594" s="50" t="s">
        <v>70</v>
      </c>
      <c r="L594" s="57" t="s">
        <v>214</v>
      </c>
      <c r="M594" s="57" t="s">
        <v>214</v>
      </c>
      <c r="N594" s="139" t="s">
        <v>2358</v>
      </c>
      <c r="O594" s="55"/>
      <c r="P594" s="178">
        <v>890317923</v>
      </c>
      <c r="Q594" s="59" t="s">
        <v>2359</v>
      </c>
      <c r="R594" s="57" t="s">
        <v>175</v>
      </c>
      <c r="S594" s="59"/>
      <c r="T594" s="193"/>
      <c r="U594" s="194"/>
      <c r="V594" s="87"/>
      <c r="W594" s="124">
        <v>405552</v>
      </c>
      <c r="X594" s="125">
        <v>0</v>
      </c>
      <c r="Y594" s="130">
        <v>0</v>
      </c>
      <c r="Z594" s="124">
        <v>0</v>
      </c>
      <c r="AA594" s="126">
        <v>405552</v>
      </c>
      <c r="AB594" s="125">
        <v>405552</v>
      </c>
      <c r="AC594" s="135">
        <v>44706</v>
      </c>
      <c r="AD594" s="135">
        <v>44706</v>
      </c>
      <c r="AE594" s="135">
        <v>44706</v>
      </c>
      <c r="AF594" s="136">
        <f t="shared" si="39"/>
        <v>0</v>
      </c>
      <c r="AG594" s="118">
        <v>0</v>
      </c>
      <c r="AH594" s="120">
        <v>0</v>
      </c>
      <c r="AI594" s="174"/>
      <c r="AJ594" s="50" t="s">
        <v>2461</v>
      </c>
      <c r="AK594" s="175"/>
      <c r="AL594" s="176"/>
      <c r="AM594" s="56" t="str">
        <f t="shared" si="38"/>
        <v>Terminado</v>
      </c>
      <c r="AN594" s="137">
        <f t="shared" si="37"/>
        <v>1</v>
      </c>
    </row>
    <row r="595" spans="1:40" x14ac:dyDescent="0.25">
      <c r="A595" s="50" t="s">
        <v>751</v>
      </c>
      <c r="B595" s="118">
        <v>2022</v>
      </c>
      <c r="C595" s="50" t="s">
        <v>751</v>
      </c>
      <c r="D595" s="50" t="s">
        <v>2360</v>
      </c>
      <c r="E595" s="50" t="s">
        <v>31</v>
      </c>
      <c r="F595" s="50" t="s">
        <v>49</v>
      </c>
      <c r="G595" s="50"/>
      <c r="H595" s="50" t="s">
        <v>2361</v>
      </c>
      <c r="I595" s="119" t="s">
        <v>46</v>
      </c>
      <c r="J595" s="57" t="s">
        <v>194</v>
      </c>
      <c r="K595" s="50">
        <v>57</v>
      </c>
      <c r="L595" s="57" t="s">
        <v>148</v>
      </c>
      <c r="M595" s="57" t="s">
        <v>141</v>
      </c>
      <c r="N595" s="139">
        <v>1978</v>
      </c>
      <c r="O595" s="55"/>
      <c r="P595" s="178">
        <v>830122983</v>
      </c>
      <c r="Q595" s="59" t="s">
        <v>2362</v>
      </c>
      <c r="R595" s="57" t="s">
        <v>175</v>
      </c>
      <c r="S595" s="59"/>
      <c r="T595" s="193"/>
      <c r="U595" s="194"/>
      <c r="V595" s="87"/>
      <c r="W595" s="124">
        <v>38246630</v>
      </c>
      <c r="X595" s="125">
        <v>0</v>
      </c>
      <c r="Y595" s="130">
        <v>0</v>
      </c>
      <c r="Z595" s="124">
        <v>0</v>
      </c>
      <c r="AA595" s="126">
        <v>38246630</v>
      </c>
      <c r="AB595" s="125">
        <v>38246630</v>
      </c>
      <c r="AC595" s="135">
        <v>44767</v>
      </c>
      <c r="AD595" s="135">
        <v>44767</v>
      </c>
      <c r="AE595" s="135">
        <v>44767</v>
      </c>
      <c r="AF595" s="136">
        <f t="shared" si="39"/>
        <v>0</v>
      </c>
      <c r="AG595" s="118">
        <v>0</v>
      </c>
      <c r="AH595" s="120">
        <v>0</v>
      </c>
      <c r="AI595" s="174"/>
      <c r="AJ595" s="50" t="s">
        <v>2461</v>
      </c>
      <c r="AK595" s="175"/>
      <c r="AL595" s="176"/>
      <c r="AM595" s="56" t="str">
        <f t="shared" si="38"/>
        <v>Terminado</v>
      </c>
      <c r="AN595" s="137">
        <f t="shared" si="37"/>
        <v>1</v>
      </c>
    </row>
    <row r="596" spans="1:40" x14ac:dyDescent="0.25">
      <c r="A596" s="50" t="s">
        <v>752</v>
      </c>
      <c r="B596" s="118">
        <v>2022</v>
      </c>
      <c r="C596" s="50" t="s">
        <v>752</v>
      </c>
      <c r="D596" s="50" t="s">
        <v>2363</v>
      </c>
      <c r="E596" s="50" t="s">
        <v>31</v>
      </c>
      <c r="F596" s="50" t="s">
        <v>49</v>
      </c>
      <c r="G596" s="50"/>
      <c r="H596" s="50" t="s">
        <v>2364</v>
      </c>
      <c r="I596" s="119" t="s">
        <v>46</v>
      </c>
      <c r="J596" s="57" t="s">
        <v>194</v>
      </c>
      <c r="K596" s="50">
        <v>54</v>
      </c>
      <c r="L596" s="57" t="s">
        <v>145</v>
      </c>
      <c r="M596" s="57" t="s">
        <v>141</v>
      </c>
      <c r="N596" s="139">
        <v>1976</v>
      </c>
      <c r="O596" s="55"/>
      <c r="P596" s="178">
        <v>899999115</v>
      </c>
      <c r="Q596" s="59" t="s">
        <v>2365</v>
      </c>
      <c r="R596" s="57" t="s">
        <v>175</v>
      </c>
      <c r="S596" s="59"/>
      <c r="T596" s="193"/>
      <c r="U596" s="194"/>
      <c r="V596" s="87"/>
      <c r="W596" s="124">
        <v>9614724</v>
      </c>
      <c r="X596" s="125">
        <v>0</v>
      </c>
      <c r="Y596" s="130">
        <v>0</v>
      </c>
      <c r="Z596" s="124">
        <v>0</v>
      </c>
      <c r="AA596" s="126">
        <v>9614724</v>
      </c>
      <c r="AB596" s="125">
        <v>1455900</v>
      </c>
      <c r="AC596" s="135">
        <v>44784</v>
      </c>
      <c r="AD596" s="135">
        <v>44784</v>
      </c>
      <c r="AE596" s="135">
        <v>44784</v>
      </c>
      <c r="AF596" s="136">
        <f t="shared" si="39"/>
        <v>0</v>
      </c>
      <c r="AG596" s="118">
        <v>0</v>
      </c>
      <c r="AH596" s="120">
        <v>0</v>
      </c>
      <c r="AI596" s="174"/>
      <c r="AJ596" s="50" t="s">
        <v>2461</v>
      </c>
      <c r="AK596" s="175"/>
      <c r="AL596" s="176"/>
      <c r="AM596" s="56" t="str">
        <f t="shared" si="38"/>
        <v>Terminado</v>
      </c>
      <c r="AN596" s="137">
        <f t="shared" si="37"/>
        <v>0.15142400343473197</v>
      </c>
    </row>
    <row r="597" spans="1:40" x14ac:dyDescent="0.25">
      <c r="A597" s="50" t="s">
        <v>753</v>
      </c>
      <c r="B597" s="118">
        <v>2022</v>
      </c>
      <c r="C597" s="50" t="s">
        <v>753</v>
      </c>
      <c r="D597" s="50" t="s">
        <v>2366</v>
      </c>
      <c r="E597" s="50" t="s">
        <v>31</v>
      </c>
      <c r="F597" s="50" t="s">
        <v>49</v>
      </c>
      <c r="G597" s="50"/>
      <c r="H597" s="50" t="s">
        <v>2367</v>
      </c>
      <c r="I597" s="119" t="s">
        <v>46</v>
      </c>
      <c r="J597" s="57" t="s">
        <v>194</v>
      </c>
      <c r="K597" s="50">
        <v>14</v>
      </c>
      <c r="L597" s="57" t="s">
        <v>105</v>
      </c>
      <c r="M597" s="57" t="s">
        <v>136</v>
      </c>
      <c r="N597" s="139">
        <v>2000</v>
      </c>
      <c r="O597" s="55"/>
      <c r="P597" s="178">
        <v>900442893</v>
      </c>
      <c r="Q597" s="59" t="s">
        <v>2368</v>
      </c>
      <c r="R597" s="57" t="s">
        <v>175</v>
      </c>
      <c r="S597" s="59"/>
      <c r="T597" s="193"/>
      <c r="U597" s="194"/>
      <c r="V597" s="87"/>
      <c r="W597" s="126">
        <v>28541995</v>
      </c>
      <c r="X597" s="125">
        <v>0</v>
      </c>
      <c r="Y597" s="130">
        <v>0</v>
      </c>
      <c r="Z597" s="124">
        <v>0</v>
      </c>
      <c r="AA597" s="126">
        <v>28541995</v>
      </c>
      <c r="AB597" s="125">
        <v>0</v>
      </c>
      <c r="AC597" s="135">
        <v>44852</v>
      </c>
      <c r="AD597" s="135">
        <v>44852</v>
      </c>
      <c r="AE597" s="135">
        <v>44852</v>
      </c>
      <c r="AF597" s="136">
        <f t="shared" si="39"/>
        <v>0</v>
      </c>
      <c r="AG597" s="118">
        <v>0</v>
      </c>
      <c r="AH597" s="120">
        <v>0</v>
      </c>
      <c r="AI597" s="174"/>
      <c r="AJ597" s="50" t="s">
        <v>2461</v>
      </c>
      <c r="AK597" s="175"/>
      <c r="AL597" s="176"/>
      <c r="AM597" s="56" t="str">
        <f t="shared" si="38"/>
        <v>Terminado</v>
      </c>
      <c r="AN597" s="137">
        <f t="shared" ref="AN597:AN628" si="40">IF(ISERROR(AB597/AA597),"-",(AB597/AA597))</f>
        <v>0</v>
      </c>
    </row>
    <row r="598" spans="1:40" x14ac:dyDescent="0.25">
      <c r="A598" s="50" t="s">
        <v>754</v>
      </c>
      <c r="B598" s="118">
        <v>2022</v>
      </c>
      <c r="C598" s="50" t="s">
        <v>754</v>
      </c>
      <c r="D598" s="50" t="s">
        <v>2369</v>
      </c>
      <c r="E598" s="50" t="s">
        <v>31</v>
      </c>
      <c r="F598" s="50" t="s">
        <v>49</v>
      </c>
      <c r="G598" s="50"/>
      <c r="H598" s="50" t="s">
        <v>2370</v>
      </c>
      <c r="I598" s="119" t="s">
        <v>46</v>
      </c>
      <c r="J598" s="57" t="s">
        <v>194</v>
      </c>
      <c r="K598" s="50">
        <v>14</v>
      </c>
      <c r="L598" s="57" t="s">
        <v>105</v>
      </c>
      <c r="M598" s="57" t="s">
        <v>136</v>
      </c>
      <c r="N598" s="139">
        <v>2000</v>
      </c>
      <c r="O598" s="55"/>
      <c r="P598" s="178">
        <v>860530386</v>
      </c>
      <c r="Q598" s="59" t="s">
        <v>2371</v>
      </c>
      <c r="R598" s="57" t="s">
        <v>175</v>
      </c>
      <c r="S598" s="59"/>
      <c r="T598" s="193"/>
      <c r="U598" s="194"/>
      <c r="V598" s="87"/>
      <c r="W598" s="124">
        <v>352273406</v>
      </c>
      <c r="X598" s="125">
        <v>0</v>
      </c>
      <c r="Y598" s="130">
        <v>0</v>
      </c>
      <c r="Z598" s="124">
        <v>0</v>
      </c>
      <c r="AA598" s="126">
        <v>352273406</v>
      </c>
      <c r="AB598" s="125">
        <v>0</v>
      </c>
      <c r="AC598" s="135">
        <v>44861</v>
      </c>
      <c r="AD598" s="135">
        <v>44861</v>
      </c>
      <c r="AE598" s="135">
        <v>44861</v>
      </c>
      <c r="AF598" s="136">
        <f t="shared" si="39"/>
        <v>0</v>
      </c>
      <c r="AG598" s="118">
        <v>0</v>
      </c>
      <c r="AH598" s="120">
        <v>0</v>
      </c>
      <c r="AI598" s="174"/>
      <c r="AJ598" s="50" t="s">
        <v>2461</v>
      </c>
      <c r="AK598" s="175"/>
      <c r="AL598" s="176"/>
      <c r="AM598" s="56" t="str">
        <f t="shared" si="38"/>
        <v>Terminado</v>
      </c>
      <c r="AN598" s="137">
        <f t="shared" si="40"/>
        <v>0</v>
      </c>
    </row>
    <row r="599" spans="1:40" x14ac:dyDescent="0.25">
      <c r="A599" s="50" t="s">
        <v>755</v>
      </c>
      <c r="B599" s="118">
        <v>2022</v>
      </c>
      <c r="C599" s="50" t="s">
        <v>755</v>
      </c>
      <c r="D599" s="50" t="s">
        <v>2372</v>
      </c>
      <c r="E599" s="50" t="s">
        <v>31</v>
      </c>
      <c r="F599" s="50" t="s">
        <v>49</v>
      </c>
      <c r="G599" s="50"/>
      <c r="H599" s="50" t="s">
        <v>2347</v>
      </c>
      <c r="I599" s="119" t="s">
        <v>46</v>
      </c>
      <c r="J599" s="57" t="s">
        <v>194</v>
      </c>
      <c r="K599" s="50">
        <v>57</v>
      </c>
      <c r="L599" s="57" t="s">
        <v>148</v>
      </c>
      <c r="M599" s="57" t="s">
        <v>141</v>
      </c>
      <c r="N599" s="139">
        <v>1978</v>
      </c>
      <c r="O599" s="55"/>
      <c r="P599" s="178">
        <v>860522931</v>
      </c>
      <c r="Q599" s="59" t="s">
        <v>2373</v>
      </c>
      <c r="R599" s="57" t="s">
        <v>175</v>
      </c>
      <c r="S599" s="59"/>
      <c r="T599" s="193"/>
      <c r="U599" s="194"/>
      <c r="V599" s="87"/>
      <c r="W599" s="124">
        <v>117106349</v>
      </c>
      <c r="X599" s="125">
        <v>0</v>
      </c>
      <c r="Y599" s="130">
        <v>0</v>
      </c>
      <c r="Z599" s="124">
        <v>0</v>
      </c>
      <c r="AA599" s="126">
        <v>117106349</v>
      </c>
      <c r="AB599" s="125">
        <v>13460951</v>
      </c>
      <c r="AC599" s="135">
        <v>44875</v>
      </c>
      <c r="AD599" s="135">
        <v>44875</v>
      </c>
      <c r="AE599" s="135">
        <v>44875</v>
      </c>
      <c r="AF599" s="136">
        <f t="shared" si="39"/>
        <v>0</v>
      </c>
      <c r="AG599" s="118">
        <v>0</v>
      </c>
      <c r="AH599" s="120">
        <v>0</v>
      </c>
      <c r="AI599" s="174"/>
      <c r="AJ599" s="50" t="s">
        <v>2461</v>
      </c>
      <c r="AK599" s="175"/>
      <c r="AL599" s="176"/>
      <c r="AM599" s="56" t="str">
        <f t="shared" si="38"/>
        <v>Terminado</v>
      </c>
      <c r="AN599" s="137">
        <f t="shared" si="40"/>
        <v>0.11494638091740013</v>
      </c>
    </row>
    <row r="600" spans="1:40" x14ac:dyDescent="0.25">
      <c r="A600" s="50" t="s">
        <v>755</v>
      </c>
      <c r="B600" s="118">
        <v>2022</v>
      </c>
      <c r="C600" s="50" t="s">
        <v>755</v>
      </c>
      <c r="D600" s="50" t="s">
        <v>2372</v>
      </c>
      <c r="E600" s="50" t="s">
        <v>31</v>
      </c>
      <c r="F600" s="50" t="s">
        <v>49</v>
      </c>
      <c r="G600" s="50"/>
      <c r="H600" s="50" t="s">
        <v>2714</v>
      </c>
      <c r="I600" s="119" t="s">
        <v>45</v>
      </c>
      <c r="J600" s="57" t="s">
        <v>194</v>
      </c>
      <c r="K600" s="50" t="s">
        <v>70</v>
      </c>
      <c r="L600" s="57"/>
      <c r="M600" s="57"/>
      <c r="N600" s="139" t="s">
        <v>2348</v>
      </c>
      <c r="O600" s="55"/>
      <c r="P600" s="178">
        <v>860522931</v>
      </c>
      <c r="Q600" s="59" t="s">
        <v>2374</v>
      </c>
      <c r="R600" s="57" t="s">
        <v>175</v>
      </c>
      <c r="S600" s="59"/>
      <c r="T600" s="193"/>
      <c r="U600" s="194"/>
      <c r="V600" s="87"/>
      <c r="W600" s="124">
        <v>20275328</v>
      </c>
      <c r="X600" s="125">
        <v>0</v>
      </c>
      <c r="Y600" s="130">
        <v>0</v>
      </c>
      <c r="Z600" s="124">
        <v>0</v>
      </c>
      <c r="AA600" s="126">
        <v>20275328</v>
      </c>
      <c r="AB600" s="125">
        <v>1021106</v>
      </c>
      <c r="AC600" s="135">
        <v>44875</v>
      </c>
      <c r="AD600" s="135">
        <v>44875</v>
      </c>
      <c r="AE600" s="135">
        <v>45031</v>
      </c>
      <c r="AF600" s="136">
        <f t="shared" si="39"/>
        <v>156</v>
      </c>
      <c r="AG600" s="118">
        <v>0</v>
      </c>
      <c r="AH600" s="120">
        <v>0</v>
      </c>
      <c r="AI600" s="174"/>
      <c r="AJ600" s="50"/>
      <c r="AK600" s="175"/>
      <c r="AL600" s="176"/>
      <c r="AM600" s="56" t="str">
        <f t="shared" si="38"/>
        <v>En ejecución</v>
      </c>
      <c r="AN600" s="137">
        <f t="shared" si="40"/>
        <v>5.036199660986989E-2</v>
      </c>
    </row>
    <row r="601" spans="1:40" x14ac:dyDescent="0.25">
      <c r="A601" s="50" t="s">
        <v>756</v>
      </c>
      <c r="B601" s="118">
        <v>2022</v>
      </c>
      <c r="C601" s="50" t="s">
        <v>756</v>
      </c>
      <c r="D601" s="50" t="s">
        <v>2375</v>
      </c>
      <c r="E601" s="50" t="s">
        <v>31</v>
      </c>
      <c r="F601" s="50" t="s">
        <v>49</v>
      </c>
      <c r="G601" s="50"/>
      <c r="H601" s="50" t="s">
        <v>2376</v>
      </c>
      <c r="I601" s="119" t="s">
        <v>46</v>
      </c>
      <c r="J601" s="57" t="s">
        <v>194</v>
      </c>
      <c r="K601" s="50">
        <v>57</v>
      </c>
      <c r="L601" s="57" t="s">
        <v>148</v>
      </c>
      <c r="M601" s="57" t="s">
        <v>141</v>
      </c>
      <c r="N601" s="139">
        <v>1978</v>
      </c>
      <c r="O601" s="55"/>
      <c r="P601" s="178">
        <v>899999115</v>
      </c>
      <c r="Q601" s="59" t="s">
        <v>2365</v>
      </c>
      <c r="R601" s="57" t="s">
        <v>175</v>
      </c>
      <c r="S601" s="59"/>
      <c r="T601" s="193"/>
      <c r="U601" s="194"/>
      <c r="V601" s="87"/>
      <c r="W601" s="124">
        <v>9174781</v>
      </c>
      <c r="X601" s="125">
        <v>0</v>
      </c>
      <c r="Y601" s="130">
        <v>0</v>
      </c>
      <c r="Z601" s="124">
        <v>0</v>
      </c>
      <c r="AA601" s="126">
        <v>9174781</v>
      </c>
      <c r="AB601" s="125">
        <v>0</v>
      </c>
      <c r="AC601" s="135">
        <v>44881</v>
      </c>
      <c r="AD601" s="135">
        <v>44881</v>
      </c>
      <c r="AE601" s="135">
        <v>44881</v>
      </c>
      <c r="AF601" s="136">
        <f t="shared" si="39"/>
        <v>0</v>
      </c>
      <c r="AG601" s="118">
        <v>0</v>
      </c>
      <c r="AH601" s="120">
        <v>0</v>
      </c>
      <c r="AI601" s="174"/>
      <c r="AJ601" s="50" t="s">
        <v>2461</v>
      </c>
      <c r="AK601" s="175"/>
      <c r="AL601" s="176"/>
      <c r="AM601" s="56" t="str">
        <f t="shared" si="38"/>
        <v>Terminado</v>
      </c>
      <c r="AN601" s="137">
        <f t="shared" si="40"/>
        <v>0</v>
      </c>
    </row>
    <row r="602" spans="1:40" x14ac:dyDescent="0.25">
      <c r="A602" s="50" t="s">
        <v>764</v>
      </c>
      <c r="B602" s="118">
        <v>2022</v>
      </c>
      <c r="C602" s="50" t="s">
        <v>764</v>
      </c>
      <c r="D602" s="177" t="s">
        <v>2642</v>
      </c>
      <c r="E602" s="50" t="s">
        <v>31</v>
      </c>
      <c r="F602" s="50" t="s">
        <v>49</v>
      </c>
      <c r="G602" s="50"/>
      <c r="H602" s="50" t="s">
        <v>2715</v>
      </c>
      <c r="I602" s="119" t="s">
        <v>46</v>
      </c>
      <c r="J602" s="57" t="s">
        <v>194</v>
      </c>
      <c r="K602" s="50">
        <v>14</v>
      </c>
      <c r="L602" s="57" t="s">
        <v>105</v>
      </c>
      <c r="M602" s="57" t="s">
        <v>136</v>
      </c>
      <c r="N602" s="139">
        <v>2000</v>
      </c>
      <c r="O602" s="55"/>
      <c r="P602" s="178">
        <v>800230829</v>
      </c>
      <c r="Q602" s="59" t="s">
        <v>2639</v>
      </c>
      <c r="R602" s="57" t="s">
        <v>175</v>
      </c>
      <c r="S602" s="59"/>
      <c r="T602" s="193"/>
      <c r="U602" s="194"/>
      <c r="V602" s="87"/>
      <c r="W602" s="126">
        <v>226286949</v>
      </c>
      <c r="X602" s="125">
        <v>0</v>
      </c>
      <c r="Y602" s="130">
        <v>0</v>
      </c>
      <c r="Z602" s="124">
        <v>0</v>
      </c>
      <c r="AA602" s="126">
        <v>226286949</v>
      </c>
      <c r="AB602" s="125">
        <v>0</v>
      </c>
      <c r="AC602" s="135">
        <v>44883</v>
      </c>
      <c r="AD602" s="135">
        <v>44883</v>
      </c>
      <c r="AE602" s="135">
        <v>44979</v>
      </c>
      <c r="AF602" s="136">
        <f t="shared" si="39"/>
        <v>96</v>
      </c>
      <c r="AG602" s="118">
        <v>0</v>
      </c>
      <c r="AH602" s="120">
        <v>0</v>
      </c>
      <c r="AI602" s="174"/>
      <c r="AJ602" s="50"/>
      <c r="AK602" s="175"/>
      <c r="AL602" s="176"/>
      <c r="AM602" s="56" t="str">
        <f t="shared" si="38"/>
        <v>En ejecución</v>
      </c>
      <c r="AN602" s="137">
        <f t="shared" si="40"/>
        <v>0</v>
      </c>
    </row>
    <row r="603" spans="1:40" x14ac:dyDescent="0.25">
      <c r="A603" s="50" t="s">
        <v>745</v>
      </c>
      <c r="B603" s="118">
        <v>2022</v>
      </c>
      <c r="C603" s="50" t="s">
        <v>745</v>
      </c>
      <c r="D603" s="50" t="s">
        <v>2377</v>
      </c>
      <c r="E603" s="50" t="s">
        <v>31</v>
      </c>
      <c r="F603" s="50" t="s">
        <v>49</v>
      </c>
      <c r="G603" s="50"/>
      <c r="H603" s="50" t="s">
        <v>2378</v>
      </c>
      <c r="I603" s="119" t="s">
        <v>46</v>
      </c>
      <c r="J603" s="57" t="s">
        <v>194</v>
      </c>
      <c r="K603" s="50">
        <v>49</v>
      </c>
      <c r="L603" s="57" t="s">
        <v>139</v>
      </c>
      <c r="M603" s="57" t="s">
        <v>138</v>
      </c>
      <c r="N603" s="139">
        <v>1999</v>
      </c>
      <c r="O603" s="55"/>
      <c r="P603" s="178">
        <v>802014471</v>
      </c>
      <c r="Q603" s="59" t="s">
        <v>2379</v>
      </c>
      <c r="R603" s="57" t="s">
        <v>175</v>
      </c>
      <c r="S603" s="59"/>
      <c r="T603" s="193"/>
      <c r="U603" s="194"/>
      <c r="V603" s="87"/>
      <c r="W603" s="124">
        <v>249999376</v>
      </c>
      <c r="X603" s="125">
        <v>0</v>
      </c>
      <c r="Y603" s="130">
        <v>0</v>
      </c>
      <c r="Z603" s="124">
        <v>0</v>
      </c>
      <c r="AA603" s="126">
        <v>249999376</v>
      </c>
      <c r="AB603" s="125">
        <v>0</v>
      </c>
      <c r="AC603" s="135">
        <v>44901</v>
      </c>
      <c r="AD603" s="135">
        <v>44901</v>
      </c>
      <c r="AE603" s="135">
        <v>44901</v>
      </c>
      <c r="AF603" s="136">
        <f t="shared" si="39"/>
        <v>0</v>
      </c>
      <c r="AG603" s="118">
        <v>0</v>
      </c>
      <c r="AH603" s="120">
        <v>0</v>
      </c>
      <c r="AI603" s="174"/>
      <c r="AJ603" s="50" t="s">
        <v>2461</v>
      </c>
      <c r="AK603" s="175"/>
      <c r="AL603" s="176"/>
      <c r="AM603" s="56" t="str">
        <f t="shared" si="38"/>
        <v>Terminado</v>
      </c>
      <c r="AN603" s="137">
        <f t="shared" si="40"/>
        <v>0</v>
      </c>
    </row>
    <row r="604" spans="1:40" x14ac:dyDescent="0.25">
      <c r="A604" s="50" t="s">
        <v>2538</v>
      </c>
      <c r="B604" s="118">
        <v>2022</v>
      </c>
      <c r="C604" s="50" t="s">
        <v>2538</v>
      </c>
      <c r="D604" s="177" t="s">
        <v>2643</v>
      </c>
      <c r="E604" s="50" t="s">
        <v>31</v>
      </c>
      <c r="F604" s="50" t="s">
        <v>49</v>
      </c>
      <c r="G604" s="50"/>
      <c r="H604" s="50" t="s">
        <v>2661</v>
      </c>
      <c r="I604" s="119" t="s">
        <v>46</v>
      </c>
      <c r="J604" s="57" t="s">
        <v>194</v>
      </c>
      <c r="K604" s="50">
        <v>57</v>
      </c>
      <c r="L604" s="57" t="s">
        <v>148</v>
      </c>
      <c r="M604" s="57" t="s">
        <v>141</v>
      </c>
      <c r="N604" s="139">
        <v>1978</v>
      </c>
      <c r="O604" s="55"/>
      <c r="P604" s="178">
        <v>899999115</v>
      </c>
      <c r="Q604" s="59" t="s">
        <v>2384</v>
      </c>
      <c r="R604" s="57" t="s">
        <v>175</v>
      </c>
      <c r="S604" s="59"/>
      <c r="T604" s="193"/>
      <c r="U604" s="194"/>
      <c r="V604" s="87"/>
      <c r="W604" s="124">
        <v>3180949</v>
      </c>
      <c r="X604" s="125">
        <v>0</v>
      </c>
      <c r="Y604" s="130">
        <v>0</v>
      </c>
      <c r="Z604" s="124">
        <v>0</v>
      </c>
      <c r="AA604" s="126">
        <v>3180949</v>
      </c>
      <c r="AB604" s="125">
        <v>2074215</v>
      </c>
      <c r="AC604" s="135">
        <v>44358</v>
      </c>
      <c r="AD604" s="135">
        <v>44358</v>
      </c>
      <c r="AE604" s="135">
        <v>44919</v>
      </c>
      <c r="AF604" s="136">
        <f t="shared" si="39"/>
        <v>561</v>
      </c>
      <c r="AG604" s="118">
        <v>0</v>
      </c>
      <c r="AH604" s="120">
        <v>0</v>
      </c>
      <c r="AI604" s="174"/>
      <c r="AJ604" s="50"/>
      <c r="AK604" s="175"/>
      <c r="AL604" s="176"/>
      <c r="AM604" s="56" t="str">
        <f t="shared" si="38"/>
        <v>Terminado</v>
      </c>
      <c r="AN604" s="137">
        <f t="shared" si="40"/>
        <v>0.652074270917264</v>
      </c>
    </row>
    <row r="605" spans="1:40" x14ac:dyDescent="0.25">
      <c r="A605" s="50">
        <v>422</v>
      </c>
      <c r="B605" s="118">
        <v>2022</v>
      </c>
      <c r="C605" s="50" t="s">
        <v>2585</v>
      </c>
      <c r="D605" s="50" t="s">
        <v>2681</v>
      </c>
      <c r="E605" s="50" t="s">
        <v>33</v>
      </c>
      <c r="F605" s="50" t="s">
        <v>22</v>
      </c>
      <c r="G605" s="50"/>
      <c r="H605" s="50" t="s">
        <v>3049</v>
      </c>
      <c r="I605" s="119" t="s">
        <v>45</v>
      </c>
      <c r="J605" s="57" t="s">
        <v>194</v>
      </c>
      <c r="K605" s="50" t="s">
        <v>70</v>
      </c>
      <c r="L605" s="57"/>
      <c r="M605" s="57"/>
      <c r="N605" s="139" t="s">
        <v>2383</v>
      </c>
      <c r="O605" s="55"/>
      <c r="P605" s="178">
        <v>860353174</v>
      </c>
      <c r="Q605" s="59" t="s">
        <v>2409</v>
      </c>
      <c r="R605" s="57" t="s">
        <v>175</v>
      </c>
      <c r="S605" s="59"/>
      <c r="T605" s="193"/>
      <c r="U605" s="194"/>
      <c r="V605" s="87"/>
      <c r="W605" s="126">
        <v>2800000</v>
      </c>
      <c r="X605" s="125">
        <v>0</v>
      </c>
      <c r="Y605" s="130">
        <v>0</v>
      </c>
      <c r="Z605" s="124">
        <v>0</v>
      </c>
      <c r="AA605" s="126">
        <v>2800000</v>
      </c>
      <c r="AB605" s="125">
        <v>2800000</v>
      </c>
      <c r="AC605" s="135">
        <v>43830</v>
      </c>
      <c r="AD605" s="135">
        <v>43833</v>
      </c>
      <c r="AE605" s="135">
        <v>43923</v>
      </c>
      <c r="AF605" s="136">
        <f t="shared" ref="AF605:AF612" si="41">_xlfn.DAYS(AE605,AD605)</f>
        <v>90</v>
      </c>
      <c r="AG605" s="118">
        <v>0</v>
      </c>
      <c r="AH605" s="120">
        <v>0</v>
      </c>
      <c r="AI605" s="174"/>
      <c r="AJ605" s="50"/>
      <c r="AK605" s="175"/>
      <c r="AL605" s="176"/>
      <c r="AM605" s="56" t="str">
        <f t="shared" ref="AM605:AM612" si="42">IF(AE605&lt;=44926,"Terminado","En ejecución")</f>
        <v>Terminado</v>
      </c>
      <c r="AN605" s="137">
        <f t="shared" si="40"/>
        <v>1</v>
      </c>
    </row>
    <row r="606" spans="1:40" x14ac:dyDescent="0.25">
      <c r="A606" s="50" t="s">
        <v>2543</v>
      </c>
      <c r="B606" s="118">
        <v>2022</v>
      </c>
      <c r="C606" s="50" t="s">
        <v>2591</v>
      </c>
      <c r="D606" s="50" t="s">
        <v>2682</v>
      </c>
      <c r="E606" s="50" t="s">
        <v>48</v>
      </c>
      <c r="F606" s="50" t="s">
        <v>47</v>
      </c>
      <c r="G606" s="50"/>
      <c r="H606" s="50" t="s">
        <v>3050</v>
      </c>
      <c r="I606" s="119" t="s">
        <v>45</v>
      </c>
      <c r="J606" s="57" t="s">
        <v>194</v>
      </c>
      <c r="K606" s="50" t="s">
        <v>70</v>
      </c>
      <c r="L606" s="57"/>
      <c r="M606" s="57"/>
      <c r="N606" s="139" t="s">
        <v>2383</v>
      </c>
      <c r="O606" s="55"/>
      <c r="P606" s="178">
        <v>800250589</v>
      </c>
      <c r="Q606" s="59" t="s">
        <v>2422</v>
      </c>
      <c r="R606" s="57" t="s">
        <v>175</v>
      </c>
      <c r="S606" s="59"/>
      <c r="T606" s="193"/>
      <c r="U606" s="194"/>
      <c r="V606" s="87"/>
      <c r="W606" s="124">
        <v>24000000</v>
      </c>
      <c r="X606" s="125">
        <v>0</v>
      </c>
      <c r="Y606" s="130">
        <v>0</v>
      </c>
      <c r="Z606" s="124">
        <v>0</v>
      </c>
      <c r="AA606" s="126">
        <v>24000000</v>
      </c>
      <c r="AB606" s="125">
        <v>24000000</v>
      </c>
      <c r="AC606" s="135">
        <v>44043</v>
      </c>
      <c r="AD606" s="135">
        <v>44048</v>
      </c>
      <c r="AE606" s="135">
        <v>44257</v>
      </c>
      <c r="AF606" s="136">
        <f t="shared" si="41"/>
        <v>209</v>
      </c>
      <c r="AG606" s="118">
        <v>0</v>
      </c>
      <c r="AH606" s="120">
        <v>0</v>
      </c>
      <c r="AI606" s="174"/>
      <c r="AJ606" s="50"/>
      <c r="AK606" s="175"/>
      <c r="AL606" s="176"/>
      <c r="AM606" s="56" t="str">
        <f t="shared" si="42"/>
        <v>Terminado</v>
      </c>
      <c r="AN606" s="137">
        <f t="shared" si="40"/>
        <v>1</v>
      </c>
    </row>
    <row r="607" spans="1:40" x14ac:dyDescent="0.25">
      <c r="A607" s="50" t="s">
        <v>763</v>
      </c>
      <c r="B607" s="118">
        <v>2020</v>
      </c>
      <c r="C607" s="50" t="s">
        <v>763</v>
      </c>
      <c r="D607" s="50" t="s">
        <v>2455</v>
      </c>
      <c r="E607" s="50" t="s">
        <v>48</v>
      </c>
      <c r="F607" s="50" t="s">
        <v>22</v>
      </c>
      <c r="G607" s="50"/>
      <c r="H607" s="50" t="s">
        <v>3051</v>
      </c>
      <c r="I607" s="119" t="s">
        <v>46</v>
      </c>
      <c r="J607" s="57" t="s">
        <v>194</v>
      </c>
      <c r="K607" s="118">
        <v>1</v>
      </c>
      <c r="L607" s="57" t="s">
        <v>93</v>
      </c>
      <c r="M607" s="57" t="s">
        <v>136</v>
      </c>
      <c r="N607" s="139">
        <v>1953</v>
      </c>
      <c r="O607" s="55"/>
      <c r="P607" s="178">
        <v>860066942</v>
      </c>
      <c r="Q607" s="59" t="s">
        <v>2456</v>
      </c>
      <c r="R607" s="57" t="s">
        <v>174</v>
      </c>
      <c r="S607" s="59"/>
      <c r="T607" s="193"/>
      <c r="U607" s="194"/>
      <c r="V607" s="87"/>
      <c r="W607" s="124">
        <v>9362452866</v>
      </c>
      <c r="X607" s="125">
        <v>0</v>
      </c>
      <c r="Y607" s="130">
        <v>0</v>
      </c>
      <c r="Z607" s="124">
        <v>0</v>
      </c>
      <c r="AA607" s="126">
        <v>9362452866</v>
      </c>
      <c r="AB607" s="125">
        <v>7346177520</v>
      </c>
      <c r="AC607" s="135">
        <v>44069</v>
      </c>
      <c r="AD607" s="135">
        <v>44069</v>
      </c>
      <c r="AE607" s="135">
        <v>44069</v>
      </c>
      <c r="AF607" s="136">
        <f t="shared" si="41"/>
        <v>0</v>
      </c>
      <c r="AG607" s="118">
        <v>1</v>
      </c>
      <c r="AH607" s="120">
        <v>120</v>
      </c>
      <c r="AI607" s="174"/>
      <c r="AJ607" s="50"/>
      <c r="AK607" s="175"/>
      <c r="AL607" s="176"/>
      <c r="AM607" s="56" t="str">
        <f t="shared" si="42"/>
        <v>Terminado</v>
      </c>
      <c r="AN607" s="137">
        <f t="shared" si="40"/>
        <v>0.78464240356048587</v>
      </c>
    </row>
    <row r="608" spans="1:40" x14ac:dyDescent="0.25">
      <c r="A608" s="50" t="s">
        <v>2541</v>
      </c>
      <c r="B608" s="118">
        <v>2022</v>
      </c>
      <c r="C608" s="50" t="s">
        <v>2589</v>
      </c>
      <c r="D608" s="50" t="s">
        <v>2683</v>
      </c>
      <c r="E608" s="50" t="s">
        <v>34</v>
      </c>
      <c r="F608" s="50" t="s">
        <v>47</v>
      </c>
      <c r="G608" s="50"/>
      <c r="H608" s="50" t="s">
        <v>3052</v>
      </c>
      <c r="I608" s="119" t="s">
        <v>45</v>
      </c>
      <c r="J608" s="57" t="s">
        <v>194</v>
      </c>
      <c r="K608" s="50" t="s">
        <v>70</v>
      </c>
      <c r="L608" s="57"/>
      <c r="M608" s="57"/>
      <c r="N608" s="139" t="s">
        <v>2383</v>
      </c>
      <c r="O608" s="55"/>
      <c r="P608" s="178">
        <v>830073899</v>
      </c>
      <c r="Q608" s="59" t="s">
        <v>1851</v>
      </c>
      <c r="R608" s="57" t="s">
        <v>175</v>
      </c>
      <c r="S608" s="59"/>
      <c r="T608" s="193"/>
      <c r="U608" s="194"/>
      <c r="V608" s="87"/>
      <c r="W608" s="124">
        <v>126007</v>
      </c>
      <c r="X608" s="125">
        <v>0</v>
      </c>
      <c r="Y608" s="130">
        <v>0</v>
      </c>
      <c r="Z608" s="124">
        <v>0</v>
      </c>
      <c r="AA608" s="126">
        <v>126007</v>
      </c>
      <c r="AB608" s="125">
        <v>126007</v>
      </c>
      <c r="AC608" s="135">
        <v>44152</v>
      </c>
      <c r="AD608" s="135">
        <v>44184</v>
      </c>
      <c r="AE608" s="135">
        <v>44712</v>
      </c>
      <c r="AF608" s="136">
        <f t="shared" si="41"/>
        <v>528</v>
      </c>
      <c r="AG608" s="118">
        <v>0</v>
      </c>
      <c r="AH608" s="120">
        <v>0</v>
      </c>
      <c r="AI608" s="174"/>
      <c r="AJ608" s="50"/>
      <c r="AK608" s="175"/>
      <c r="AL608" s="176"/>
      <c r="AM608" s="56" t="str">
        <f t="shared" si="42"/>
        <v>Terminado</v>
      </c>
      <c r="AN608" s="137">
        <f t="shared" si="40"/>
        <v>1</v>
      </c>
    </row>
    <row r="609" spans="1:40" x14ac:dyDescent="0.25">
      <c r="A609" s="50" t="s">
        <v>2541</v>
      </c>
      <c r="B609" s="118">
        <v>2022</v>
      </c>
      <c r="C609" s="50" t="s">
        <v>2589</v>
      </c>
      <c r="D609" s="50" t="s">
        <v>2683</v>
      </c>
      <c r="E609" s="50" t="s">
        <v>34</v>
      </c>
      <c r="F609" s="50" t="s">
        <v>47</v>
      </c>
      <c r="G609" s="50"/>
      <c r="H609" s="50" t="s">
        <v>3052</v>
      </c>
      <c r="I609" s="119" t="s">
        <v>45</v>
      </c>
      <c r="J609" s="57" t="s">
        <v>194</v>
      </c>
      <c r="K609" s="50" t="s">
        <v>70</v>
      </c>
      <c r="L609" s="57"/>
      <c r="M609" s="57"/>
      <c r="N609" s="139" t="s">
        <v>1802</v>
      </c>
      <c r="O609" s="55"/>
      <c r="P609" s="178">
        <v>830073899</v>
      </c>
      <c r="Q609" s="59" t="s">
        <v>1851</v>
      </c>
      <c r="R609" s="57" t="s">
        <v>175</v>
      </c>
      <c r="S609" s="59"/>
      <c r="T609" s="193"/>
      <c r="U609" s="194"/>
      <c r="V609" s="87"/>
      <c r="W609" s="124">
        <v>11999904</v>
      </c>
      <c r="X609" s="125">
        <v>0</v>
      </c>
      <c r="Y609" s="130">
        <v>0</v>
      </c>
      <c r="Z609" s="124">
        <v>0</v>
      </c>
      <c r="AA609" s="126">
        <v>11999904</v>
      </c>
      <c r="AB609" s="125">
        <v>11999904</v>
      </c>
      <c r="AC609" s="135">
        <v>44152</v>
      </c>
      <c r="AD609" s="135">
        <v>44184</v>
      </c>
      <c r="AE609" s="135">
        <v>44712</v>
      </c>
      <c r="AF609" s="136">
        <f t="shared" si="41"/>
        <v>528</v>
      </c>
      <c r="AG609" s="118">
        <v>0</v>
      </c>
      <c r="AH609" s="120">
        <v>0</v>
      </c>
      <c r="AI609" s="174"/>
      <c r="AJ609" s="50"/>
      <c r="AK609" s="175"/>
      <c r="AL609" s="176"/>
      <c r="AM609" s="56" t="str">
        <f t="shared" si="42"/>
        <v>Terminado</v>
      </c>
      <c r="AN609" s="137">
        <f t="shared" si="40"/>
        <v>1</v>
      </c>
    </row>
    <row r="610" spans="1:40" x14ac:dyDescent="0.25">
      <c r="A610" s="50" t="s">
        <v>2542</v>
      </c>
      <c r="B610" s="118">
        <v>2022</v>
      </c>
      <c r="C610" s="50" t="s">
        <v>2590</v>
      </c>
      <c r="D610" s="50" t="s">
        <v>2684</v>
      </c>
      <c r="E610" s="50" t="s">
        <v>48</v>
      </c>
      <c r="F610" s="50" t="s">
        <v>47</v>
      </c>
      <c r="G610" s="50"/>
      <c r="H610" s="50" t="s">
        <v>3053</v>
      </c>
      <c r="I610" s="119" t="s">
        <v>45</v>
      </c>
      <c r="J610" s="57" t="s">
        <v>194</v>
      </c>
      <c r="K610" s="50" t="s">
        <v>70</v>
      </c>
      <c r="L610" s="57"/>
      <c r="M610" s="57"/>
      <c r="N610" s="139" t="s">
        <v>2383</v>
      </c>
      <c r="O610" s="55"/>
      <c r="P610" s="178">
        <v>900686378</v>
      </c>
      <c r="Q610" s="59" t="s">
        <v>2421</v>
      </c>
      <c r="R610" s="57" t="s">
        <v>175</v>
      </c>
      <c r="S610" s="59"/>
      <c r="T610" s="193"/>
      <c r="U610" s="194"/>
      <c r="V610" s="87"/>
      <c r="W610" s="126">
        <v>1605548</v>
      </c>
      <c r="X610" s="125">
        <v>0</v>
      </c>
      <c r="Y610" s="130">
        <v>0</v>
      </c>
      <c r="Z610" s="124">
        <v>0</v>
      </c>
      <c r="AA610" s="126">
        <v>1605548</v>
      </c>
      <c r="AB610" s="125">
        <v>1605548</v>
      </c>
      <c r="AC610" s="135">
        <v>44149</v>
      </c>
      <c r="AD610" s="135">
        <v>44185</v>
      </c>
      <c r="AE610" s="135">
        <v>44592</v>
      </c>
      <c r="AF610" s="136">
        <f t="shared" si="41"/>
        <v>407</v>
      </c>
      <c r="AG610" s="118">
        <v>0</v>
      </c>
      <c r="AH610" s="120">
        <v>0</v>
      </c>
      <c r="AI610" s="174"/>
      <c r="AJ610" s="50"/>
      <c r="AK610" s="175"/>
      <c r="AL610" s="176"/>
      <c r="AM610" s="56" t="str">
        <f t="shared" si="42"/>
        <v>Terminado</v>
      </c>
      <c r="AN610" s="137">
        <f t="shared" si="40"/>
        <v>1</v>
      </c>
    </row>
    <row r="611" spans="1:40" x14ac:dyDescent="0.25">
      <c r="A611" s="50" t="s">
        <v>743</v>
      </c>
      <c r="B611" s="118">
        <v>2022</v>
      </c>
      <c r="C611" s="50" t="s">
        <v>743</v>
      </c>
      <c r="D611" s="50" t="s">
        <v>2380</v>
      </c>
      <c r="E611" s="50" t="s">
        <v>37</v>
      </c>
      <c r="F611" s="50" t="s">
        <v>22</v>
      </c>
      <c r="G611" s="50"/>
      <c r="H611" s="50" t="s">
        <v>2381</v>
      </c>
      <c r="I611" s="119" t="s">
        <v>45</v>
      </c>
      <c r="J611" s="57" t="s">
        <v>194</v>
      </c>
      <c r="K611" s="50" t="s">
        <v>70</v>
      </c>
      <c r="L611" s="57"/>
      <c r="M611" s="57"/>
      <c r="N611" s="139" t="s">
        <v>1802</v>
      </c>
      <c r="O611" s="55"/>
      <c r="P611" s="178">
        <v>900062917</v>
      </c>
      <c r="Q611" s="59" t="s">
        <v>2382</v>
      </c>
      <c r="R611" s="57" t="s">
        <v>175</v>
      </c>
      <c r="S611" s="59"/>
      <c r="T611" s="193"/>
      <c r="U611" s="194"/>
      <c r="V611" s="87"/>
      <c r="W611" s="124">
        <v>9443800</v>
      </c>
      <c r="X611" s="125">
        <v>0</v>
      </c>
      <c r="Y611" s="130">
        <v>1</v>
      </c>
      <c r="Z611" s="124">
        <v>12000000</v>
      </c>
      <c r="AA611" s="126">
        <v>21443800</v>
      </c>
      <c r="AB611" s="125">
        <v>8754960</v>
      </c>
      <c r="AC611" s="135">
        <v>44243</v>
      </c>
      <c r="AD611" s="135">
        <v>44250</v>
      </c>
      <c r="AE611" s="135">
        <v>45077</v>
      </c>
      <c r="AF611" s="136">
        <f t="shared" si="41"/>
        <v>827</v>
      </c>
      <c r="AG611" s="118">
        <v>1</v>
      </c>
      <c r="AH611" s="120">
        <v>120</v>
      </c>
      <c r="AI611" s="174"/>
      <c r="AJ611" s="50"/>
      <c r="AK611" s="175"/>
      <c r="AL611" s="176"/>
      <c r="AM611" s="56" t="str">
        <f t="shared" si="42"/>
        <v>En ejecución</v>
      </c>
      <c r="AN611" s="137">
        <f t="shared" si="40"/>
        <v>0.40827465281340058</v>
      </c>
    </row>
    <row r="612" spans="1:40" x14ac:dyDescent="0.25">
      <c r="A612" s="50" t="s">
        <v>2656</v>
      </c>
      <c r="B612" s="118">
        <v>2022</v>
      </c>
      <c r="C612" s="50" t="s">
        <v>2669</v>
      </c>
      <c r="D612" s="50" t="s">
        <v>2685</v>
      </c>
      <c r="E612" s="50" t="s">
        <v>33</v>
      </c>
      <c r="F612" s="50" t="s">
        <v>22</v>
      </c>
      <c r="G612" s="50"/>
      <c r="H612" s="50" t="s">
        <v>2998</v>
      </c>
      <c r="I612" s="119" t="s">
        <v>45</v>
      </c>
      <c r="J612" s="57" t="s">
        <v>194</v>
      </c>
      <c r="K612" s="50" t="s">
        <v>70</v>
      </c>
      <c r="L612" s="57"/>
      <c r="M612" s="57"/>
      <c r="N612" s="139" t="s">
        <v>1802</v>
      </c>
      <c r="O612" s="55"/>
      <c r="P612" s="178">
        <v>860353174</v>
      </c>
      <c r="Q612" s="59" t="s">
        <v>2409</v>
      </c>
      <c r="R612" s="57" t="s">
        <v>175</v>
      </c>
      <c r="S612" s="59"/>
      <c r="T612" s="193"/>
      <c r="U612" s="194"/>
      <c r="V612" s="87"/>
      <c r="W612" s="124">
        <v>32266667</v>
      </c>
      <c r="X612" s="125">
        <v>0</v>
      </c>
      <c r="Y612" s="130">
        <v>0</v>
      </c>
      <c r="Z612" s="124">
        <v>0</v>
      </c>
      <c r="AA612" s="126">
        <v>32266667</v>
      </c>
      <c r="AB612" s="125">
        <v>32266667</v>
      </c>
      <c r="AC612" s="135">
        <v>44245</v>
      </c>
      <c r="AD612" s="135">
        <v>44247</v>
      </c>
      <c r="AE612" s="135">
        <v>44575</v>
      </c>
      <c r="AF612" s="136">
        <f t="shared" si="41"/>
        <v>328</v>
      </c>
      <c r="AG612" s="118">
        <v>0</v>
      </c>
      <c r="AH612" s="120">
        <v>0</v>
      </c>
      <c r="AI612" s="174"/>
      <c r="AJ612" s="50"/>
      <c r="AK612" s="175"/>
      <c r="AL612" s="176"/>
      <c r="AM612" s="56" t="str">
        <f t="shared" si="42"/>
        <v>Terminado</v>
      </c>
      <c r="AN612" s="137">
        <f t="shared" si="40"/>
        <v>1</v>
      </c>
    </row>
    <row r="613" spans="1:40" x14ac:dyDescent="0.25">
      <c r="A613" s="50" t="s">
        <v>2652</v>
      </c>
      <c r="B613" s="118">
        <v>2022</v>
      </c>
      <c r="C613" s="50" t="s">
        <v>2668</v>
      </c>
      <c r="D613" s="50" t="s">
        <v>2686</v>
      </c>
      <c r="E613" s="50" t="s">
        <v>48</v>
      </c>
      <c r="F613" s="50" t="s">
        <v>47</v>
      </c>
      <c r="G613" s="50"/>
      <c r="H613" s="50" t="s">
        <v>3054</v>
      </c>
      <c r="I613" s="119" t="s">
        <v>45</v>
      </c>
      <c r="J613" s="57" t="s">
        <v>194</v>
      </c>
      <c r="K613" s="50" t="s">
        <v>70</v>
      </c>
      <c r="L613" s="57"/>
      <c r="M613" s="57"/>
      <c r="N613" s="139" t="s">
        <v>1802</v>
      </c>
      <c r="O613" s="55"/>
      <c r="P613" s="178">
        <v>900693270</v>
      </c>
      <c r="Q613" s="59" t="s">
        <v>1848</v>
      </c>
      <c r="R613" s="57" t="s">
        <v>175</v>
      </c>
      <c r="S613" s="59"/>
      <c r="T613" s="193"/>
      <c r="U613" s="194"/>
      <c r="V613" s="87"/>
      <c r="W613" s="124">
        <v>16342042</v>
      </c>
      <c r="X613" s="125">
        <v>0</v>
      </c>
      <c r="Y613" s="130">
        <v>0</v>
      </c>
      <c r="Z613" s="124">
        <v>0</v>
      </c>
      <c r="AA613" s="126">
        <v>16342042</v>
      </c>
      <c r="AB613" s="125">
        <v>16342042</v>
      </c>
      <c r="AC613" s="135">
        <v>44266</v>
      </c>
      <c r="AD613" s="135">
        <v>44270</v>
      </c>
      <c r="AE613" s="135">
        <v>44695</v>
      </c>
      <c r="AF613" s="136">
        <f t="shared" ref="AF613:AF657" si="43">_xlfn.DAYS(AE613,AD613)</f>
        <v>425</v>
      </c>
      <c r="AG613" s="118">
        <v>0</v>
      </c>
      <c r="AH613" s="120">
        <v>0</v>
      </c>
      <c r="AI613" s="174"/>
      <c r="AJ613" s="50"/>
      <c r="AK613" s="175"/>
      <c r="AL613" s="176"/>
      <c r="AM613" s="56" t="str">
        <f t="shared" ref="AM613:AM657" si="44">IF(AE613&lt;=44926,"Terminado","En ejecución")</f>
        <v>Terminado</v>
      </c>
      <c r="AN613" s="137">
        <f t="shared" si="40"/>
        <v>1</v>
      </c>
    </row>
    <row r="614" spans="1:40" x14ac:dyDescent="0.25">
      <c r="A614" s="177" t="s">
        <v>2616</v>
      </c>
      <c r="B614" s="118">
        <v>2022</v>
      </c>
      <c r="C614" s="50" t="s">
        <v>2586</v>
      </c>
      <c r="D614" s="50" t="s">
        <v>2687</v>
      </c>
      <c r="E614" s="50" t="s">
        <v>48</v>
      </c>
      <c r="F614" s="50" t="s">
        <v>49</v>
      </c>
      <c r="G614" s="50" t="s">
        <v>53</v>
      </c>
      <c r="H614" s="50" t="s">
        <v>2924</v>
      </c>
      <c r="I614" s="119" t="s">
        <v>45</v>
      </c>
      <c r="J614" s="57" t="s">
        <v>194</v>
      </c>
      <c r="K614" s="50" t="s">
        <v>70</v>
      </c>
      <c r="L614" s="57"/>
      <c r="M614" s="57"/>
      <c r="N614" s="139" t="s">
        <v>1806</v>
      </c>
      <c r="O614" s="55"/>
      <c r="P614" s="178">
        <v>900823024</v>
      </c>
      <c r="Q614" s="59" t="s">
        <v>2411</v>
      </c>
      <c r="R614" s="57" t="s">
        <v>175</v>
      </c>
      <c r="S614" s="59"/>
      <c r="T614" s="193"/>
      <c r="U614" s="194"/>
      <c r="V614" s="87"/>
      <c r="W614" s="124">
        <v>118731123</v>
      </c>
      <c r="X614" s="125">
        <v>0</v>
      </c>
      <c r="Y614" s="130">
        <v>0</v>
      </c>
      <c r="Z614" s="124">
        <v>0</v>
      </c>
      <c r="AA614" s="126">
        <v>118731123</v>
      </c>
      <c r="AB614" s="125">
        <v>118731123</v>
      </c>
      <c r="AC614" s="135">
        <v>44291</v>
      </c>
      <c r="AD614" s="135">
        <v>44295</v>
      </c>
      <c r="AE614" s="135">
        <v>44651</v>
      </c>
      <c r="AF614" s="136">
        <f>_xlfn.DAYS(AE614,AD614)</f>
        <v>356</v>
      </c>
      <c r="AG614" s="118">
        <v>0</v>
      </c>
      <c r="AH614" s="120">
        <v>0</v>
      </c>
      <c r="AI614" s="174"/>
      <c r="AJ614" s="50"/>
      <c r="AK614" s="175"/>
      <c r="AL614" s="176"/>
      <c r="AM614" s="56" t="str">
        <f>IF(AE614&lt;=44926,"Terminado","En ejecución")</f>
        <v>Terminado</v>
      </c>
      <c r="AN614" s="137">
        <f t="shared" si="40"/>
        <v>1</v>
      </c>
    </row>
    <row r="615" spans="1:40" x14ac:dyDescent="0.25">
      <c r="A615" s="177" t="s">
        <v>2616</v>
      </c>
      <c r="B615" s="118">
        <v>2022</v>
      </c>
      <c r="C615" s="50" t="s">
        <v>2586</v>
      </c>
      <c r="D615" s="50" t="s">
        <v>2687</v>
      </c>
      <c r="E615" s="50" t="s">
        <v>48</v>
      </c>
      <c r="F615" s="50" t="s">
        <v>49</v>
      </c>
      <c r="G615" s="50" t="s">
        <v>53</v>
      </c>
      <c r="H615" s="50" t="s">
        <v>2924</v>
      </c>
      <c r="I615" s="119" t="s">
        <v>45</v>
      </c>
      <c r="J615" s="57" t="s">
        <v>194</v>
      </c>
      <c r="K615" s="50" t="s">
        <v>70</v>
      </c>
      <c r="L615" s="57"/>
      <c r="M615" s="57"/>
      <c r="N615" s="139" t="s">
        <v>1802</v>
      </c>
      <c r="O615" s="55"/>
      <c r="P615" s="178">
        <v>900823024</v>
      </c>
      <c r="Q615" s="59" t="s">
        <v>2411</v>
      </c>
      <c r="R615" s="57" t="s">
        <v>175</v>
      </c>
      <c r="S615" s="59"/>
      <c r="T615" s="193"/>
      <c r="U615" s="194"/>
      <c r="V615" s="87"/>
      <c r="W615" s="124">
        <v>255851305</v>
      </c>
      <c r="X615" s="125">
        <v>0</v>
      </c>
      <c r="Y615" s="130">
        <v>0</v>
      </c>
      <c r="Z615" s="124">
        <v>0</v>
      </c>
      <c r="AA615" s="126">
        <v>255851305</v>
      </c>
      <c r="AB615" s="125">
        <v>255851305</v>
      </c>
      <c r="AC615" s="135">
        <v>44291</v>
      </c>
      <c r="AD615" s="135">
        <v>44295</v>
      </c>
      <c r="AE615" s="135">
        <v>44651</v>
      </c>
      <c r="AF615" s="136">
        <f>_xlfn.DAYS(AE615,AD615)</f>
        <v>356</v>
      </c>
      <c r="AG615" s="118">
        <v>0</v>
      </c>
      <c r="AH615" s="120">
        <v>0</v>
      </c>
      <c r="AI615" s="174"/>
      <c r="AJ615" s="50"/>
      <c r="AK615" s="175"/>
      <c r="AL615" s="176"/>
      <c r="AM615" s="56" t="str">
        <f>IF(AE615&lt;=44926,"Terminado","En ejecución")</f>
        <v>Terminado</v>
      </c>
      <c r="AN615" s="137">
        <f t="shared" si="40"/>
        <v>1</v>
      </c>
    </row>
    <row r="616" spans="1:40" x14ac:dyDescent="0.25">
      <c r="A616" s="50" t="s">
        <v>2653</v>
      </c>
      <c r="B616" s="118">
        <v>2022</v>
      </c>
      <c r="C616" s="50" t="s">
        <v>2667</v>
      </c>
      <c r="D616" s="50" t="s">
        <v>2688</v>
      </c>
      <c r="E616" s="50" t="s">
        <v>195</v>
      </c>
      <c r="F616" s="50" t="s">
        <v>47</v>
      </c>
      <c r="G616" s="50"/>
      <c r="H616" s="50" t="s">
        <v>3055</v>
      </c>
      <c r="I616" s="119" t="s">
        <v>45</v>
      </c>
      <c r="J616" s="57" t="s">
        <v>194</v>
      </c>
      <c r="K616" s="50" t="s">
        <v>70</v>
      </c>
      <c r="L616" s="57"/>
      <c r="M616" s="57"/>
      <c r="N616" s="139" t="s">
        <v>1802</v>
      </c>
      <c r="O616" s="55"/>
      <c r="P616" s="178">
        <v>860037013</v>
      </c>
      <c r="Q616" s="59" t="s">
        <v>1803</v>
      </c>
      <c r="R616" s="57" t="s">
        <v>175</v>
      </c>
      <c r="S616" s="59"/>
      <c r="T616" s="193"/>
      <c r="U616" s="194"/>
      <c r="V616" s="87"/>
      <c r="W616" s="124">
        <v>2291725</v>
      </c>
      <c r="X616" s="125">
        <v>0</v>
      </c>
      <c r="Y616" s="130">
        <v>0</v>
      </c>
      <c r="Z616" s="124">
        <v>0</v>
      </c>
      <c r="AA616" s="126">
        <v>2291725</v>
      </c>
      <c r="AB616" s="125">
        <v>2291725</v>
      </c>
      <c r="AC616" s="135">
        <v>44323</v>
      </c>
      <c r="AD616" s="135">
        <v>44329</v>
      </c>
      <c r="AE616" s="135">
        <v>44601</v>
      </c>
      <c r="AF616" s="136">
        <f t="shared" si="43"/>
        <v>272</v>
      </c>
      <c r="AG616" s="118">
        <v>0</v>
      </c>
      <c r="AH616" s="120">
        <v>0</v>
      </c>
      <c r="AI616" s="174"/>
      <c r="AJ616" s="50"/>
      <c r="AK616" s="175"/>
      <c r="AL616" s="176"/>
      <c r="AM616" s="56" t="str">
        <f t="shared" si="44"/>
        <v>Terminado</v>
      </c>
      <c r="AN616" s="137">
        <f t="shared" si="40"/>
        <v>1</v>
      </c>
    </row>
    <row r="617" spans="1:40" x14ac:dyDescent="0.25">
      <c r="A617" s="50" t="s">
        <v>2654</v>
      </c>
      <c r="B617" s="118">
        <v>2022</v>
      </c>
      <c r="C617" s="50" t="s">
        <v>2666</v>
      </c>
      <c r="D617" s="50" t="s">
        <v>2689</v>
      </c>
      <c r="E617" s="50" t="s">
        <v>34</v>
      </c>
      <c r="F617" s="50" t="s">
        <v>47</v>
      </c>
      <c r="G617" s="50"/>
      <c r="H617" s="50" t="s">
        <v>3056</v>
      </c>
      <c r="I617" s="119" t="s">
        <v>45</v>
      </c>
      <c r="J617" s="57" t="s">
        <v>194</v>
      </c>
      <c r="K617" s="50" t="s">
        <v>70</v>
      </c>
      <c r="L617" s="57"/>
      <c r="M617" s="57"/>
      <c r="N617" s="139" t="s">
        <v>1802</v>
      </c>
      <c r="O617" s="55"/>
      <c r="P617" s="178">
        <v>830006800</v>
      </c>
      <c r="Q617" s="59" t="s">
        <v>1815</v>
      </c>
      <c r="R617" s="57" t="s">
        <v>175</v>
      </c>
      <c r="S617" s="59"/>
      <c r="T617" s="193"/>
      <c r="U617" s="194"/>
      <c r="V617" s="87"/>
      <c r="W617" s="126">
        <v>3520489</v>
      </c>
      <c r="X617" s="125">
        <v>0</v>
      </c>
      <c r="Y617" s="130">
        <v>0</v>
      </c>
      <c r="Z617" s="124">
        <v>0</v>
      </c>
      <c r="AA617" s="126">
        <v>3520489</v>
      </c>
      <c r="AB617" s="125">
        <v>3520489</v>
      </c>
      <c r="AC617" s="135">
        <v>44342</v>
      </c>
      <c r="AD617" s="135">
        <v>44348</v>
      </c>
      <c r="AE617" s="135">
        <v>44591</v>
      </c>
      <c r="AF617" s="136">
        <f t="shared" si="43"/>
        <v>243</v>
      </c>
      <c r="AG617" s="118">
        <v>0</v>
      </c>
      <c r="AH617" s="120">
        <v>0</v>
      </c>
      <c r="AI617" s="174"/>
      <c r="AJ617" s="50"/>
      <c r="AK617" s="175"/>
      <c r="AL617" s="176"/>
      <c r="AM617" s="56" t="str">
        <f t="shared" si="44"/>
        <v>Terminado</v>
      </c>
      <c r="AN617" s="137">
        <f t="shared" si="40"/>
        <v>1</v>
      </c>
    </row>
    <row r="618" spans="1:40" x14ac:dyDescent="0.25">
      <c r="A618" s="50" t="s">
        <v>2540</v>
      </c>
      <c r="B618" s="118">
        <v>2022</v>
      </c>
      <c r="C618" s="50" t="s">
        <v>2588</v>
      </c>
      <c r="D618" s="50" t="s">
        <v>2690</v>
      </c>
      <c r="E618" s="50" t="s">
        <v>195</v>
      </c>
      <c r="F618" s="50" t="s">
        <v>49</v>
      </c>
      <c r="G618" s="50" t="s">
        <v>57</v>
      </c>
      <c r="H618" s="50" t="s">
        <v>3057</v>
      </c>
      <c r="I618" s="119" t="s">
        <v>45</v>
      </c>
      <c r="J618" s="57" t="s">
        <v>194</v>
      </c>
      <c r="K618" s="50" t="s">
        <v>70</v>
      </c>
      <c r="L618" s="57"/>
      <c r="M618" s="57"/>
      <c r="N618" s="139" t="s">
        <v>1802</v>
      </c>
      <c r="O618" s="55"/>
      <c r="P618" s="178">
        <v>860002400</v>
      </c>
      <c r="Q618" s="59" t="s">
        <v>2386</v>
      </c>
      <c r="R618" s="57" t="s">
        <v>175</v>
      </c>
      <c r="S618" s="59"/>
      <c r="T618" s="193"/>
      <c r="U618" s="194"/>
      <c r="V618" s="87"/>
      <c r="W618" s="124">
        <v>836251</v>
      </c>
      <c r="X618" s="125">
        <v>0</v>
      </c>
      <c r="Y618" s="130">
        <v>0</v>
      </c>
      <c r="Z618" s="124">
        <v>0</v>
      </c>
      <c r="AA618" s="126">
        <v>836251</v>
      </c>
      <c r="AB618" s="125">
        <v>836251</v>
      </c>
      <c r="AC618" s="135">
        <v>44368</v>
      </c>
      <c r="AD618" s="135">
        <v>44369</v>
      </c>
      <c r="AE618" s="135">
        <v>44709</v>
      </c>
      <c r="AF618" s="136">
        <f t="shared" ref="AF618:AF656" si="45">_xlfn.DAYS(AE618,AD618)</f>
        <v>340</v>
      </c>
      <c r="AG618" s="118">
        <v>0</v>
      </c>
      <c r="AH618" s="120">
        <v>0</v>
      </c>
      <c r="AI618" s="174"/>
      <c r="AJ618" s="50"/>
      <c r="AK618" s="175"/>
      <c r="AL618" s="176"/>
      <c r="AM618" s="56" t="str">
        <f t="shared" ref="AM618:AM656" si="46">IF(AE618&lt;=44926,"Terminado","En ejecución")</f>
        <v>Terminado</v>
      </c>
      <c r="AN618" s="137">
        <f t="shared" si="40"/>
        <v>1</v>
      </c>
    </row>
    <row r="619" spans="1:40" x14ac:dyDescent="0.25">
      <c r="A619" s="50" t="s">
        <v>2540</v>
      </c>
      <c r="B619" s="118">
        <v>2022</v>
      </c>
      <c r="C619" s="50" t="s">
        <v>2588</v>
      </c>
      <c r="D619" s="50" t="s">
        <v>2690</v>
      </c>
      <c r="E619" s="50" t="s">
        <v>195</v>
      </c>
      <c r="F619" s="50" t="s">
        <v>49</v>
      </c>
      <c r="G619" s="50" t="s">
        <v>57</v>
      </c>
      <c r="H619" s="50" t="s">
        <v>3057</v>
      </c>
      <c r="I619" s="119" t="s">
        <v>45</v>
      </c>
      <c r="J619" s="57" t="s">
        <v>194</v>
      </c>
      <c r="K619" s="50" t="s">
        <v>70</v>
      </c>
      <c r="L619" s="57"/>
      <c r="M619" s="57"/>
      <c r="N619" s="139" t="s">
        <v>1836</v>
      </c>
      <c r="O619" s="55"/>
      <c r="P619" s="178">
        <v>860002400</v>
      </c>
      <c r="Q619" s="59" t="s">
        <v>2386</v>
      </c>
      <c r="R619" s="57" t="s">
        <v>175</v>
      </c>
      <c r="S619" s="59"/>
      <c r="T619" s="193"/>
      <c r="U619" s="194"/>
      <c r="V619" s="87"/>
      <c r="W619" s="124">
        <v>32343301</v>
      </c>
      <c r="X619" s="125">
        <v>0</v>
      </c>
      <c r="Y619" s="130">
        <v>0</v>
      </c>
      <c r="Z619" s="124">
        <v>0</v>
      </c>
      <c r="AA619" s="126">
        <v>32343301</v>
      </c>
      <c r="AB619" s="125">
        <v>31852301</v>
      </c>
      <c r="AC619" s="135">
        <v>44368</v>
      </c>
      <c r="AD619" s="135">
        <v>44369</v>
      </c>
      <c r="AE619" s="135">
        <v>44709</v>
      </c>
      <c r="AF619" s="136">
        <f t="shared" si="45"/>
        <v>340</v>
      </c>
      <c r="AG619" s="118">
        <v>0</v>
      </c>
      <c r="AH619" s="120">
        <v>0</v>
      </c>
      <c r="AI619" s="174"/>
      <c r="AJ619" s="50"/>
      <c r="AK619" s="175"/>
      <c r="AL619" s="176"/>
      <c r="AM619" s="56" t="str">
        <f t="shared" si="46"/>
        <v>Terminado</v>
      </c>
      <c r="AN619" s="137">
        <f t="shared" si="40"/>
        <v>0.98481911292851643</v>
      </c>
    </row>
    <row r="620" spans="1:40" x14ac:dyDescent="0.25">
      <c r="A620" s="50" t="s">
        <v>2539</v>
      </c>
      <c r="B620" s="118">
        <v>2022</v>
      </c>
      <c r="C620" s="50" t="s">
        <v>2587</v>
      </c>
      <c r="D620" s="50" t="s">
        <v>2691</v>
      </c>
      <c r="E620" s="50" t="s">
        <v>34</v>
      </c>
      <c r="F620" s="50" t="s">
        <v>49</v>
      </c>
      <c r="G620" s="50" t="s">
        <v>57</v>
      </c>
      <c r="H620" s="50" t="s">
        <v>3058</v>
      </c>
      <c r="I620" s="119" t="s">
        <v>45</v>
      </c>
      <c r="J620" s="57" t="s">
        <v>194</v>
      </c>
      <c r="K620" s="50" t="s">
        <v>70</v>
      </c>
      <c r="L620" s="57"/>
      <c r="M620" s="57"/>
      <c r="N620" s="139" t="s">
        <v>1802</v>
      </c>
      <c r="O620" s="55"/>
      <c r="P620" s="178">
        <v>830081460</v>
      </c>
      <c r="Q620" s="59" t="s">
        <v>2385</v>
      </c>
      <c r="R620" s="57" t="s">
        <v>175</v>
      </c>
      <c r="S620" s="59"/>
      <c r="T620" s="193"/>
      <c r="U620" s="194"/>
      <c r="V620" s="87"/>
      <c r="W620" s="124">
        <v>16013253</v>
      </c>
      <c r="X620" s="125">
        <v>0</v>
      </c>
      <c r="Y620" s="130">
        <v>0</v>
      </c>
      <c r="Z620" s="124">
        <v>0</v>
      </c>
      <c r="AA620" s="126">
        <v>16013253</v>
      </c>
      <c r="AB620" s="125">
        <v>16013253</v>
      </c>
      <c r="AC620" s="135">
        <v>44375</v>
      </c>
      <c r="AD620" s="135">
        <v>44376</v>
      </c>
      <c r="AE620" s="135">
        <v>44753</v>
      </c>
      <c r="AF620" s="136">
        <f t="shared" si="45"/>
        <v>377</v>
      </c>
      <c r="AG620" s="118">
        <v>0</v>
      </c>
      <c r="AH620" s="120">
        <v>0</v>
      </c>
      <c r="AI620" s="174"/>
      <c r="AJ620" s="50"/>
      <c r="AK620" s="175"/>
      <c r="AL620" s="176"/>
      <c r="AM620" s="56" t="str">
        <f t="shared" si="46"/>
        <v>Terminado</v>
      </c>
      <c r="AN620" s="137">
        <f t="shared" si="40"/>
        <v>1</v>
      </c>
    </row>
    <row r="621" spans="1:40" x14ac:dyDescent="0.25">
      <c r="A621" s="50" t="s">
        <v>2539</v>
      </c>
      <c r="B621" s="118">
        <v>2022</v>
      </c>
      <c r="C621" s="50" t="s">
        <v>2587</v>
      </c>
      <c r="D621" s="50" t="s">
        <v>2691</v>
      </c>
      <c r="E621" s="50" t="s">
        <v>34</v>
      </c>
      <c r="F621" s="50" t="s">
        <v>49</v>
      </c>
      <c r="G621" s="50" t="s">
        <v>57</v>
      </c>
      <c r="H621" s="50" t="s">
        <v>3058</v>
      </c>
      <c r="I621" s="119" t="s">
        <v>45</v>
      </c>
      <c r="J621" s="57" t="s">
        <v>194</v>
      </c>
      <c r="K621" s="50" t="s">
        <v>70</v>
      </c>
      <c r="L621" s="57"/>
      <c r="M621" s="57"/>
      <c r="N621" s="139" t="s">
        <v>1822</v>
      </c>
      <c r="O621" s="55"/>
      <c r="P621" s="178">
        <v>830081460</v>
      </c>
      <c r="Q621" s="59" t="s">
        <v>2385</v>
      </c>
      <c r="R621" s="57" t="s">
        <v>175</v>
      </c>
      <c r="S621" s="59"/>
      <c r="T621" s="193"/>
      <c r="U621" s="194"/>
      <c r="V621" s="87"/>
      <c r="W621" s="124">
        <v>15000000</v>
      </c>
      <c r="X621" s="125">
        <v>0</v>
      </c>
      <c r="Y621" s="130">
        <v>0</v>
      </c>
      <c r="Z621" s="124">
        <v>0</v>
      </c>
      <c r="AA621" s="126">
        <v>15000000</v>
      </c>
      <c r="AB621" s="125">
        <v>14999740</v>
      </c>
      <c r="AC621" s="135">
        <v>44375</v>
      </c>
      <c r="AD621" s="135">
        <v>44376</v>
      </c>
      <c r="AE621" s="135">
        <v>44753</v>
      </c>
      <c r="AF621" s="136">
        <f t="shared" si="45"/>
        <v>377</v>
      </c>
      <c r="AG621" s="118">
        <v>0</v>
      </c>
      <c r="AH621" s="120">
        <v>0</v>
      </c>
      <c r="AI621" s="174"/>
      <c r="AJ621" s="50"/>
      <c r="AK621" s="175"/>
      <c r="AL621" s="176"/>
      <c r="AM621" s="56" t="str">
        <f t="shared" si="46"/>
        <v>Terminado</v>
      </c>
      <c r="AN621" s="137">
        <f t="shared" si="40"/>
        <v>0.99998266666666669</v>
      </c>
    </row>
    <row r="622" spans="1:40" x14ac:dyDescent="0.25">
      <c r="A622" s="50" t="s">
        <v>761</v>
      </c>
      <c r="B622" s="118">
        <v>2022</v>
      </c>
      <c r="C622" s="50" t="s">
        <v>2449</v>
      </c>
      <c r="D622" s="50" t="s">
        <v>2450</v>
      </c>
      <c r="E622" s="50" t="s">
        <v>39</v>
      </c>
      <c r="F622" s="50" t="s">
        <v>22</v>
      </c>
      <c r="G622" s="50"/>
      <c r="H622" s="50" t="s">
        <v>3059</v>
      </c>
      <c r="I622" s="119" t="s">
        <v>46</v>
      </c>
      <c r="J622" s="57" t="s">
        <v>194</v>
      </c>
      <c r="K622" s="118">
        <v>33</v>
      </c>
      <c r="L622" s="57" t="s">
        <v>120</v>
      </c>
      <c r="M622" s="57" t="s">
        <v>158</v>
      </c>
      <c r="N622" s="139">
        <v>1969</v>
      </c>
      <c r="O622" s="55"/>
      <c r="P622" s="178">
        <v>860030197</v>
      </c>
      <c r="Q622" s="59" t="s">
        <v>2451</v>
      </c>
      <c r="R622" s="57" t="s">
        <v>175</v>
      </c>
      <c r="S622" s="59"/>
      <c r="T622" s="193"/>
      <c r="U622" s="194"/>
      <c r="V622" s="87"/>
      <c r="W622" s="126">
        <v>55977744</v>
      </c>
      <c r="X622" s="125">
        <v>0</v>
      </c>
      <c r="Y622" s="130">
        <v>0</v>
      </c>
      <c r="Z622" s="124">
        <v>0</v>
      </c>
      <c r="AA622" s="126">
        <v>55977744</v>
      </c>
      <c r="AB622" s="125">
        <v>0</v>
      </c>
      <c r="AC622" s="135">
        <v>44413</v>
      </c>
      <c r="AD622" s="135">
        <v>44419</v>
      </c>
      <c r="AE622" s="135">
        <v>44920</v>
      </c>
      <c r="AF622" s="136">
        <f t="shared" si="45"/>
        <v>501</v>
      </c>
      <c r="AG622" s="118">
        <v>1</v>
      </c>
      <c r="AH622" s="120">
        <v>45</v>
      </c>
      <c r="AI622" s="174"/>
      <c r="AJ622" s="50"/>
      <c r="AK622" s="175"/>
      <c r="AL622" s="176"/>
      <c r="AM622" s="56" t="str">
        <f t="shared" si="46"/>
        <v>Terminado</v>
      </c>
      <c r="AN622" s="137">
        <f t="shared" si="40"/>
        <v>0</v>
      </c>
    </row>
    <row r="623" spans="1:40" x14ac:dyDescent="0.25">
      <c r="A623" s="50" t="s">
        <v>2567</v>
      </c>
      <c r="B623" s="118">
        <v>2022</v>
      </c>
      <c r="C623" s="50" t="s">
        <v>2594</v>
      </c>
      <c r="D623" s="50" t="s">
        <v>2692</v>
      </c>
      <c r="E623" s="50" t="s">
        <v>50</v>
      </c>
      <c r="F623" s="50" t="s">
        <v>22</v>
      </c>
      <c r="G623" s="50"/>
      <c r="H623" s="50" t="s">
        <v>2967</v>
      </c>
      <c r="I623" s="119" t="s">
        <v>46</v>
      </c>
      <c r="J623" s="57" t="s">
        <v>194</v>
      </c>
      <c r="K623" s="50">
        <v>20</v>
      </c>
      <c r="L623" s="57" t="s">
        <v>111</v>
      </c>
      <c r="M623" s="57" t="s">
        <v>136</v>
      </c>
      <c r="N623" s="139">
        <v>1963</v>
      </c>
      <c r="O623" s="55"/>
      <c r="P623" s="179">
        <v>1019082340</v>
      </c>
      <c r="Q623" s="59" t="s">
        <v>2028</v>
      </c>
      <c r="R623" s="57" t="s">
        <v>174</v>
      </c>
      <c r="S623" s="59"/>
      <c r="T623" s="193"/>
      <c r="U623" s="194"/>
      <c r="V623" s="87"/>
      <c r="W623" s="124">
        <v>5448000</v>
      </c>
      <c r="X623" s="125">
        <v>0</v>
      </c>
      <c r="Y623" s="130">
        <v>0</v>
      </c>
      <c r="Z623" s="124">
        <v>0</v>
      </c>
      <c r="AA623" s="126">
        <v>5448000</v>
      </c>
      <c r="AB623" s="125">
        <v>5448000</v>
      </c>
      <c r="AC623" s="135">
        <v>44480</v>
      </c>
      <c r="AD623" s="135">
        <v>44489</v>
      </c>
      <c r="AE623" s="135">
        <v>44731</v>
      </c>
      <c r="AF623" s="136">
        <f t="shared" si="45"/>
        <v>242</v>
      </c>
      <c r="AG623" s="118">
        <v>0</v>
      </c>
      <c r="AH623" s="120">
        <v>0</v>
      </c>
      <c r="AI623" s="174"/>
      <c r="AJ623" s="50"/>
      <c r="AK623" s="175"/>
      <c r="AL623" s="176"/>
      <c r="AM623" s="56" t="str">
        <f t="shared" si="46"/>
        <v>Terminado</v>
      </c>
      <c r="AN623" s="137">
        <f t="shared" si="40"/>
        <v>1</v>
      </c>
    </row>
    <row r="624" spans="1:40" x14ac:dyDescent="0.25">
      <c r="A624" s="50" t="s">
        <v>2568</v>
      </c>
      <c r="B624" s="118">
        <v>2022</v>
      </c>
      <c r="C624" s="50" t="s">
        <v>2595</v>
      </c>
      <c r="D624" s="50" t="s">
        <v>2693</v>
      </c>
      <c r="E624" s="50" t="s">
        <v>50</v>
      </c>
      <c r="F624" s="50" t="s">
        <v>22</v>
      </c>
      <c r="G624" s="50"/>
      <c r="H624" s="50" t="s">
        <v>2967</v>
      </c>
      <c r="I624" s="119" t="s">
        <v>46</v>
      </c>
      <c r="J624" s="57" t="s">
        <v>194</v>
      </c>
      <c r="K624" s="50">
        <v>20</v>
      </c>
      <c r="L624" s="57" t="s">
        <v>111</v>
      </c>
      <c r="M624" s="57" t="s">
        <v>136</v>
      </c>
      <c r="N624" s="139">
        <v>1963</v>
      </c>
      <c r="O624" s="55"/>
      <c r="P624" s="179">
        <v>1030623911</v>
      </c>
      <c r="Q624" s="59" t="s">
        <v>1997</v>
      </c>
      <c r="R624" s="57" t="s">
        <v>174</v>
      </c>
      <c r="S624" s="59"/>
      <c r="T624" s="193"/>
      <c r="U624" s="194"/>
      <c r="V624" s="87"/>
      <c r="W624" s="124">
        <v>5448000</v>
      </c>
      <c r="X624" s="125">
        <v>0</v>
      </c>
      <c r="Y624" s="130">
        <v>0</v>
      </c>
      <c r="Z624" s="124">
        <v>0</v>
      </c>
      <c r="AA624" s="126">
        <v>5448000</v>
      </c>
      <c r="AB624" s="125">
        <v>5448000</v>
      </c>
      <c r="AC624" s="135">
        <v>44484</v>
      </c>
      <c r="AD624" s="135">
        <v>44489</v>
      </c>
      <c r="AE624" s="135">
        <v>44731</v>
      </c>
      <c r="AF624" s="136">
        <f t="shared" si="45"/>
        <v>242</v>
      </c>
      <c r="AG624" s="118">
        <v>0</v>
      </c>
      <c r="AH624" s="120">
        <v>0</v>
      </c>
      <c r="AI624" s="174">
        <v>1010204924</v>
      </c>
      <c r="AJ624" s="50" t="s">
        <v>3163</v>
      </c>
      <c r="AK624" s="175">
        <v>44616</v>
      </c>
      <c r="AL624" s="176">
        <v>5084800</v>
      </c>
      <c r="AM624" s="56" t="str">
        <f t="shared" si="46"/>
        <v>Terminado</v>
      </c>
      <c r="AN624" s="137">
        <f t="shared" si="40"/>
        <v>1</v>
      </c>
    </row>
    <row r="625" spans="1:40" x14ac:dyDescent="0.25">
      <c r="A625" s="50" t="s">
        <v>2569</v>
      </c>
      <c r="B625" s="118">
        <v>2022</v>
      </c>
      <c r="C625" s="50" t="s">
        <v>2596</v>
      </c>
      <c r="D625" s="50" t="s">
        <v>2694</v>
      </c>
      <c r="E625" s="50" t="s">
        <v>50</v>
      </c>
      <c r="F625" s="50" t="s">
        <v>22</v>
      </c>
      <c r="G625" s="50"/>
      <c r="H625" s="50" t="s">
        <v>2967</v>
      </c>
      <c r="I625" s="119" t="s">
        <v>46</v>
      </c>
      <c r="J625" s="57" t="s">
        <v>194</v>
      </c>
      <c r="K625" s="50">
        <v>20</v>
      </c>
      <c r="L625" s="57" t="s">
        <v>111</v>
      </c>
      <c r="M625" s="57" t="s">
        <v>136</v>
      </c>
      <c r="N625" s="139">
        <v>1963</v>
      </c>
      <c r="O625" s="55"/>
      <c r="P625" s="179">
        <v>79236015</v>
      </c>
      <c r="Q625" s="59" t="s">
        <v>2432</v>
      </c>
      <c r="R625" s="57" t="s">
        <v>174</v>
      </c>
      <c r="S625" s="59"/>
      <c r="T625" s="193"/>
      <c r="U625" s="194"/>
      <c r="V625" s="87"/>
      <c r="W625" s="124">
        <v>5448000</v>
      </c>
      <c r="X625" s="125">
        <v>0</v>
      </c>
      <c r="Y625" s="130">
        <v>0</v>
      </c>
      <c r="Z625" s="124">
        <v>0</v>
      </c>
      <c r="AA625" s="126">
        <v>5448000</v>
      </c>
      <c r="AB625" s="125">
        <v>5448000</v>
      </c>
      <c r="AC625" s="135">
        <v>44488</v>
      </c>
      <c r="AD625" s="135">
        <v>44489</v>
      </c>
      <c r="AE625" s="135">
        <v>44731</v>
      </c>
      <c r="AF625" s="136">
        <f t="shared" si="45"/>
        <v>242</v>
      </c>
      <c r="AG625" s="118">
        <v>0</v>
      </c>
      <c r="AH625" s="120">
        <v>0</v>
      </c>
      <c r="AI625" s="174"/>
      <c r="AJ625" s="50"/>
      <c r="AK625" s="175"/>
      <c r="AL625" s="176"/>
      <c r="AM625" s="56" t="str">
        <f t="shared" si="46"/>
        <v>Terminado</v>
      </c>
      <c r="AN625" s="137">
        <f t="shared" si="40"/>
        <v>1</v>
      </c>
    </row>
    <row r="626" spans="1:40" x14ac:dyDescent="0.25">
      <c r="A626" s="50" t="s">
        <v>2570</v>
      </c>
      <c r="B626" s="118">
        <v>2022</v>
      </c>
      <c r="C626" s="50" t="s">
        <v>2597</v>
      </c>
      <c r="D626" s="50" t="s">
        <v>2695</v>
      </c>
      <c r="E626" s="50" t="s">
        <v>50</v>
      </c>
      <c r="F626" s="50" t="s">
        <v>22</v>
      </c>
      <c r="G626" s="50"/>
      <c r="H626" s="50" t="s">
        <v>2967</v>
      </c>
      <c r="I626" s="119" t="s">
        <v>46</v>
      </c>
      <c r="J626" s="57" t="s">
        <v>194</v>
      </c>
      <c r="K626" s="50">
        <v>20</v>
      </c>
      <c r="L626" s="57" t="s">
        <v>111</v>
      </c>
      <c r="M626" s="57" t="s">
        <v>136</v>
      </c>
      <c r="N626" s="139">
        <v>1963</v>
      </c>
      <c r="O626" s="55"/>
      <c r="P626" s="179">
        <v>1033708185</v>
      </c>
      <c r="Q626" s="59" t="s">
        <v>2433</v>
      </c>
      <c r="R626" s="57" t="s">
        <v>174</v>
      </c>
      <c r="S626" s="59"/>
      <c r="T626" s="193"/>
      <c r="U626" s="194"/>
      <c r="V626" s="87"/>
      <c r="W626" s="124">
        <v>5448000</v>
      </c>
      <c r="X626" s="125">
        <v>0</v>
      </c>
      <c r="Y626" s="130">
        <v>0</v>
      </c>
      <c r="Z626" s="124">
        <v>0</v>
      </c>
      <c r="AA626" s="126">
        <v>5448000</v>
      </c>
      <c r="AB626" s="125">
        <v>5448000</v>
      </c>
      <c r="AC626" s="135">
        <v>44484</v>
      </c>
      <c r="AD626" s="135">
        <v>44490</v>
      </c>
      <c r="AE626" s="135">
        <v>44732</v>
      </c>
      <c r="AF626" s="136">
        <f t="shared" si="45"/>
        <v>242</v>
      </c>
      <c r="AG626" s="118">
        <v>0</v>
      </c>
      <c r="AH626" s="120">
        <v>0</v>
      </c>
      <c r="AI626" s="174">
        <v>79915305</v>
      </c>
      <c r="AJ626" s="50" t="s">
        <v>3164</v>
      </c>
      <c r="AK626" s="175">
        <v>44532</v>
      </c>
      <c r="AL626" s="176">
        <v>12621200</v>
      </c>
      <c r="AM626" s="56" t="str">
        <f t="shared" si="46"/>
        <v>Terminado</v>
      </c>
      <c r="AN626" s="137">
        <f t="shared" si="40"/>
        <v>1</v>
      </c>
    </row>
    <row r="627" spans="1:40" x14ac:dyDescent="0.25">
      <c r="A627" s="50" t="s">
        <v>2571</v>
      </c>
      <c r="B627" s="118">
        <v>2022</v>
      </c>
      <c r="C627" s="50" t="s">
        <v>2598</v>
      </c>
      <c r="D627" s="50" t="s">
        <v>2696</v>
      </c>
      <c r="E627" s="50" t="s">
        <v>50</v>
      </c>
      <c r="F627" s="50" t="s">
        <v>22</v>
      </c>
      <c r="G627" s="50"/>
      <c r="H627" s="50" t="s">
        <v>2960</v>
      </c>
      <c r="I627" s="119" t="s">
        <v>46</v>
      </c>
      <c r="J627" s="57" t="s">
        <v>194</v>
      </c>
      <c r="K627" s="50">
        <v>20</v>
      </c>
      <c r="L627" s="57" t="s">
        <v>111</v>
      </c>
      <c r="M627" s="57" t="s">
        <v>136</v>
      </c>
      <c r="N627" s="139">
        <v>1963</v>
      </c>
      <c r="O627" s="55"/>
      <c r="P627" s="179">
        <v>80021707</v>
      </c>
      <c r="Q627" s="59" t="s">
        <v>2434</v>
      </c>
      <c r="R627" s="57" t="s">
        <v>174</v>
      </c>
      <c r="S627" s="59"/>
      <c r="T627" s="193"/>
      <c r="U627" s="194"/>
      <c r="V627" s="87"/>
      <c r="W627" s="124">
        <v>5538800</v>
      </c>
      <c r="X627" s="125">
        <v>0</v>
      </c>
      <c r="Y627" s="130">
        <v>0</v>
      </c>
      <c r="Z627" s="124">
        <v>0</v>
      </c>
      <c r="AA627" s="126">
        <v>5538800</v>
      </c>
      <c r="AB627" s="125">
        <v>5538800</v>
      </c>
      <c r="AC627" s="135">
        <v>44480</v>
      </c>
      <c r="AD627" s="135">
        <v>44488</v>
      </c>
      <c r="AE627" s="135">
        <v>44731</v>
      </c>
      <c r="AF627" s="136">
        <f t="shared" si="45"/>
        <v>243</v>
      </c>
      <c r="AG627" s="118">
        <v>0</v>
      </c>
      <c r="AH627" s="120">
        <v>0</v>
      </c>
      <c r="AI627" s="174"/>
      <c r="AJ627" s="50"/>
      <c r="AK627" s="175"/>
      <c r="AL627" s="176"/>
      <c r="AM627" s="56" t="str">
        <f t="shared" si="46"/>
        <v>Terminado</v>
      </c>
      <c r="AN627" s="137">
        <f t="shared" si="40"/>
        <v>1</v>
      </c>
    </row>
    <row r="628" spans="1:40" x14ac:dyDescent="0.25">
      <c r="A628" s="177" t="s">
        <v>2655</v>
      </c>
      <c r="B628" s="118">
        <v>2022</v>
      </c>
      <c r="C628" s="50" t="s">
        <v>2665</v>
      </c>
      <c r="D628" s="50" t="s">
        <v>2697</v>
      </c>
      <c r="E628" s="50" t="s">
        <v>34</v>
      </c>
      <c r="F628" s="50" t="s">
        <v>47</v>
      </c>
      <c r="G628" s="50"/>
      <c r="H628" s="50" t="s">
        <v>3060</v>
      </c>
      <c r="I628" s="119" t="s">
        <v>45</v>
      </c>
      <c r="J628" s="57" t="s">
        <v>194</v>
      </c>
      <c r="K628" s="50" t="s">
        <v>70</v>
      </c>
      <c r="L628" s="57"/>
      <c r="M628" s="57"/>
      <c r="N628" s="139" t="s">
        <v>1802</v>
      </c>
      <c r="O628" s="55"/>
      <c r="P628" s="178">
        <v>901472025</v>
      </c>
      <c r="Q628" s="59" t="s">
        <v>2408</v>
      </c>
      <c r="R628" s="57" t="s">
        <v>175</v>
      </c>
      <c r="S628" s="59"/>
      <c r="T628" s="193"/>
      <c r="U628" s="194"/>
      <c r="V628" s="87"/>
      <c r="W628" s="126">
        <v>6782836</v>
      </c>
      <c r="X628" s="125">
        <v>0</v>
      </c>
      <c r="Y628" s="130">
        <v>0</v>
      </c>
      <c r="Z628" s="124">
        <v>0</v>
      </c>
      <c r="AA628" s="126">
        <v>6782836</v>
      </c>
      <c r="AB628" s="125">
        <v>6782836</v>
      </c>
      <c r="AC628" s="135">
        <v>44484</v>
      </c>
      <c r="AD628" s="135">
        <v>44502</v>
      </c>
      <c r="AE628" s="135">
        <v>44593</v>
      </c>
      <c r="AF628" s="136">
        <f t="shared" si="45"/>
        <v>91</v>
      </c>
      <c r="AG628" s="118">
        <v>0</v>
      </c>
      <c r="AH628" s="120">
        <v>0</v>
      </c>
      <c r="AI628" s="174"/>
      <c r="AJ628" s="50"/>
      <c r="AK628" s="175"/>
      <c r="AL628" s="176"/>
      <c r="AM628" s="56" t="str">
        <f t="shared" si="46"/>
        <v>Terminado</v>
      </c>
      <c r="AN628" s="137">
        <f t="shared" si="40"/>
        <v>1</v>
      </c>
    </row>
    <row r="629" spans="1:40" x14ac:dyDescent="0.25">
      <c r="A629" s="50" t="s">
        <v>2572</v>
      </c>
      <c r="B629" s="118">
        <v>2022</v>
      </c>
      <c r="C629" s="50" t="s">
        <v>2599</v>
      </c>
      <c r="D629" s="50" t="s">
        <v>2698</v>
      </c>
      <c r="E629" s="50" t="s">
        <v>50</v>
      </c>
      <c r="F629" s="50" t="s">
        <v>22</v>
      </c>
      <c r="G629" s="50"/>
      <c r="H629" s="50" t="s">
        <v>2960</v>
      </c>
      <c r="I629" s="119" t="s">
        <v>46</v>
      </c>
      <c r="J629" s="57" t="s">
        <v>194</v>
      </c>
      <c r="K629" s="50">
        <v>20</v>
      </c>
      <c r="L629" s="57" t="s">
        <v>111</v>
      </c>
      <c r="M629" s="57" t="s">
        <v>136</v>
      </c>
      <c r="N629" s="139">
        <v>1963</v>
      </c>
      <c r="O629" s="55"/>
      <c r="P629" s="179">
        <v>1010213497</v>
      </c>
      <c r="Q629" s="59" t="s">
        <v>2003</v>
      </c>
      <c r="R629" s="57" t="s">
        <v>174</v>
      </c>
      <c r="S629" s="59"/>
      <c r="T629" s="193"/>
      <c r="U629" s="194"/>
      <c r="V629" s="87"/>
      <c r="W629" s="124">
        <v>4358400</v>
      </c>
      <c r="X629" s="125">
        <v>0</v>
      </c>
      <c r="Y629" s="130">
        <v>0</v>
      </c>
      <c r="Z629" s="124">
        <v>0</v>
      </c>
      <c r="AA629" s="126">
        <v>4358400</v>
      </c>
      <c r="AB629" s="125">
        <v>4358400</v>
      </c>
      <c r="AC629" s="135">
        <v>44496</v>
      </c>
      <c r="AD629" s="135">
        <v>44502</v>
      </c>
      <c r="AE629" s="135">
        <v>44731</v>
      </c>
      <c r="AF629" s="136">
        <f t="shared" si="45"/>
        <v>229</v>
      </c>
      <c r="AG629" s="118">
        <v>0</v>
      </c>
      <c r="AH629" s="120">
        <v>0</v>
      </c>
      <c r="AI629" s="174"/>
      <c r="AJ629" s="50"/>
      <c r="AK629" s="175"/>
      <c r="AL629" s="176"/>
      <c r="AM629" s="56" t="str">
        <f t="shared" si="46"/>
        <v>Terminado</v>
      </c>
      <c r="AN629" s="137">
        <f t="shared" ref="AN629:AN645" si="47">IF(ISERROR(AB629/AA629),"-",(AB629/AA629))</f>
        <v>1</v>
      </c>
    </row>
    <row r="630" spans="1:40" x14ac:dyDescent="0.25">
      <c r="A630" s="50" t="s">
        <v>2573</v>
      </c>
      <c r="B630" s="118">
        <v>2022</v>
      </c>
      <c r="C630" s="50" t="s">
        <v>2600</v>
      </c>
      <c r="D630" s="50" t="s">
        <v>2699</v>
      </c>
      <c r="E630" s="50" t="s">
        <v>50</v>
      </c>
      <c r="F630" s="50" t="s">
        <v>22</v>
      </c>
      <c r="G630" s="50"/>
      <c r="H630" s="50" t="s">
        <v>2960</v>
      </c>
      <c r="I630" s="119" t="s">
        <v>46</v>
      </c>
      <c r="J630" s="57" t="s">
        <v>194</v>
      </c>
      <c r="K630" s="50">
        <v>20</v>
      </c>
      <c r="L630" s="57" t="s">
        <v>111</v>
      </c>
      <c r="M630" s="57" t="s">
        <v>136</v>
      </c>
      <c r="N630" s="139">
        <v>1963</v>
      </c>
      <c r="O630" s="55"/>
      <c r="P630" s="179">
        <v>1019077094</v>
      </c>
      <c r="Q630" s="59" t="s">
        <v>2009</v>
      </c>
      <c r="R630" s="57" t="s">
        <v>174</v>
      </c>
      <c r="S630" s="59"/>
      <c r="T630" s="193"/>
      <c r="U630" s="194"/>
      <c r="V630" s="87"/>
      <c r="W630" s="124">
        <v>4903200</v>
      </c>
      <c r="X630" s="125">
        <v>0</v>
      </c>
      <c r="Y630" s="130">
        <v>0</v>
      </c>
      <c r="Z630" s="124">
        <v>0</v>
      </c>
      <c r="AA630" s="126">
        <v>4903200</v>
      </c>
      <c r="AB630" s="125">
        <v>4903200</v>
      </c>
      <c r="AC630" s="135">
        <v>44494</v>
      </c>
      <c r="AD630" s="135">
        <v>44495</v>
      </c>
      <c r="AE630" s="135">
        <v>44731</v>
      </c>
      <c r="AF630" s="136">
        <f t="shared" si="45"/>
        <v>236</v>
      </c>
      <c r="AG630" s="118">
        <v>0</v>
      </c>
      <c r="AH630" s="120">
        <v>0</v>
      </c>
      <c r="AI630" s="174"/>
      <c r="AJ630" s="50"/>
      <c r="AK630" s="175"/>
      <c r="AL630" s="176"/>
      <c r="AM630" s="56" t="str">
        <f t="shared" si="46"/>
        <v>Terminado</v>
      </c>
      <c r="AN630" s="137">
        <f t="shared" si="47"/>
        <v>1</v>
      </c>
    </row>
    <row r="631" spans="1:40" x14ac:dyDescent="0.25">
      <c r="A631" s="50" t="s">
        <v>2574</v>
      </c>
      <c r="B631" s="118">
        <v>2022</v>
      </c>
      <c r="C631" s="50" t="s">
        <v>2601</v>
      </c>
      <c r="D631" s="50" t="s">
        <v>2700</v>
      </c>
      <c r="E631" s="50" t="s">
        <v>50</v>
      </c>
      <c r="F631" s="50" t="s">
        <v>22</v>
      </c>
      <c r="G631" s="50"/>
      <c r="H631" s="50" t="s">
        <v>2960</v>
      </c>
      <c r="I631" s="119" t="s">
        <v>46</v>
      </c>
      <c r="J631" s="57" t="s">
        <v>194</v>
      </c>
      <c r="K631" s="50">
        <v>20</v>
      </c>
      <c r="L631" s="57" t="s">
        <v>111</v>
      </c>
      <c r="M631" s="57" t="s">
        <v>136</v>
      </c>
      <c r="N631" s="139">
        <v>1963</v>
      </c>
      <c r="O631" s="55"/>
      <c r="P631" s="179">
        <v>1010175244</v>
      </c>
      <c r="Q631" s="59" t="s">
        <v>1946</v>
      </c>
      <c r="R631" s="57" t="s">
        <v>174</v>
      </c>
      <c r="S631" s="59"/>
      <c r="T631" s="193"/>
      <c r="U631" s="194"/>
      <c r="V631" s="87"/>
      <c r="W631" s="124">
        <v>4903200</v>
      </c>
      <c r="X631" s="125">
        <v>0</v>
      </c>
      <c r="Y631" s="130">
        <v>0</v>
      </c>
      <c r="Z631" s="124">
        <v>0</v>
      </c>
      <c r="AA631" s="126">
        <v>4903200</v>
      </c>
      <c r="AB631" s="125">
        <v>4812400</v>
      </c>
      <c r="AC631" s="135">
        <v>44491</v>
      </c>
      <c r="AD631" s="135">
        <v>44494</v>
      </c>
      <c r="AE631" s="135">
        <v>44729</v>
      </c>
      <c r="AF631" s="136">
        <f t="shared" si="45"/>
        <v>235</v>
      </c>
      <c r="AG631" s="118">
        <v>0</v>
      </c>
      <c r="AH631" s="120">
        <v>0</v>
      </c>
      <c r="AI631" s="174">
        <v>11412067</v>
      </c>
      <c r="AJ631" s="177" t="s">
        <v>3165</v>
      </c>
      <c r="AK631" s="175">
        <v>44616</v>
      </c>
      <c r="AL631" s="176">
        <v>5538800</v>
      </c>
      <c r="AM631" s="56" t="str">
        <f t="shared" si="46"/>
        <v>Terminado</v>
      </c>
      <c r="AN631" s="137">
        <f t="shared" si="47"/>
        <v>0.98148148148148151</v>
      </c>
    </row>
    <row r="632" spans="1:40" x14ac:dyDescent="0.25">
      <c r="A632" s="50" t="s">
        <v>2575</v>
      </c>
      <c r="B632" s="118">
        <v>2022</v>
      </c>
      <c r="C632" s="50" t="s">
        <v>2602</v>
      </c>
      <c r="D632" s="50" t="s">
        <v>2701</v>
      </c>
      <c r="E632" s="50" t="s">
        <v>50</v>
      </c>
      <c r="F632" s="50" t="s">
        <v>22</v>
      </c>
      <c r="G632" s="50"/>
      <c r="H632" s="50" t="s">
        <v>2960</v>
      </c>
      <c r="I632" s="119" t="s">
        <v>46</v>
      </c>
      <c r="J632" s="57" t="s">
        <v>194</v>
      </c>
      <c r="K632" s="50">
        <v>20</v>
      </c>
      <c r="L632" s="57" t="s">
        <v>111</v>
      </c>
      <c r="M632" s="57" t="s">
        <v>136</v>
      </c>
      <c r="N632" s="139">
        <v>1963</v>
      </c>
      <c r="O632" s="55"/>
      <c r="P632" s="179">
        <v>1121417372</v>
      </c>
      <c r="Q632" s="59" t="s">
        <v>2435</v>
      </c>
      <c r="R632" s="57" t="s">
        <v>174</v>
      </c>
      <c r="S632" s="59"/>
      <c r="T632" s="193"/>
      <c r="U632" s="194"/>
      <c r="V632" s="87"/>
      <c r="W632" s="124">
        <v>4903200</v>
      </c>
      <c r="X632" s="125">
        <v>0</v>
      </c>
      <c r="Y632" s="130">
        <v>0</v>
      </c>
      <c r="Z632" s="124">
        <v>0</v>
      </c>
      <c r="AA632" s="126">
        <v>4903200</v>
      </c>
      <c r="AB632" s="125">
        <v>4812400</v>
      </c>
      <c r="AC632" s="135">
        <v>44490</v>
      </c>
      <c r="AD632" s="135">
        <v>44495</v>
      </c>
      <c r="AE632" s="135">
        <v>44730</v>
      </c>
      <c r="AF632" s="136">
        <f t="shared" si="45"/>
        <v>235</v>
      </c>
      <c r="AG632" s="118">
        <v>0</v>
      </c>
      <c r="AH632" s="120">
        <v>0</v>
      </c>
      <c r="AI632" s="174"/>
      <c r="AJ632" s="50"/>
      <c r="AK632" s="175"/>
      <c r="AL632" s="176"/>
      <c r="AM632" s="56" t="str">
        <f t="shared" si="46"/>
        <v>Terminado</v>
      </c>
      <c r="AN632" s="137">
        <f t="shared" si="47"/>
        <v>0.98148148148148151</v>
      </c>
    </row>
    <row r="633" spans="1:40" x14ac:dyDescent="0.25">
      <c r="A633" s="50" t="s">
        <v>2576</v>
      </c>
      <c r="B633" s="118">
        <v>2022</v>
      </c>
      <c r="C633" s="50" t="s">
        <v>2603</v>
      </c>
      <c r="D633" s="50" t="s">
        <v>2702</v>
      </c>
      <c r="E633" s="50" t="s">
        <v>50</v>
      </c>
      <c r="F633" s="50" t="s">
        <v>22</v>
      </c>
      <c r="G633" s="50"/>
      <c r="H633" s="50" t="s">
        <v>2960</v>
      </c>
      <c r="I633" s="119" t="s">
        <v>46</v>
      </c>
      <c r="J633" s="57" t="s">
        <v>194</v>
      </c>
      <c r="K633" s="50">
        <v>20</v>
      </c>
      <c r="L633" s="57" t="s">
        <v>111</v>
      </c>
      <c r="M633" s="57" t="s">
        <v>136</v>
      </c>
      <c r="N633" s="139">
        <v>1963</v>
      </c>
      <c r="O633" s="55"/>
      <c r="P633" s="179">
        <v>1012085789</v>
      </c>
      <c r="Q633" s="59" t="s">
        <v>2436</v>
      </c>
      <c r="R633" s="57" t="s">
        <v>174</v>
      </c>
      <c r="S633" s="59"/>
      <c r="T633" s="193"/>
      <c r="U633" s="194"/>
      <c r="V633" s="87"/>
      <c r="W633" s="124">
        <v>4267600</v>
      </c>
      <c r="X633" s="125">
        <v>0</v>
      </c>
      <c r="Y633" s="130">
        <v>0</v>
      </c>
      <c r="Z633" s="124">
        <v>0</v>
      </c>
      <c r="AA633" s="126">
        <v>4267600</v>
      </c>
      <c r="AB633" s="125">
        <v>4267600</v>
      </c>
      <c r="AC633" s="135">
        <v>44496</v>
      </c>
      <c r="AD633" s="135">
        <v>44502</v>
      </c>
      <c r="AE633" s="135">
        <v>44730</v>
      </c>
      <c r="AF633" s="136">
        <f t="shared" si="45"/>
        <v>228</v>
      </c>
      <c r="AG633" s="118">
        <v>0</v>
      </c>
      <c r="AH633" s="120">
        <v>0</v>
      </c>
      <c r="AI633" s="174"/>
      <c r="AJ633" s="50"/>
      <c r="AK633" s="175"/>
      <c r="AL633" s="176"/>
      <c r="AM633" s="56" t="str">
        <f t="shared" si="46"/>
        <v>Terminado</v>
      </c>
      <c r="AN633" s="137">
        <f t="shared" si="47"/>
        <v>1</v>
      </c>
    </row>
    <row r="634" spans="1:40" x14ac:dyDescent="0.25">
      <c r="A634" s="50" t="s">
        <v>2577</v>
      </c>
      <c r="B634" s="118">
        <v>2022</v>
      </c>
      <c r="C634" s="50" t="s">
        <v>2604</v>
      </c>
      <c r="D634" s="50" t="s">
        <v>2703</v>
      </c>
      <c r="E634" s="50" t="s">
        <v>50</v>
      </c>
      <c r="F634" s="50" t="s">
        <v>22</v>
      </c>
      <c r="G634" s="50"/>
      <c r="H634" s="50" t="s">
        <v>2960</v>
      </c>
      <c r="I634" s="119" t="s">
        <v>46</v>
      </c>
      <c r="J634" s="57" t="s">
        <v>194</v>
      </c>
      <c r="K634" s="50">
        <v>20</v>
      </c>
      <c r="L634" s="57" t="s">
        <v>111</v>
      </c>
      <c r="M634" s="57" t="s">
        <v>136</v>
      </c>
      <c r="N634" s="139">
        <v>1963</v>
      </c>
      <c r="O634" s="55"/>
      <c r="P634" s="179">
        <v>80034892</v>
      </c>
      <c r="Q634" s="59" t="s">
        <v>1977</v>
      </c>
      <c r="R634" s="57" t="s">
        <v>174</v>
      </c>
      <c r="S634" s="59"/>
      <c r="T634" s="193"/>
      <c r="U634" s="194"/>
      <c r="V634" s="87"/>
      <c r="W634" s="124">
        <v>4812400</v>
      </c>
      <c r="X634" s="125">
        <v>0</v>
      </c>
      <c r="Y634" s="130">
        <v>0</v>
      </c>
      <c r="Z634" s="124">
        <v>0</v>
      </c>
      <c r="AA634" s="126">
        <v>4812400</v>
      </c>
      <c r="AB634" s="125">
        <v>4812400</v>
      </c>
      <c r="AC634" s="135">
        <v>44494</v>
      </c>
      <c r="AD634" s="135">
        <v>44496</v>
      </c>
      <c r="AE634" s="135">
        <v>44731</v>
      </c>
      <c r="AF634" s="136">
        <f t="shared" si="45"/>
        <v>235</v>
      </c>
      <c r="AG634" s="118">
        <v>0</v>
      </c>
      <c r="AH634" s="120">
        <v>0</v>
      </c>
      <c r="AI634" s="174"/>
      <c r="AJ634" s="50"/>
      <c r="AK634" s="175"/>
      <c r="AL634" s="176"/>
      <c r="AM634" s="56" t="str">
        <f t="shared" si="46"/>
        <v>Terminado</v>
      </c>
      <c r="AN634" s="137">
        <f t="shared" si="47"/>
        <v>1</v>
      </c>
    </row>
    <row r="635" spans="1:40" x14ac:dyDescent="0.25">
      <c r="A635" s="50" t="s">
        <v>2578</v>
      </c>
      <c r="B635" s="118">
        <v>2022</v>
      </c>
      <c r="C635" s="50" t="s">
        <v>2605</v>
      </c>
      <c r="D635" s="50" t="s">
        <v>2704</v>
      </c>
      <c r="E635" s="50" t="s">
        <v>50</v>
      </c>
      <c r="F635" s="50" t="s">
        <v>22</v>
      </c>
      <c r="G635" s="50"/>
      <c r="H635" s="50" t="s">
        <v>2960</v>
      </c>
      <c r="I635" s="119" t="s">
        <v>46</v>
      </c>
      <c r="J635" s="57" t="s">
        <v>194</v>
      </c>
      <c r="K635" s="50">
        <v>20</v>
      </c>
      <c r="L635" s="57" t="s">
        <v>111</v>
      </c>
      <c r="M635" s="57" t="s">
        <v>136</v>
      </c>
      <c r="N635" s="139">
        <v>1963</v>
      </c>
      <c r="O635" s="55"/>
      <c r="P635" s="179">
        <v>1010177744</v>
      </c>
      <c r="Q635" s="59" t="s">
        <v>2437</v>
      </c>
      <c r="R635" s="57" t="s">
        <v>174</v>
      </c>
      <c r="S635" s="59"/>
      <c r="T635" s="193"/>
      <c r="U635" s="194"/>
      <c r="V635" s="87"/>
      <c r="W635" s="124">
        <v>5448000</v>
      </c>
      <c r="X635" s="125">
        <v>0</v>
      </c>
      <c r="Y635" s="130">
        <v>0</v>
      </c>
      <c r="Z635" s="124">
        <v>0</v>
      </c>
      <c r="AA635" s="126">
        <v>5448000</v>
      </c>
      <c r="AB635" s="125">
        <v>5448000</v>
      </c>
      <c r="AC635" s="135">
        <v>44488</v>
      </c>
      <c r="AD635" s="135">
        <v>44494</v>
      </c>
      <c r="AE635" s="135">
        <v>44736</v>
      </c>
      <c r="AF635" s="136">
        <f t="shared" si="45"/>
        <v>242</v>
      </c>
      <c r="AG635" s="118">
        <v>0</v>
      </c>
      <c r="AH635" s="120">
        <v>0</v>
      </c>
      <c r="AI635" s="174">
        <v>79974730</v>
      </c>
      <c r="AJ635" s="50" t="s">
        <v>3166</v>
      </c>
      <c r="AK635" s="175">
        <v>44532</v>
      </c>
      <c r="AL635" s="176">
        <v>12984400</v>
      </c>
      <c r="AM635" s="56" t="str">
        <f t="shared" si="46"/>
        <v>Terminado</v>
      </c>
      <c r="AN635" s="137">
        <f t="shared" si="47"/>
        <v>1</v>
      </c>
    </row>
    <row r="636" spans="1:40" x14ac:dyDescent="0.25">
      <c r="A636" s="50" t="s">
        <v>2579</v>
      </c>
      <c r="B636" s="118">
        <v>2022</v>
      </c>
      <c r="C636" s="50" t="s">
        <v>2606</v>
      </c>
      <c r="D636" s="50" t="s">
        <v>2705</v>
      </c>
      <c r="E636" s="50" t="s">
        <v>50</v>
      </c>
      <c r="F636" s="50" t="s">
        <v>22</v>
      </c>
      <c r="G636" s="50"/>
      <c r="H636" s="50" t="s">
        <v>2960</v>
      </c>
      <c r="I636" s="119" t="s">
        <v>46</v>
      </c>
      <c r="J636" s="57" t="s">
        <v>194</v>
      </c>
      <c r="K636" s="50">
        <v>20</v>
      </c>
      <c r="L636" s="57" t="s">
        <v>111</v>
      </c>
      <c r="M636" s="57" t="s">
        <v>136</v>
      </c>
      <c r="N636" s="139">
        <v>1963</v>
      </c>
      <c r="O636" s="55"/>
      <c r="P636" s="179">
        <v>1233892287</v>
      </c>
      <c r="Q636" s="59" t="s">
        <v>1943</v>
      </c>
      <c r="R636" s="57" t="s">
        <v>174</v>
      </c>
      <c r="S636" s="59"/>
      <c r="T636" s="193"/>
      <c r="U636" s="194"/>
      <c r="V636" s="87"/>
      <c r="W636" s="124">
        <v>4903200</v>
      </c>
      <c r="X636" s="125">
        <v>0</v>
      </c>
      <c r="Y636" s="130">
        <v>0</v>
      </c>
      <c r="Z636" s="124">
        <v>0</v>
      </c>
      <c r="AA636" s="126">
        <v>4903200</v>
      </c>
      <c r="AB636" s="125">
        <v>4812400</v>
      </c>
      <c r="AC636" s="135">
        <v>44491</v>
      </c>
      <c r="AD636" s="135">
        <v>44495</v>
      </c>
      <c r="AE636" s="135">
        <v>44730</v>
      </c>
      <c r="AF636" s="136">
        <f t="shared" si="45"/>
        <v>235</v>
      </c>
      <c r="AG636" s="118">
        <v>0</v>
      </c>
      <c r="AH636" s="120">
        <v>0</v>
      </c>
      <c r="AI636" s="174"/>
      <c r="AJ636" s="50"/>
      <c r="AK636" s="175"/>
      <c r="AL636" s="176"/>
      <c r="AM636" s="56" t="str">
        <f t="shared" si="46"/>
        <v>Terminado</v>
      </c>
      <c r="AN636" s="137">
        <f t="shared" si="47"/>
        <v>0.98148148148148151</v>
      </c>
    </row>
    <row r="637" spans="1:40" x14ac:dyDescent="0.25">
      <c r="A637" s="177" t="s">
        <v>2618</v>
      </c>
      <c r="B637" s="118">
        <v>2022</v>
      </c>
      <c r="C637" s="50" t="s">
        <v>2593</v>
      </c>
      <c r="D637" s="50" t="s">
        <v>2706</v>
      </c>
      <c r="E637" s="50" t="s">
        <v>34</v>
      </c>
      <c r="F637" s="50" t="s">
        <v>49</v>
      </c>
      <c r="G637" s="50" t="s">
        <v>53</v>
      </c>
      <c r="H637" s="50" t="s">
        <v>3061</v>
      </c>
      <c r="I637" s="119" t="s">
        <v>46</v>
      </c>
      <c r="J637" s="57" t="s">
        <v>194</v>
      </c>
      <c r="K637" s="50">
        <v>57</v>
      </c>
      <c r="L637" s="57" t="s">
        <v>148</v>
      </c>
      <c r="M637" s="57" t="s">
        <v>141</v>
      </c>
      <c r="N637" s="139">
        <v>1978</v>
      </c>
      <c r="O637" s="55"/>
      <c r="P637" s="178">
        <v>80124902</v>
      </c>
      <c r="Q637" s="59" t="s">
        <v>2429</v>
      </c>
      <c r="R637" s="57" t="s">
        <v>174</v>
      </c>
      <c r="S637" s="59"/>
      <c r="T637" s="193"/>
      <c r="U637" s="194"/>
      <c r="V637" s="87"/>
      <c r="W637" s="124">
        <v>27102950</v>
      </c>
      <c r="X637" s="125">
        <v>0</v>
      </c>
      <c r="Y637" s="130">
        <v>0</v>
      </c>
      <c r="Z637" s="124">
        <v>0</v>
      </c>
      <c r="AA637" s="126">
        <v>27102950</v>
      </c>
      <c r="AB637" s="125">
        <v>27074043</v>
      </c>
      <c r="AC637" s="135">
        <v>44491</v>
      </c>
      <c r="AD637" s="135">
        <v>44504</v>
      </c>
      <c r="AE637" s="135">
        <v>44711</v>
      </c>
      <c r="AF637" s="136">
        <f t="shared" si="45"/>
        <v>207</v>
      </c>
      <c r="AG637" s="118">
        <v>0</v>
      </c>
      <c r="AH637" s="120">
        <v>0</v>
      </c>
      <c r="AI637" s="174"/>
      <c r="AJ637" s="50"/>
      <c r="AK637" s="175"/>
      <c r="AL637" s="176"/>
      <c r="AM637" s="56" t="str">
        <f t="shared" si="46"/>
        <v>Terminado</v>
      </c>
      <c r="AN637" s="137">
        <f t="shared" si="47"/>
        <v>0.99893343713507199</v>
      </c>
    </row>
    <row r="638" spans="1:40" x14ac:dyDescent="0.25">
      <c r="A638" s="50" t="s">
        <v>2580</v>
      </c>
      <c r="B638" s="118">
        <v>2022</v>
      </c>
      <c r="C638" s="50" t="s">
        <v>2607</v>
      </c>
      <c r="D638" s="50" t="s">
        <v>2707</v>
      </c>
      <c r="E638" s="50" t="s">
        <v>50</v>
      </c>
      <c r="F638" s="50" t="s">
        <v>22</v>
      </c>
      <c r="G638" s="50"/>
      <c r="H638" s="50" t="s">
        <v>3062</v>
      </c>
      <c r="I638" s="119" t="s">
        <v>46</v>
      </c>
      <c r="J638" s="57" t="s">
        <v>194</v>
      </c>
      <c r="K638" s="50">
        <v>20</v>
      </c>
      <c r="L638" s="57" t="s">
        <v>111</v>
      </c>
      <c r="M638" s="57" t="s">
        <v>136</v>
      </c>
      <c r="N638" s="139">
        <v>1963</v>
      </c>
      <c r="O638" s="55"/>
      <c r="P638" s="179">
        <v>1015470314</v>
      </c>
      <c r="Q638" s="59" t="s">
        <v>2438</v>
      </c>
      <c r="R638" s="57" t="s">
        <v>174</v>
      </c>
      <c r="S638" s="59"/>
      <c r="T638" s="193"/>
      <c r="U638" s="194"/>
      <c r="V638" s="87"/>
      <c r="W638" s="124">
        <v>4267600</v>
      </c>
      <c r="X638" s="125">
        <v>0</v>
      </c>
      <c r="Y638" s="130">
        <v>0</v>
      </c>
      <c r="Z638" s="124">
        <v>0</v>
      </c>
      <c r="AA638" s="126">
        <v>4267600</v>
      </c>
      <c r="AB638" s="125">
        <v>4267600</v>
      </c>
      <c r="AC638" s="135">
        <v>44498</v>
      </c>
      <c r="AD638" s="135">
        <v>44503</v>
      </c>
      <c r="AE638" s="135">
        <v>44731</v>
      </c>
      <c r="AF638" s="136">
        <f t="shared" si="45"/>
        <v>228</v>
      </c>
      <c r="AG638" s="118">
        <v>0</v>
      </c>
      <c r="AH638" s="120">
        <v>0</v>
      </c>
      <c r="AI638" s="174"/>
      <c r="AJ638" s="50"/>
      <c r="AK638" s="175"/>
      <c r="AL638" s="176"/>
      <c r="AM638" s="56" t="str">
        <f t="shared" si="46"/>
        <v>Terminado</v>
      </c>
      <c r="AN638" s="137">
        <f t="shared" si="47"/>
        <v>1</v>
      </c>
    </row>
    <row r="639" spans="1:40" x14ac:dyDescent="0.25">
      <c r="A639" s="50" t="s">
        <v>762</v>
      </c>
      <c r="B639" s="118">
        <v>2022</v>
      </c>
      <c r="C639" s="50" t="s">
        <v>2452</v>
      </c>
      <c r="D639" s="50" t="s">
        <v>2453</v>
      </c>
      <c r="E639" s="50" t="s">
        <v>39</v>
      </c>
      <c r="F639" s="50" t="s">
        <v>22</v>
      </c>
      <c r="G639" s="50"/>
      <c r="H639" s="50" t="s">
        <v>3063</v>
      </c>
      <c r="I639" s="119" t="s">
        <v>46</v>
      </c>
      <c r="J639" s="57" t="s">
        <v>194</v>
      </c>
      <c r="K639" s="50">
        <v>24</v>
      </c>
      <c r="L639" s="57" t="s">
        <v>167</v>
      </c>
      <c r="M639" s="57" t="s">
        <v>136</v>
      </c>
      <c r="N639" s="139">
        <v>1965</v>
      </c>
      <c r="O639" s="55"/>
      <c r="P639" s="178">
        <v>800148631</v>
      </c>
      <c r="Q639" s="59" t="s">
        <v>2454</v>
      </c>
      <c r="R639" s="57" t="s">
        <v>175</v>
      </c>
      <c r="S639" s="59"/>
      <c r="T639" s="193"/>
      <c r="U639" s="194"/>
      <c r="V639" s="87"/>
      <c r="W639" s="124">
        <v>20000000</v>
      </c>
      <c r="X639" s="125">
        <v>0</v>
      </c>
      <c r="Y639" s="130">
        <v>0</v>
      </c>
      <c r="Z639" s="124">
        <v>0</v>
      </c>
      <c r="AA639" s="126">
        <v>20000000</v>
      </c>
      <c r="AB639" s="125">
        <v>0</v>
      </c>
      <c r="AC639" s="135">
        <v>44510</v>
      </c>
      <c r="AD639" s="135">
        <v>44517</v>
      </c>
      <c r="AE639" s="135">
        <v>44926</v>
      </c>
      <c r="AF639" s="136">
        <f t="shared" si="45"/>
        <v>409</v>
      </c>
      <c r="AG639" s="118">
        <v>1</v>
      </c>
      <c r="AH639" s="120">
        <v>76</v>
      </c>
      <c r="AI639" s="174"/>
      <c r="AJ639" s="50"/>
      <c r="AK639" s="175"/>
      <c r="AL639" s="176"/>
      <c r="AM639" s="56" t="str">
        <f t="shared" si="46"/>
        <v>Terminado</v>
      </c>
      <c r="AN639" s="137">
        <f t="shared" si="47"/>
        <v>0</v>
      </c>
    </row>
    <row r="640" spans="1:40" x14ac:dyDescent="0.25">
      <c r="A640" s="50" t="s">
        <v>2581</v>
      </c>
      <c r="B640" s="118">
        <v>2022</v>
      </c>
      <c r="C640" s="50" t="s">
        <v>2608</v>
      </c>
      <c r="D640" s="50" t="s">
        <v>2708</v>
      </c>
      <c r="E640" s="50" t="s">
        <v>48</v>
      </c>
      <c r="F640" s="50" t="s">
        <v>22</v>
      </c>
      <c r="G640" s="50"/>
      <c r="H640" s="50" t="s">
        <v>2960</v>
      </c>
      <c r="I640" s="119" t="s">
        <v>46</v>
      </c>
      <c r="J640" s="57" t="s">
        <v>194</v>
      </c>
      <c r="K640" s="50">
        <v>20</v>
      </c>
      <c r="L640" s="57" t="s">
        <v>111</v>
      </c>
      <c r="M640" s="57" t="s">
        <v>136</v>
      </c>
      <c r="N640" s="139">
        <v>1963</v>
      </c>
      <c r="O640" s="55"/>
      <c r="P640" s="179">
        <v>1073671698</v>
      </c>
      <c r="Q640" s="59" t="s">
        <v>1877</v>
      </c>
      <c r="R640" s="57" t="s">
        <v>174</v>
      </c>
      <c r="S640" s="59"/>
      <c r="T640" s="193"/>
      <c r="U640" s="194"/>
      <c r="V640" s="87"/>
      <c r="W640" s="124">
        <v>5448000</v>
      </c>
      <c r="X640" s="125">
        <v>0</v>
      </c>
      <c r="Y640" s="130">
        <v>0</v>
      </c>
      <c r="Z640" s="124">
        <v>0</v>
      </c>
      <c r="AA640" s="126">
        <v>5448000</v>
      </c>
      <c r="AB640" s="125">
        <v>5357200</v>
      </c>
      <c r="AC640" s="135">
        <v>44516</v>
      </c>
      <c r="AD640" s="135">
        <v>44522</v>
      </c>
      <c r="AE640" s="135">
        <v>44762</v>
      </c>
      <c r="AF640" s="136">
        <f t="shared" si="45"/>
        <v>240</v>
      </c>
      <c r="AG640" s="118">
        <v>0</v>
      </c>
      <c r="AH640" s="120">
        <v>0</v>
      </c>
      <c r="AI640" s="174"/>
      <c r="AJ640" s="50"/>
      <c r="AK640" s="175"/>
      <c r="AL640" s="176"/>
      <c r="AM640" s="56" t="str">
        <f t="shared" si="46"/>
        <v>Terminado</v>
      </c>
      <c r="AN640" s="137">
        <f t="shared" si="47"/>
        <v>0.98333333333333328</v>
      </c>
    </row>
    <row r="641" spans="1:40" x14ac:dyDescent="0.25">
      <c r="A641" s="50" t="s">
        <v>2582</v>
      </c>
      <c r="B641" s="118">
        <v>2022</v>
      </c>
      <c r="C641" s="50" t="s">
        <v>2609</v>
      </c>
      <c r="D641" s="50" t="s">
        <v>2709</v>
      </c>
      <c r="E641" s="50" t="s">
        <v>50</v>
      </c>
      <c r="F641" s="50" t="s">
        <v>22</v>
      </c>
      <c r="G641" s="50"/>
      <c r="H641" s="50" t="s">
        <v>3064</v>
      </c>
      <c r="I641" s="119" t="s">
        <v>46</v>
      </c>
      <c r="J641" s="57" t="s">
        <v>194</v>
      </c>
      <c r="K641" s="50">
        <v>20</v>
      </c>
      <c r="L641" s="57" t="s">
        <v>111</v>
      </c>
      <c r="M641" s="57" t="s">
        <v>136</v>
      </c>
      <c r="N641" s="139">
        <v>1963</v>
      </c>
      <c r="O641" s="55"/>
      <c r="P641" s="179">
        <v>52935897</v>
      </c>
      <c r="Q641" s="59" t="s">
        <v>2023</v>
      </c>
      <c r="R641" s="57" t="s">
        <v>174</v>
      </c>
      <c r="S641" s="59"/>
      <c r="T641" s="193"/>
      <c r="U641" s="194"/>
      <c r="V641" s="87"/>
      <c r="W641" s="124">
        <v>9080000</v>
      </c>
      <c r="X641" s="125">
        <v>0</v>
      </c>
      <c r="Y641" s="130">
        <v>0</v>
      </c>
      <c r="Z641" s="124">
        <v>0</v>
      </c>
      <c r="AA641" s="126">
        <v>9080000</v>
      </c>
      <c r="AB641" s="125">
        <v>9080000</v>
      </c>
      <c r="AC641" s="135">
        <v>44545</v>
      </c>
      <c r="AD641" s="135">
        <v>44550</v>
      </c>
      <c r="AE641" s="135">
        <v>44731</v>
      </c>
      <c r="AF641" s="136">
        <f t="shared" si="45"/>
        <v>181</v>
      </c>
      <c r="AG641" s="118">
        <v>0</v>
      </c>
      <c r="AH641" s="120">
        <v>0</v>
      </c>
      <c r="AI641" s="174"/>
      <c r="AJ641" s="50"/>
      <c r="AK641" s="175"/>
      <c r="AL641" s="176"/>
      <c r="AM641" s="56" t="str">
        <f t="shared" si="46"/>
        <v>Terminado</v>
      </c>
      <c r="AN641" s="137">
        <f t="shared" si="47"/>
        <v>1</v>
      </c>
    </row>
    <row r="642" spans="1:40" x14ac:dyDescent="0.25">
      <c r="A642" s="50" t="s">
        <v>757</v>
      </c>
      <c r="B642" s="118">
        <v>2022</v>
      </c>
      <c r="C642" s="50" t="s">
        <v>2439</v>
      </c>
      <c r="D642" s="50" t="s">
        <v>2440</v>
      </c>
      <c r="E642" s="50" t="s">
        <v>34</v>
      </c>
      <c r="F642" s="50" t="s">
        <v>49</v>
      </c>
      <c r="G642" s="50" t="s">
        <v>53</v>
      </c>
      <c r="H642" s="50" t="s">
        <v>3065</v>
      </c>
      <c r="I642" s="119" t="s">
        <v>46</v>
      </c>
      <c r="J642" s="57" t="s">
        <v>194</v>
      </c>
      <c r="K642" s="50">
        <v>6</v>
      </c>
      <c r="L642" s="57" t="s">
        <v>92</v>
      </c>
      <c r="M642" s="57" t="s">
        <v>136</v>
      </c>
      <c r="N642" s="139">
        <v>2034</v>
      </c>
      <c r="O642" s="55"/>
      <c r="P642" s="178">
        <v>900421971</v>
      </c>
      <c r="Q642" s="59" t="s">
        <v>1854</v>
      </c>
      <c r="R642" s="57" t="s">
        <v>175</v>
      </c>
      <c r="S642" s="59"/>
      <c r="T642" s="193"/>
      <c r="U642" s="194"/>
      <c r="V642" s="87"/>
      <c r="W642" s="126">
        <v>57967408</v>
      </c>
      <c r="X642" s="125">
        <v>0</v>
      </c>
      <c r="Y642" s="130">
        <v>0</v>
      </c>
      <c r="Z642" s="124">
        <v>0</v>
      </c>
      <c r="AA642" s="126">
        <v>57967408</v>
      </c>
      <c r="AB642" s="125">
        <v>34590577</v>
      </c>
      <c r="AC642" s="135">
        <v>44545</v>
      </c>
      <c r="AD642" s="135">
        <v>44551</v>
      </c>
      <c r="AE642" s="135">
        <v>45016</v>
      </c>
      <c r="AF642" s="136">
        <f t="shared" si="45"/>
        <v>465</v>
      </c>
      <c r="AG642" s="118">
        <v>1</v>
      </c>
      <c r="AH642" s="120">
        <v>90</v>
      </c>
      <c r="AI642" s="174"/>
      <c r="AJ642" s="50"/>
      <c r="AK642" s="175"/>
      <c r="AL642" s="176"/>
      <c r="AM642" s="56" t="str">
        <f t="shared" si="46"/>
        <v>En ejecución</v>
      </c>
      <c r="AN642" s="137">
        <f t="shared" si="47"/>
        <v>0.5967245766793644</v>
      </c>
    </row>
    <row r="643" spans="1:40" x14ac:dyDescent="0.25">
      <c r="A643" s="50" t="s">
        <v>757</v>
      </c>
      <c r="B643" s="118">
        <v>2022</v>
      </c>
      <c r="C643" s="50" t="s">
        <v>2439</v>
      </c>
      <c r="D643" s="50" t="s">
        <v>2440</v>
      </c>
      <c r="E643" s="50" t="s">
        <v>34</v>
      </c>
      <c r="F643" s="50" t="s">
        <v>49</v>
      </c>
      <c r="G643" s="50" t="s">
        <v>53</v>
      </c>
      <c r="H643" s="50" t="s">
        <v>3065</v>
      </c>
      <c r="I643" s="119" t="s">
        <v>46</v>
      </c>
      <c r="J643" s="57" t="s">
        <v>194</v>
      </c>
      <c r="K643" s="50">
        <v>57</v>
      </c>
      <c r="L643" s="57" t="s">
        <v>148</v>
      </c>
      <c r="M643" s="57" t="s">
        <v>141</v>
      </c>
      <c r="N643" s="139">
        <v>1978</v>
      </c>
      <c r="O643" s="55"/>
      <c r="P643" s="178">
        <v>900421971</v>
      </c>
      <c r="Q643" s="59" t="s">
        <v>1854</v>
      </c>
      <c r="R643" s="57" t="s">
        <v>175</v>
      </c>
      <c r="S643" s="59"/>
      <c r="T643" s="193"/>
      <c r="U643" s="194"/>
      <c r="V643" s="87"/>
      <c r="W643" s="126">
        <v>212228313</v>
      </c>
      <c r="X643" s="125">
        <v>0</v>
      </c>
      <c r="Y643" s="130">
        <v>0</v>
      </c>
      <c r="Z643" s="124">
        <v>0</v>
      </c>
      <c r="AA643" s="126">
        <v>212228313</v>
      </c>
      <c r="AB643" s="125">
        <v>212227993</v>
      </c>
      <c r="AC643" s="135">
        <v>44545</v>
      </c>
      <c r="AD643" s="135">
        <v>44551</v>
      </c>
      <c r="AE643" s="135">
        <v>45016</v>
      </c>
      <c r="AF643" s="136">
        <f t="shared" si="45"/>
        <v>465</v>
      </c>
      <c r="AG643" s="118">
        <v>0</v>
      </c>
      <c r="AH643" s="120">
        <v>0</v>
      </c>
      <c r="AI643" s="174"/>
      <c r="AJ643" s="50"/>
      <c r="AK643" s="175"/>
      <c r="AL643" s="176"/>
      <c r="AM643" s="56" t="str">
        <f t="shared" si="46"/>
        <v>En ejecución</v>
      </c>
      <c r="AN643" s="137">
        <f t="shared" si="47"/>
        <v>0.99999849218987102</v>
      </c>
    </row>
    <row r="644" spans="1:40" x14ac:dyDescent="0.25">
      <c r="A644" s="50" t="s">
        <v>757</v>
      </c>
      <c r="B644" s="118">
        <v>2022</v>
      </c>
      <c r="C644" s="50" t="s">
        <v>2439</v>
      </c>
      <c r="D644" s="50" t="s">
        <v>2440</v>
      </c>
      <c r="E644" s="50" t="s">
        <v>34</v>
      </c>
      <c r="F644" s="50" t="s">
        <v>49</v>
      </c>
      <c r="G644" s="50" t="s">
        <v>53</v>
      </c>
      <c r="H644" s="50" t="s">
        <v>3065</v>
      </c>
      <c r="I644" s="119" t="s">
        <v>46</v>
      </c>
      <c r="J644" s="57" t="s">
        <v>194</v>
      </c>
      <c r="K644" s="118">
        <v>12</v>
      </c>
      <c r="L644" s="57" t="s">
        <v>103</v>
      </c>
      <c r="M644" s="57" t="s">
        <v>136</v>
      </c>
      <c r="N644" s="139">
        <v>1957</v>
      </c>
      <c r="O644" s="55"/>
      <c r="P644" s="178">
        <v>900421971</v>
      </c>
      <c r="Q644" s="59" t="s">
        <v>1852</v>
      </c>
      <c r="R644" s="57" t="s">
        <v>175</v>
      </c>
      <c r="S644" s="59"/>
      <c r="T644" s="193"/>
      <c r="U644" s="194"/>
      <c r="V644" s="87"/>
      <c r="W644" s="126">
        <v>119925024</v>
      </c>
      <c r="X644" s="125">
        <v>0</v>
      </c>
      <c r="Y644" s="130">
        <v>0</v>
      </c>
      <c r="Z644" s="124">
        <v>0</v>
      </c>
      <c r="AA644" s="126">
        <v>119925024</v>
      </c>
      <c r="AB644" s="125">
        <v>119772650</v>
      </c>
      <c r="AC644" s="135">
        <v>44545</v>
      </c>
      <c r="AD644" s="135">
        <v>44551</v>
      </c>
      <c r="AE644" s="135">
        <v>45016</v>
      </c>
      <c r="AF644" s="136">
        <f t="shared" si="45"/>
        <v>465</v>
      </c>
      <c r="AG644" s="118">
        <v>0</v>
      </c>
      <c r="AH644" s="120">
        <v>0</v>
      </c>
      <c r="AI644" s="174"/>
      <c r="AJ644" s="50" t="s">
        <v>2461</v>
      </c>
      <c r="AK644" s="175"/>
      <c r="AL644" s="176"/>
      <c r="AM644" s="56" t="str">
        <f t="shared" si="46"/>
        <v>En ejecución</v>
      </c>
      <c r="AN644" s="137">
        <f t="shared" si="47"/>
        <v>0.9987294228100384</v>
      </c>
    </row>
    <row r="645" spans="1:40" x14ac:dyDescent="0.25">
      <c r="A645" s="50" t="s">
        <v>758</v>
      </c>
      <c r="B645" s="118">
        <v>2022</v>
      </c>
      <c r="C645" s="50" t="s">
        <v>2441</v>
      </c>
      <c r="D645" s="50" t="s">
        <v>2442</v>
      </c>
      <c r="E645" s="50" t="s">
        <v>48</v>
      </c>
      <c r="F645" s="50" t="s">
        <v>51</v>
      </c>
      <c r="G645" s="50"/>
      <c r="H645" s="50" t="s">
        <v>3066</v>
      </c>
      <c r="I645" s="119" t="s">
        <v>46</v>
      </c>
      <c r="J645" s="57" t="s">
        <v>194</v>
      </c>
      <c r="K645" s="118">
        <v>28</v>
      </c>
      <c r="L645" s="57" t="s">
        <v>115</v>
      </c>
      <c r="M645" s="57" t="s">
        <v>158</v>
      </c>
      <c r="N645" s="139">
        <v>1968</v>
      </c>
      <c r="O645" s="55"/>
      <c r="P645" s="178">
        <v>901556554</v>
      </c>
      <c r="Q645" s="59" t="s">
        <v>2443</v>
      </c>
      <c r="R645" s="57" t="s">
        <v>177</v>
      </c>
      <c r="S645" s="59">
        <v>901428404</v>
      </c>
      <c r="T645" s="193" t="s">
        <v>3188</v>
      </c>
      <c r="U645" s="194">
        <v>0.5</v>
      </c>
      <c r="V645" s="87"/>
      <c r="W645" s="124">
        <v>30169475</v>
      </c>
      <c r="X645" s="125">
        <v>0</v>
      </c>
      <c r="Y645" s="130">
        <v>0</v>
      </c>
      <c r="Z645" s="124">
        <v>0</v>
      </c>
      <c r="AA645" s="126">
        <v>30169475</v>
      </c>
      <c r="AB645" s="125">
        <v>0</v>
      </c>
      <c r="AC645" s="135">
        <v>44552</v>
      </c>
      <c r="AD645" s="135">
        <v>44621</v>
      </c>
      <c r="AE645" s="135">
        <v>44915</v>
      </c>
      <c r="AF645" s="136">
        <f t="shared" si="45"/>
        <v>294</v>
      </c>
      <c r="AG645" s="118">
        <v>0</v>
      </c>
      <c r="AH645" s="120">
        <v>0</v>
      </c>
      <c r="AI645" s="174"/>
      <c r="AJ645" s="50"/>
      <c r="AK645" s="175"/>
      <c r="AL645" s="176"/>
      <c r="AM645" s="56" t="str">
        <f t="shared" si="46"/>
        <v>Terminado</v>
      </c>
      <c r="AN645" s="137">
        <f t="shared" si="47"/>
        <v>0</v>
      </c>
    </row>
    <row r="646" spans="1:40" x14ac:dyDescent="0.25">
      <c r="A646" s="50" t="s">
        <v>758</v>
      </c>
      <c r="B646" s="118">
        <v>2022</v>
      </c>
      <c r="C646" s="50" t="s">
        <v>2441</v>
      </c>
      <c r="D646" s="50" t="s">
        <v>2442</v>
      </c>
      <c r="E646" s="50" t="s">
        <v>48</v>
      </c>
      <c r="F646" s="50" t="s">
        <v>51</v>
      </c>
      <c r="G646" s="50"/>
      <c r="H646" s="50" t="s">
        <v>3066</v>
      </c>
      <c r="I646" s="119" t="s">
        <v>46</v>
      </c>
      <c r="J646" s="57"/>
      <c r="K646" s="50"/>
      <c r="L646" s="57"/>
      <c r="M646" s="57"/>
      <c r="N646" s="139"/>
      <c r="O646" s="55"/>
      <c r="P646" s="178"/>
      <c r="Q646" s="191"/>
      <c r="R646" s="192"/>
      <c r="S646" s="59">
        <v>91518165</v>
      </c>
      <c r="T646" s="193" t="s">
        <v>3189</v>
      </c>
      <c r="U646" s="194">
        <v>0.5</v>
      </c>
      <c r="V646" s="87"/>
      <c r="W646" s="124"/>
      <c r="X646" s="125"/>
      <c r="Y646" s="130"/>
      <c r="Z646" s="124"/>
      <c r="AA646" s="126"/>
      <c r="AB646" s="125"/>
      <c r="AC646" s="135"/>
      <c r="AD646" s="135"/>
      <c r="AE646" s="135"/>
      <c r="AF646" s="136"/>
      <c r="AG646" s="118"/>
      <c r="AH646" s="120"/>
      <c r="AI646" s="174"/>
      <c r="AJ646" s="50"/>
      <c r="AK646" s="175"/>
      <c r="AL646" s="176"/>
      <c r="AM646" s="56"/>
      <c r="AN646" s="137"/>
    </row>
    <row r="647" spans="1:40" x14ac:dyDescent="0.25">
      <c r="A647" s="50" t="s">
        <v>759</v>
      </c>
      <c r="B647" s="118">
        <v>2022</v>
      </c>
      <c r="C647" s="50" t="s">
        <v>2444</v>
      </c>
      <c r="D647" s="50" t="s">
        <v>2445</v>
      </c>
      <c r="E647" s="50" t="s">
        <v>48</v>
      </c>
      <c r="F647" s="50" t="s">
        <v>51</v>
      </c>
      <c r="G647" s="50"/>
      <c r="H647" s="50" t="s">
        <v>3067</v>
      </c>
      <c r="I647" s="119" t="s">
        <v>46</v>
      </c>
      <c r="J647" s="57" t="s">
        <v>194</v>
      </c>
      <c r="K647" s="118">
        <v>33</v>
      </c>
      <c r="L647" s="57" t="s">
        <v>120</v>
      </c>
      <c r="M647" s="57" t="s">
        <v>158</v>
      </c>
      <c r="N647" s="139">
        <v>1969</v>
      </c>
      <c r="O647" s="55"/>
      <c r="P647" s="178">
        <v>830085821</v>
      </c>
      <c r="Q647" s="59" t="s">
        <v>2446</v>
      </c>
      <c r="R647" s="57" t="s">
        <v>175</v>
      </c>
      <c r="S647" s="59"/>
      <c r="T647" s="193"/>
      <c r="U647" s="194"/>
      <c r="V647" s="87"/>
      <c r="W647" s="124">
        <v>151156102</v>
      </c>
      <c r="X647" s="125">
        <v>0</v>
      </c>
      <c r="Y647" s="130">
        <v>0</v>
      </c>
      <c r="Z647" s="124">
        <v>0</v>
      </c>
      <c r="AA647" s="126">
        <v>151156102</v>
      </c>
      <c r="AB647" s="125">
        <v>0</v>
      </c>
      <c r="AC647" s="135">
        <v>44552</v>
      </c>
      <c r="AD647" s="135">
        <v>44599</v>
      </c>
      <c r="AE647" s="135">
        <v>44985</v>
      </c>
      <c r="AF647" s="136">
        <f t="shared" si="45"/>
        <v>386</v>
      </c>
      <c r="AG647" s="118">
        <v>1</v>
      </c>
      <c r="AH647" s="120">
        <v>63</v>
      </c>
      <c r="AI647" s="174"/>
      <c r="AJ647" s="50"/>
      <c r="AK647" s="175"/>
      <c r="AL647" s="176"/>
      <c r="AM647" s="56" t="str">
        <f t="shared" si="46"/>
        <v>En ejecución</v>
      </c>
      <c r="AN647" s="137">
        <f t="shared" ref="AN647:AN710" si="48">IF(ISERROR(AB647/AA647),"-",(AB647/AA647))</f>
        <v>0</v>
      </c>
    </row>
    <row r="648" spans="1:40" x14ac:dyDescent="0.25">
      <c r="A648" s="50" t="s">
        <v>760</v>
      </c>
      <c r="B648" s="118">
        <v>2022</v>
      </c>
      <c r="C648" s="50" t="s">
        <v>2447</v>
      </c>
      <c r="D648" s="50" t="s">
        <v>2448</v>
      </c>
      <c r="E648" s="50" t="s">
        <v>34</v>
      </c>
      <c r="F648" s="50" t="s">
        <v>49</v>
      </c>
      <c r="G648" s="50" t="s">
        <v>53</v>
      </c>
      <c r="H648" s="50" t="s">
        <v>3068</v>
      </c>
      <c r="I648" s="119" t="s">
        <v>46</v>
      </c>
      <c r="J648" s="57" t="s">
        <v>194</v>
      </c>
      <c r="K648" s="50">
        <v>24</v>
      </c>
      <c r="L648" s="57" t="s">
        <v>167</v>
      </c>
      <c r="M648" s="57" t="s">
        <v>136</v>
      </c>
      <c r="N648" s="139">
        <v>1995</v>
      </c>
      <c r="O648" s="55"/>
      <c r="P648" s="178">
        <v>1110060558</v>
      </c>
      <c r="Q648" s="59" t="s">
        <v>1809</v>
      </c>
      <c r="R648" s="57" t="s">
        <v>175</v>
      </c>
      <c r="S648" s="59"/>
      <c r="T648" s="193"/>
      <c r="U648" s="194"/>
      <c r="V648" s="87"/>
      <c r="W648" s="126">
        <v>25000000</v>
      </c>
      <c r="X648" s="125">
        <v>0</v>
      </c>
      <c r="Y648" s="130">
        <v>0</v>
      </c>
      <c r="Z648" s="124">
        <v>0</v>
      </c>
      <c r="AA648" s="126">
        <v>25000000</v>
      </c>
      <c r="AB648" s="125">
        <v>17639606</v>
      </c>
      <c r="AC648" s="135">
        <v>44558</v>
      </c>
      <c r="AD648" s="135">
        <v>44756</v>
      </c>
      <c r="AE648" s="135">
        <v>44881</v>
      </c>
      <c r="AF648" s="136">
        <f t="shared" si="45"/>
        <v>125</v>
      </c>
      <c r="AG648" s="118">
        <v>0</v>
      </c>
      <c r="AH648" s="120">
        <v>0</v>
      </c>
      <c r="AI648" s="174"/>
      <c r="AJ648" s="50"/>
      <c r="AK648" s="175"/>
      <c r="AL648" s="176"/>
      <c r="AM648" s="56" t="str">
        <f t="shared" si="46"/>
        <v>Terminado</v>
      </c>
      <c r="AN648" s="137">
        <f t="shared" si="48"/>
        <v>0.70558423999999997</v>
      </c>
    </row>
    <row r="649" spans="1:40" x14ac:dyDescent="0.25">
      <c r="A649" s="50" t="s">
        <v>760</v>
      </c>
      <c r="B649" s="118">
        <v>2022</v>
      </c>
      <c r="C649" s="50" t="s">
        <v>2447</v>
      </c>
      <c r="D649" s="50" t="s">
        <v>2448</v>
      </c>
      <c r="E649" s="50" t="s">
        <v>34</v>
      </c>
      <c r="F649" s="50" t="s">
        <v>49</v>
      </c>
      <c r="G649" s="50" t="s">
        <v>53</v>
      </c>
      <c r="H649" s="50" t="s">
        <v>3068</v>
      </c>
      <c r="I649" s="119" t="s">
        <v>46</v>
      </c>
      <c r="J649" s="57" t="s">
        <v>194</v>
      </c>
      <c r="K649" s="50">
        <v>37</v>
      </c>
      <c r="L649" s="57" t="s">
        <v>124</v>
      </c>
      <c r="M649" s="57" t="s">
        <v>158</v>
      </c>
      <c r="N649" s="139">
        <v>1972</v>
      </c>
      <c r="O649" s="55"/>
      <c r="P649" s="178">
        <v>1110060558</v>
      </c>
      <c r="Q649" s="59" t="s">
        <v>1809</v>
      </c>
      <c r="R649" s="57" t="s">
        <v>175</v>
      </c>
      <c r="S649" s="59"/>
      <c r="T649" s="193"/>
      <c r="U649" s="194"/>
      <c r="V649" s="87"/>
      <c r="W649" s="126">
        <v>7000000</v>
      </c>
      <c r="X649" s="125">
        <v>0</v>
      </c>
      <c r="Y649" s="130">
        <v>0</v>
      </c>
      <c r="Z649" s="124">
        <v>0</v>
      </c>
      <c r="AA649" s="126">
        <v>7000000</v>
      </c>
      <c r="AB649" s="125">
        <v>7000000</v>
      </c>
      <c r="AC649" s="135">
        <v>44558</v>
      </c>
      <c r="AD649" s="135">
        <v>44756</v>
      </c>
      <c r="AE649" s="135">
        <v>44881</v>
      </c>
      <c r="AF649" s="136">
        <f t="shared" si="45"/>
        <v>125</v>
      </c>
      <c r="AG649" s="118">
        <v>0</v>
      </c>
      <c r="AH649" s="120">
        <v>0</v>
      </c>
      <c r="AI649" s="174"/>
      <c r="AJ649" s="50"/>
      <c r="AK649" s="175"/>
      <c r="AL649" s="176"/>
      <c r="AM649" s="56" t="str">
        <f t="shared" si="46"/>
        <v>Terminado</v>
      </c>
      <c r="AN649" s="137">
        <f t="shared" si="48"/>
        <v>1</v>
      </c>
    </row>
    <row r="650" spans="1:40" x14ac:dyDescent="0.25">
      <c r="A650" s="50" t="s">
        <v>760</v>
      </c>
      <c r="B650" s="118">
        <v>2022</v>
      </c>
      <c r="C650" s="50" t="s">
        <v>2447</v>
      </c>
      <c r="D650" s="50" t="s">
        <v>2448</v>
      </c>
      <c r="E650" s="50" t="s">
        <v>34</v>
      </c>
      <c r="F650" s="50" t="s">
        <v>49</v>
      </c>
      <c r="G650" s="50" t="s">
        <v>53</v>
      </c>
      <c r="H650" s="50" t="s">
        <v>3068</v>
      </c>
      <c r="I650" s="119" t="s">
        <v>46</v>
      </c>
      <c r="J650" s="57" t="s">
        <v>194</v>
      </c>
      <c r="K650" s="50">
        <v>23</v>
      </c>
      <c r="L650" s="57" t="s">
        <v>166</v>
      </c>
      <c r="M650" s="57" t="s">
        <v>136</v>
      </c>
      <c r="N650" s="139">
        <v>1964</v>
      </c>
      <c r="O650" s="55"/>
      <c r="P650" s="178">
        <v>1110060558</v>
      </c>
      <c r="Q650" s="59" t="s">
        <v>1809</v>
      </c>
      <c r="R650" s="57" t="s">
        <v>175</v>
      </c>
      <c r="S650" s="59"/>
      <c r="T650" s="193"/>
      <c r="U650" s="194"/>
      <c r="V650" s="87"/>
      <c r="W650" s="126">
        <v>3000000</v>
      </c>
      <c r="X650" s="125">
        <v>0</v>
      </c>
      <c r="Y650" s="130">
        <v>0</v>
      </c>
      <c r="Z650" s="124">
        <v>0</v>
      </c>
      <c r="AA650" s="126">
        <v>3000000</v>
      </c>
      <c r="AB650" s="125">
        <v>3000000</v>
      </c>
      <c r="AC650" s="135">
        <v>44558</v>
      </c>
      <c r="AD650" s="135">
        <v>44756</v>
      </c>
      <c r="AE650" s="135">
        <v>44881</v>
      </c>
      <c r="AF650" s="136">
        <f t="shared" si="45"/>
        <v>125</v>
      </c>
      <c r="AG650" s="118">
        <v>0</v>
      </c>
      <c r="AH650" s="120">
        <v>0</v>
      </c>
      <c r="AI650" s="174"/>
      <c r="AJ650" s="50"/>
      <c r="AK650" s="175"/>
      <c r="AL650" s="176"/>
      <c r="AM650" s="56" t="str">
        <f t="shared" si="46"/>
        <v>Terminado</v>
      </c>
      <c r="AN650" s="137">
        <f t="shared" si="48"/>
        <v>1</v>
      </c>
    </row>
    <row r="651" spans="1:40" x14ac:dyDescent="0.25">
      <c r="A651" s="50" t="s">
        <v>2660</v>
      </c>
      <c r="B651" s="118">
        <v>2022</v>
      </c>
      <c r="C651" s="50" t="s">
        <v>2664</v>
      </c>
      <c r="D651" s="50" t="s">
        <v>2710</v>
      </c>
      <c r="E651" s="50" t="s">
        <v>43</v>
      </c>
      <c r="F651" s="50" t="s">
        <v>51</v>
      </c>
      <c r="G651" s="50"/>
      <c r="H651" s="50" t="s">
        <v>3069</v>
      </c>
      <c r="I651" s="119" t="s">
        <v>46</v>
      </c>
      <c r="J651" s="57" t="s">
        <v>194</v>
      </c>
      <c r="K651" s="50">
        <v>49</v>
      </c>
      <c r="L651" s="57" t="s">
        <v>139</v>
      </c>
      <c r="M651" s="57" t="s">
        <v>138</v>
      </c>
      <c r="N651" s="139">
        <v>1999</v>
      </c>
      <c r="O651" s="55"/>
      <c r="P651" s="178">
        <v>830073703</v>
      </c>
      <c r="Q651" s="59" t="s">
        <v>2641</v>
      </c>
      <c r="R651" s="57" t="s">
        <v>175</v>
      </c>
      <c r="S651" s="59"/>
      <c r="T651" s="193"/>
      <c r="U651" s="194"/>
      <c r="V651" s="87"/>
      <c r="W651" s="124">
        <v>2614954183</v>
      </c>
      <c r="X651" s="125">
        <v>0</v>
      </c>
      <c r="Y651" s="130">
        <v>0</v>
      </c>
      <c r="Z651" s="124">
        <v>0</v>
      </c>
      <c r="AA651" s="126">
        <v>2614954183</v>
      </c>
      <c r="AB651" s="125">
        <v>1756957193</v>
      </c>
      <c r="AC651" s="135">
        <v>44559</v>
      </c>
      <c r="AD651" s="135">
        <v>44596</v>
      </c>
      <c r="AE651" s="135">
        <v>44948</v>
      </c>
      <c r="AF651" s="136">
        <f t="shared" si="45"/>
        <v>352</v>
      </c>
      <c r="AG651" s="118">
        <v>0</v>
      </c>
      <c r="AH651" s="120">
        <v>0</v>
      </c>
      <c r="AI651" s="174"/>
      <c r="AJ651" s="50"/>
      <c r="AK651" s="175"/>
      <c r="AL651" s="176"/>
      <c r="AM651" s="56" t="str">
        <f t="shared" si="46"/>
        <v>En ejecución</v>
      </c>
      <c r="AN651" s="137">
        <f t="shared" si="48"/>
        <v>0.67188832768929629</v>
      </c>
    </row>
    <row r="652" spans="1:40" x14ac:dyDescent="0.25">
      <c r="A652" s="177" t="s">
        <v>2617</v>
      </c>
      <c r="B652" s="118">
        <v>2022</v>
      </c>
      <c r="C652" s="50" t="s">
        <v>2592</v>
      </c>
      <c r="D652" s="50" t="s">
        <v>2711</v>
      </c>
      <c r="E652" s="50" t="s">
        <v>43</v>
      </c>
      <c r="F652" s="50" t="s">
        <v>51</v>
      </c>
      <c r="G652" s="50"/>
      <c r="H652" s="177" t="s">
        <v>3070</v>
      </c>
      <c r="I652" s="119" t="s">
        <v>46</v>
      </c>
      <c r="J652" s="57" t="s">
        <v>194</v>
      </c>
      <c r="K652" s="50">
        <v>57</v>
      </c>
      <c r="L652" s="57" t="s">
        <v>148</v>
      </c>
      <c r="M652" s="57" t="s">
        <v>141</v>
      </c>
      <c r="N652" s="139">
        <v>1978</v>
      </c>
      <c r="O652" s="55"/>
      <c r="P652" s="178">
        <v>900232348</v>
      </c>
      <c r="Q652" s="59" t="s">
        <v>2428</v>
      </c>
      <c r="R652" s="57" t="s">
        <v>175</v>
      </c>
      <c r="S652" s="59"/>
      <c r="T652" s="193"/>
      <c r="U652" s="194"/>
      <c r="V652" s="87"/>
      <c r="W652" s="126">
        <v>73922040</v>
      </c>
      <c r="X652" s="125">
        <v>0</v>
      </c>
      <c r="Y652" s="130">
        <v>0</v>
      </c>
      <c r="Z652" s="124">
        <v>0</v>
      </c>
      <c r="AA652" s="126">
        <v>73922040</v>
      </c>
      <c r="AB652" s="125">
        <v>51933869</v>
      </c>
      <c r="AC652" s="135">
        <v>44559</v>
      </c>
      <c r="AD652" s="135">
        <v>44582</v>
      </c>
      <c r="AE652" s="135">
        <v>44794</v>
      </c>
      <c r="AF652" s="136">
        <f t="shared" si="45"/>
        <v>212</v>
      </c>
      <c r="AG652" s="118">
        <v>0</v>
      </c>
      <c r="AH652" s="120">
        <v>0</v>
      </c>
      <c r="AI652" s="174"/>
      <c r="AJ652" s="50"/>
      <c r="AK652" s="175"/>
      <c r="AL652" s="176"/>
      <c r="AM652" s="56" t="str">
        <f t="shared" si="46"/>
        <v>Terminado</v>
      </c>
      <c r="AN652" s="137">
        <f t="shared" si="48"/>
        <v>0.70254918560147961</v>
      </c>
    </row>
    <row r="653" spans="1:40" x14ac:dyDescent="0.25">
      <c r="A653" s="177" t="s">
        <v>2617</v>
      </c>
      <c r="B653" s="118">
        <v>2022</v>
      </c>
      <c r="C653" s="50" t="s">
        <v>2592</v>
      </c>
      <c r="D653" s="50" t="s">
        <v>2711</v>
      </c>
      <c r="E653" s="50" t="s">
        <v>43</v>
      </c>
      <c r="F653" s="50" t="s">
        <v>51</v>
      </c>
      <c r="G653" s="50"/>
      <c r="H653" s="177" t="s">
        <v>3070</v>
      </c>
      <c r="I653" s="119" t="s">
        <v>46</v>
      </c>
      <c r="J653" s="57" t="s">
        <v>194</v>
      </c>
      <c r="K653" s="118">
        <v>55</v>
      </c>
      <c r="L653" s="57" t="s">
        <v>146</v>
      </c>
      <c r="M653" s="57" t="s">
        <v>141</v>
      </c>
      <c r="N653" s="139">
        <v>1977</v>
      </c>
      <c r="O653" s="55"/>
      <c r="P653" s="178">
        <v>900232348</v>
      </c>
      <c r="Q653" s="59" t="s">
        <v>2428</v>
      </c>
      <c r="R653" s="57" t="s">
        <v>175</v>
      </c>
      <c r="S653" s="59"/>
      <c r="T653" s="193"/>
      <c r="U653" s="194"/>
      <c r="V653" s="87"/>
      <c r="W653" s="126">
        <v>73706840</v>
      </c>
      <c r="X653" s="125">
        <v>0</v>
      </c>
      <c r="Y653" s="130">
        <v>0</v>
      </c>
      <c r="Z653" s="124">
        <v>0</v>
      </c>
      <c r="AA653" s="126">
        <v>73706840</v>
      </c>
      <c r="AB653" s="125">
        <v>35595369</v>
      </c>
      <c r="AC653" s="135">
        <v>44559</v>
      </c>
      <c r="AD653" s="135">
        <v>44582</v>
      </c>
      <c r="AE653" s="135">
        <v>44794</v>
      </c>
      <c r="AF653" s="136">
        <f t="shared" si="45"/>
        <v>212</v>
      </c>
      <c r="AG653" s="118">
        <v>0</v>
      </c>
      <c r="AH653" s="120">
        <v>0</v>
      </c>
      <c r="AI653" s="174"/>
      <c r="AJ653" s="50"/>
      <c r="AK653" s="175"/>
      <c r="AL653" s="176"/>
      <c r="AM653" s="56" t="str">
        <f t="shared" si="46"/>
        <v>Terminado</v>
      </c>
      <c r="AN653" s="137">
        <f t="shared" si="48"/>
        <v>0.48293169263531038</v>
      </c>
    </row>
    <row r="654" spans="1:40" x14ac:dyDescent="0.25">
      <c r="A654" s="50" t="s">
        <v>2658</v>
      </c>
      <c r="B654" s="118">
        <v>2022</v>
      </c>
      <c r="C654" s="50" t="s">
        <v>2663</v>
      </c>
      <c r="D654" s="50" t="s">
        <v>2712</v>
      </c>
      <c r="E654" s="50" t="s">
        <v>29</v>
      </c>
      <c r="F654" s="50" t="s">
        <v>44</v>
      </c>
      <c r="G654" s="50"/>
      <c r="H654" s="50" t="s">
        <v>2939</v>
      </c>
      <c r="I654" s="119" t="s">
        <v>46</v>
      </c>
      <c r="J654" s="57" t="s">
        <v>194</v>
      </c>
      <c r="K654" s="50">
        <v>49</v>
      </c>
      <c r="L654" s="57" t="s">
        <v>139</v>
      </c>
      <c r="M654" s="57" t="s">
        <v>138</v>
      </c>
      <c r="N654" s="139">
        <v>1999</v>
      </c>
      <c r="O654" s="55"/>
      <c r="P654" s="178">
        <v>830028126</v>
      </c>
      <c r="Q654" s="59" t="s">
        <v>2640</v>
      </c>
      <c r="R654" s="57" t="s">
        <v>175</v>
      </c>
      <c r="S654" s="59"/>
      <c r="T654" s="193"/>
      <c r="U654" s="194"/>
      <c r="V654" s="87"/>
      <c r="W654" s="126">
        <v>189633705</v>
      </c>
      <c r="X654" s="125">
        <v>0</v>
      </c>
      <c r="Y654" s="130">
        <v>0</v>
      </c>
      <c r="Z654" s="124">
        <v>0</v>
      </c>
      <c r="AA654" s="126">
        <v>189633705</v>
      </c>
      <c r="AB654" s="125">
        <v>94739582</v>
      </c>
      <c r="AC654" s="135">
        <v>44560</v>
      </c>
      <c r="AD654" s="135">
        <v>44596</v>
      </c>
      <c r="AE654" s="135">
        <v>44948</v>
      </c>
      <c r="AF654" s="136">
        <f t="shared" si="45"/>
        <v>352</v>
      </c>
      <c r="AG654" s="118">
        <v>0</v>
      </c>
      <c r="AH654" s="120">
        <v>0</v>
      </c>
      <c r="AI654" s="174"/>
      <c r="AJ654" s="50"/>
      <c r="AK654" s="175"/>
      <c r="AL654" s="176"/>
      <c r="AM654" s="56" t="str">
        <f t="shared" si="46"/>
        <v>En ejecución</v>
      </c>
      <c r="AN654" s="137">
        <f t="shared" si="48"/>
        <v>0.49959252760473144</v>
      </c>
    </row>
    <row r="655" spans="1:40" x14ac:dyDescent="0.25">
      <c r="A655" s="50" t="s">
        <v>713</v>
      </c>
      <c r="B655" s="118">
        <v>2022</v>
      </c>
      <c r="C655" s="50" t="s">
        <v>2271</v>
      </c>
      <c r="D655" s="50" t="s">
        <v>2272</v>
      </c>
      <c r="E655" s="50" t="s">
        <v>29</v>
      </c>
      <c r="F655" s="50" t="s">
        <v>44</v>
      </c>
      <c r="G655" s="50"/>
      <c r="H655" s="50" t="s">
        <v>3071</v>
      </c>
      <c r="I655" s="119" t="s">
        <v>46</v>
      </c>
      <c r="J655" s="57" t="s">
        <v>194</v>
      </c>
      <c r="K655" s="118">
        <v>55</v>
      </c>
      <c r="L655" s="57" t="s">
        <v>146</v>
      </c>
      <c r="M655" s="57" t="s">
        <v>141</v>
      </c>
      <c r="N655" s="139">
        <v>1977</v>
      </c>
      <c r="O655" s="55"/>
      <c r="P655" s="178">
        <v>901552809</v>
      </c>
      <c r="Q655" s="59" t="s">
        <v>2273</v>
      </c>
      <c r="R655" s="57" t="s">
        <v>177</v>
      </c>
      <c r="S655" s="59">
        <v>1065374338</v>
      </c>
      <c r="T655" s="193" t="s">
        <v>3190</v>
      </c>
      <c r="U655" s="194">
        <v>0.7</v>
      </c>
      <c r="V655" s="87"/>
      <c r="W655" s="126">
        <v>2064405</v>
      </c>
      <c r="X655" s="125">
        <v>0</v>
      </c>
      <c r="Y655" s="130">
        <v>0</v>
      </c>
      <c r="Z655" s="124">
        <v>0</v>
      </c>
      <c r="AA655" s="126">
        <v>2064405</v>
      </c>
      <c r="AB655" s="125">
        <v>0</v>
      </c>
      <c r="AC655" s="135">
        <v>44561</v>
      </c>
      <c r="AD655" s="135">
        <v>44582</v>
      </c>
      <c r="AE655" s="135">
        <v>44794</v>
      </c>
      <c r="AF655" s="136">
        <f t="shared" si="45"/>
        <v>212</v>
      </c>
      <c r="AG655" s="118">
        <v>1</v>
      </c>
      <c r="AH655" s="120">
        <v>93</v>
      </c>
      <c r="AI655" s="174"/>
      <c r="AJ655" s="50"/>
      <c r="AK655" s="175"/>
      <c r="AL655" s="176"/>
      <c r="AM655" s="56" t="str">
        <f t="shared" si="46"/>
        <v>Terminado</v>
      </c>
      <c r="AN655" s="137">
        <f t="shared" si="48"/>
        <v>0</v>
      </c>
    </row>
    <row r="656" spans="1:40" x14ac:dyDescent="0.25">
      <c r="A656" s="50" t="s">
        <v>713</v>
      </c>
      <c r="B656" s="118">
        <v>2022</v>
      </c>
      <c r="C656" s="50" t="s">
        <v>2271</v>
      </c>
      <c r="D656" s="50" t="s">
        <v>2272</v>
      </c>
      <c r="E656" s="50" t="s">
        <v>29</v>
      </c>
      <c r="F656" s="50" t="s">
        <v>44</v>
      </c>
      <c r="G656" s="50"/>
      <c r="H656" s="50" t="s">
        <v>3071</v>
      </c>
      <c r="I656" s="119" t="s">
        <v>46</v>
      </c>
      <c r="J656" s="57" t="s">
        <v>194</v>
      </c>
      <c r="K656" s="50">
        <v>57</v>
      </c>
      <c r="L656" s="57" t="s">
        <v>148</v>
      </c>
      <c r="M656" s="57" t="s">
        <v>141</v>
      </c>
      <c r="N656" s="139">
        <v>1978</v>
      </c>
      <c r="O656" s="55"/>
      <c r="P656" s="178">
        <v>901552809</v>
      </c>
      <c r="Q656" s="59" t="s">
        <v>2273</v>
      </c>
      <c r="R656" s="57" t="s">
        <v>177</v>
      </c>
      <c r="S656" s="59">
        <v>73141686</v>
      </c>
      <c r="T656" s="193" t="s">
        <v>3191</v>
      </c>
      <c r="U656" s="194">
        <v>0.3</v>
      </c>
      <c r="V656" s="87"/>
      <c r="W656" s="126">
        <v>13028582</v>
      </c>
      <c r="X656" s="125">
        <v>0</v>
      </c>
      <c r="Y656" s="130">
        <v>0</v>
      </c>
      <c r="Z656" s="124">
        <v>0</v>
      </c>
      <c r="AA656" s="126">
        <v>13028582</v>
      </c>
      <c r="AB656" s="125">
        <v>4268305</v>
      </c>
      <c r="AC656" s="135">
        <v>44561</v>
      </c>
      <c r="AD656" s="135">
        <v>44582</v>
      </c>
      <c r="AE656" s="135">
        <v>44794</v>
      </c>
      <c r="AF656" s="136">
        <f t="shared" si="45"/>
        <v>212</v>
      </c>
      <c r="AG656" s="118">
        <v>1</v>
      </c>
      <c r="AH656" s="120">
        <v>93</v>
      </c>
      <c r="AI656" s="174"/>
      <c r="AJ656" s="50"/>
      <c r="AK656" s="175"/>
      <c r="AL656" s="176"/>
      <c r="AM656" s="56" t="str">
        <f t="shared" si="46"/>
        <v>Terminado</v>
      </c>
      <c r="AN656" s="137">
        <f t="shared" si="48"/>
        <v>0.32761086356136071</v>
      </c>
    </row>
    <row r="657" spans="1:40" x14ac:dyDescent="0.25">
      <c r="A657" s="50" t="s">
        <v>2659</v>
      </c>
      <c r="B657" s="118">
        <v>2022</v>
      </c>
      <c r="C657" s="50" t="s">
        <v>2662</v>
      </c>
      <c r="D657" s="50" t="s">
        <v>2713</v>
      </c>
      <c r="E657" s="50" t="s">
        <v>29</v>
      </c>
      <c r="F657" s="50" t="s">
        <v>44</v>
      </c>
      <c r="G657" s="50"/>
      <c r="H657" s="50" t="s">
        <v>3072</v>
      </c>
      <c r="I657" s="119" t="s">
        <v>46</v>
      </c>
      <c r="J657" s="57" t="s">
        <v>194</v>
      </c>
      <c r="K657" s="118">
        <v>55</v>
      </c>
      <c r="L657" s="57" t="s">
        <v>146</v>
      </c>
      <c r="M657" s="57" t="s">
        <v>141</v>
      </c>
      <c r="N657" s="139">
        <v>1977</v>
      </c>
      <c r="O657" s="55"/>
      <c r="P657" s="178">
        <v>830028126</v>
      </c>
      <c r="Q657" s="59" t="s">
        <v>2640</v>
      </c>
      <c r="R657" s="57" t="s">
        <v>175</v>
      </c>
      <c r="S657" s="59"/>
      <c r="T657" s="193"/>
      <c r="U657" s="194"/>
      <c r="V657" s="87"/>
      <c r="W657" s="124">
        <v>98069760</v>
      </c>
      <c r="X657" s="125">
        <v>0</v>
      </c>
      <c r="Y657" s="130">
        <v>0</v>
      </c>
      <c r="Z657" s="124">
        <v>0</v>
      </c>
      <c r="AA657" s="126">
        <v>98069760</v>
      </c>
      <c r="AB657" s="125">
        <v>0</v>
      </c>
      <c r="AC657" s="135">
        <v>44921</v>
      </c>
      <c r="AD657" s="135">
        <v>44945</v>
      </c>
      <c r="AE657" s="135">
        <v>45102</v>
      </c>
      <c r="AF657" s="136">
        <f t="shared" si="43"/>
        <v>157</v>
      </c>
      <c r="AG657" s="118">
        <v>0</v>
      </c>
      <c r="AH657" s="120">
        <v>0</v>
      </c>
      <c r="AI657" s="174"/>
      <c r="AJ657" s="50"/>
      <c r="AK657" s="175"/>
      <c r="AL657" s="176"/>
      <c r="AM657" s="56" t="str">
        <f t="shared" si="44"/>
        <v>En ejecución</v>
      </c>
      <c r="AN657" s="137">
        <f t="shared" si="48"/>
        <v>0</v>
      </c>
    </row>
    <row r="658" spans="1:40" x14ac:dyDescent="0.25">
      <c r="A658" s="50" t="s">
        <v>2544</v>
      </c>
      <c r="B658" s="118">
        <v>2022</v>
      </c>
      <c r="C658" s="50" t="s">
        <v>2544</v>
      </c>
      <c r="D658" s="177" t="s">
        <v>2644</v>
      </c>
      <c r="E658" s="50" t="s">
        <v>31</v>
      </c>
      <c r="F658" s="50" t="s">
        <v>49</v>
      </c>
      <c r="G658" s="50"/>
      <c r="H658" s="50" t="s">
        <v>2716</v>
      </c>
      <c r="I658" s="119" t="s">
        <v>45</v>
      </c>
      <c r="J658" s="57" t="s">
        <v>194</v>
      </c>
      <c r="K658" s="50" t="s">
        <v>70</v>
      </c>
      <c r="L658" s="57"/>
      <c r="M658" s="57"/>
      <c r="N658" s="139" t="s">
        <v>1802</v>
      </c>
      <c r="O658" s="55"/>
      <c r="P658" s="178">
        <v>811009788</v>
      </c>
      <c r="Q658" s="59" t="s">
        <v>2343</v>
      </c>
      <c r="R658" s="57" t="s">
        <v>175</v>
      </c>
      <c r="S658" s="59"/>
      <c r="T658" s="193"/>
      <c r="U658" s="194"/>
      <c r="V658" s="87"/>
      <c r="W658" s="126">
        <v>11019773</v>
      </c>
      <c r="X658" s="125">
        <v>0</v>
      </c>
      <c r="Y658" s="130">
        <v>0</v>
      </c>
      <c r="Z658" s="124">
        <v>0</v>
      </c>
      <c r="AA658" s="126">
        <v>11019773</v>
      </c>
      <c r="AB658" s="125">
        <v>11019773</v>
      </c>
      <c r="AC658" s="135">
        <v>44090</v>
      </c>
      <c r="AD658" s="135">
        <v>44090</v>
      </c>
      <c r="AE658" s="135">
        <v>44620</v>
      </c>
      <c r="AF658" s="136">
        <f>_xlfn.DAYS(AE658,AD658)</f>
        <v>530</v>
      </c>
      <c r="AG658" s="118">
        <v>0</v>
      </c>
      <c r="AH658" s="120">
        <v>0</v>
      </c>
      <c r="AI658" s="174"/>
      <c r="AJ658" s="50"/>
      <c r="AK658" s="175"/>
      <c r="AL658" s="176"/>
      <c r="AM658" s="56" t="str">
        <f>IF(AE658&lt;=44926,"Terminado","En ejecución")</f>
        <v>Terminado</v>
      </c>
      <c r="AN658" s="137">
        <f t="shared" si="48"/>
        <v>1</v>
      </c>
    </row>
    <row r="659" spans="1:40" x14ac:dyDescent="0.25">
      <c r="A659" s="50" t="s">
        <v>2545</v>
      </c>
      <c r="B659" s="118">
        <v>2022</v>
      </c>
      <c r="C659" s="50" t="s">
        <v>2545</v>
      </c>
      <c r="D659" s="177" t="s">
        <v>2645</v>
      </c>
      <c r="E659" s="50" t="s">
        <v>31</v>
      </c>
      <c r="F659" s="50" t="s">
        <v>49</v>
      </c>
      <c r="G659" s="50"/>
      <c r="H659" s="50" t="s">
        <v>2717</v>
      </c>
      <c r="I659" s="119" t="s">
        <v>45</v>
      </c>
      <c r="J659" s="57" t="s">
        <v>194</v>
      </c>
      <c r="K659" s="50" t="s">
        <v>70</v>
      </c>
      <c r="L659" s="57"/>
      <c r="M659" s="57"/>
      <c r="N659" s="139" t="s">
        <v>2348</v>
      </c>
      <c r="O659" s="55"/>
      <c r="P659" s="178">
        <v>860522931</v>
      </c>
      <c r="Q659" s="59" t="s">
        <v>2374</v>
      </c>
      <c r="R659" s="57" t="s">
        <v>175</v>
      </c>
      <c r="S659" s="59"/>
      <c r="T659" s="193"/>
      <c r="U659" s="194"/>
      <c r="V659" s="87"/>
      <c r="W659" s="126">
        <v>74964182</v>
      </c>
      <c r="X659" s="125">
        <v>0</v>
      </c>
      <c r="Y659" s="130">
        <v>0</v>
      </c>
      <c r="Z659" s="124">
        <v>0</v>
      </c>
      <c r="AA659" s="126">
        <v>74964182</v>
      </c>
      <c r="AB659" s="125">
        <v>74964182</v>
      </c>
      <c r="AC659" s="135">
        <v>44305</v>
      </c>
      <c r="AD659" s="135">
        <v>44305</v>
      </c>
      <c r="AE659" s="135">
        <v>44665</v>
      </c>
      <c r="AF659" s="136">
        <f>_xlfn.DAYS(AE659,AD659)</f>
        <v>360</v>
      </c>
      <c r="AG659" s="118">
        <v>0</v>
      </c>
      <c r="AH659" s="120">
        <v>0</v>
      </c>
      <c r="AI659" s="174"/>
      <c r="AJ659" s="50"/>
      <c r="AK659" s="175"/>
      <c r="AL659" s="176"/>
      <c r="AM659" s="56" t="str">
        <f>IF(AE659&lt;=44926,"Terminado","En ejecución")</f>
        <v>Terminado</v>
      </c>
      <c r="AN659" s="137">
        <f t="shared" si="48"/>
        <v>1</v>
      </c>
    </row>
    <row r="660" spans="1:40" x14ac:dyDescent="0.25">
      <c r="A660" s="50" t="s">
        <v>2545</v>
      </c>
      <c r="B660" s="118">
        <v>2022</v>
      </c>
      <c r="C660" s="50" t="s">
        <v>2545</v>
      </c>
      <c r="D660" s="177" t="s">
        <v>2645</v>
      </c>
      <c r="E660" s="50" t="s">
        <v>31</v>
      </c>
      <c r="F660" s="50" t="s">
        <v>49</v>
      </c>
      <c r="G660" s="50"/>
      <c r="H660" s="50" t="s">
        <v>2717</v>
      </c>
      <c r="I660" s="119" t="s">
        <v>45</v>
      </c>
      <c r="J660" s="57" t="s">
        <v>194</v>
      </c>
      <c r="K660" s="50" t="s">
        <v>70</v>
      </c>
      <c r="L660" s="57"/>
      <c r="M660" s="57"/>
      <c r="N660" s="139" t="s">
        <v>1802</v>
      </c>
      <c r="O660" s="55"/>
      <c r="P660" s="178">
        <v>860522931</v>
      </c>
      <c r="Q660" s="59" t="s">
        <v>2374</v>
      </c>
      <c r="R660" s="57" t="s">
        <v>175</v>
      </c>
      <c r="S660" s="59"/>
      <c r="T660" s="193"/>
      <c r="U660" s="194"/>
      <c r="V660" s="87"/>
      <c r="W660" s="126">
        <v>69329709</v>
      </c>
      <c r="X660" s="125">
        <v>0</v>
      </c>
      <c r="Y660" s="130">
        <v>0</v>
      </c>
      <c r="Z660" s="124">
        <v>0</v>
      </c>
      <c r="AA660" s="126">
        <v>69329709</v>
      </c>
      <c r="AB660" s="125">
        <v>69329709</v>
      </c>
      <c r="AC660" s="135">
        <v>44305</v>
      </c>
      <c r="AD660" s="135">
        <v>44305</v>
      </c>
      <c r="AE660" s="135">
        <v>44665</v>
      </c>
      <c r="AF660" s="136">
        <f>_xlfn.DAYS(AE660,AD660)</f>
        <v>360</v>
      </c>
      <c r="AG660" s="118">
        <v>0</v>
      </c>
      <c r="AH660" s="120">
        <v>0</v>
      </c>
      <c r="AI660" s="174"/>
      <c r="AJ660" s="50"/>
      <c r="AK660" s="175"/>
      <c r="AL660" s="176"/>
      <c r="AM660" s="56" t="str">
        <f>IF(AE660&lt;=44926,"Terminado","En ejecución")</f>
        <v>Terminado</v>
      </c>
      <c r="AN660" s="137">
        <f t="shared" si="48"/>
        <v>1</v>
      </c>
    </row>
    <row r="661" spans="1:40" x14ac:dyDescent="0.25">
      <c r="A661" s="50" t="s">
        <v>2546</v>
      </c>
      <c r="B661" s="118">
        <v>2022</v>
      </c>
      <c r="C661" s="50" t="s">
        <v>2546</v>
      </c>
      <c r="D661" s="177" t="s">
        <v>2646</v>
      </c>
      <c r="E661" s="50" t="s">
        <v>31</v>
      </c>
      <c r="F661" s="50" t="s">
        <v>49</v>
      </c>
      <c r="G661" s="50"/>
      <c r="H661" s="50" t="s">
        <v>2718</v>
      </c>
      <c r="I661" s="119" t="s">
        <v>45</v>
      </c>
      <c r="J661" s="57" t="s">
        <v>194</v>
      </c>
      <c r="K661" s="50" t="s">
        <v>70</v>
      </c>
      <c r="L661" s="57"/>
      <c r="M661" s="57"/>
      <c r="N661" s="139" t="s">
        <v>1802</v>
      </c>
      <c r="O661" s="55"/>
      <c r="P661" s="178">
        <v>830122566</v>
      </c>
      <c r="Q661" s="59" t="s">
        <v>2423</v>
      </c>
      <c r="R661" s="57" t="s">
        <v>175</v>
      </c>
      <c r="S661" s="59"/>
      <c r="T661" s="193"/>
      <c r="U661" s="194"/>
      <c r="V661" s="87"/>
      <c r="W661" s="124">
        <v>207416</v>
      </c>
      <c r="X661" s="125">
        <v>0</v>
      </c>
      <c r="Y661" s="130">
        <v>0</v>
      </c>
      <c r="Z661" s="124">
        <v>0</v>
      </c>
      <c r="AA661" s="126">
        <v>207416</v>
      </c>
      <c r="AB661" s="125">
        <v>207416</v>
      </c>
      <c r="AC661" s="135">
        <v>44459</v>
      </c>
      <c r="AD661" s="135">
        <v>44459</v>
      </c>
      <c r="AE661" s="135">
        <v>44488</v>
      </c>
      <c r="AF661" s="136">
        <f>_xlfn.DAYS(AE661,AD661)</f>
        <v>29</v>
      </c>
      <c r="AG661" s="118">
        <v>0</v>
      </c>
      <c r="AH661" s="120">
        <v>0</v>
      </c>
      <c r="AI661" s="174"/>
      <c r="AJ661" s="50"/>
      <c r="AK661" s="175"/>
      <c r="AL661" s="176"/>
      <c r="AM661" s="56" t="str">
        <f>IF(AE661&lt;=44926,"Terminado","En ejecución")</f>
        <v>Terminado</v>
      </c>
      <c r="AN661" s="137">
        <f t="shared" si="48"/>
        <v>1</v>
      </c>
    </row>
    <row r="662" spans="1:40" x14ac:dyDescent="0.25">
      <c r="A662" s="50" t="s">
        <v>2515</v>
      </c>
      <c r="B662" s="118">
        <v>2022</v>
      </c>
      <c r="C662" s="50"/>
      <c r="D662" s="50"/>
      <c r="E662" s="50" t="s">
        <v>63</v>
      </c>
      <c r="F662" s="50"/>
      <c r="G662" s="50"/>
      <c r="H662" s="50" t="s">
        <v>3075</v>
      </c>
      <c r="I662" s="119" t="s">
        <v>45</v>
      </c>
      <c r="J662" s="57" t="s">
        <v>194</v>
      </c>
      <c r="K662" s="50" t="s">
        <v>70</v>
      </c>
      <c r="L662" s="57"/>
      <c r="M662" s="57"/>
      <c r="N662" s="139" t="s">
        <v>1802</v>
      </c>
      <c r="O662" s="55"/>
      <c r="P662" s="178">
        <v>800130907</v>
      </c>
      <c r="Q662" s="59" t="s">
        <v>2387</v>
      </c>
      <c r="R662" s="57" t="s">
        <v>175</v>
      </c>
      <c r="S662" s="59"/>
      <c r="T662" s="193"/>
      <c r="U662" s="194"/>
      <c r="V662" s="87"/>
      <c r="W662" s="126">
        <v>319000</v>
      </c>
      <c r="X662" s="125">
        <v>0</v>
      </c>
      <c r="Y662" s="130">
        <v>0</v>
      </c>
      <c r="Z662" s="124">
        <v>0</v>
      </c>
      <c r="AA662" s="126">
        <v>319000</v>
      </c>
      <c r="AB662" s="125">
        <v>319000</v>
      </c>
      <c r="AC662" s="135"/>
      <c r="AD662" s="135"/>
      <c r="AE662" s="135"/>
      <c r="AF662" s="136">
        <f t="shared" si="39"/>
        <v>0</v>
      </c>
      <c r="AG662" s="118">
        <v>0</v>
      </c>
      <c r="AH662" s="120">
        <v>0</v>
      </c>
      <c r="AI662" s="174"/>
      <c r="AJ662" s="50"/>
      <c r="AK662" s="175"/>
      <c r="AL662" s="176"/>
      <c r="AM662" s="56" t="str">
        <f t="shared" si="38"/>
        <v>Terminado</v>
      </c>
      <c r="AN662" s="137">
        <f t="shared" si="48"/>
        <v>1</v>
      </c>
    </row>
    <row r="663" spans="1:40" x14ac:dyDescent="0.25">
      <c r="A663" s="50" t="s">
        <v>2516</v>
      </c>
      <c r="B663" s="118">
        <v>2022</v>
      </c>
      <c r="C663" s="50"/>
      <c r="D663" s="50"/>
      <c r="E663" s="50" t="s">
        <v>63</v>
      </c>
      <c r="F663" s="50"/>
      <c r="G663" s="50"/>
      <c r="H663" s="50" t="s">
        <v>3076</v>
      </c>
      <c r="I663" s="119" t="s">
        <v>45</v>
      </c>
      <c r="J663" s="57" t="s">
        <v>194</v>
      </c>
      <c r="K663" s="50" t="s">
        <v>70</v>
      </c>
      <c r="L663" s="57"/>
      <c r="M663" s="57"/>
      <c r="N663" s="139" t="s">
        <v>1802</v>
      </c>
      <c r="O663" s="55"/>
      <c r="P663" s="178">
        <v>800251440</v>
      </c>
      <c r="Q663" s="59" t="s">
        <v>2388</v>
      </c>
      <c r="R663" s="57" t="s">
        <v>175</v>
      </c>
      <c r="S663" s="59"/>
      <c r="T663" s="193"/>
      <c r="U663" s="194"/>
      <c r="V663" s="87"/>
      <c r="W663" s="126">
        <v>638070</v>
      </c>
      <c r="X663" s="125">
        <v>0</v>
      </c>
      <c r="Y663" s="130">
        <v>0</v>
      </c>
      <c r="Z663" s="124">
        <v>0</v>
      </c>
      <c r="AA663" s="126">
        <v>638070</v>
      </c>
      <c r="AB663" s="125">
        <v>638070</v>
      </c>
      <c r="AC663" s="135"/>
      <c r="AD663" s="135"/>
      <c r="AE663" s="135"/>
      <c r="AF663" s="136">
        <f t="shared" si="39"/>
        <v>0</v>
      </c>
      <c r="AG663" s="118">
        <v>0</v>
      </c>
      <c r="AH663" s="120">
        <v>0</v>
      </c>
      <c r="AI663" s="174"/>
      <c r="AJ663" s="50"/>
      <c r="AK663" s="175"/>
      <c r="AL663" s="176"/>
      <c r="AM663" s="56" t="str">
        <f t="shared" si="38"/>
        <v>Terminado</v>
      </c>
      <c r="AN663" s="137">
        <f t="shared" si="48"/>
        <v>1</v>
      </c>
    </row>
    <row r="664" spans="1:40" x14ac:dyDescent="0.25">
      <c r="A664" s="50" t="s">
        <v>2517</v>
      </c>
      <c r="B664" s="118">
        <v>2022</v>
      </c>
      <c r="C664" s="50"/>
      <c r="D664" s="50"/>
      <c r="E664" s="50" t="s">
        <v>63</v>
      </c>
      <c r="F664" s="50"/>
      <c r="G664" s="50"/>
      <c r="H664" s="50" t="s">
        <v>3077</v>
      </c>
      <c r="I664" s="119" t="s">
        <v>45</v>
      </c>
      <c r="J664" s="57" t="s">
        <v>194</v>
      </c>
      <c r="K664" s="50" t="s">
        <v>70</v>
      </c>
      <c r="L664" s="57"/>
      <c r="M664" s="57"/>
      <c r="N664" s="139" t="s">
        <v>1802</v>
      </c>
      <c r="O664" s="55"/>
      <c r="P664" s="178">
        <v>830003564</v>
      </c>
      <c r="Q664" s="59" t="s">
        <v>2389</v>
      </c>
      <c r="R664" s="57" t="s">
        <v>175</v>
      </c>
      <c r="S664" s="59"/>
      <c r="T664" s="193"/>
      <c r="U664" s="194"/>
      <c r="V664" s="87"/>
      <c r="W664" s="126">
        <v>638070</v>
      </c>
      <c r="X664" s="125">
        <v>0</v>
      </c>
      <c r="Y664" s="130">
        <v>0</v>
      </c>
      <c r="Z664" s="124">
        <v>0</v>
      </c>
      <c r="AA664" s="126">
        <v>638070</v>
      </c>
      <c r="AB664" s="125">
        <v>638070</v>
      </c>
      <c r="AC664" s="135"/>
      <c r="AD664" s="135"/>
      <c r="AE664" s="135"/>
      <c r="AF664" s="136">
        <f t="shared" si="39"/>
        <v>0</v>
      </c>
      <c r="AG664" s="118">
        <v>0</v>
      </c>
      <c r="AH664" s="120">
        <v>0</v>
      </c>
      <c r="AI664" s="174"/>
      <c r="AJ664" s="50"/>
      <c r="AK664" s="175"/>
      <c r="AL664" s="176"/>
      <c r="AM664" s="56" t="str">
        <f t="shared" si="38"/>
        <v>Terminado</v>
      </c>
      <c r="AN664" s="137">
        <f t="shared" si="48"/>
        <v>1</v>
      </c>
    </row>
    <row r="665" spans="1:40" x14ac:dyDescent="0.25">
      <c r="A665" s="50" t="s">
        <v>2518</v>
      </c>
      <c r="B665" s="118">
        <v>2022</v>
      </c>
      <c r="C665" s="50"/>
      <c r="D665" s="50"/>
      <c r="E665" s="50" t="s">
        <v>63</v>
      </c>
      <c r="F665" s="50"/>
      <c r="G665" s="50"/>
      <c r="H665" s="50" t="s">
        <v>3078</v>
      </c>
      <c r="I665" s="119" t="s">
        <v>45</v>
      </c>
      <c r="J665" s="57" t="s">
        <v>194</v>
      </c>
      <c r="K665" s="50" t="s">
        <v>70</v>
      </c>
      <c r="L665" s="57"/>
      <c r="M665" s="57"/>
      <c r="N665" s="139" t="s">
        <v>1802</v>
      </c>
      <c r="O665" s="55"/>
      <c r="P665" s="178">
        <v>860066942</v>
      </c>
      <c r="Q665" s="59" t="s">
        <v>2390</v>
      </c>
      <c r="R665" s="57" t="s">
        <v>175</v>
      </c>
      <c r="S665" s="59"/>
      <c r="T665" s="193"/>
      <c r="U665" s="194"/>
      <c r="V665" s="87"/>
      <c r="W665" s="126">
        <v>1419590</v>
      </c>
      <c r="X665" s="125">
        <v>0</v>
      </c>
      <c r="Y665" s="130">
        <v>0</v>
      </c>
      <c r="Z665" s="124">
        <v>0</v>
      </c>
      <c r="AA665" s="126">
        <v>1419590</v>
      </c>
      <c r="AB665" s="125">
        <v>1419590</v>
      </c>
      <c r="AC665" s="135"/>
      <c r="AD665" s="135"/>
      <c r="AE665" s="135"/>
      <c r="AF665" s="136">
        <f t="shared" si="39"/>
        <v>0</v>
      </c>
      <c r="AG665" s="118">
        <v>0</v>
      </c>
      <c r="AH665" s="120">
        <v>0</v>
      </c>
      <c r="AI665" s="174"/>
      <c r="AJ665" s="50"/>
      <c r="AK665" s="175"/>
      <c r="AL665" s="176"/>
      <c r="AM665" s="56" t="str">
        <f t="shared" si="38"/>
        <v>Terminado</v>
      </c>
      <c r="AN665" s="137">
        <f t="shared" si="48"/>
        <v>1</v>
      </c>
    </row>
    <row r="666" spans="1:40" x14ac:dyDescent="0.25">
      <c r="A666" s="50" t="s">
        <v>2519</v>
      </c>
      <c r="B666" s="118">
        <v>2022</v>
      </c>
      <c r="C666" s="50"/>
      <c r="D666" s="50"/>
      <c r="E666" s="50" t="s">
        <v>63</v>
      </c>
      <c r="F666" s="50"/>
      <c r="G666" s="50"/>
      <c r="H666" s="50" t="s">
        <v>3079</v>
      </c>
      <c r="I666" s="119" t="s">
        <v>45</v>
      </c>
      <c r="J666" s="57" t="s">
        <v>194</v>
      </c>
      <c r="K666" s="50" t="s">
        <v>70</v>
      </c>
      <c r="L666" s="57"/>
      <c r="M666" s="57"/>
      <c r="N666" s="139" t="s">
        <v>1802</v>
      </c>
      <c r="O666" s="55"/>
      <c r="P666" s="178">
        <v>900156264</v>
      </c>
      <c r="Q666" s="59" t="s">
        <v>2391</v>
      </c>
      <c r="R666" s="57" t="s">
        <v>175</v>
      </c>
      <c r="S666" s="59"/>
      <c r="T666" s="193"/>
      <c r="U666" s="194"/>
      <c r="V666" s="87"/>
      <c r="W666" s="126">
        <v>638070</v>
      </c>
      <c r="X666" s="125">
        <v>0</v>
      </c>
      <c r="Y666" s="130">
        <v>0</v>
      </c>
      <c r="Z666" s="124">
        <v>0</v>
      </c>
      <c r="AA666" s="126">
        <v>638070</v>
      </c>
      <c r="AB666" s="125">
        <v>638070</v>
      </c>
      <c r="AC666" s="135"/>
      <c r="AD666" s="135"/>
      <c r="AE666" s="135"/>
      <c r="AF666" s="136">
        <f t="shared" si="39"/>
        <v>0</v>
      </c>
      <c r="AG666" s="118">
        <v>0</v>
      </c>
      <c r="AH666" s="120">
        <v>0</v>
      </c>
      <c r="AI666" s="174"/>
      <c r="AJ666" s="50"/>
      <c r="AK666" s="175"/>
      <c r="AL666" s="176"/>
      <c r="AM666" s="56" t="str">
        <f t="shared" si="38"/>
        <v>Terminado</v>
      </c>
      <c r="AN666" s="137">
        <f t="shared" si="48"/>
        <v>1</v>
      </c>
    </row>
    <row r="667" spans="1:40" x14ac:dyDescent="0.25">
      <c r="A667" s="50" t="s">
        <v>2520</v>
      </c>
      <c r="B667" s="118">
        <v>2022</v>
      </c>
      <c r="C667" s="50"/>
      <c r="D667" s="50"/>
      <c r="E667" s="50" t="s">
        <v>63</v>
      </c>
      <c r="F667" s="50"/>
      <c r="G667" s="50"/>
      <c r="H667" s="50" t="s">
        <v>3090</v>
      </c>
      <c r="I667" s="119" t="s">
        <v>45</v>
      </c>
      <c r="J667" s="57" t="s">
        <v>194</v>
      </c>
      <c r="K667" s="50" t="s">
        <v>70</v>
      </c>
      <c r="L667" s="57"/>
      <c r="M667" s="57"/>
      <c r="N667" s="139" t="s">
        <v>2392</v>
      </c>
      <c r="O667" s="55"/>
      <c r="P667" s="178">
        <v>860066942</v>
      </c>
      <c r="Q667" s="59" t="s">
        <v>2390</v>
      </c>
      <c r="R667" s="57" t="s">
        <v>175</v>
      </c>
      <c r="S667" s="59"/>
      <c r="T667" s="193"/>
      <c r="U667" s="194"/>
      <c r="V667" s="87"/>
      <c r="W667" s="126">
        <v>21975410</v>
      </c>
      <c r="X667" s="125">
        <v>0</v>
      </c>
      <c r="Y667" s="130">
        <v>0</v>
      </c>
      <c r="Z667" s="124">
        <v>0</v>
      </c>
      <c r="AA667" s="126">
        <v>21975410</v>
      </c>
      <c r="AB667" s="125">
        <v>21975410</v>
      </c>
      <c r="AC667" s="135"/>
      <c r="AD667" s="135"/>
      <c r="AE667" s="135"/>
      <c r="AF667" s="136">
        <f t="shared" si="39"/>
        <v>0</v>
      </c>
      <c r="AG667" s="118">
        <v>0</v>
      </c>
      <c r="AH667" s="120">
        <v>0</v>
      </c>
      <c r="AI667" s="174"/>
      <c r="AJ667" s="50"/>
      <c r="AK667" s="175"/>
      <c r="AL667" s="176"/>
      <c r="AM667" s="56" t="str">
        <f t="shared" si="38"/>
        <v>Terminado</v>
      </c>
      <c r="AN667" s="137">
        <f t="shared" si="48"/>
        <v>1</v>
      </c>
    </row>
    <row r="668" spans="1:40" x14ac:dyDescent="0.25">
      <c r="A668" s="50" t="s">
        <v>2520</v>
      </c>
      <c r="B668" s="118">
        <v>2022</v>
      </c>
      <c r="C668" s="50"/>
      <c r="D668" s="50"/>
      <c r="E668" s="50" t="s">
        <v>63</v>
      </c>
      <c r="F668" s="50"/>
      <c r="G668" s="50"/>
      <c r="H668" s="50" t="s">
        <v>3080</v>
      </c>
      <c r="I668" s="119" t="s">
        <v>45</v>
      </c>
      <c r="J668" s="57" t="s">
        <v>194</v>
      </c>
      <c r="K668" s="50" t="s">
        <v>70</v>
      </c>
      <c r="L668" s="57"/>
      <c r="M668" s="57"/>
      <c r="N668" s="139" t="s">
        <v>2392</v>
      </c>
      <c r="O668" s="55"/>
      <c r="P668" s="178">
        <v>800251440</v>
      </c>
      <c r="Q668" s="59" t="s">
        <v>2388</v>
      </c>
      <c r="R668" s="57" t="s">
        <v>175</v>
      </c>
      <c r="S668" s="59"/>
      <c r="T668" s="193"/>
      <c r="U668" s="194"/>
      <c r="V668" s="87"/>
      <c r="W668" s="126">
        <v>16320000</v>
      </c>
      <c r="X668" s="125">
        <v>0</v>
      </c>
      <c r="Y668" s="130">
        <v>0</v>
      </c>
      <c r="Z668" s="124">
        <v>0</v>
      </c>
      <c r="AA668" s="126">
        <v>16320000</v>
      </c>
      <c r="AB668" s="125">
        <v>16320000</v>
      </c>
      <c r="AC668" s="135"/>
      <c r="AD668" s="135"/>
      <c r="AE668" s="135"/>
      <c r="AF668" s="136">
        <f t="shared" si="39"/>
        <v>0</v>
      </c>
      <c r="AG668" s="118">
        <v>0</v>
      </c>
      <c r="AH668" s="120">
        <v>0</v>
      </c>
      <c r="AI668" s="174"/>
      <c r="AJ668" s="50"/>
      <c r="AK668" s="175"/>
      <c r="AL668" s="176"/>
      <c r="AM668" s="56" t="str">
        <f t="shared" si="38"/>
        <v>Terminado</v>
      </c>
      <c r="AN668" s="137">
        <f t="shared" si="48"/>
        <v>1</v>
      </c>
    </row>
    <row r="669" spans="1:40" x14ac:dyDescent="0.25">
      <c r="A669" s="50" t="s">
        <v>2520</v>
      </c>
      <c r="B669" s="118">
        <v>2022</v>
      </c>
      <c r="C669" s="50"/>
      <c r="D669" s="50"/>
      <c r="E669" s="50" t="s">
        <v>63</v>
      </c>
      <c r="F669" s="50"/>
      <c r="G669" s="50"/>
      <c r="H669" s="50" t="s">
        <v>3089</v>
      </c>
      <c r="I669" s="119" t="s">
        <v>45</v>
      </c>
      <c r="J669" s="57" t="s">
        <v>194</v>
      </c>
      <c r="K669" s="50" t="s">
        <v>70</v>
      </c>
      <c r="L669" s="57"/>
      <c r="M669" s="57"/>
      <c r="N669" s="139" t="s">
        <v>2392</v>
      </c>
      <c r="O669" s="55"/>
      <c r="P669" s="178">
        <v>830003564</v>
      </c>
      <c r="Q669" s="59" t="s">
        <v>2389</v>
      </c>
      <c r="R669" s="57" t="s">
        <v>175</v>
      </c>
      <c r="S669" s="59"/>
      <c r="T669" s="193"/>
      <c r="U669" s="194"/>
      <c r="V669" s="87"/>
      <c r="W669" s="126">
        <v>4655990</v>
      </c>
      <c r="X669" s="125">
        <v>0</v>
      </c>
      <c r="Y669" s="130">
        <v>0</v>
      </c>
      <c r="Z669" s="124">
        <v>0</v>
      </c>
      <c r="AA669" s="126">
        <v>4655990</v>
      </c>
      <c r="AB669" s="125">
        <v>4655990</v>
      </c>
      <c r="AC669" s="135"/>
      <c r="AD669" s="135"/>
      <c r="AE669" s="135"/>
      <c r="AF669" s="136">
        <f t="shared" si="39"/>
        <v>0</v>
      </c>
      <c r="AG669" s="118">
        <v>0</v>
      </c>
      <c r="AH669" s="120">
        <v>0</v>
      </c>
      <c r="AI669" s="174"/>
      <c r="AJ669" s="50"/>
      <c r="AK669" s="175"/>
      <c r="AL669" s="176"/>
      <c r="AM669" s="56" t="str">
        <f t="shared" si="38"/>
        <v>Terminado</v>
      </c>
      <c r="AN669" s="137">
        <f t="shared" si="48"/>
        <v>1</v>
      </c>
    </row>
    <row r="670" spans="1:40" x14ac:dyDescent="0.25">
      <c r="A670" s="50" t="s">
        <v>2520</v>
      </c>
      <c r="B670" s="118">
        <v>2022</v>
      </c>
      <c r="C670" s="50"/>
      <c r="D670" s="50"/>
      <c r="E670" s="50" t="s">
        <v>63</v>
      </c>
      <c r="F670" s="50"/>
      <c r="G670" s="50"/>
      <c r="H670" s="50" t="s">
        <v>3081</v>
      </c>
      <c r="I670" s="119" t="s">
        <v>45</v>
      </c>
      <c r="J670" s="57" t="s">
        <v>194</v>
      </c>
      <c r="K670" s="50" t="s">
        <v>70</v>
      </c>
      <c r="L670" s="57"/>
      <c r="M670" s="57"/>
      <c r="N670" s="139" t="s">
        <v>2392</v>
      </c>
      <c r="O670" s="55"/>
      <c r="P670" s="178">
        <v>800088702</v>
      </c>
      <c r="Q670" s="59" t="s">
        <v>2393</v>
      </c>
      <c r="R670" s="57" t="s">
        <v>175</v>
      </c>
      <c r="S670" s="59"/>
      <c r="T670" s="193"/>
      <c r="U670" s="194"/>
      <c r="V670" s="87"/>
      <c r="W670" s="126">
        <v>2048600</v>
      </c>
      <c r="X670" s="125">
        <v>0</v>
      </c>
      <c r="Y670" s="130">
        <v>0</v>
      </c>
      <c r="Z670" s="124">
        <v>0</v>
      </c>
      <c r="AA670" s="126">
        <v>2048600</v>
      </c>
      <c r="AB670" s="125">
        <v>2048600</v>
      </c>
      <c r="AC670" s="135"/>
      <c r="AD670" s="135"/>
      <c r="AE670" s="135"/>
      <c r="AF670" s="136">
        <f t="shared" si="39"/>
        <v>0</v>
      </c>
      <c r="AG670" s="118">
        <v>0</v>
      </c>
      <c r="AH670" s="120">
        <v>0</v>
      </c>
      <c r="AI670" s="174"/>
      <c r="AJ670" s="50"/>
      <c r="AK670" s="175"/>
      <c r="AL670" s="176"/>
      <c r="AM670" s="56" t="str">
        <f t="shared" si="38"/>
        <v>Terminado</v>
      </c>
      <c r="AN670" s="137">
        <f t="shared" si="48"/>
        <v>1</v>
      </c>
    </row>
    <row r="671" spans="1:40" x14ac:dyDescent="0.25">
      <c r="A671" s="50" t="s">
        <v>2520</v>
      </c>
      <c r="B671" s="118">
        <v>2022</v>
      </c>
      <c r="C671" s="50"/>
      <c r="D671" s="50"/>
      <c r="E671" s="50" t="s">
        <v>63</v>
      </c>
      <c r="F671" s="50"/>
      <c r="G671" s="50"/>
      <c r="H671" s="50" t="s">
        <v>3091</v>
      </c>
      <c r="I671" s="119" t="s">
        <v>45</v>
      </c>
      <c r="J671" s="57" t="s">
        <v>194</v>
      </c>
      <c r="K671" s="50" t="s">
        <v>70</v>
      </c>
      <c r="L671" s="57"/>
      <c r="M671" s="57"/>
      <c r="N671" s="139" t="s">
        <v>2392</v>
      </c>
      <c r="O671" s="55"/>
      <c r="P671" s="178">
        <v>900156264</v>
      </c>
      <c r="Q671" s="59" t="s">
        <v>2391</v>
      </c>
      <c r="R671" s="57" t="s">
        <v>175</v>
      </c>
      <c r="S671" s="59"/>
      <c r="T671" s="193"/>
      <c r="U671" s="194"/>
      <c r="V671" s="87"/>
      <c r="W671" s="126">
        <v>6008430</v>
      </c>
      <c r="X671" s="125">
        <v>0</v>
      </c>
      <c r="Y671" s="130">
        <v>0</v>
      </c>
      <c r="Z671" s="124">
        <v>0</v>
      </c>
      <c r="AA671" s="126">
        <v>6008430</v>
      </c>
      <c r="AB671" s="125">
        <v>6008430</v>
      </c>
      <c r="AC671" s="135"/>
      <c r="AD671" s="135"/>
      <c r="AE671" s="135"/>
      <c r="AF671" s="136">
        <f t="shared" si="39"/>
        <v>0</v>
      </c>
      <c r="AG671" s="118">
        <v>0</v>
      </c>
      <c r="AH671" s="120">
        <v>0</v>
      </c>
      <c r="AI671" s="174"/>
      <c r="AJ671" s="50"/>
      <c r="AK671" s="175"/>
      <c r="AL671" s="176"/>
      <c r="AM671" s="56" t="str">
        <f t="shared" si="38"/>
        <v>Terminado</v>
      </c>
      <c r="AN671" s="137">
        <f t="shared" si="48"/>
        <v>1</v>
      </c>
    </row>
    <row r="672" spans="1:40" x14ac:dyDescent="0.25">
      <c r="A672" s="50" t="s">
        <v>2520</v>
      </c>
      <c r="B672" s="118">
        <v>2022</v>
      </c>
      <c r="C672" s="50"/>
      <c r="D672" s="50"/>
      <c r="E672" s="50" t="s">
        <v>63</v>
      </c>
      <c r="F672" s="50"/>
      <c r="G672" s="50"/>
      <c r="H672" s="50" t="s">
        <v>3082</v>
      </c>
      <c r="I672" s="119" t="s">
        <v>45</v>
      </c>
      <c r="J672" s="57" t="s">
        <v>194</v>
      </c>
      <c r="K672" s="50" t="s">
        <v>70</v>
      </c>
      <c r="L672" s="57"/>
      <c r="M672" s="57"/>
      <c r="N672" s="139" t="s">
        <v>2392</v>
      </c>
      <c r="O672" s="55"/>
      <c r="P672" s="178">
        <v>830003564</v>
      </c>
      <c r="Q672" s="59" t="s">
        <v>2389</v>
      </c>
      <c r="R672" s="57" t="s">
        <v>175</v>
      </c>
      <c r="S672" s="59"/>
      <c r="T672" s="193"/>
      <c r="U672" s="194"/>
      <c r="V672" s="87"/>
      <c r="W672" s="126">
        <v>4425340</v>
      </c>
      <c r="X672" s="125">
        <v>0</v>
      </c>
      <c r="Y672" s="130">
        <v>0</v>
      </c>
      <c r="Z672" s="124">
        <v>0</v>
      </c>
      <c r="AA672" s="126">
        <v>4425340</v>
      </c>
      <c r="AB672" s="125">
        <v>4425340</v>
      </c>
      <c r="AC672" s="135"/>
      <c r="AD672" s="135"/>
      <c r="AE672" s="135"/>
      <c r="AF672" s="136">
        <f t="shared" si="39"/>
        <v>0</v>
      </c>
      <c r="AG672" s="118">
        <v>0</v>
      </c>
      <c r="AH672" s="120">
        <v>0</v>
      </c>
      <c r="AI672" s="174"/>
      <c r="AJ672" s="50"/>
      <c r="AK672" s="175"/>
      <c r="AL672" s="176"/>
      <c r="AM672" s="56" t="str">
        <f t="shared" si="38"/>
        <v>Terminado</v>
      </c>
      <c r="AN672" s="137">
        <f t="shared" si="48"/>
        <v>1</v>
      </c>
    </row>
    <row r="673" spans="1:40" x14ac:dyDescent="0.25">
      <c r="A673" s="50" t="s">
        <v>2520</v>
      </c>
      <c r="B673" s="118">
        <v>2022</v>
      </c>
      <c r="C673" s="50"/>
      <c r="D673" s="50"/>
      <c r="E673" s="50" t="s">
        <v>63</v>
      </c>
      <c r="F673" s="50"/>
      <c r="G673" s="50"/>
      <c r="H673" s="50" t="s">
        <v>3083</v>
      </c>
      <c r="I673" s="119" t="s">
        <v>45</v>
      </c>
      <c r="J673" s="57" t="s">
        <v>194</v>
      </c>
      <c r="K673" s="50" t="s">
        <v>70</v>
      </c>
      <c r="L673" s="57"/>
      <c r="M673" s="57"/>
      <c r="N673" s="139" t="s">
        <v>2392</v>
      </c>
      <c r="O673" s="55"/>
      <c r="P673" s="178">
        <v>800088702</v>
      </c>
      <c r="Q673" s="59" t="s">
        <v>2393</v>
      </c>
      <c r="R673" s="57" t="s">
        <v>175</v>
      </c>
      <c r="S673" s="59"/>
      <c r="T673" s="193"/>
      <c r="U673" s="194"/>
      <c r="V673" s="87"/>
      <c r="W673" s="126">
        <v>4097200</v>
      </c>
      <c r="X673" s="125">
        <v>0</v>
      </c>
      <c r="Y673" s="130">
        <v>0</v>
      </c>
      <c r="Z673" s="124">
        <v>0</v>
      </c>
      <c r="AA673" s="126">
        <v>4097200</v>
      </c>
      <c r="AB673" s="125">
        <v>4097200</v>
      </c>
      <c r="AC673" s="135"/>
      <c r="AD673" s="135"/>
      <c r="AE673" s="135"/>
      <c r="AF673" s="136">
        <f t="shared" si="39"/>
        <v>0</v>
      </c>
      <c r="AG673" s="118">
        <v>0</v>
      </c>
      <c r="AH673" s="120">
        <v>0</v>
      </c>
      <c r="AI673" s="174"/>
      <c r="AJ673" s="50"/>
      <c r="AK673" s="175"/>
      <c r="AL673" s="176"/>
      <c r="AM673" s="56" t="str">
        <f t="shared" si="38"/>
        <v>Terminado</v>
      </c>
      <c r="AN673" s="137">
        <f t="shared" si="48"/>
        <v>1</v>
      </c>
    </row>
    <row r="674" spans="1:40" x14ac:dyDescent="0.25">
      <c r="A674" s="50" t="s">
        <v>2520</v>
      </c>
      <c r="B674" s="118">
        <v>2022</v>
      </c>
      <c r="C674" s="50"/>
      <c r="D674" s="50"/>
      <c r="E674" s="50" t="s">
        <v>63</v>
      </c>
      <c r="F674" s="50"/>
      <c r="G674" s="50"/>
      <c r="H674" s="50" t="s">
        <v>3092</v>
      </c>
      <c r="I674" s="119" t="s">
        <v>45</v>
      </c>
      <c r="J674" s="57" t="s">
        <v>194</v>
      </c>
      <c r="K674" s="50" t="s">
        <v>70</v>
      </c>
      <c r="L674" s="57"/>
      <c r="M674" s="57"/>
      <c r="N674" s="139" t="s">
        <v>2392</v>
      </c>
      <c r="O674" s="55"/>
      <c r="P674" s="178">
        <v>800251440</v>
      </c>
      <c r="Q674" s="59" t="s">
        <v>2388</v>
      </c>
      <c r="R674" s="57" t="s">
        <v>175</v>
      </c>
      <c r="S674" s="59"/>
      <c r="T674" s="193"/>
      <c r="U674" s="194"/>
      <c r="V674" s="87"/>
      <c r="W674" s="126">
        <v>8485530</v>
      </c>
      <c r="X674" s="125">
        <v>0</v>
      </c>
      <c r="Y674" s="130">
        <v>0</v>
      </c>
      <c r="Z674" s="124">
        <v>0</v>
      </c>
      <c r="AA674" s="126">
        <v>8485530</v>
      </c>
      <c r="AB674" s="125">
        <v>8485530</v>
      </c>
      <c r="AC674" s="135"/>
      <c r="AD674" s="135"/>
      <c r="AE674" s="135"/>
      <c r="AF674" s="136">
        <f t="shared" si="39"/>
        <v>0</v>
      </c>
      <c r="AG674" s="118">
        <v>0</v>
      </c>
      <c r="AH674" s="120">
        <v>0</v>
      </c>
      <c r="AI674" s="174"/>
      <c r="AJ674" s="50"/>
      <c r="AK674" s="175"/>
      <c r="AL674" s="176"/>
      <c r="AM674" s="56" t="str">
        <f t="shared" si="38"/>
        <v>Terminado</v>
      </c>
      <c r="AN674" s="137">
        <f t="shared" si="48"/>
        <v>1</v>
      </c>
    </row>
    <row r="675" spans="1:40" x14ac:dyDescent="0.25">
      <c r="A675" s="50" t="s">
        <v>2520</v>
      </c>
      <c r="B675" s="118">
        <v>2022</v>
      </c>
      <c r="C675" s="50"/>
      <c r="D675" s="50"/>
      <c r="E675" s="50" t="s">
        <v>63</v>
      </c>
      <c r="F675" s="50"/>
      <c r="G675" s="50"/>
      <c r="H675" s="50" t="s">
        <v>3084</v>
      </c>
      <c r="I675" s="119" t="s">
        <v>45</v>
      </c>
      <c r="J675" s="57" t="s">
        <v>194</v>
      </c>
      <c r="K675" s="50" t="s">
        <v>70</v>
      </c>
      <c r="L675" s="57"/>
      <c r="M675" s="57"/>
      <c r="N675" s="139" t="s">
        <v>2392</v>
      </c>
      <c r="O675" s="55"/>
      <c r="P675" s="178">
        <v>860066942</v>
      </c>
      <c r="Q675" s="59" t="s">
        <v>2390</v>
      </c>
      <c r="R675" s="57" t="s">
        <v>175</v>
      </c>
      <c r="S675" s="59"/>
      <c r="T675" s="193"/>
      <c r="U675" s="194"/>
      <c r="V675" s="87"/>
      <c r="W675" s="126">
        <v>732700</v>
      </c>
      <c r="X675" s="125">
        <v>0</v>
      </c>
      <c r="Y675" s="130">
        <v>0</v>
      </c>
      <c r="Z675" s="124">
        <v>0</v>
      </c>
      <c r="AA675" s="126">
        <v>732700</v>
      </c>
      <c r="AB675" s="125">
        <v>732700</v>
      </c>
      <c r="AC675" s="135"/>
      <c r="AD675" s="135"/>
      <c r="AE675" s="135"/>
      <c r="AF675" s="136">
        <f t="shared" si="39"/>
        <v>0</v>
      </c>
      <c r="AG675" s="118">
        <v>0</v>
      </c>
      <c r="AH675" s="120">
        <v>0</v>
      </c>
      <c r="AI675" s="174"/>
      <c r="AJ675" s="50"/>
      <c r="AK675" s="175"/>
      <c r="AL675" s="176"/>
      <c r="AM675" s="56" t="str">
        <f t="shared" si="38"/>
        <v>Terminado</v>
      </c>
      <c r="AN675" s="137">
        <f t="shared" si="48"/>
        <v>1</v>
      </c>
    </row>
    <row r="676" spans="1:40" x14ac:dyDescent="0.25">
      <c r="A676" s="50" t="s">
        <v>2520</v>
      </c>
      <c r="B676" s="118">
        <v>2022</v>
      </c>
      <c r="C676" s="50"/>
      <c r="D676" s="50"/>
      <c r="E676" s="50" t="s">
        <v>63</v>
      </c>
      <c r="F676" s="50"/>
      <c r="G676" s="50"/>
      <c r="H676" s="50" t="s">
        <v>3084</v>
      </c>
      <c r="I676" s="119" t="s">
        <v>45</v>
      </c>
      <c r="J676" s="57" t="s">
        <v>194</v>
      </c>
      <c r="K676" s="50" t="s">
        <v>70</v>
      </c>
      <c r="L676" s="57"/>
      <c r="M676" s="57"/>
      <c r="N676" s="139" t="s">
        <v>2392</v>
      </c>
      <c r="O676" s="55"/>
      <c r="P676" s="178">
        <v>830003564</v>
      </c>
      <c r="Q676" s="59" t="s">
        <v>2389</v>
      </c>
      <c r="R676" s="57" t="s">
        <v>175</v>
      </c>
      <c r="S676" s="59"/>
      <c r="T676" s="193"/>
      <c r="U676" s="194"/>
      <c r="V676" s="87"/>
      <c r="W676" s="126">
        <v>2048600</v>
      </c>
      <c r="X676" s="125">
        <v>0</v>
      </c>
      <c r="Y676" s="130">
        <v>0</v>
      </c>
      <c r="Z676" s="124">
        <v>0</v>
      </c>
      <c r="AA676" s="126">
        <v>2048600</v>
      </c>
      <c r="AB676" s="125">
        <v>2048600</v>
      </c>
      <c r="AC676" s="135"/>
      <c r="AD676" s="135"/>
      <c r="AE676" s="135"/>
      <c r="AF676" s="136">
        <f t="shared" si="39"/>
        <v>0</v>
      </c>
      <c r="AG676" s="118">
        <v>0</v>
      </c>
      <c r="AH676" s="120">
        <v>0</v>
      </c>
      <c r="AI676" s="174"/>
      <c r="AJ676" s="50"/>
      <c r="AK676" s="175"/>
      <c r="AL676" s="176"/>
      <c r="AM676" s="56" t="str">
        <f t="shared" si="38"/>
        <v>Terminado</v>
      </c>
      <c r="AN676" s="137">
        <f t="shared" si="48"/>
        <v>1</v>
      </c>
    </row>
    <row r="677" spans="1:40" x14ac:dyDescent="0.25">
      <c r="A677" s="50" t="s">
        <v>2520</v>
      </c>
      <c r="B677" s="118">
        <v>2022</v>
      </c>
      <c r="C677" s="50"/>
      <c r="D677" s="50"/>
      <c r="E677" s="50" t="s">
        <v>63</v>
      </c>
      <c r="F677" s="50"/>
      <c r="G677" s="50"/>
      <c r="H677" s="50" t="s">
        <v>3085</v>
      </c>
      <c r="I677" s="119" t="s">
        <v>45</v>
      </c>
      <c r="J677" s="57" t="s">
        <v>194</v>
      </c>
      <c r="K677" s="50" t="s">
        <v>70</v>
      </c>
      <c r="L677" s="57"/>
      <c r="M677" s="57"/>
      <c r="N677" s="139" t="s">
        <v>2394</v>
      </c>
      <c r="O677" s="55"/>
      <c r="P677" s="178">
        <v>79240344</v>
      </c>
      <c r="Q677" s="59" t="s">
        <v>2395</v>
      </c>
      <c r="R677" s="57" t="s">
        <v>174</v>
      </c>
      <c r="S677" s="59"/>
      <c r="T677" s="193"/>
      <c r="U677" s="194"/>
      <c r="V677" s="87"/>
      <c r="W677" s="126">
        <v>963000</v>
      </c>
      <c r="X677" s="125">
        <v>0</v>
      </c>
      <c r="Y677" s="130">
        <v>0</v>
      </c>
      <c r="Z677" s="124">
        <v>0</v>
      </c>
      <c r="AA677" s="126">
        <v>963000</v>
      </c>
      <c r="AB677" s="125">
        <v>959888</v>
      </c>
      <c r="AC677" s="135"/>
      <c r="AD677" s="135"/>
      <c r="AE677" s="135"/>
      <c r="AF677" s="136">
        <f t="shared" si="39"/>
        <v>0</v>
      </c>
      <c r="AG677" s="118">
        <v>0</v>
      </c>
      <c r="AH677" s="120">
        <v>0</v>
      </c>
      <c r="AI677" s="174"/>
      <c r="AJ677" s="50"/>
      <c r="AK677" s="175"/>
      <c r="AL677" s="176"/>
      <c r="AM677" s="56" t="str">
        <f t="shared" si="38"/>
        <v>Terminado</v>
      </c>
      <c r="AN677" s="137">
        <f t="shared" si="48"/>
        <v>0.99676843198338527</v>
      </c>
    </row>
    <row r="678" spans="1:40" x14ac:dyDescent="0.25">
      <c r="A678" s="50" t="s">
        <v>2520</v>
      </c>
      <c r="B678" s="118">
        <v>2022</v>
      </c>
      <c r="C678" s="50"/>
      <c r="D678" s="50"/>
      <c r="E678" s="50" t="s">
        <v>63</v>
      </c>
      <c r="F678" s="50"/>
      <c r="G678" s="50"/>
      <c r="H678" s="50" t="s">
        <v>3085</v>
      </c>
      <c r="I678" s="119" t="s">
        <v>45</v>
      </c>
      <c r="J678" s="57" t="s">
        <v>194</v>
      </c>
      <c r="K678" s="50" t="s">
        <v>70</v>
      </c>
      <c r="L678" s="57"/>
      <c r="M678" s="57"/>
      <c r="N678" s="139" t="s">
        <v>2394</v>
      </c>
      <c r="O678" s="55"/>
      <c r="P678" s="178">
        <v>1019110866</v>
      </c>
      <c r="Q678" s="59" t="s">
        <v>2396</v>
      </c>
      <c r="R678" s="57" t="s">
        <v>174</v>
      </c>
      <c r="S678" s="59"/>
      <c r="T678" s="193"/>
      <c r="U678" s="194"/>
      <c r="V678" s="87"/>
      <c r="W678" s="126">
        <v>2107306</v>
      </c>
      <c r="X678" s="125">
        <v>0</v>
      </c>
      <c r="Y678" s="130">
        <v>0</v>
      </c>
      <c r="Z678" s="124">
        <v>0</v>
      </c>
      <c r="AA678" s="126">
        <v>2107306</v>
      </c>
      <c r="AB678" s="125">
        <v>2107306</v>
      </c>
      <c r="AC678" s="135"/>
      <c r="AD678" s="135"/>
      <c r="AE678" s="135"/>
      <c r="AF678" s="136">
        <f t="shared" si="39"/>
        <v>0</v>
      </c>
      <c r="AG678" s="118">
        <v>0</v>
      </c>
      <c r="AH678" s="120">
        <v>0</v>
      </c>
      <c r="AI678" s="174"/>
      <c r="AJ678" s="50"/>
      <c r="AK678" s="175"/>
      <c r="AL678" s="176"/>
      <c r="AM678" s="56" t="str">
        <f t="shared" si="38"/>
        <v>Terminado</v>
      </c>
      <c r="AN678" s="137">
        <f t="shared" si="48"/>
        <v>1</v>
      </c>
    </row>
    <row r="679" spans="1:40" x14ac:dyDescent="0.25">
      <c r="A679" s="50" t="s">
        <v>2520</v>
      </c>
      <c r="B679" s="118">
        <v>2022</v>
      </c>
      <c r="C679" s="50"/>
      <c r="D679" s="50"/>
      <c r="E679" s="50" t="s">
        <v>63</v>
      </c>
      <c r="F679" s="50"/>
      <c r="G679" s="50"/>
      <c r="H679" s="50" t="s">
        <v>3085</v>
      </c>
      <c r="I679" s="119" t="s">
        <v>45</v>
      </c>
      <c r="J679" s="57" t="s">
        <v>194</v>
      </c>
      <c r="K679" s="50" t="s">
        <v>70</v>
      </c>
      <c r="L679" s="57"/>
      <c r="M679" s="57"/>
      <c r="N679" s="139" t="s">
        <v>2394</v>
      </c>
      <c r="O679" s="55"/>
      <c r="P679" s="178">
        <v>19389898</v>
      </c>
      <c r="Q679" s="59" t="s">
        <v>2397</v>
      </c>
      <c r="R679" s="57" t="s">
        <v>174</v>
      </c>
      <c r="S679" s="59"/>
      <c r="T679" s="193"/>
      <c r="U679" s="194"/>
      <c r="V679" s="87"/>
      <c r="W679" s="126">
        <v>2282106</v>
      </c>
      <c r="X679" s="125">
        <v>0</v>
      </c>
      <c r="Y679" s="130">
        <v>0</v>
      </c>
      <c r="Z679" s="124">
        <v>0</v>
      </c>
      <c r="AA679" s="126">
        <v>2282106</v>
      </c>
      <c r="AB679" s="125">
        <v>2282106</v>
      </c>
      <c r="AC679" s="135"/>
      <c r="AD679" s="135"/>
      <c r="AE679" s="135"/>
      <c r="AF679" s="136">
        <f t="shared" si="39"/>
        <v>0</v>
      </c>
      <c r="AG679" s="118">
        <v>0</v>
      </c>
      <c r="AH679" s="120">
        <v>0</v>
      </c>
      <c r="AI679" s="174"/>
      <c r="AJ679" s="50"/>
      <c r="AK679" s="175"/>
      <c r="AL679" s="176"/>
      <c r="AM679" s="56" t="str">
        <f t="shared" si="38"/>
        <v>Terminado</v>
      </c>
      <c r="AN679" s="137">
        <f t="shared" si="48"/>
        <v>1</v>
      </c>
    </row>
    <row r="680" spans="1:40" x14ac:dyDescent="0.25">
      <c r="A680" s="50" t="s">
        <v>2520</v>
      </c>
      <c r="B680" s="118">
        <v>2022</v>
      </c>
      <c r="C680" s="50"/>
      <c r="D680" s="50"/>
      <c r="E680" s="50" t="s">
        <v>63</v>
      </c>
      <c r="F680" s="50"/>
      <c r="G680" s="50"/>
      <c r="H680" s="50" t="s">
        <v>3085</v>
      </c>
      <c r="I680" s="119" t="s">
        <v>45</v>
      </c>
      <c r="J680" s="57" t="s">
        <v>194</v>
      </c>
      <c r="K680" s="50" t="s">
        <v>70</v>
      </c>
      <c r="L680" s="57"/>
      <c r="M680" s="57"/>
      <c r="N680" s="139" t="s">
        <v>2394</v>
      </c>
      <c r="O680" s="55"/>
      <c r="P680" s="178">
        <v>80198706</v>
      </c>
      <c r="Q680" s="59" t="s">
        <v>2398</v>
      </c>
      <c r="R680" s="57" t="s">
        <v>174</v>
      </c>
      <c r="S680" s="59"/>
      <c r="T680" s="193"/>
      <c r="U680" s="194"/>
      <c r="V680" s="87"/>
      <c r="W680" s="126">
        <v>2107306</v>
      </c>
      <c r="X680" s="125">
        <v>0</v>
      </c>
      <c r="Y680" s="130">
        <v>0</v>
      </c>
      <c r="Z680" s="124">
        <v>0</v>
      </c>
      <c r="AA680" s="126">
        <v>2107306</v>
      </c>
      <c r="AB680" s="125">
        <v>2107306</v>
      </c>
      <c r="AC680" s="135"/>
      <c r="AD680" s="135"/>
      <c r="AE680" s="135"/>
      <c r="AF680" s="136">
        <f t="shared" si="39"/>
        <v>0</v>
      </c>
      <c r="AG680" s="118">
        <v>0</v>
      </c>
      <c r="AH680" s="120">
        <v>0</v>
      </c>
      <c r="AI680" s="174"/>
      <c r="AJ680" s="50"/>
      <c r="AK680" s="175"/>
      <c r="AL680" s="176"/>
      <c r="AM680" s="56" t="str">
        <f t="shared" si="38"/>
        <v>Terminado</v>
      </c>
      <c r="AN680" s="137">
        <f t="shared" si="48"/>
        <v>1</v>
      </c>
    </row>
    <row r="681" spans="1:40" x14ac:dyDescent="0.25">
      <c r="A681" s="50" t="s">
        <v>2520</v>
      </c>
      <c r="B681" s="118">
        <v>2022</v>
      </c>
      <c r="C681" s="50"/>
      <c r="D681" s="50"/>
      <c r="E681" s="50" t="s">
        <v>63</v>
      </c>
      <c r="F681" s="50"/>
      <c r="G681" s="50"/>
      <c r="H681" s="50" t="s">
        <v>3085</v>
      </c>
      <c r="I681" s="119" t="s">
        <v>45</v>
      </c>
      <c r="J681" s="57" t="s">
        <v>194</v>
      </c>
      <c r="K681" s="50" t="s">
        <v>70</v>
      </c>
      <c r="L681" s="57"/>
      <c r="M681" s="57"/>
      <c r="N681" s="139" t="s">
        <v>2394</v>
      </c>
      <c r="O681" s="55"/>
      <c r="P681" s="178">
        <v>18511042</v>
      </c>
      <c r="Q681" s="59" t="s">
        <v>2399</v>
      </c>
      <c r="R681" s="57" t="s">
        <v>174</v>
      </c>
      <c r="S681" s="59"/>
      <c r="T681" s="193"/>
      <c r="U681" s="194"/>
      <c r="V681" s="87"/>
      <c r="W681" s="126">
        <v>2107306</v>
      </c>
      <c r="X681" s="125">
        <v>0</v>
      </c>
      <c r="Y681" s="130">
        <v>0</v>
      </c>
      <c r="Z681" s="124">
        <v>0</v>
      </c>
      <c r="AA681" s="126">
        <v>2107306</v>
      </c>
      <c r="AB681" s="125">
        <v>2107306</v>
      </c>
      <c r="AC681" s="135"/>
      <c r="AD681" s="135"/>
      <c r="AE681" s="135"/>
      <c r="AF681" s="136">
        <f t="shared" si="39"/>
        <v>0</v>
      </c>
      <c r="AG681" s="118">
        <v>0</v>
      </c>
      <c r="AH681" s="120">
        <v>0</v>
      </c>
      <c r="AI681" s="174"/>
      <c r="AJ681" s="50"/>
      <c r="AK681" s="175"/>
      <c r="AL681" s="176"/>
      <c r="AM681" s="56" t="str">
        <f t="shared" ref="AM681:AM736" si="49">IF(AE681&lt;=44926,"Terminado","En ejecución")</f>
        <v>Terminado</v>
      </c>
      <c r="AN681" s="137">
        <f t="shared" si="48"/>
        <v>1</v>
      </c>
    </row>
    <row r="682" spans="1:40" x14ac:dyDescent="0.25">
      <c r="A682" s="50" t="s">
        <v>2520</v>
      </c>
      <c r="B682" s="118">
        <v>2022</v>
      </c>
      <c r="C682" s="50"/>
      <c r="D682" s="50"/>
      <c r="E682" s="50" t="s">
        <v>63</v>
      </c>
      <c r="F682" s="50"/>
      <c r="G682" s="50"/>
      <c r="H682" s="50" t="s">
        <v>3085</v>
      </c>
      <c r="I682" s="119" t="s">
        <v>45</v>
      </c>
      <c r="J682" s="57" t="s">
        <v>194</v>
      </c>
      <c r="K682" s="50" t="s">
        <v>70</v>
      </c>
      <c r="L682" s="57"/>
      <c r="M682" s="57"/>
      <c r="N682" s="139" t="s">
        <v>2394</v>
      </c>
      <c r="O682" s="55"/>
      <c r="P682" s="178">
        <v>24720352</v>
      </c>
      <c r="Q682" s="59" t="s">
        <v>2400</v>
      </c>
      <c r="R682" s="57" t="s">
        <v>174</v>
      </c>
      <c r="S682" s="59"/>
      <c r="T682" s="193"/>
      <c r="U682" s="194"/>
      <c r="V682" s="87"/>
      <c r="W682" s="126">
        <v>2107306</v>
      </c>
      <c r="X682" s="125">
        <v>0</v>
      </c>
      <c r="Y682" s="130">
        <v>0</v>
      </c>
      <c r="Z682" s="124">
        <v>0</v>
      </c>
      <c r="AA682" s="126">
        <v>2107306</v>
      </c>
      <c r="AB682" s="125">
        <v>2107306</v>
      </c>
      <c r="AC682" s="135"/>
      <c r="AD682" s="135"/>
      <c r="AE682" s="135"/>
      <c r="AF682" s="136">
        <f t="shared" ref="AF682:AF736" si="50">_xlfn.DAYS(AE682,AD682)</f>
        <v>0</v>
      </c>
      <c r="AG682" s="118">
        <v>0</v>
      </c>
      <c r="AH682" s="120">
        <v>0</v>
      </c>
      <c r="AI682" s="174"/>
      <c r="AJ682" s="50"/>
      <c r="AK682" s="175"/>
      <c r="AL682" s="176"/>
      <c r="AM682" s="56" t="str">
        <f t="shared" si="49"/>
        <v>Terminado</v>
      </c>
      <c r="AN682" s="137">
        <f t="shared" si="48"/>
        <v>1</v>
      </c>
    </row>
    <row r="683" spans="1:40" x14ac:dyDescent="0.25">
      <c r="A683" s="50" t="s">
        <v>2520</v>
      </c>
      <c r="B683" s="118">
        <v>2022</v>
      </c>
      <c r="C683" s="50"/>
      <c r="D683" s="50"/>
      <c r="E683" s="50" t="s">
        <v>63</v>
      </c>
      <c r="F683" s="50"/>
      <c r="G683" s="50"/>
      <c r="H683" s="50" t="s">
        <v>3085</v>
      </c>
      <c r="I683" s="119" t="s">
        <v>45</v>
      </c>
      <c r="J683" s="57" t="s">
        <v>194</v>
      </c>
      <c r="K683" s="50" t="s">
        <v>70</v>
      </c>
      <c r="L683" s="57"/>
      <c r="M683" s="57"/>
      <c r="N683" s="139" t="s">
        <v>2394</v>
      </c>
      <c r="O683" s="55"/>
      <c r="P683" s="178">
        <v>79102557</v>
      </c>
      <c r="Q683" s="59" t="s">
        <v>2401</v>
      </c>
      <c r="R683" s="57" t="s">
        <v>174</v>
      </c>
      <c r="S683" s="59"/>
      <c r="T683" s="193"/>
      <c r="U683" s="194"/>
      <c r="V683" s="87"/>
      <c r="W683" s="126">
        <v>621815</v>
      </c>
      <c r="X683" s="125">
        <v>0</v>
      </c>
      <c r="Y683" s="130">
        <v>0</v>
      </c>
      <c r="Z683" s="124">
        <v>0</v>
      </c>
      <c r="AA683" s="126">
        <v>621815</v>
      </c>
      <c r="AB683" s="125">
        <v>621706</v>
      </c>
      <c r="AC683" s="135"/>
      <c r="AD683" s="135"/>
      <c r="AE683" s="135"/>
      <c r="AF683" s="136">
        <f t="shared" si="50"/>
        <v>0</v>
      </c>
      <c r="AG683" s="118">
        <v>0</v>
      </c>
      <c r="AH683" s="120">
        <v>0</v>
      </c>
      <c r="AI683" s="174"/>
      <c r="AJ683" s="50"/>
      <c r="AK683" s="175"/>
      <c r="AL683" s="176"/>
      <c r="AM683" s="56" t="str">
        <f t="shared" si="49"/>
        <v>Terminado</v>
      </c>
      <c r="AN683" s="137">
        <f t="shared" si="48"/>
        <v>0.9998247067053706</v>
      </c>
    </row>
    <row r="684" spans="1:40" x14ac:dyDescent="0.25">
      <c r="A684" s="50" t="s">
        <v>2520</v>
      </c>
      <c r="B684" s="118">
        <v>2022</v>
      </c>
      <c r="C684" s="50"/>
      <c r="D684" s="50"/>
      <c r="E684" s="50" t="s">
        <v>63</v>
      </c>
      <c r="F684" s="50"/>
      <c r="G684" s="50"/>
      <c r="H684" s="50" t="s">
        <v>3085</v>
      </c>
      <c r="I684" s="119" t="s">
        <v>45</v>
      </c>
      <c r="J684" s="57" t="s">
        <v>194</v>
      </c>
      <c r="K684" s="50" t="s">
        <v>70</v>
      </c>
      <c r="L684" s="57"/>
      <c r="M684" s="57"/>
      <c r="N684" s="139" t="s">
        <v>2394</v>
      </c>
      <c r="O684" s="55"/>
      <c r="P684" s="178">
        <v>79235923</v>
      </c>
      <c r="Q684" s="59" t="s">
        <v>2402</v>
      </c>
      <c r="R684" s="57" t="s">
        <v>174</v>
      </c>
      <c r="S684" s="59"/>
      <c r="T684" s="193"/>
      <c r="U684" s="194"/>
      <c r="V684" s="87"/>
      <c r="W684" s="126">
        <v>2107307</v>
      </c>
      <c r="X684" s="125">
        <v>0</v>
      </c>
      <c r="Y684" s="130">
        <v>0</v>
      </c>
      <c r="Z684" s="124">
        <v>0</v>
      </c>
      <c r="AA684" s="126">
        <v>2107307</v>
      </c>
      <c r="AB684" s="125">
        <v>2107307</v>
      </c>
      <c r="AC684" s="135"/>
      <c r="AD684" s="135"/>
      <c r="AE684" s="135"/>
      <c r="AF684" s="136">
        <f t="shared" si="50"/>
        <v>0</v>
      </c>
      <c r="AG684" s="118">
        <v>0</v>
      </c>
      <c r="AH684" s="120">
        <v>0</v>
      </c>
      <c r="AI684" s="174"/>
      <c r="AJ684" s="50"/>
      <c r="AK684" s="175"/>
      <c r="AL684" s="176"/>
      <c r="AM684" s="56" t="str">
        <f t="shared" si="49"/>
        <v>Terminado</v>
      </c>
      <c r="AN684" s="137">
        <f t="shared" si="48"/>
        <v>1</v>
      </c>
    </row>
    <row r="685" spans="1:40" x14ac:dyDescent="0.25">
      <c r="A685" s="50" t="s">
        <v>2520</v>
      </c>
      <c r="B685" s="118">
        <v>2022</v>
      </c>
      <c r="C685" s="50"/>
      <c r="D685" s="50"/>
      <c r="E685" s="50" t="s">
        <v>63</v>
      </c>
      <c r="F685" s="50"/>
      <c r="G685" s="50"/>
      <c r="H685" s="50" t="s">
        <v>3085</v>
      </c>
      <c r="I685" s="119" t="s">
        <v>45</v>
      </c>
      <c r="J685" s="57" t="s">
        <v>194</v>
      </c>
      <c r="K685" s="50" t="s">
        <v>70</v>
      </c>
      <c r="L685" s="57"/>
      <c r="M685" s="57"/>
      <c r="N685" s="139" t="s">
        <v>2394</v>
      </c>
      <c r="O685" s="55"/>
      <c r="P685" s="178">
        <v>52589475</v>
      </c>
      <c r="Q685" s="59" t="s">
        <v>2403</v>
      </c>
      <c r="R685" s="57" t="s">
        <v>174</v>
      </c>
      <c r="S685" s="59"/>
      <c r="T685" s="193"/>
      <c r="U685" s="194"/>
      <c r="V685" s="87"/>
      <c r="W685" s="126">
        <v>2160000</v>
      </c>
      <c r="X685" s="125">
        <v>0</v>
      </c>
      <c r="Y685" s="130">
        <v>0</v>
      </c>
      <c r="Z685" s="124">
        <v>0</v>
      </c>
      <c r="AA685" s="126">
        <v>2160000</v>
      </c>
      <c r="AB685" s="125">
        <v>2159806</v>
      </c>
      <c r="AC685" s="135"/>
      <c r="AD685" s="135"/>
      <c r="AE685" s="135"/>
      <c r="AF685" s="136">
        <f t="shared" si="50"/>
        <v>0</v>
      </c>
      <c r="AG685" s="118">
        <v>0</v>
      </c>
      <c r="AH685" s="120">
        <v>0</v>
      </c>
      <c r="AI685" s="174"/>
      <c r="AJ685" s="50"/>
      <c r="AK685" s="175"/>
      <c r="AL685" s="176"/>
      <c r="AM685" s="56" t="str">
        <f t="shared" si="49"/>
        <v>Terminado</v>
      </c>
      <c r="AN685" s="137">
        <f t="shared" si="48"/>
        <v>0.99991018518518515</v>
      </c>
    </row>
    <row r="686" spans="1:40" x14ac:dyDescent="0.25">
      <c r="A686" s="50" t="s">
        <v>2520</v>
      </c>
      <c r="B686" s="118">
        <v>2022</v>
      </c>
      <c r="C686" s="50"/>
      <c r="D686" s="50"/>
      <c r="E686" s="50" t="s">
        <v>63</v>
      </c>
      <c r="F686" s="50"/>
      <c r="G686" s="50"/>
      <c r="H686" s="50" t="s">
        <v>3085</v>
      </c>
      <c r="I686" s="119" t="s">
        <v>45</v>
      </c>
      <c r="J686" s="57" t="s">
        <v>194</v>
      </c>
      <c r="K686" s="50" t="s">
        <v>70</v>
      </c>
      <c r="L686" s="57"/>
      <c r="M686" s="57"/>
      <c r="N686" s="139" t="s">
        <v>2394</v>
      </c>
      <c r="O686" s="55"/>
      <c r="P686" s="178">
        <v>1019020101</v>
      </c>
      <c r="Q686" s="59" t="s">
        <v>2404</v>
      </c>
      <c r="R686" s="57" t="s">
        <v>174</v>
      </c>
      <c r="S686" s="59"/>
      <c r="T686" s="193"/>
      <c r="U686" s="194"/>
      <c r="V686" s="87"/>
      <c r="W686" s="126">
        <v>2107306</v>
      </c>
      <c r="X686" s="125">
        <v>0</v>
      </c>
      <c r="Y686" s="130">
        <v>0</v>
      </c>
      <c r="Z686" s="124">
        <v>0</v>
      </c>
      <c r="AA686" s="126">
        <v>2107306</v>
      </c>
      <c r="AB686" s="125">
        <v>2107306</v>
      </c>
      <c r="AC686" s="135"/>
      <c r="AD686" s="135"/>
      <c r="AE686" s="135"/>
      <c r="AF686" s="136">
        <f t="shared" si="50"/>
        <v>0</v>
      </c>
      <c r="AG686" s="118">
        <v>0</v>
      </c>
      <c r="AH686" s="120">
        <v>0</v>
      </c>
      <c r="AI686" s="174"/>
      <c r="AJ686" s="50"/>
      <c r="AK686" s="175"/>
      <c r="AL686" s="176"/>
      <c r="AM686" s="56" t="str">
        <f t="shared" si="49"/>
        <v>Terminado</v>
      </c>
      <c r="AN686" s="137">
        <f t="shared" si="48"/>
        <v>1</v>
      </c>
    </row>
    <row r="687" spans="1:40" x14ac:dyDescent="0.25">
      <c r="A687" s="50" t="s">
        <v>2520</v>
      </c>
      <c r="B687" s="118">
        <v>2022</v>
      </c>
      <c r="C687" s="50"/>
      <c r="D687" s="50"/>
      <c r="E687" s="50" t="s">
        <v>63</v>
      </c>
      <c r="F687" s="50"/>
      <c r="G687" s="50"/>
      <c r="H687" s="50" t="s">
        <v>3086</v>
      </c>
      <c r="I687" s="119" t="s">
        <v>45</v>
      </c>
      <c r="J687" s="57" t="s">
        <v>194</v>
      </c>
      <c r="K687" s="50" t="s">
        <v>70</v>
      </c>
      <c r="L687" s="57"/>
      <c r="M687" s="57"/>
      <c r="N687" s="139" t="s">
        <v>2392</v>
      </c>
      <c r="O687" s="55"/>
      <c r="P687" s="178">
        <v>830003564</v>
      </c>
      <c r="Q687" s="59" t="s">
        <v>2389</v>
      </c>
      <c r="R687" s="57" t="s">
        <v>175</v>
      </c>
      <c r="S687" s="59"/>
      <c r="T687" s="193"/>
      <c r="U687" s="194"/>
      <c r="V687" s="87"/>
      <c r="W687" s="126">
        <v>1874100</v>
      </c>
      <c r="X687" s="125">
        <v>0</v>
      </c>
      <c r="Y687" s="130">
        <v>0</v>
      </c>
      <c r="Z687" s="124">
        <v>0</v>
      </c>
      <c r="AA687" s="126">
        <v>1874100</v>
      </c>
      <c r="AB687" s="125">
        <v>1874100</v>
      </c>
      <c r="AC687" s="135"/>
      <c r="AD687" s="135"/>
      <c r="AE687" s="135"/>
      <c r="AF687" s="136">
        <f t="shared" si="50"/>
        <v>0</v>
      </c>
      <c r="AG687" s="118">
        <v>0</v>
      </c>
      <c r="AH687" s="120">
        <v>0</v>
      </c>
      <c r="AI687" s="174"/>
      <c r="AJ687" s="50"/>
      <c r="AK687" s="175"/>
      <c r="AL687" s="176"/>
      <c r="AM687" s="56" t="str">
        <f t="shared" si="49"/>
        <v>Terminado</v>
      </c>
      <c r="AN687" s="137">
        <f t="shared" si="48"/>
        <v>1</v>
      </c>
    </row>
    <row r="688" spans="1:40" x14ac:dyDescent="0.25">
      <c r="A688" s="50" t="s">
        <v>2520</v>
      </c>
      <c r="B688" s="118">
        <v>2022</v>
      </c>
      <c r="C688" s="50"/>
      <c r="D688" s="50"/>
      <c r="E688" s="50" t="s">
        <v>63</v>
      </c>
      <c r="F688" s="50"/>
      <c r="G688" s="50"/>
      <c r="H688" s="50" t="s">
        <v>3085</v>
      </c>
      <c r="I688" s="119" t="s">
        <v>45</v>
      </c>
      <c r="J688" s="57" t="s">
        <v>194</v>
      </c>
      <c r="K688" s="50" t="s">
        <v>70</v>
      </c>
      <c r="L688" s="57"/>
      <c r="M688" s="57"/>
      <c r="N688" s="139" t="s">
        <v>2394</v>
      </c>
      <c r="O688" s="55"/>
      <c r="P688" s="178">
        <v>79916251</v>
      </c>
      <c r="Q688" s="59" t="s">
        <v>2405</v>
      </c>
      <c r="R688" s="57" t="s">
        <v>174</v>
      </c>
      <c r="S688" s="59"/>
      <c r="T688" s="193"/>
      <c r="U688" s="194"/>
      <c r="V688" s="87"/>
      <c r="W688" s="126">
        <v>2107306</v>
      </c>
      <c r="X688" s="125">
        <v>0</v>
      </c>
      <c r="Y688" s="130">
        <v>0</v>
      </c>
      <c r="Z688" s="124">
        <v>0</v>
      </c>
      <c r="AA688" s="126">
        <v>2107306</v>
      </c>
      <c r="AB688" s="125">
        <v>2107306</v>
      </c>
      <c r="AC688" s="135"/>
      <c r="AD688" s="135"/>
      <c r="AE688" s="135"/>
      <c r="AF688" s="136">
        <f t="shared" si="50"/>
        <v>0</v>
      </c>
      <c r="AG688" s="118">
        <v>0</v>
      </c>
      <c r="AH688" s="120">
        <v>0</v>
      </c>
      <c r="AI688" s="174"/>
      <c r="AJ688" s="50"/>
      <c r="AK688" s="175"/>
      <c r="AL688" s="176"/>
      <c r="AM688" s="56" t="str">
        <f t="shared" si="49"/>
        <v>Terminado</v>
      </c>
      <c r="AN688" s="137">
        <f t="shared" si="48"/>
        <v>1</v>
      </c>
    </row>
    <row r="689" spans="1:40" x14ac:dyDescent="0.25">
      <c r="A689" s="50" t="s">
        <v>2520</v>
      </c>
      <c r="B689" s="118">
        <v>2022</v>
      </c>
      <c r="C689" s="50"/>
      <c r="D689" s="50"/>
      <c r="E689" s="50" t="s">
        <v>63</v>
      </c>
      <c r="F689" s="50"/>
      <c r="G689" s="50"/>
      <c r="H689" s="50" t="s">
        <v>2522</v>
      </c>
      <c r="I689" s="119" t="s">
        <v>45</v>
      </c>
      <c r="J689" s="57" t="s">
        <v>194</v>
      </c>
      <c r="K689" s="50" t="s">
        <v>70</v>
      </c>
      <c r="L689" s="57"/>
      <c r="M689" s="57"/>
      <c r="N689" s="139" t="s">
        <v>2392</v>
      </c>
      <c r="O689" s="55"/>
      <c r="P689" s="178">
        <v>800251440</v>
      </c>
      <c r="Q689" s="59" t="s">
        <v>2388</v>
      </c>
      <c r="R689" s="57" t="s">
        <v>175</v>
      </c>
      <c r="S689" s="59"/>
      <c r="T689" s="193"/>
      <c r="U689" s="194"/>
      <c r="V689" s="87"/>
      <c r="W689" s="126">
        <v>2782000</v>
      </c>
      <c r="X689" s="125">
        <v>0</v>
      </c>
      <c r="Y689" s="130">
        <v>0</v>
      </c>
      <c r="Z689" s="124">
        <v>0</v>
      </c>
      <c r="AA689" s="126">
        <v>2782000</v>
      </c>
      <c r="AB689" s="125">
        <v>2781300</v>
      </c>
      <c r="AC689" s="135"/>
      <c r="AD689" s="135"/>
      <c r="AE689" s="135"/>
      <c r="AF689" s="136">
        <f t="shared" si="50"/>
        <v>0</v>
      </c>
      <c r="AG689" s="118">
        <v>0</v>
      </c>
      <c r="AH689" s="120">
        <v>0</v>
      </c>
      <c r="AI689" s="174"/>
      <c r="AJ689" s="50"/>
      <c r="AK689" s="175"/>
      <c r="AL689" s="176"/>
      <c r="AM689" s="56" t="str">
        <f t="shared" si="49"/>
        <v>Terminado</v>
      </c>
      <c r="AN689" s="137">
        <f t="shared" si="48"/>
        <v>0.99974838245866282</v>
      </c>
    </row>
    <row r="690" spans="1:40" x14ac:dyDescent="0.25">
      <c r="A690" s="50" t="s">
        <v>2520</v>
      </c>
      <c r="B690" s="118">
        <v>2022</v>
      </c>
      <c r="C690" s="50"/>
      <c r="D690" s="50"/>
      <c r="E690" s="50" t="s">
        <v>63</v>
      </c>
      <c r="F690" s="50"/>
      <c r="G690" s="50"/>
      <c r="H690" s="50" t="s">
        <v>2522</v>
      </c>
      <c r="I690" s="119" t="s">
        <v>45</v>
      </c>
      <c r="J690" s="57" t="s">
        <v>194</v>
      </c>
      <c r="K690" s="50" t="s">
        <v>70</v>
      </c>
      <c r="L690" s="57"/>
      <c r="M690" s="57"/>
      <c r="N690" s="139" t="s">
        <v>2392</v>
      </c>
      <c r="O690" s="55"/>
      <c r="P690" s="178">
        <v>860066942</v>
      </c>
      <c r="Q690" s="59" t="s">
        <v>2390</v>
      </c>
      <c r="R690" s="57" t="s">
        <v>175</v>
      </c>
      <c r="S690" s="59"/>
      <c r="T690" s="193"/>
      <c r="U690" s="194"/>
      <c r="V690" s="87"/>
      <c r="W690" s="126">
        <v>3073000</v>
      </c>
      <c r="X690" s="125">
        <v>0</v>
      </c>
      <c r="Y690" s="130">
        <v>0</v>
      </c>
      <c r="Z690" s="124">
        <v>0</v>
      </c>
      <c r="AA690" s="126">
        <v>3073000</v>
      </c>
      <c r="AB690" s="125">
        <v>3072900</v>
      </c>
      <c r="AC690" s="135"/>
      <c r="AD690" s="135"/>
      <c r="AE690" s="135"/>
      <c r="AF690" s="136">
        <f t="shared" si="50"/>
        <v>0</v>
      </c>
      <c r="AG690" s="118">
        <v>0</v>
      </c>
      <c r="AH690" s="120">
        <v>0</v>
      </c>
      <c r="AI690" s="174"/>
      <c r="AJ690" s="50"/>
      <c r="AK690" s="175"/>
      <c r="AL690" s="176"/>
      <c r="AM690" s="56" t="str">
        <f t="shared" si="49"/>
        <v>Terminado</v>
      </c>
      <c r="AN690" s="137">
        <f t="shared" si="48"/>
        <v>0.99996745850959978</v>
      </c>
    </row>
    <row r="691" spans="1:40" x14ac:dyDescent="0.25">
      <c r="A691" s="50" t="s">
        <v>2520</v>
      </c>
      <c r="B691" s="118">
        <v>2022</v>
      </c>
      <c r="C691" s="50"/>
      <c r="D691" s="50"/>
      <c r="E691" s="50" t="s">
        <v>63</v>
      </c>
      <c r="F691" s="50"/>
      <c r="G691" s="50"/>
      <c r="H691" s="50" t="s">
        <v>2522</v>
      </c>
      <c r="I691" s="119" t="s">
        <v>45</v>
      </c>
      <c r="J691" s="57" t="s">
        <v>194</v>
      </c>
      <c r="K691" s="50" t="s">
        <v>70</v>
      </c>
      <c r="L691" s="57"/>
      <c r="M691" s="57"/>
      <c r="N691" s="139" t="s">
        <v>2392</v>
      </c>
      <c r="O691" s="55"/>
      <c r="P691" s="178">
        <v>830003564</v>
      </c>
      <c r="Q691" s="59" t="s">
        <v>2389</v>
      </c>
      <c r="R691" s="57" t="s">
        <v>175</v>
      </c>
      <c r="S691" s="59"/>
      <c r="T691" s="193"/>
      <c r="U691" s="194"/>
      <c r="V691" s="87"/>
      <c r="W691" s="126">
        <v>177200</v>
      </c>
      <c r="X691" s="125">
        <v>0</v>
      </c>
      <c r="Y691" s="130">
        <v>0</v>
      </c>
      <c r="Z691" s="124">
        <v>0</v>
      </c>
      <c r="AA691" s="126">
        <v>177200</v>
      </c>
      <c r="AB691" s="125">
        <v>174500</v>
      </c>
      <c r="AC691" s="135"/>
      <c r="AD691" s="135"/>
      <c r="AE691" s="135"/>
      <c r="AF691" s="136">
        <f t="shared" si="50"/>
        <v>0</v>
      </c>
      <c r="AG691" s="118">
        <v>0</v>
      </c>
      <c r="AH691" s="120">
        <v>0</v>
      </c>
      <c r="AI691" s="174"/>
      <c r="AJ691" s="50"/>
      <c r="AK691" s="175"/>
      <c r="AL691" s="176"/>
      <c r="AM691" s="56" t="str">
        <f t="shared" si="49"/>
        <v>Terminado</v>
      </c>
      <c r="AN691" s="137">
        <f t="shared" si="48"/>
        <v>0.98476297968397286</v>
      </c>
    </row>
    <row r="692" spans="1:40" x14ac:dyDescent="0.25">
      <c r="A692" s="50" t="s">
        <v>2520</v>
      </c>
      <c r="B692" s="118">
        <v>2022</v>
      </c>
      <c r="C692" s="50"/>
      <c r="D692" s="50"/>
      <c r="E692" s="50" t="s">
        <v>63</v>
      </c>
      <c r="F692" s="50"/>
      <c r="G692" s="50"/>
      <c r="H692" s="50" t="s">
        <v>3087</v>
      </c>
      <c r="I692" s="119" t="s">
        <v>45</v>
      </c>
      <c r="J692" s="57" t="s">
        <v>194</v>
      </c>
      <c r="K692" s="50" t="s">
        <v>70</v>
      </c>
      <c r="L692" s="57"/>
      <c r="M692" s="57"/>
      <c r="N692" s="139" t="s">
        <v>2392</v>
      </c>
      <c r="O692" s="55"/>
      <c r="P692" s="178">
        <v>860066942</v>
      </c>
      <c r="Q692" s="59" t="s">
        <v>2390</v>
      </c>
      <c r="R692" s="57" t="s">
        <v>175</v>
      </c>
      <c r="S692" s="59"/>
      <c r="T692" s="193"/>
      <c r="U692" s="194"/>
      <c r="V692" s="87"/>
      <c r="W692" s="126">
        <v>4973825</v>
      </c>
      <c r="X692" s="125">
        <v>0</v>
      </c>
      <c r="Y692" s="130">
        <v>0</v>
      </c>
      <c r="Z692" s="124">
        <v>0</v>
      </c>
      <c r="AA692" s="126">
        <v>4973825</v>
      </c>
      <c r="AB692" s="125">
        <v>0</v>
      </c>
      <c r="AC692" s="135"/>
      <c r="AD692" s="135"/>
      <c r="AE692" s="135"/>
      <c r="AF692" s="136">
        <f t="shared" si="50"/>
        <v>0</v>
      </c>
      <c r="AG692" s="118">
        <v>0</v>
      </c>
      <c r="AH692" s="120">
        <v>0</v>
      </c>
      <c r="AI692" s="174"/>
      <c r="AJ692" s="50"/>
      <c r="AK692" s="175"/>
      <c r="AL692" s="176"/>
      <c r="AM692" s="56" t="str">
        <f t="shared" si="49"/>
        <v>Terminado</v>
      </c>
      <c r="AN692" s="137">
        <f t="shared" si="48"/>
        <v>0</v>
      </c>
    </row>
    <row r="693" spans="1:40" x14ac:dyDescent="0.25">
      <c r="A693" s="50" t="s">
        <v>2520</v>
      </c>
      <c r="B693" s="118">
        <v>2022</v>
      </c>
      <c r="C693" s="50"/>
      <c r="D693" s="50"/>
      <c r="E693" s="50" t="s">
        <v>63</v>
      </c>
      <c r="F693" s="50"/>
      <c r="G693" s="50"/>
      <c r="H693" s="50" t="s">
        <v>3088</v>
      </c>
      <c r="I693" s="119" t="s">
        <v>45</v>
      </c>
      <c r="J693" s="57" t="s">
        <v>194</v>
      </c>
      <c r="K693" s="50" t="s">
        <v>70</v>
      </c>
      <c r="L693" s="57"/>
      <c r="M693" s="57"/>
      <c r="N693" s="139" t="s">
        <v>2394</v>
      </c>
      <c r="O693" s="55"/>
      <c r="P693" s="178">
        <v>52589475</v>
      </c>
      <c r="Q693" s="59" t="s">
        <v>2403</v>
      </c>
      <c r="R693" s="57" t="s">
        <v>174</v>
      </c>
      <c r="S693" s="59"/>
      <c r="T693" s="193"/>
      <c r="U693" s="194"/>
      <c r="V693" s="87"/>
      <c r="W693" s="126">
        <v>47004476</v>
      </c>
      <c r="X693" s="125">
        <v>0</v>
      </c>
      <c r="Y693" s="130">
        <v>0</v>
      </c>
      <c r="Z693" s="124">
        <v>0</v>
      </c>
      <c r="AA693" s="126">
        <v>47004476</v>
      </c>
      <c r="AB693" s="125">
        <v>47004476</v>
      </c>
      <c r="AC693" s="135"/>
      <c r="AD693" s="135"/>
      <c r="AE693" s="135"/>
      <c r="AF693" s="136">
        <f t="shared" si="50"/>
        <v>0</v>
      </c>
      <c r="AG693" s="118">
        <v>0</v>
      </c>
      <c r="AH693" s="120">
        <v>0</v>
      </c>
      <c r="AI693" s="174"/>
      <c r="AJ693" s="50"/>
      <c r="AK693" s="175"/>
      <c r="AL693" s="176"/>
      <c r="AM693" s="56" t="str">
        <f t="shared" si="49"/>
        <v>Terminado</v>
      </c>
      <c r="AN693" s="137">
        <f t="shared" si="48"/>
        <v>1</v>
      </c>
    </row>
    <row r="694" spans="1:40" x14ac:dyDescent="0.25">
      <c r="A694" s="50" t="s">
        <v>2521</v>
      </c>
      <c r="B694" s="118">
        <v>2022</v>
      </c>
      <c r="C694" s="50"/>
      <c r="D694" s="50"/>
      <c r="E694" s="50" t="s">
        <v>63</v>
      </c>
      <c r="F694" s="50"/>
      <c r="G694" s="50"/>
      <c r="H694" s="50" t="s">
        <v>2648</v>
      </c>
      <c r="I694" s="119" t="s">
        <v>45</v>
      </c>
      <c r="J694" s="57" t="s">
        <v>194</v>
      </c>
      <c r="K694" s="50" t="s">
        <v>70</v>
      </c>
      <c r="L694" s="57"/>
      <c r="M694" s="57"/>
      <c r="N694" s="139" t="s">
        <v>2394</v>
      </c>
      <c r="O694" s="55"/>
      <c r="P694" s="178">
        <v>79240344</v>
      </c>
      <c r="Q694" s="59" t="s">
        <v>2395</v>
      </c>
      <c r="R694" s="57" t="s">
        <v>174</v>
      </c>
      <c r="S694" s="59"/>
      <c r="T694" s="193"/>
      <c r="U694" s="194"/>
      <c r="V694" s="87"/>
      <c r="W694" s="126">
        <v>95000000</v>
      </c>
      <c r="X694" s="125">
        <v>0</v>
      </c>
      <c r="Y694" s="130">
        <v>0</v>
      </c>
      <c r="Z694" s="124">
        <v>0</v>
      </c>
      <c r="AA694" s="126">
        <v>95000000</v>
      </c>
      <c r="AB694" s="125">
        <v>95000000</v>
      </c>
      <c r="AC694" s="135"/>
      <c r="AD694" s="135"/>
      <c r="AE694" s="135"/>
      <c r="AF694" s="136">
        <f t="shared" si="50"/>
        <v>0</v>
      </c>
      <c r="AG694" s="118">
        <v>0</v>
      </c>
      <c r="AH694" s="120">
        <v>0</v>
      </c>
      <c r="AI694" s="174"/>
      <c r="AJ694" s="50"/>
      <c r="AK694" s="175"/>
      <c r="AL694" s="176"/>
      <c r="AM694" s="56" t="str">
        <f t="shared" si="49"/>
        <v>Terminado</v>
      </c>
      <c r="AN694" s="137">
        <f t="shared" si="48"/>
        <v>1</v>
      </c>
    </row>
    <row r="695" spans="1:40" x14ac:dyDescent="0.25">
      <c r="A695" s="50" t="s">
        <v>2521</v>
      </c>
      <c r="B695" s="118">
        <v>2022</v>
      </c>
      <c r="C695" s="50"/>
      <c r="D695" s="50"/>
      <c r="E695" s="50" t="s">
        <v>63</v>
      </c>
      <c r="F695" s="50"/>
      <c r="G695" s="50"/>
      <c r="H695" s="50" t="s">
        <v>2648</v>
      </c>
      <c r="I695" s="119" t="s">
        <v>45</v>
      </c>
      <c r="J695" s="57" t="s">
        <v>194</v>
      </c>
      <c r="K695" s="50" t="s">
        <v>70</v>
      </c>
      <c r="L695" s="57"/>
      <c r="M695" s="57"/>
      <c r="N695" s="139" t="s">
        <v>2394</v>
      </c>
      <c r="O695" s="55"/>
      <c r="P695" s="178">
        <v>1019110866</v>
      </c>
      <c r="Q695" s="59" t="s">
        <v>2396</v>
      </c>
      <c r="R695" s="57" t="s">
        <v>174</v>
      </c>
      <c r="S695" s="59"/>
      <c r="T695" s="193"/>
      <c r="U695" s="194"/>
      <c r="V695" s="87"/>
      <c r="W695" s="126">
        <v>95000000</v>
      </c>
      <c r="X695" s="125">
        <v>0</v>
      </c>
      <c r="Y695" s="130">
        <v>0</v>
      </c>
      <c r="Z695" s="124">
        <v>0</v>
      </c>
      <c r="AA695" s="126">
        <v>95000000</v>
      </c>
      <c r="AB695" s="125">
        <v>95000000</v>
      </c>
      <c r="AC695" s="135"/>
      <c r="AD695" s="135"/>
      <c r="AE695" s="135"/>
      <c r="AF695" s="136">
        <f t="shared" si="50"/>
        <v>0</v>
      </c>
      <c r="AG695" s="118">
        <v>0</v>
      </c>
      <c r="AH695" s="120">
        <v>0</v>
      </c>
      <c r="AI695" s="174"/>
      <c r="AJ695" s="50"/>
      <c r="AK695" s="175"/>
      <c r="AL695" s="176"/>
      <c r="AM695" s="56" t="str">
        <f t="shared" si="49"/>
        <v>Terminado</v>
      </c>
      <c r="AN695" s="137">
        <f t="shared" si="48"/>
        <v>1</v>
      </c>
    </row>
    <row r="696" spans="1:40" x14ac:dyDescent="0.25">
      <c r="A696" s="50" t="s">
        <v>2521</v>
      </c>
      <c r="B696" s="118">
        <v>2022</v>
      </c>
      <c r="C696" s="50"/>
      <c r="D696" s="50"/>
      <c r="E696" s="50" t="s">
        <v>63</v>
      </c>
      <c r="F696" s="50"/>
      <c r="G696" s="50"/>
      <c r="H696" s="50" t="s">
        <v>2648</v>
      </c>
      <c r="I696" s="119" t="s">
        <v>45</v>
      </c>
      <c r="J696" s="57" t="s">
        <v>194</v>
      </c>
      <c r="K696" s="50" t="s">
        <v>70</v>
      </c>
      <c r="L696" s="57"/>
      <c r="M696" s="57"/>
      <c r="N696" s="139" t="s">
        <v>2394</v>
      </c>
      <c r="O696" s="55"/>
      <c r="P696" s="178">
        <v>19389898</v>
      </c>
      <c r="Q696" s="59" t="s">
        <v>2397</v>
      </c>
      <c r="R696" s="57" t="s">
        <v>174</v>
      </c>
      <c r="S696" s="59"/>
      <c r="T696" s="193"/>
      <c r="U696" s="194"/>
      <c r="V696" s="87"/>
      <c r="W696" s="126">
        <v>95000000</v>
      </c>
      <c r="X696" s="125">
        <v>0</v>
      </c>
      <c r="Y696" s="130">
        <v>0</v>
      </c>
      <c r="Z696" s="124">
        <v>0</v>
      </c>
      <c r="AA696" s="126">
        <v>95000000</v>
      </c>
      <c r="AB696" s="125">
        <v>95000000</v>
      </c>
      <c r="AC696" s="135"/>
      <c r="AD696" s="135"/>
      <c r="AE696" s="135"/>
      <c r="AF696" s="136">
        <f t="shared" si="50"/>
        <v>0</v>
      </c>
      <c r="AG696" s="118">
        <v>0</v>
      </c>
      <c r="AH696" s="120">
        <v>0</v>
      </c>
      <c r="AI696" s="174"/>
      <c r="AJ696" s="50"/>
      <c r="AK696" s="175"/>
      <c r="AL696" s="176"/>
      <c r="AM696" s="56" t="str">
        <f t="shared" si="49"/>
        <v>Terminado</v>
      </c>
      <c r="AN696" s="137">
        <f t="shared" si="48"/>
        <v>1</v>
      </c>
    </row>
    <row r="697" spans="1:40" x14ac:dyDescent="0.25">
      <c r="A697" s="50" t="s">
        <v>2521</v>
      </c>
      <c r="B697" s="118">
        <v>2022</v>
      </c>
      <c r="C697" s="50"/>
      <c r="D697" s="50"/>
      <c r="E697" s="50" t="s">
        <v>63</v>
      </c>
      <c r="F697" s="50"/>
      <c r="G697" s="50"/>
      <c r="H697" s="50" t="s">
        <v>2648</v>
      </c>
      <c r="I697" s="119" t="s">
        <v>45</v>
      </c>
      <c r="J697" s="57" t="s">
        <v>194</v>
      </c>
      <c r="K697" s="50" t="s">
        <v>70</v>
      </c>
      <c r="L697" s="57"/>
      <c r="M697" s="57"/>
      <c r="N697" s="139" t="s">
        <v>2394</v>
      </c>
      <c r="O697" s="55"/>
      <c r="P697" s="178">
        <v>80198706</v>
      </c>
      <c r="Q697" s="59" t="s">
        <v>2398</v>
      </c>
      <c r="R697" s="57" t="s">
        <v>174</v>
      </c>
      <c r="S697" s="59"/>
      <c r="T697" s="193"/>
      <c r="U697" s="194"/>
      <c r="V697" s="87"/>
      <c r="W697" s="126">
        <v>95000000</v>
      </c>
      <c r="X697" s="125">
        <v>0</v>
      </c>
      <c r="Y697" s="130">
        <v>0</v>
      </c>
      <c r="Z697" s="124">
        <v>0</v>
      </c>
      <c r="AA697" s="126">
        <v>95000000</v>
      </c>
      <c r="AB697" s="125">
        <v>95000000</v>
      </c>
      <c r="AC697" s="135"/>
      <c r="AD697" s="135"/>
      <c r="AE697" s="135"/>
      <c r="AF697" s="136">
        <f t="shared" si="50"/>
        <v>0</v>
      </c>
      <c r="AG697" s="118">
        <v>0</v>
      </c>
      <c r="AH697" s="120">
        <v>0</v>
      </c>
      <c r="AI697" s="174"/>
      <c r="AJ697" s="50"/>
      <c r="AK697" s="175"/>
      <c r="AL697" s="176"/>
      <c r="AM697" s="56" t="str">
        <f t="shared" si="49"/>
        <v>Terminado</v>
      </c>
      <c r="AN697" s="137">
        <f t="shared" si="48"/>
        <v>1</v>
      </c>
    </row>
    <row r="698" spans="1:40" x14ac:dyDescent="0.25">
      <c r="A698" s="50" t="s">
        <v>2521</v>
      </c>
      <c r="B698" s="118">
        <v>2022</v>
      </c>
      <c r="C698" s="50"/>
      <c r="D698" s="50"/>
      <c r="E698" s="50" t="s">
        <v>63</v>
      </c>
      <c r="F698" s="50"/>
      <c r="G698" s="50"/>
      <c r="H698" s="50" t="s">
        <v>2648</v>
      </c>
      <c r="I698" s="119" t="s">
        <v>45</v>
      </c>
      <c r="J698" s="57" t="s">
        <v>194</v>
      </c>
      <c r="K698" s="50" t="s">
        <v>70</v>
      </c>
      <c r="L698" s="57"/>
      <c r="M698" s="57"/>
      <c r="N698" s="139" t="s">
        <v>2394</v>
      </c>
      <c r="O698" s="55"/>
      <c r="P698" s="178">
        <v>18511042</v>
      </c>
      <c r="Q698" s="59" t="s">
        <v>2399</v>
      </c>
      <c r="R698" s="57" t="s">
        <v>174</v>
      </c>
      <c r="S698" s="59"/>
      <c r="T698" s="193"/>
      <c r="U698" s="194"/>
      <c r="V698" s="87"/>
      <c r="W698" s="126">
        <v>95000000</v>
      </c>
      <c r="X698" s="125">
        <v>0</v>
      </c>
      <c r="Y698" s="130">
        <v>0</v>
      </c>
      <c r="Z698" s="124">
        <v>0</v>
      </c>
      <c r="AA698" s="126">
        <v>95000000</v>
      </c>
      <c r="AB698" s="125">
        <v>95000000</v>
      </c>
      <c r="AC698" s="135"/>
      <c r="AD698" s="135"/>
      <c r="AE698" s="135"/>
      <c r="AF698" s="136">
        <f t="shared" si="50"/>
        <v>0</v>
      </c>
      <c r="AG698" s="118">
        <v>0</v>
      </c>
      <c r="AH698" s="120">
        <v>0</v>
      </c>
      <c r="AI698" s="174"/>
      <c r="AJ698" s="50"/>
      <c r="AK698" s="175"/>
      <c r="AL698" s="176"/>
      <c r="AM698" s="56" t="str">
        <f t="shared" si="49"/>
        <v>Terminado</v>
      </c>
      <c r="AN698" s="137">
        <f t="shared" si="48"/>
        <v>1</v>
      </c>
    </row>
    <row r="699" spans="1:40" x14ac:dyDescent="0.25">
      <c r="A699" s="50" t="s">
        <v>2521</v>
      </c>
      <c r="B699" s="118">
        <v>2022</v>
      </c>
      <c r="C699" s="50"/>
      <c r="D699" s="50"/>
      <c r="E699" s="50" t="s">
        <v>63</v>
      </c>
      <c r="F699" s="50"/>
      <c r="G699" s="50"/>
      <c r="H699" s="50" t="s">
        <v>2648</v>
      </c>
      <c r="I699" s="119" t="s">
        <v>45</v>
      </c>
      <c r="J699" s="57" t="s">
        <v>194</v>
      </c>
      <c r="K699" s="50" t="s">
        <v>70</v>
      </c>
      <c r="L699" s="57"/>
      <c r="M699" s="57"/>
      <c r="N699" s="139" t="s">
        <v>2394</v>
      </c>
      <c r="O699" s="55"/>
      <c r="P699" s="178">
        <v>24720352</v>
      </c>
      <c r="Q699" s="59" t="s">
        <v>2400</v>
      </c>
      <c r="R699" s="57" t="s">
        <v>174</v>
      </c>
      <c r="S699" s="59"/>
      <c r="T699" s="193"/>
      <c r="U699" s="194"/>
      <c r="V699" s="87"/>
      <c r="W699" s="126">
        <v>95000000</v>
      </c>
      <c r="X699" s="125">
        <v>0</v>
      </c>
      <c r="Y699" s="130">
        <v>0</v>
      </c>
      <c r="Z699" s="124">
        <v>0</v>
      </c>
      <c r="AA699" s="126">
        <v>95000000</v>
      </c>
      <c r="AB699" s="125">
        <v>95000000</v>
      </c>
      <c r="AC699" s="135"/>
      <c r="AD699" s="135"/>
      <c r="AE699" s="135"/>
      <c r="AF699" s="136">
        <f t="shared" si="50"/>
        <v>0</v>
      </c>
      <c r="AG699" s="118">
        <v>0</v>
      </c>
      <c r="AH699" s="120">
        <v>0</v>
      </c>
      <c r="AI699" s="174"/>
      <c r="AJ699" s="50"/>
      <c r="AK699" s="175"/>
      <c r="AL699" s="176"/>
      <c r="AM699" s="56" t="str">
        <f t="shared" si="49"/>
        <v>Terminado</v>
      </c>
      <c r="AN699" s="137">
        <f t="shared" si="48"/>
        <v>1</v>
      </c>
    </row>
    <row r="700" spans="1:40" x14ac:dyDescent="0.25">
      <c r="A700" s="50" t="s">
        <v>2521</v>
      </c>
      <c r="B700" s="118">
        <v>2022</v>
      </c>
      <c r="C700" s="50"/>
      <c r="D700" s="50"/>
      <c r="E700" s="50" t="s">
        <v>63</v>
      </c>
      <c r="F700" s="50"/>
      <c r="G700" s="50"/>
      <c r="H700" s="50" t="s">
        <v>2648</v>
      </c>
      <c r="I700" s="119" t="s">
        <v>45</v>
      </c>
      <c r="J700" s="57" t="s">
        <v>194</v>
      </c>
      <c r="K700" s="50" t="s">
        <v>70</v>
      </c>
      <c r="L700" s="57"/>
      <c r="M700" s="57"/>
      <c r="N700" s="139" t="s">
        <v>2394</v>
      </c>
      <c r="O700" s="55"/>
      <c r="P700" s="178">
        <v>79102557</v>
      </c>
      <c r="Q700" s="59" t="s">
        <v>2401</v>
      </c>
      <c r="R700" s="57" t="s">
        <v>174</v>
      </c>
      <c r="S700" s="59"/>
      <c r="T700" s="193"/>
      <c r="U700" s="194"/>
      <c r="V700" s="87"/>
      <c r="W700" s="126">
        <v>95000000</v>
      </c>
      <c r="X700" s="125">
        <v>0</v>
      </c>
      <c r="Y700" s="130">
        <v>0</v>
      </c>
      <c r="Z700" s="124">
        <v>0</v>
      </c>
      <c r="AA700" s="126">
        <v>95000000</v>
      </c>
      <c r="AB700" s="125">
        <v>95000000</v>
      </c>
      <c r="AC700" s="135"/>
      <c r="AD700" s="135"/>
      <c r="AE700" s="135"/>
      <c r="AF700" s="136">
        <f t="shared" si="50"/>
        <v>0</v>
      </c>
      <c r="AG700" s="118">
        <v>0</v>
      </c>
      <c r="AH700" s="120">
        <v>0</v>
      </c>
      <c r="AI700" s="174"/>
      <c r="AJ700" s="50"/>
      <c r="AK700" s="175"/>
      <c r="AL700" s="176"/>
      <c r="AM700" s="56" t="str">
        <f t="shared" si="49"/>
        <v>Terminado</v>
      </c>
      <c r="AN700" s="137">
        <f t="shared" si="48"/>
        <v>1</v>
      </c>
    </row>
    <row r="701" spans="1:40" x14ac:dyDescent="0.25">
      <c r="A701" s="50" t="s">
        <v>2521</v>
      </c>
      <c r="B701" s="118">
        <v>2022</v>
      </c>
      <c r="C701" s="50"/>
      <c r="D701" s="50"/>
      <c r="E701" s="50" t="s">
        <v>63</v>
      </c>
      <c r="F701" s="50"/>
      <c r="G701" s="50"/>
      <c r="H701" s="50" t="s">
        <v>2648</v>
      </c>
      <c r="I701" s="119" t="s">
        <v>45</v>
      </c>
      <c r="J701" s="57" t="s">
        <v>194</v>
      </c>
      <c r="K701" s="50" t="s">
        <v>70</v>
      </c>
      <c r="L701" s="57"/>
      <c r="M701" s="57"/>
      <c r="N701" s="139" t="s">
        <v>2394</v>
      </c>
      <c r="O701" s="55"/>
      <c r="P701" s="178">
        <v>79235923</v>
      </c>
      <c r="Q701" s="59" t="s">
        <v>2402</v>
      </c>
      <c r="R701" s="57" t="s">
        <v>174</v>
      </c>
      <c r="S701" s="59"/>
      <c r="T701" s="193"/>
      <c r="U701" s="194"/>
      <c r="V701" s="87"/>
      <c r="W701" s="126">
        <v>95000000</v>
      </c>
      <c r="X701" s="125">
        <v>0</v>
      </c>
      <c r="Y701" s="130">
        <v>0</v>
      </c>
      <c r="Z701" s="124">
        <v>0</v>
      </c>
      <c r="AA701" s="126">
        <v>95000000</v>
      </c>
      <c r="AB701" s="125">
        <v>95000000</v>
      </c>
      <c r="AC701" s="135"/>
      <c r="AD701" s="135"/>
      <c r="AE701" s="135"/>
      <c r="AF701" s="136">
        <f t="shared" si="50"/>
        <v>0</v>
      </c>
      <c r="AG701" s="118">
        <v>0</v>
      </c>
      <c r="AH701" s="120">
        <v>0</v>
      </c>
      <c r="AI701" s="174"/>
      <c r="AJ701" s="50"/>
      <c r="AK701" s="175"/>
      <c r="AL701" s="176"/>
      <c r="AM701" s="56" t="str">
        <f t="shared" si="49"/>
        <v>Terminado</v>
      </c>
      <c r="AN701" s="137">
        <f t="shared" si="48"/>
        <v>1</v>
      </c>
    </row>
    <row r="702" spans="1:40" x14ac:dyDescent="0.25">
      <c r="A702" s="50" t="s">
        <v>2521</v>
      </c>
      <c r="B702" s="118">
        <v>2022</v>
      </c>
      <c r="C702" s="50"/>
      <c r="D702" s="50"/>
      <c r="E702" s="50" t="s">
        <v>63</v>
      </c>
      <c r="F702" s="50"/>
      <c r="G702" s="50"/>
      <c r="H702" s="50" t="s">
        <v>2648</v>
      </c>
      <c r="I702" s="119" t="s">
        <v>45</v>
      </c>
      <c r="J702" s="57" t="s">
        <v>194</v>
      </c>
      <c r="K702" s="50" t="s">
        <v>70</v>
      </c>
      <c r="L702" s="57"/>
      <c r="M702" s="57"/>
      <c r="N702" s="139" t="s">
        <v>2394</v>
      </c>
      <c r="O702" s="55"/>
      <c r="P702" s="178">
        <v>80075201</v>
      </c>
      <c r="Q702" s="59" t="s">
        <v>2406</v>
      </c>
      <c r="R702" s="57" t="s">
        <v>174</v>
      </c>
      <c r="S702" s="59"/>
      <c r="T702" s="193"/>
      <c r="U702" s="194"/>
      <c r="V702" s="87"/>
      <c r="W702" s="126">
        <v>47995524</v>
      </c>
      <c r="X702" s="125">
        <v>0</v>
      </c>
      <c r="Y702" s="130">
        <v>0</v>
      </c>
      <c r="Z702" s="124">
        <v>0</v>
      </c>
      <c r="AA702" s="126">
        <v>47995524</v>
      </c>
      <c r="AB702" s="125">
        <v>47995524</v>
      </c>
      <c r="AC702" s="135"/>
      <c r="AD702" s="135"/>
      <c r="AE702" s="135"/>
      <c r="AF702" s="136">
        <f t="shared" si="50"/>
        <v>0</v>
      </c>
      <c r="AG702" s="118">
        <v>0</v>
      </c>
      <c r="AH702" s="120">
        <v>0</v>
      </c>
      <c r="AI702" s="174"/>
      <c r="AJ702" s="50"/>
      <c r="AK702" s="175"/>
      <c r="AL702" s="176"/>
      <c r="AM702" s="56" t="str">
        <f t="shared" si="49"/>
        <v>Terminado</v>
      </c>
      <c r="AN702" s="137">
        <f t="shared" si="48"/>
        <v>1</v>
      </c>
    </row>
    <row r="703" spans="1:40" x14ac:dyDescent="0.25">
      <c r="A703" s="50" t="s">
        <v>2521</v>
      </c>
      <c r="B703" s="118">
        <v>2022</v>
      </c>
      <c r="C703" s="50"/>
      <c r="D703" s="50"/>
      <c r="E703" s="50" t="s">
        <v>63</v>
      </c>
      <c r="F703" s="50"/>
      <c r="G703" s="50"/>
      <c r="H703" s="50" t="s">
        <v>2648</v>
      </c>
      <c r="I703" s="119" t="s">
        <v>45</v>
      </c>
      <c r="J703" s="57" t="s">
        <v>194</v>
      </c>
      <c r="K703" s="50" t="s">
        <v>70</v>
      </c>
      <c r="L703" s="57"/>
      <c r="M703" s="57"/>
      <c r="N703" s="139" t="s">
        <v>2394</v>
      </c>
      <c r="O703" s="55"/>
      <c r="P703" s="178">
        <v>79916251</v>
      </c>
      <c r="Q703" s="59" t="s">
        <v>2405</v>
      </c>
      <c r="R703" s="57" t="s">
        <v>174</v>
      </c>
      <c r="S703" s="59"/>
      <c r="T703" s="193"/>
      <c r="U703" s="194"/>
      <c r="V703" s="87"/>
      <c r="W703" s="126">
        <v>95000000</v>
      </c>
      <c r="X703" s="125">
        <v>0</v>
      </c>
      <c r="Y703" s="130">
        <v>0</v>
      </c>
      <c r="Z703" s="124">
        <v>0</v>
      </c>
      <c r="AA703" s="126">
        <v>95000000</v>
      </c>
      <c r="AB703" s="125">
        <v>95000000</v>
      </c>
      <c r="AC703" s="135"/>
      <c r="AD703" s="135"/>
      <c r="AE703" s="135"/>
      <c r="AF703" s="136">
        <f t="shared" si="50"/>
        <v>0</v>
      </c>
      <c r="AG703" s="118">
        <v>0</v>
      </c>
      <c r="AH703" s="120">
        <v>0</v>
      </c>
      <c r="AI703" s="174"/>
      <c r="AJ703" s="50"/>
      <c r="AK703" s="175"/>
      <c r="AL703" s="176"/>
      <c r="AM703" s="56" t="str">
        <f t="shared" si="49"/>
        <v>Terminado</v>
      </c>
      <c r="AN703" s="137">
        <f t="shared" si="48"/>
        <v>1</v>
      </c>
    </row>
    <row r="704" spans="1:40" x14ac:dyDescent="0.25">
      <c r="A704" s="50" t="s">
        <v>2521</v>
      </c>
      <c r="B704" s="118">
        <v>2022</v>
      </c>
      <c r="C704" s="50"/>
      <c r="D704" s="50"/>
      <c r="E704" s="50" t="s">
        <v>63</v>
      </c>
      <c r="F704" s="50"/>
      <c r="G704" s="50"/>
      <c r="H704" s="50" t="s">
        <v>2648</v>
      </c>
      <c r="I704" s="119" t="s">
        <v>45</v>
      </c>
      <c r="J704" s="57" t="s">
        <v>194</v>
      </c>
      <c r="K704" s="50" t="s">
        <v>70</v>
      </c>
      <c r="L704" s="57"/>
      <c r="M704" s="57"/>
      <c r="N704" s="139" t="s">
        <v>2394</v>
      </c>
      <c r="O704" s="55"/>
      <c r="P704" s="178">
        <v>1019020101</v>
      </c>
      <c r="Q704" s="59" t="s">
        <v>2404</v>
      </c>
      <c r="R704" s="57" t="s">
        <v>174</v>
      </c>
      <c r="S704" s="59"/>
      <c r="T704" s="193"/>
      <c r="U704" s="194"/>
      <c r="V704" s="87"/>
      <c r="W704" s="126">
        <v>95000000</v>
      </c>
      <c r="X704" s="125">
        <v>0</v>
      </c>
      <c r="Y704" s="130">
        <v>0</v>
      </c>
      <c r="Z704" s="124">
        <v>0</v>
      </c>
      <c r="AA704" s="126">
        <v>95000000</v>
      </c>
      <c r="AB704" s="125">
        <v>95000000</v>
      </c>
      <c r="AC704" s="135"/>
      <c r="AD704" s="135"/>
      <c r="AE704" s="135"/>
      <c r="AF704" s="136">
        <f t="shared" si="50"/>
        <v>0</v>
      </c>
      <c r="AG704" s="118">
        <v>0</v>
      </c>
      <c r="AH704" s="120">
        <v>0</v>
      </c>
      <c r="AI704" s="174"/>
      <c r="AJ704" s="50"/>
      <c r="AK704" s="175"/>
      <c r="AL704" s="176"/>
      <c r="AM704" s="56" t="str">
        <f t="shared" si="49"/>
        <v>Terminado</v>
      </c>
      <c r="AN704" s="137">
        <f t="shared" si="48"/>
        <v>1</v>
      </c>
    </row>
    <row r="705" spans="1:40" x14ac:dyDescent="0.25">
      <c r="A705" s="177" t="s">
        <v>2647</v>
      </c>
      <c r="B705" s="118">
        <v>2022</v>
      </c>
      <c r="C705" s="50"/>
      <c r="D705" s="50"/>
      <c r="E705" s="50" t="s">
        <v>63</v>
      </c>
      <c r="F705" s="50"/>
      <c r="G705" s="50"/>
      <c r="H705" s="50" t="s">
        <v>2525</v>
      </c>
      <c r="I705" s="119" t="s">
        <v>45</v>
      </c>
      <c r="J705" s="57" t="s">
        <v>194</v>
      </c>
      <c r="K705" s="50" t="s">
        <v>70</v>
      </c>
      <c r="L705" s="57"/>
      <c r="M705" s="57"/>
      <c r="N705" s="139" t="s">
        <v>1802</v>
      </c>
      <c r="O705" s="55"/>
      <c r="P705" s="178">
        <v>1019020101</v>
      </c>
      <c r="Q705" s="59" t="s">
        <v>2404</v>
      </c>
      <c r="R705" s="57" t="s">
        <v>174</v>
      </c>
      <c r="S705" s="59"/>
      <c r="T705" s="193"/>
      <c r="U705" s="194"/>
      <c r="V705" s="87"/>
      <c r="W705" s="126">
        <v>2752558</v>
      </c>
      <c r="X705" s="125">
        <v>0</v>
      </c>
      <c r="Y705" s="130">
        <v>0</v>
      </c>
      <c r="Z705" s="124">
        <v>0</v>
      </c>
      <c r="AA705" s="126">
        <v>2752558</v>
      </c>
      <c r="AB705" s="125">
        <v>2752558</v>
      </c>
      <c r="AC705" s="135"/>
      <c r="AD705" s="135"/>
      <c r="AE705" s="135"/>
      <c r="AF705" s="136">
        <f t="shared" ref="AF705:AF715" si="51">_xlfn.DAYS(AE705,AD705)</f>
        <v>0</v>
      </c>
      <c r="AG705" s="118">
        <v>0</v>
      </c>
      <c r="AH705" s="120">
        <v>0</v>
      </c>
      <c r="AI705" s="174"/>
      <c r="AJ705" s="50"/>
      <c r="AK705" s="175"/>
      <c r="AL705" s="176"/>
      <c r="AM705" s="56" t="str">
        <f t="shared" ref="AM705:AM715" si="52">IF(AE705&lt;=44926,"Terminado","En ejecución")</f>
        <v>Terminado</v>
      </c>
      <c r="AN705" s="137">
        <f t="shared" si="48"/>
        <v>1</v>
      </c>
    </row>
    <row r="706" spans="1:40" x14ac:dyDescent="0.25">
      <c r="A706" s="177" t="s">
        <v>2647</v>
      </c>
      <c r="B706" s="118">
        <v>2022</v>
      </c>
      <c r="C706" s="50"/>
      <c r="D706" s="50"/>
      <c r="E706" s="50" t="s">
        <v>63</v>
      </c>
      <c r="F706" s="50"/>
      <c r="G706" s="50"/>
      <c r="H706" s="50" t="s">
        <v>2526</v>
      </c>
      <c r="I706" s="119" t="s">
        <v>45</v>
      </c>
      <c r="J706" s="57" t="s">
        <v>194</v>
      </c>
      <c r="K706" s="50" t="s">
        <v>70</v>
      </c>
      <c r="L706" s="57"/>
      <c r="M706" s="57"/>
      <c r="N706" s="139" t="s">
        <v>1802</v>
      </c>
      <c r="O706" s="55"/>
      <c r="P706" s="178">
        <v>1019110866</v>
      </c>
      <c r="Q706" s="59" t="s">
        <v>2396</v>
      </c>
      <c r="R706" s="57" t="s">
        <v>174</v>
      </c>
      <c r="S706" s="59"/>
      <c r="T706" s="193"/>
      <c r="U706" s="194"/>
      <c r="V706" s="87"/>
      <c r="W706" s="126">
        <v>2752558</v>
      </c>
      <c r="X706" s="125">
        <v>0</v>
      </c>
      <c r="Y706" s="130">
        <v>0</v>
      </c>
      <c r="Z706" s="124">
        <v>0</v>
      </c>
      <c r="AA706" s="126">
        <v>2752558</v>
      </c>
      <c r="AB706" s="125">
        <v>2752558</v>
      </c>
      <c r="AC706" s="135"/>
      <c r="AD706" s="135"/>
      <c r="AE706" s="135"/>
      <c r="AF706" s="136">
        <f t="shared" si="51"/>
        <v>0</v>
      </c>
      <c r="AG706" s="118">
        <v>0</v>
      </c>
      <c r="AH706" s="120">
        <v>0</v>
      </c>
      <c r="AI706" s="174"/>
      <c r="AJ706" s="50"/>
      <c r="AK706" s="175"/>
      <c r="AL706" s="176"/>
      <c r="AM706" s="56" t="str">
        <f t="shared" si="52"/>
        <v>Terminado</v>
      </c>
      <c r="AN706" s="137">
        <f t="shared" si="48"/>
        <v>1</v>
      </c>
    </row>
    <row r="707" spans="1:40" x14ac:dyDescent="0.25">
      <c r="A707" s="177" t="s">
        <v>2647</v>
      </c>
      <c r="B707" s="118">
        <v>2022</v>
      </c>
      <c r="C707" s="50"/>
      <c r="D707" s="50"/>
      <c r="E707" s="50" t="s">
        <v>63</v>
      </c>
      <c r="F707" s="50"/>
      <c r="G707" s="50"/>
      <c r="H707" s="50" t="s">
        <v>2527</v>
      </c>
      <c r="I707" s="119" t="s">
        <v>45</v>
      </c>
      <c r="J707" s="57" t="s">
        <v>194</v>
      </c>
      <c r="K707" s="50" t="s">
        <v>70</v>
      </c>
      <c r="L707" s="57"/>
      <c r="M707" s="57"/>
      <c r="N707" s="139" t="s">
        <v>1802</v>
      </c>
      <c r="O707" s="55"/>
      <c r="P707" s="178">
        <v>18511042</v>
      </c>
      <c r="Q707" s="59" t="s">
        <v>2399</v>
      </c>
      <c r="R707" s="57" t="s">
        <v>174</v>
      </c>
      <c r="S707" s="59"/>
      <c r="T707" s="193"/>
      <c r="U707" s="194"/>
      <c r="V707" s="87"/>
      <c r="W707" s="126">
        <v>2752558</v>
      </c>
      <c r="X707" s="125">
        <v>0</v>
      </c>
      <c r="Y707" s="130">
        <v>0</v>
      </c>
      <c r="Z707" s="124">
        <v>0</v>
      </c>
      <c r="AA707" s="126">
        <v>2752558</v>
      </c>
      <c r="AB707" s="125">
        <v>2752558</v>
      </c>
      <c r="AC707" s="135"/>
      <c r="AD707" s="135"/>
      <c r="AE707" s="135"/>
      <c r="AF707" s="136">
        <f t="shared" si="51"/>
        <v>0</v>
      </c>
      <c r="AG707" s="118">
        <v>0</v>
      </c>
      <c r="AH707" s="120">
        <v>0</v>
      </c>
      <c r="AI707" s="174"/>
      <c r="AJ707" s="50"/>
      <c r="AK707" s="175"/>
      <c r="AL707" s="176"/>
      <c r="AM707" s="56" t="str">
        <f t="shared" si="52"/>
        <v>Terminado</v>
      </c>
      <c r="AN707" s="137">
        <f t="shared" si="48"/>
        <v>1</v>
      </c>
    </row>
    <row r="708" spans="1:40" x14ac:dyDescent="0.25">
      <c r="A708" s="177" t="s">
        <v>2647</v>
      </c>
      <c r="B708" s="118">
        <v>2022</v>
      </c>
      <c r="C708" s="50"/>
      <c r="D708" s="50"/>
      <c r="E708" s="50" t="s">
        <v>63</v>
      </c>
      <c r="F708" s="50"/>
      <c r="G708" s="50"/>
      <c r="H708" s="50" t="s">
        <v>2528</v>
      </c>
      <c r="I708" s="119" t="s">
        <v>45</v>
      </c>
      <c r="J708" s="57" t="s">
        <v>194</v>
      </c>
      <c r="K708" s="50" t="s">
        <v>70</v>
      </c>
      <c r="L708" s="57"/>
      <c r="M708" s="57"/>
      <c r="N708" s="139" t="s">
        <v>1802</v>
      </c>
      <c r="O708" s="55"/>
      <c r="P708" s="178">
        <v>19389898</v>
      </c>
      <c r="Q708" s="59" t="s">
        <v>2397</v>
      </c>
      <c r="R708" s="57" t="s">
        <v>174</v>
      </c>
      <c r="S708" s="59"/>
      <c r="T708" s="193"/>
      <c r="U708" s="194"/>
      <c r="V708" s="87"/>
      <c r="W708" s="126">
        <v>2752558</v>
      </c>
      <c r="X708" s="125">
        <v>0</v>
      </c>
      <c r="Y708" s="130">
        <v>0</v>
      </c>
      <c r="Z708" s="124">
        <v>0</v>
      </c>
      <c r="AA708" s="126">
        <v>2752558</v>
      </c>
      <c r="AB708" s="125">
        <v>2752558</v>
      </c>
      <c r="AC708" s="135"/>
      <c r="AD708" s="135"/>
      <c r="AE708" s="135"/>
      <c r="AF708" s="136">
        <f t="shared" si="51"/>
        <v>0</v>
      </c>
      <c r="AG708" s="118">
        <v>0</v>
      </c>
      <c r="AH708" s="120">
        <v>0</v>
      </c>
      <c r="AI708" s="174"/>
      <c r="AJ708" s="50"/>
      <c r="AK708" s="175"/>
      <c r="AL708" s="176"/>
      <c r="AM708" s="56" t="str">
        <f t="shared" si="52"/>
        <v>Terminado</v>
      </c>
      <c r="AN708" s="137">
        <f t="shared" si="48"/>
        <v>1</v>
      </c>
    </row>
    <row r="709" spans="1:40" x14ac:dyDescent="0.25">
      <c r="A709" s="177" t="s">
        <v>2647</v>
      </c>
      <c r="B709" s="118">
        <v>2022</v>
      </c>
      <c r="C709" s="50"/>
      <c r="D709" s="50"/>
      <c r="E709" s="50" t="s">
        <v>63</v>
      </c>
      <c r="F709" s="50"/>
      <c r="G709" s="50"/>
      <c r="H709" s="50" t="s">
        <v>2529</v>
      </c>
      <c r="I709" s="119" t="s">
        <v>45</v>
      </c>
      <c r="J709" s="57" t="s">
        <v>194</v>
      </c>
      <c r="K709" s="50" t="s">
        <v>70</v>
      </c>
      <c r="L709" s="57"/>
      <c r="M709" s="57"/>
      <c r="N709" s="139" t="s">
        <v>1802</v>
      </c>
      <c r="O709" s="55"/>
      <c r="P709" s="178">
        <v>24720352</v>
      </c>
      <c r="Q709" s="59" t="s">
        <v>2400</v>
      </c>
      <c r="R709" s="57" t="s">
        <v>174</v>
      </c>
      <c r="S709" s="59"/>
      <c r="T709" s="193"/>
      <c r="U709" s="194"/>
      <c r="V709" s="87"/>
      <c r="W709" s="126">
        <v>2752558</v>
      </c>
      <c r="X709" s="125">
        <v>0</v>
      </c>
      <c r="Y709" s="130">
        <v>0</v>
      </c>
      <c r="Z709" s="124">
        <v>0</v>
      </c>
      <c r="AA709" s="126">
        <v>2752558</v>
      </c>
      <c r="AB709" s="125">
        <v>2752558</v>
      </c>
      <c r="AC709" s="135"/>
      <c r="AD709" s="135"/>
      <c r="AE709" s="135"/>
      <c r="AF709" s="136">
        <f t="shared" si="51"/>
        <v>0</v>
      </c>
      <c r="AG709" s="118">
        <v>0</v>
      </c>
      <c r="AH709" s="120">
        <v>0</v>
      </c>
      <c r="AI709" s="174"/>
      <c r="AJ709" s="50"/>
      <c r="AK709" s="175"/>
      <c r="AL709" s="176"/>
      <c r="AM709" s="56" t="str">
        <f t="shared" si="52"/>
        <v>Terminado</v>
      </c>
      <c r="AN709" s="137">
        <f t="shared" si="48"/>
        <v>1</v>
      </c>
    </row>
    <row r="710" spans="1:40" x14ac:dyDescent="0.25">
      <c r="A710" s="177" t="s">
        <v>2647</v>
      </c>
      <c r="B710" s="118">
        <v>2022</v>
      </c>
      <c r="C710" s="50"/>
      <c r="D710" s="50"/>
      <c r="E710" s="50" t="s">
        <v>63</v>
      </c>
      <c r="F710" s="50"/>
      <c r="G710" s="50"/>
      <c r="H710" s="50" t="s">
        <v>2530</v>
      </c>
      <c r="I710" s="119" t="s">
        <v>45</v>
      </c>
      <c r="J710" s="57" t="s">
        <v>194</v>
      </c>
      <c r="K710" s="50" t="s">
        <v>70</v>
      </c>
      <c r="L710" s="57"/>
      <c r="M710" s="57"/>
      <c r="N710" s="139" t="s">
        <v>1802</v>
      </c>
      <c r="O710" s="55"/>
      <c r="P710" s="178">
        <v>79102557</v>
      </c>
      <c r="Q710" s="59" t="s">
        <v>2401</v>
      </c>
      <c r="R710" s="57" t="s">
        <v>174</v>
      </c>
      <c r="S710" s="59"/>
      <c r="T710" s="193"/>
      <c r="U710" s="194"/>
      <c r="V710" s="87"/>
      <c r="W710" s="126">
        <v>2752558</v>
      </c>
      <c r="X710" s="125">
        <v>0</v>
      </c>
      <c r="Y710" s="130">
        <v>0</v>
      </c>
      <c r="Z710" s="124">
        <v>0</v>
      </c>
      <c r="AA710" s="126">
        <v>2752558</v>
      </c>
      <c r="AB710" s="125">
        <v>2752558</v>
      </c>
      <c r="AC710" s="135"/>
      <c r="AD710" s="135"/>
      <c r="AE710" s="135"/>
      <c r="AF710" s="136">
        <f t="shared" si="51"/>
        <v>0</v>
      </c>
      <c r="AG710" s="118">
        <v>0</v>
      </c>
      <c r="AH710" s="120">
        <v>0</v>
      </c>
      <c r="AI710" s="174"/>
      <c r="AJ710" s="50"/>
      <c r="AK710" s="175"/>
      <c r="AL710" s="176"/>
      <c r="AM710" s="56" t="str">
        <f t="shared" si="52"/>
        <v>Terminado</v>
      </c>
      <c r="AN710" s="137">
        <f t="shared" si="48"/>
        <v>1</v>
      </c>
    </row>
    <row r="711" spans="1:40" x14ac:dyDescent="0.25">
      <c r="A711" s="177" t="s">
        <v>2647</v>
      </c>
      <c r="B711" s="118">
        <v>2022</v>
      </c>
      <c r="C711" s="50"/>
      <c r="D711" s="50"/>
      <c r="E711" s="50" t="s">
        <v>63</v>
      </c>
      <c r="F711" s="50"/>
      <c r="G711" s="50"/>
      <c r="H711" s="50" t="s">
        <v>2531</v>
      </c>
      <c r="I711" s="119" t="s">
        <v>45</v>
      </c>
      <c r="J711" s="57" t="s">
        <v>194</v>
      </c>
      <c r="K711" s="50" t="s">
        <v>70</v>
      </c>
      <c r="L711" s="57"/>
      <c r="M711" s="57"/>
      <c r="N711" s="139" t="s">
        <v>1802</v>
      </c>
      <c r="O711" s="55"/>
      <c r="P711" s="178">
        <v>79235923</v>
      </c>
      <c r="Q711" s="59" t="s">
        <v>2402</v>
      </c>
      <c r="R711" s="57" t="s">
        <v>174</v>
      </c>
      <c r="S711" s="59"/>
      <c r="T711" s="193"/>
      <c r="U711" s="194"/>
      <c r="V711" s="87"/>
      <c r="W711" s="126">
        <v>2752557</v>
      </c>
      <c r="X711" s="125">
        <v>0</v>
      </c>
      <c r="Y711" s="130">
        <v>0</v>
      </c>
      <c r="Z711" s="124">
        <v>0</v>
      </c>
      <c r="AA711" s="126">
        <v>2752557</v>
      </c>
      <c r="AB711" s="125">
        <v>2752557</v>
      </c>
      <c r="AC711" s="135"/>
      <c r="AD711" s="135"/>
      <c r="AE711" s="135"/>
      <c r="AF711" s="136">
        <f t="shared" si="51"/>
        <v>0</v>
      </c>
      <c r="AG711" s="118">
        <v>0</v>
      </c>
      <c r="AH711" s="120">
        <v>0</v>
      </c>
      <c r="AI711" s="174"/>
      <c r="AJ711" s="50"/>
      <c r="AK711" s="175"/>
      <c r="AL711" s="176"/>
      <c r="AM711" s="56" t="str">
        <f t="shared" si="52"/>
        <v>Terminado</v>
      </c>
      <c r="AN711" s="137">
        <f t="shared" ref="AN711:AN774" si="53">IF(ISERROR(AB711/AA711),"-",(AB711/AA711))</f>
        <v>1</v>
      </c>
    </row>
    <row r="712" spans="1:40" x14ac:dyDescent="0.25">
      <c r="A712" s="177" t="s">
        <v>2647</v>
      </c>
      <c r="B712" s="118">
        <v>2022</v>
      </c>
      <c r="C712" s="50"/>
      <c r="D712" s="50"/>
      <c r="E712" s="50" t="s">
        <v>63</v>
      </c>
      <c r="F712" s="50"/>
      <c r="G712" s="50"/>
      <c r="H712" s="50" t="s">
        <v>2532</v>
      </c>
      <c r="I712" s="119" t="s">
        <v>45</v>
      </c>
      <c r="J712" s="57" t="s">
        <v>194</v>
      </c>
      <c r="K712" s="50" t="s">
        <v>70</v>
      </c>
      <c r="L712" s="57"/>
      <c r="M712" s="57"/>
      <c r="N712" s="139" t="s">
        <v>1802</v>
      </c>
      <c r="O712" s="55"/>
      <c r="P712" s="178">
        <v>79240344</v>
      </c>
      <c r="Q712" s="59" t="s">
        <v>2395</v>
      </c>
      <c r="R712" s="57" t="s">
        <v>174</v>
      </c>
      <c r="S712" s="59"/>
      <c r="T712" s="193"/>
      <c r="U712" s="194"/>
      <c r="V712" s="87"/>
      <c r="W712" s="126">
        <v>3899976</v>
      </c>
      <c r="X712" s="125">
        <v>0</v>
      </c>
      <c r="Y712" s="130">
        <v>0</v>
      </c>
      <c r="Z712" s="124">
        <v>0</v>
      </c>
      <c r="AA712" s="126">
        <v>3899976</v>
      </c>
      <c r="AB712" s="125">
        <v>3899976</v>
      </c>
      <c r="AC712" s="135"/>
      <c r="AD712" s="135"/>
      <c r="AE712" s="135"/>
      <c r="AF712" s="136">
        <f t="shared" si="51"/>
        <v>0</v>
      </c>
      <c r="AG712" s="118">
        <v>0</v>
      </c>
      <c r="AH712" s="120">
        <v>0</v>
      </c>
      <c r="AI712" s="174"/>
      <c r="AJ712" s="50"/>
      <c r="AK712" s="175"/>
      <c r="AL712" s="176"/>
      <c r="AM712" s="56" t="str">
        <f t="shared" si="52"/>
        <v>Terminado</v>
      </c>
      <c r="AN712" s="137">
        <f t="shared" si="53"/>
        <v>1</v>
      </c>
    </row>
    <row r="713" spans="1:40" x14ac:dyDescent="0.25">
      <c r="A713" s="177" t="s">
        <v>2647</v>
      </c>
      <c r="B713" s="118">
        <v>2022</v>
      </c>
      <c r="C713" s="50"/>
      <c r="D713" s="50"/>
      <c r="E713" s="50" t="s">
        <v>63</v>
      </c>
      <c r="F713" s="50"/>
      <c r="G713" s="50"/>
      <c r="H713" s="50" t="s">
        <v>2533</v>
      </c>
      <c r="I713" s="119" t="s">
        <v>45</v>
      </c>
      <c r="J713" s="57" t="s">
        <v>194</v>
      </c>
      <c r="K713" s="50" t="s">
        <v>70</v>
      </c>
      <c r="L713" s="57"/>
      <c r="M713" s="57"/>
      <c r="N713" s="139" t="s">
        <v>1802</v>
      </c>
      <c r="O713" s="55"/>
      <c r="P713" s="178">
        <v>79916251</v>
      </c>
      <c r="Q713" s="59" t="s">
        <v>2405</v>
      </c>
      <c r="R713" s="57" t="s">
        <v>174</v>
      </c>
      <c r="S713" s="59"/>
      <c r="T713" s="193"/>
      <c r="U713" s="194"/>
      <c r="V713" s="87"/>
      <c r="W713" s="126">
        <v>2752558</v>
      </c>
      <c r="X713" s="125">
        <v>0</v>
      </c>
      <c r="Y713" s="130">
        <v>0</v>
      </c>
      <c r="Z713" s="124">
        <v>0</v>
      </c>
      <c r="AA713" s="126">
        <v>2752558</v>
      </c>
      <c r="AB713" s="125">
        <v>2752558</v>
      </c>
      <c r="AC713" s="135"/>
      <c r="AD713" s="135"/>
      <c r="AE713" s="135"/>
      <c r="AF713" s="136">
        <f t="shared" si="51"/>
        <v>0</v>
      </c>
      <c r="AG713" s="118">
        <v>0</v>
      </c>
      <c r="AH713" s="120">
        <v>0</v>
      </c>
      <c r="AI713" s="174"/>
      <c r="AJ713" s="50"/>
      <c r="AK713" s="175"/>
      <c r="AL713" s="176"/>
      <c r="AM713" s="56" t="str">
        <f t="shared" si="52"/>
        <v>Terminado</v>
      </c>
      <c r="AN713" s="137">
        <f t="shared" si="53"/>
        <v>1</v>
      </c>
    </row>
    <row r="714" spans="1:40" x14ac:dyDescent="0.25">
      <c r="A714" s="177" t="s">
        <v>2647</v>
      </c>
      <c r="B714" s="118">
        <v>2022</v>
      </c>
      <c r="C714" s="50"/>
      <c r="D714" s="50"/>
      <c r="E714" s="50" t="s">
        <v>63</v>
      </c>
      <c r="F714" s="50"/>
      <c r="G714" s="50"/>
      <c r="H714" s="50" t="s">
        <v>2534</v>
      </c>
      <c r="I714" s="119" t="s">
        <v>45</v>
      </c>
      <c r="J714" s="57" t="s">
        <v>194</v>
      </c>
      <c r="K714" s="50" t="s">
        <v>70</v>
      </c>
      <c r="L714" s="57"/>
      <c r="M714" s="57"/>
      <c r="N714" s="139" t="s">
        <v>1802</v>
      </c>
      <c r="O714" s="55"/>
      <c r="P714" s="178">
        <v>80075201</v>
      </c>
      <c r="Q714" s="59" t="s">
        <v>2406</v>
      </c>
      <c r="R714" s="57" t="s">
        <v>174</v>
      </c>
      <c r="S714" s="59"/>
      <c r="T714" s="193"/>
      <c r="U714" s="194"/>
      <c r="V714" s="87"/>
      <c r="W714" s="126">
        <v>2752558</v>
      </c>
      <c r="X714" s="125">
        <v>0</v>
      </c>
      <c r="Y714" s="130">
        <v>0</v>
      </c>
      <c r="Z714" s="124">
        <v>0</v>
      </c>
      <c r="AA714" s="126">
        <v>2752558</v>
      </c>
      <c r="AB714" s="125">
        <v>2752558</v>
      </c>
      <c r="AC714" s="135"/>
      <c r="AD714" s="135"/>
      <c r="AE714" s="135"/>
      <c r="AF714" s="136">
        <f t="shared" si="51"/>
        <v>0</v>
      </c>
      <c r="AG714" s="118">
        <v>0</v>
      </c>
      <c r="AH714" s="120">
        <v>0</v>
      </c>
      <c r="AI714" s="174"/>
      <c r="AJ714" s="50"/>
      <c r="AK714" s="175"/>
      <c r="AL714" s="176"/>
      <c r="AM714" s="56" t="str">
        <f t="shared" si="52"/>
        <v>Terminado</v>
      </c>
      <c r="AN714" s="137">
        <f t="shared" si="53"/>
        <v>1</v>
      </c>
    </row>
    <row r="715" spans="1:40" x14ac:dyDescent="0.25">
      <c r="A715" s="177" t="s">
        <v>2647</v>
      </c>
      <c r="B715" s="118">
        <v>2022</v>
      </c>
      <c r="C715" s="50"/>
      <c r="D715" s="50"/>
      <c r="E715" s="50" t="s">
        <v>63</v>
      </c>
      <c r="F715" s="50"/>
      <c r="G715" s="50"/>
      <c r="H715" s="50" t="s">
        <v>2535</v>
      </c>
      <c r="I715" s="119" t="s">
        <v>45</v>
      </c>
      <c r="J715" s="57" t="s">
        <v>194</v>
      </c>
      <c r="K715" s="50" t="s">
        <v>70</v>
      </c>
      <c r="L715" s="57"/>
      <c r="M715" s="57"/>
      <c r="N715" s="139" t="s">
        <v>1802</v>
      </c>
      <c r="O715" s="55"/>
      <c r="P715" s="178">
        <v>80198706</v>
      </c>
      <c r="Q715" s="59" t="s">
        <v>2398</v>
      </c>
      <c r="R715" s="57" t="s">
        <v>174</v>
      </c>
      <c r="S715" s="59"/>
      <c r="T715" s="193"/>
      <c r="U715" s="194"/>
      <c r="V715" s="87"/>
      <c r="W715" s="126">
        <v>2752558</v>
      </c>
      <c r="X715" s="125">
        <v>0</v>
      </c>
      <c r="Y715" s="130">
        <v>0</v>
      </c>
      <c r="Z715" s="124">
        <v>0</v>
      </c>
      <c r="AA715" s="126">
        <v>2752558</v>
      </c>
      <c r="AB715" s="125">
        <v>2752558</v>
      </c>
      <c r="AC715" s="135"/>
      <c r="AD715" s="135"/>
      <c r="AE715" s="135"/>
      <c r="AF715" s="136">
        <f t="shared" si="51"/>
        <v>0</v>
      </c>
      <c r="AG715" s="118">
        <v>0</v>
      </c>
      <c r="AH715" s="120">
        <v>0</v>
      </c>
      <c r="AI715" s="174"/>
      <c r="AJ715" s="50"/>
      <c r="AK715" s="175"/>
      <c r="AL715" s="176"/>
      <c r="AM715" s="56" t="str">
        <f t="shared" si="52"/>
        <v>Terminado</v>
      </c>
      <c r="AN715" s="137">
        <f t="shared" si="53"/>
        <v>1</v>
      </c>
    </row>
    <row r="716" spans="1:40" x14ac:dyDescent="0.25">
      <c r="A716" s="50" t="s">
        <v>2522</v>
      </c>
      <c r="B716" s="118">
        <v>2022</v>
      </c>
      <c r="C716" s="50"/>
      <c r="D716" s="50"/>
      <c r="E716" s="50" t="s">
        <v>63</v>
      </c>
      <c r="F716" s="50"/>
      <c r="G716" s="50"/>
      <c r="H716" s="50" t="s">
        <v>2522</v>
      </c>
      <c r="I716" s="119" t="s">
        <v>45</v>
      </c>
      <c r="J716" s="57" t="s">
        <v>194</v>
      </c>
      <c r="K716" s="50" t="s">
        <v>70</v>
      </c>
      <c r="L716" s="57"/>
      <c r="M716" s="57"/>
      <c r="N716" s="139" t="s">
        <v>2392</v>
      </c>
      <c r="O716" s="55"/>
      <c r="P716" s="178">
        <v>800130907</v>
      </c>
      <c r="Q716" s="59" t="s">
        <v>2387</v>
      </c>
      <c r="R716" s="57" t="s">
        <v>175</v>
      </c>
      <c r="S716" s="59"/>
      <c r="T716" s="193"/>
      <c r="U716" s="194"/>
      <c r="V716" s="87"/>
      <c r="W716" s="126">
        <v>4870600</v>
      </c>
      <c r="X716" s="125">
        <v>0</v>
      </c>
      <c r="Y716" s="130">
        <v>0</v>
      </c>
      <c r="Z716" s="124">
        <v>0</v>
      </c>
      <c r="AA716" s="126">
        <v>4870600</v>
      </c>
      <c r="AB716" s="125">
        <v>4870600</v>
      </c>
      <c r="AC716" s="135"/>
      <c r="AD716" s="135"/>
      <c r="AE716" s="135"/>
      <c r="AF716" s="136">
        <f t="shared" si="50"/>
        <v>0</v>
      </c>
      <c r="AG716" s="118">
        <v>0</v>
      </c>
      <c r="AH716" s="120">
        <v>0</v>
      </c>
      <c r="AI716" s="174"/>
      <c r="AJ716" s="50"/>
      <c r="AK716" s="175"/>
      <c r="AL716" s="176"/>
      <c r="AM716" s="56" t="str">
        <f t="shared" si="49"/>
        <v>Terminado</v>
      </c>
      <c r="AN716" s="137">
        <f t="shared" si="53"/>
        <v>1</v>
      </c>
    </row>
    <row r="717" spans="1:40" x14ac:dyDescent="0.25">
      <c r="A717" s="50" t="s">
        <v>2522</v>
      </c>
      <c r="B717" s="118">
        <v>2022</v>
      </c>
      <c r="C717" s="50"/>
      <c r="D717" s="50"/>
      <c r="E717" s="50" t="s">
        <v>63</v>
      </c>
      <c r="F717" s="50"/>
      <c r="G717" s="50"/>
      <c r="H717" s="50" t="s">
        <v>2522</v>
      </c>
      <c r="I717" s="119" t="s">
        <v>45</v>
      </c>
      <c r="J717" s="57" t="s">
        <v>194</v>
      </c>
      <c r="K717" s="50" t="s">
        <v>70</v>
      </c>
      <c r="L717" s="57"/>
      <c r="M717" s="57"/>
      <c r="N717" s="139" t="s">
        <v>2392</v>
      </c>
      <c r="O717" s="55"/>
      <c r="P717" s="178">
        <v>800251440</v>
      </c>
      <c r="Q717" s="59" t="s">
        <v>2388</v>
      </c>
      <c r="R717" s="57" t="s">
        <v>175</v>
      </c>
      <c r="S717" s="59"/>
      <c r="T717" s="193"/>
      <c r="U717" s="194"/>
      <c r="V717" s="87"/>
      <c r="W717" s="126">
        <v>15000000</v>
      </c>
      <c r="X717" s="125">
        <v>0</v>
      </c>
      <c r="Y717" s="130">
        <v>0</v>
      </c>
      <c r="Z717" s="124">
        <v>0</v>
      </c>
      <c r="AA717" s="126">
        <v>15000000</v>
      </c>
      <c r="AB717" s="125">
        <v>15000000</v>
      </c>
      <c r="AC717" s="135"/>
      <c r="AD717" s="135"/>
      <c r="AE717" s="135"/>
      <c r="AF717" s="136">
        <f t="shared" si="50"/>
        <v>0</v>
      </c>
      <c r="AG717" s="118">
        <v>0</v>
      </c>
      <c r="AH717" s="120">
        <v>0</v>
      </c>
      <c r="AI717" s="174"/>
      <c r="AJ717" s="50"/>
      <c r="AK717" s="175"/>
      <c r="AL717" s="176"/>
      <c r="AM717" s="56" t="str">
        <f t="shared" si="49"/>
        <v>Terminado</v>
      </c>
      <c r="AN717" s="137">
        <f t="shared" si="53"/>
        <v>1</v>
      </c>
    </row>
    <row r="718" spans="1:40" x14ac:dyDescent="0.25">
      <c r="A718" s="50" t="s">
        <v>2522</v>
      </c>
      <c r="B718" s="118">
        <v>2022</v>
      </c>
      <c r="C718" s="50"/>
      <c r="D718" s="50"/>
      <c r="E718" s="50" t="s">
        <v>63</v>
      </c>
      <c r="F718" s="50"/>
      <c r="G718" s="50"/>
      <c r="H718" s="50" t="s">
        <v>2522</v>
      </c>
      <c r="I718" s="119" t="s">
        <v>45</v>
      </c>
      <c r="J718" s="57" t="s">
        <v>194</v>
      </c>
      <c r="K718" s="50" t="s">
        <v>70</v>
      </c>
      <c r="L718" s="57"/>
      <c r="M718" s="57"/>
      <c r="N718" s="139" t="s">
        <v>2392</v>
      </c>
      <c r="O718" s="55"/>
      <c r="P718" s="178">
        <v>860066942</v>
      </c>
      <c r="Q718" s="59" t="s">
        <v>2390</v>
      </c>
      <c r="R718" s="57" t="s">
        <v>175</v>
      </c>
      <c r="S718" s="59"/>
      <c r="T718" s="193"/>
      <c r="U718" s="194"/>
      <c r="V718" s="87"/>
      <c r="W718" s="126">
        <v>15000000</v>
      </c>
      <c r="X718" s="125">
        <v>0</v>
      </c>
      <c r="Y718" s="130">
        <v>0</v>
      </c>
      <c r="Z718" s="124">
        <v>0</v>
      </c>
      <c r="AA718" s="126">
        <v>15000000</v>
      </c>
      <c r="AB718" s="125">
        <v>15000000</v>
      </c>
      <c r="AC718" s="135"/>
      <c r="AD718" s="135"/>
      <c r="AE718" s="135"/>
      <c r="AF718" s="136">
        <f t="shared" si="50"/>
        <v>0</v>
      </c>
      <c r="AG718" s="118">
        <v>0</v>
      </c>
      <c r="AH718" s="120">
        <v>0</v>
      </c>
      <c r="AI718" s="174"/>
      <c r="AJ718" s="50"/>
      <c r="AK718" s="175"/>
      <c r="AL718" s="176"/>
      <c r="AM718" s="56" t="str">
        <f t="shared" si="49"/>
        <v>Terminado</v>
      </c>
      <c r="AN718" s="137">
        <f t="shared" si="53"/>
        <v>1</v>
      </c>
    </row>
    <row r="719" spans="1:40" x14ac:dyDescent="0.25">
      <c r="A719" s="50" t="s">
        <v>2522</v>
      </c>
      <c r="B719" s="118">
        <v>2022</v>
      </c>
      <c r="C719" s="50"/>
      <c r="D719" s="50"/>
      <c r="E719" s="50" t="s">
        <v>63</v>
      </c>
      <c r="F719" s="50"/>
      <c r="G719" s="50"/>
      <c r="H719" s="50" t="s">
        <v>2522</v>
      </c>
      <c r="I719" s="119" t="s">
        <v>45</v>
      </c>
      <c r="J719" s="57" t="s">
        <v>194</v>
      </c>
      <c r="K719" s="50" t="s">
        <v>70</v>
      </c>
      <c r="L719" s="57"/>
      <c r="M719" s="57"/>
      <c r="N719" s="139" t="s">
        <v>2392</v>
      </c>
      <c r="O719" s="55"/>
      <c r="P719" s="178">
        <v>830003564</v>
      </c>
      <c r="Q719" s="59" t="s">
        <v>2389</v>
      </c>
      <c r="R719" s="57" t="s">
        <v>175</v>
      </c>
      <c r="S719" s="59"/>
      <c r="T719" s="193"/>
      <c r="U719" s="194"/>
      <c r="V719" s="87"/>
      <c r="W719" s="126">
        <v>15000000</v>
      </c>
      <c r="X719" s="125">
        <v>0</v>
      </c>
      <c r="Y719" s="130">
        <v>0</v>
      </c>
      <c r="Z719" s="124">
        <v>0</v>
      </c>
      <c r="AA719" s="126">
        <v>15000000</v>
      </c>
      <c r="AB719" s="125">
        <v>15000000</v>
      </c>
      <c r="AC719" s="135"/>
      <c r="AD719" s="135"/>
      <c r="AE719" s="135"/>
      <c r="AF719" s="136">
        <f t="shared" si="50"/>
        <v>0</v>
      </c>
      <c r="AG719" s="118">
        <v>0</v>
      </c>
      <c r="AH719" s="120">
        <v>0</v>
      </c>
      <c r="AI719" s="174"/>
      <c r="AJ719" s="50"/>
      <c r="AK719" s="175"/>
      <c r="AL719" s="176"/>
      <c r="AM719" s="56" t="str">
        <f t="shared" si="49"/>
        <v>Terminado</v>
      </c>
      <c r="AN719" s="137">
        <f t="shared" si="53"/>
        <v>1</v>
      </c>
    </row>
    <row r="720" spans="1:40" x14ac:dyDescent="0.25">
      <c r="A720" s="50" t="s">
        <v>2522</v>
      </c>
      <c r="B720" s="118">
        <v>2022</v>
      </c>
      <c r="C720" s="50"/>
      <c r="D720" s="50"/>
      <c r="E720" s="50" t="s">
        <v>63</v>
      </c>
      <c r="F720" s="50"/>
      <c r="G720" s="50"/>
      <c r="H720" s="50" t="s">
        <v>2522</v>
      </c>
      <c r="I720" s="119" t="s">
        <v>45</v>
      </c>
      <c r="J720" s="57" t="s">
        <v>194</v>
      </c>
      <c r="K720" s="50" t="s">
        <v>70</v>
      </c>
      <c r="L720" s="57"/>
      <c r="M720" s="57"/>
      <c r="N720" s="139" t="s">
        <v>2392</v>
      </c>
      <c r="O720" s="55"/>
      <c r="P720" s="178">
        <v>900156264</v>
      </c>
      <c r="Q720" s="59" t="s">
        <v>2391</v>
      </c>
      <c r="R720" s="57" t="s">
        <v>175</v>
      </c>
      <c r="S720" s="59"/>
      <c r="T720" s="193"/>
      <c r="U720" s="194"/>
      <c r="V720" s="87"/>
      <c r="W720" s="126">
        <v>15000000</v>
      </c>
      <c r="X720" s="125">
        <v>0</v>
      </c>
      <c r="Y720" s="130">
        <v>0</v>
      </c>
      <c r="Z720" s="124">
        <v>0</v>
      </c>
      <c r="AA720" s="126">
        <v>15000000</v>
      </c>
      <c r="AB720" s="125">
        <v>15000000</v>
      </c>
      <c r="AC720" s="135"/>
      <c r="AD720" s="135"/>
      <c r="AE720" s="135"/>
      <c r="AF720" s="136">
        <f t="shared" si="50"/>
        <v>0</v>
      </c>
      <c r="AG720" s="118">
        <v>0</v>
      </c>
      <c r="AH720" s="120">
        <v>0</v>
      </c>
      <c r="AI720" s="174"/>
      <c r="AJ720" s="50"/>
      <c r="AK720" s="175"/>
      <c r="AL720" s="176"/>
      <c r="AM720" s="56" t="str">
        <f t="shared" si="49"/>
        <v>Terminado</v>
      </c>
      <c r="AN720" s="137">
        <f t="shared" si="53"/>
        <v>1</v>
      </c>
    </row>
    <row r="721" spans="1:40" x14ac:dyDescent="0.25">
      <c r="A721" s="50" t="s">
        <v>2523</v>
      </c>
      <c r="B721" s="118">
        <v>2022</v>
      </c>
      <c r="C721" s="50"/>
      <c r="D721" s="50"/>
      <c r="E721" s="50" t="s">
        <v>63</v>
      </c>
      <c r="F721" s="50"/>
      <c r="G721" s="50"/>
      <c r="H721" s="50" t="e">
        <f>#REF!</f>
        <v>#REF!</v>
      </c>
      <c r="I721" s="119" t="s">
        <v>45</v>
      </c>
      <c r="J721" s="57" t="s">
        <v>194</v>
      </c>
      <c r="K721" s="50" t="s">
        <v>70</v>
      </c>
      <c r="L721" s="57"/>
      <c r="M721" s="57"/>
      <c r="N721" s="139" t="s">
        <v>1802</v>
      </c>
      <c r="O721" s="55"/>
      <c r="P721" s="178">
        <v>830037248</v>
      </c>
      <c r="Q721" s="59" t="s">
        <v>2412</v>
      </c>
      <c r="R721" s="57" t="s">
        <v>175</v>
      </c>
      <c r="S721" s="59"/>
      <c r="T721" s="193"/>
      <c r="U721" s="194"/>
      <c r="V721" s="87"/>
      <c r="W721" s="126">
        <v>234850</v>
      </c>
      <c r="X721" s="125">
        <v>0</v>
      </c>
      <c r="Y721" s="130">
        <v>0</v>
      </c>
      <c r="Z721" s="124">
        <v>0</v>
      </c>
      <c r="AA721" s="126">
        <v>234850</v>
      </c>
      <c r="AB721" s="125">
        <v>234850</v>
      </c>
      <c r="AC721" s="135"/>
      <c r="AD721" s="135"/>
      <c r="AE721" s="135"/>
      <c r="AF721" s="136">
        <f t="shared" si="50"/>
        <v>0</v>
      </c>
      <c r="AG721" s="118">
        <v>0</v>
      </c>
      <c r="AH721" s="120">
        <v>0</v>
      </c>
      <c r="AI721" s="174"/>
      <c r="AJ721" s="50"/>
      <c r="AK721" s="175"/>
      <c r="AL721" s="176"/>
      <c r="AM721" s="56" t="str">
        <f t="shared" si="49"/>
        <v>Terminado</v>
      </c>
      <c r="AN721" s="137">
        <f t="shared" si="53"/>
        <v>1</v>
      </c>
    </row>
    <row r="722" spans="1:40" x14ac:dyDescent="0.25">
      <c r="A722" s="50" t="s">
        <v>2523</v>
      </c>
      <c r="B722" s="118">
        <v>2022</v>
      </c>
      <c r="C722" s="50"/>
      <c r="D722" s="50"/>
      <c r="E722" s="50" t="s">
        <v>63</v>
      </c>
      <c r="F722" s="50"/>
      <c r="G722" s="50"/>
      <c r="H722" s="50" t="e">
        <f>#REF!</f>
        <v>#REF!</v>
      </c>
      <c r="I722" s="119" t="s">
        <v>45</v>
      </c>
      <c r="J722" s="57" t="s">
        <v>194</v>
      </c>
      <c r="K722" s="50" t="s">
        <v>70</v>
      </c>
      <c r="L722" s="57"/>
      <c r="M722" s="57"/>
      <c r="N722" s="139" t="s">
        <v>1802</v>
      </c>
      <c r="O722" s="55"/>
      <c r="P722" s="178">
        <v>899999115</v>
      </c>
      <c r="Q722" s="59" t="s">
        <v>2384</v>
      </c>
      <c r="R722" s="57" t="s">
        <v>175</v>
      </c>
      <c r="S722" s="59"/>
      <c r="T722" s="193"/>
      <c r="U722" s="194"/>
      <c r="V722" s="87"/>
      <c r="W722" s="126">
        <v>16052263</v>
      </c>
      <c r="X722" s="125">
        <v>0</v>
      </c>
      <c r="Y722" s="130">
        <v>0</v>
      </c>
      <c r="Z722" s="124">
        <v>0</v>
      </c>
      <c r="AA722" s="126">
        <v>16052263</v>
      </c>
      <c r="AB722" s="125">
        <v>14859450</v>
      </c>
      <c r="AC722" s="135"/>
      <c r="AD722" s="135"/>
      <c r="AE722" s="135"/>
      <c r="AF722" s="136">
        <f t="shared" si="50"/>
        <v>0</v>
      </c>
      <c r="AG722" s="118">
        <v>0</v>
      </c>
      <c r="AH722" s="120">
        <v>0</v>
      </c>
      <c r="AI722" s="174"/>
      <c r="AJ722" s="50"/>
      <c r="AK722" s="175"/>
      <c r="AL722" s="176"/>
      <c r="AM722" s="56" t="str">
        <f t="shared" si="49"/>
        <v>Terminado</v>
      </c>
      <c r="AN722" s="137">
        <f t="shared" si="53"/>
        <v>0.92569191023097486</v>
      </c>
    </row>
    <row r="723" spans="1:40" x14ac:dyDescent="0.25">
      <c r="A723" s="50" t="s">
        <v>2523</v>
      </c>
      <c r="B723" s="118">
        <v>2022</v>
      </c>
      <c r="C723" s="50"/>
      <c r="D723" s="50"/>
      <c r="E723" s="50" t="s">
        <v>63</v>
      </c>
      <c r="F723" s="50"/>
      <c r="G723" s="50"/>
      <c r="H723" s="50" t="e">
        <f>#REF!</f>
        <v>#REF!</v>
      </c>
      <c r="I723" s="119" t="s">
        <v>45</v>
      </c>
      <c r="J723" s="57" t="s">
        <v>194</v>
      </c>
      <c r="K723" s="50" t="s">
        <v>70</v>
      </c>
      <c r="L723" s="57"/>
      <c r="M723" s="57"/>
      <c r="N723" s="139" t="s">
        <v>1802</v>
      </c>
      <c r="O723" s="55"/>
      <c r="P723" s="178">
        <v>899999094</v>
      </c>
      <c r="Q723" s="59" t="s">
        <v>2413</v>
      </c>
      <c r="R723" s="57" t="s">
        <v>175</v>
      </c>
      <c r="S723" s="59"/>
      <c r="T723" s="193"/>
      <c r="U723" s="194"/>
      <c r="V723" s="87"/>
      <c r="W723" s="126">
        <v>965759</v>
      </c>
      <c r="X723" s="125">
        <v>0</v>
      </c>
      <c r="Y723" s="130">
        <v>0</v>
      </c>
      <c r="Z723" s="124">
        <v>0</v>
      </c>
      <c r="AA723" s="126">
        <v>965759</v>
      </c>
      <c r="AB723" s="125">
        <v>965759</v>
      </c>
      <c r="AC723" s="135"/>
      <c r="AD723" s="135"/>
      <c r="AE723" s="135"/>
      <c r="AF723" s="136">
        <f t="shared" si="50"/>
        <v>0</v>
      </c>
      <c r="AG723" s="118">
        <v>0</v>
      </c>
      <c r="AH723" s="120">
        <v>0</v>
      </c>
      <c r="AI723" s="174"/>
      <c r="AJ723" s="50"/>
      <c r="AK723" s="175"/>
      <c r="AL723" s="176"/>
      <c r="AM723" s="56" t="str">
        <f t="shared" si="49"/>
        <v>Terminado</v>
      </c>
      <c r="AN723" s="137">
        <f t="shared" si="53"/>
        <v>1</v>
      </c>
    </row>
    <row r="724" spans="1:40" x14ac:dyDescent="0.25">
      <c r="A724" s="50" t="s">
        <v>2523</v>
      </c>
      <c r="B724" s="118">
        <v>2022</v>
      </c>
      <c r="C724" s="50"/>
      <c r="D724" s="50"/>
      <c r="E724" s="50" t="s">
        <v>63</v>
      </c>
      <c r="F724" s="50"/>
      <c r="G724" s="50"/>
      <c r="H724" s="50" t="e">
        <f>#REF!</f>
        <v>#REF!</v>
      </c>
      <c r="I724" s="119" t="s">
        <v>45</v>
      </c>
      <c r="J724" s="57" t="s">
        <v>194</v>
      </c>
      <c r="K724" s="50" t="s">
        <v>70</v>
      </c>
      <c r="L724" s="57"/>
      <c r="M724" s="57"/>
      <c r="N724" s="139" t="s">
        <v>2383</v>
      </c>
      <c r="O724" s="55"/>
      <c r="P724" s="178">
        <v>800007813</v>
      </c>
      <c r="Q724" s="59" t="s">
        <v>2414</v>
      </c>
      <c r="R724" s="57" t="s">
        <v>175</v>
      </c>
      <c r="S724" s="59"/>
      <c r="T724" s="193"/>
      <c r="U724" s="194"/>
      <c r="V724" s="87"/>
      <c r="W724" s="126">
        <v>1727170</v>
      </c>
      <c r="X724" s="125">
        <v>0</v>
      </c>
      <c r="Y724" s="130">
        <v>0</v>
      </c>
      <c r="Z724" s="124">
        <v>0</v>
      </c>
      <c r="AA724" s="126">
        <v>1727170</v>
      </c>
      <c r="AB724" s="125">
        <v>362060</v>
      </c>
      <c r="AC724" s="135"/>
      <c r="AD724" s="135"/>
      <c r="AE724" s="135"/>
      <c r="AF724" s="136">
        <f t="shared" si="50"/>
        <v>0</v>
      </c>
      <c r="AG724" s="118">
        <v>0</v>
      </c>
      <c r="AH724" s="120">
        <v>0</v>
      </c>
      <c r="AI724" s="174"/>
      <c r="AJ724" s="50"/>
      <c r="AK724" s="175"/>
      <c r="AL724" s="176"/>
      <c r="AM724" s="56" t="str">
        <f t="shared" si="49"/>
        <v>Terminado</v>
      </c>
      <c r="AN724" s="137">
        <f t="shared" si="53"/>
        <v>0.20962615145005992</v>
      </c>
    </row>
    <row r="725" spans="1:40" x14ac:dyDescent="0.25">
      <c r="A725" s="50" t="s">
        <v>2523</v>
      </c>
      <c r="B725" s="118">
        <v>2022</v>
      </c>
      <c r="C725" s="50"/>
      <c r="D725" s="50"/>
      <c r="E725" s="50" t="s">
        <v>63</v>
      </c>
      <c r="F725" s="50"/>
      <c r="G725" s="50"/>
      <c r="H725" s="50" t="e">
        <f>#REF!</f>
        <v>#REF!</v>
      </c>
      <c r="I725" s="119" t="s">
        <v>45</v>
      </c>
      <c r="J725" s="57" t="s">
        <v>194</v>
      </c>
      <c r="K725" s="50" t="s">
        <v>70</v>
      </c>
      <c r="L725" s="57"/>
      <c r="M725" s="57"/>
      <c r="N725" s="139" t="s">
        <v>2383</v>
      </c>
      <c r="O725" s="55"/>
      <c r="P725" s="178">
        <v>800007813</v>
      </c>
      <c r="Q725" s="59" t="s">
        <v>2414</v>
      </c>
      <c r="R725" s="57" t="s">
        <v>175</v>
      </c>
      <c r="S725" s="59"/>
      <c r="T725" s="193"/>
      <c r="U725" s="194"/>
      <c r="V725" s="87"/>
      <c r="W725" s="126">
        <v>962660</v>
      </c>
      <c r="X725" s="125">
        <v>0</v>
      </c>
      <c r="Y725" s="130">
        <v>0</v>
      </c>
      <c r="Z725" s="124">
        <v>0</v>
      </c>
      <c r="AA725" s="126">
        <v>962660</v>
      </c>
      <c r="AB725" s="125">
        <v>962660</v>
      </c>
      <c r="AC725" s="135"/>
      <c r="AD725" s="135"/>
      <c r="AE725" s="135"/>
      <c r="AF725" s="136">
        <f t="shared" si="50"/>
        <v>0</v>
      </c>
      <c r="AG725" s="118">
        <v>0</v>
      </c>
      <c r="AH725" s="120">
        <v>0</v>
      </c>
      <c r="AI725" s="174"/>
      <c r="AJ725" s="50"/>
      <c r="AK725" s="175"/>
      <c r="AL725" s="176"/>
      <c r="AM725" s="56" t="str">
        <f t="shared" si="49"/>
        <v>Terminado</v>
      </c>
      <c r="AN725" s="137">
        <f t="shared" si="53"/>
        <v>1</v>
      </c>
    </row>
    <row r="726" spans="1:40" x14ac:dyDescent="0.25">
      <c r="A726" s="50" t="s">
        <v>2524</v>
      </c>
      <c r="B726" s="118">
        <v>2022</v>
      </c>
      <c r="C726" s="50"/>
      <c r="D726" s="50"/>
      <c r="E726" s="50" t="s">
        <v>63</v>
      </c>
      <c r="F726" s="50"/>
      <c r="G726" s="50"/>
      <c r="H726" s="50" t="e">
        <f>#REF!</f>
        <v>#REF!</v>
      </c>
      <c r="I726" s="119" t="s">
        <v>45</v>
      </c>
      <c r="J726" s="57" t="s">
        <v>194</v>
      </c>
      <c r="K726" s="50" t="s">
        <v>70</v>
      </c>
      <c r="L726" s="57"/>
      <c r="M726" s="57"/>
      <c r="N726" s="139" t="s">
        <v>2415</v>
      </c>
      <c r="O726" s="55"/>
      <c r="P726" s="178">
        <v>830037248</v>
      </c>
      <c r="Q726" s="59" t="s">
        <v>2412</v>
      </c>
      <c r="R726" s="57" t="s">
        <v>175</v>
      </c>
      <c r="S726" s="59"/>
      <c r="T726" s="193"/>
      <c r="U726" s="194"/>
      <c r="V726" s="87"/>
      <c r="W726" s="126">
        <v>27265050</v>
      </c>
      <c r="X726" s="125">
        <v>0</v>
      </c>
      <c r="Y726" s="130">
        <v>0</v>
      </c>
      <c r="Z726" s="124">
        <v>0</v>
      </c>
      <c r="AA726" s="126">
        <v>27265050</v>
      </c>
      <c r="AB726" s="125">
        <v>27265050</v>
      </c>
      <c r="AC726" s="135"/>
      <c r="AD726" s="135"/>
      <c r="AE726" s="135"/>
      <c r="AF726" s="136">
        <f t="shared" si="50"/>
        <v>0</v>
      </c>
      <c r="AG726" s="118">
        <v>0</v>
      </c>
      <c r="AH726" s="120">
        <v>0</v>
      </c>
      <c r="AI726" s="174"/>
      <c r="AJ726" s="50"/>
      <c r="AK726" s="175"/>
      <c r="AL726" s="176"/>
      <c r="AM726" s="56" t="str">
        <f t="shared" si="49"/>
        <v>Terminado</v>
      </c>
      <c r="AN726" s="137">
        <f t="shared" si="53"/>
        <v>1</v>
      </c>
    </row>
    <row r="727" spans="1:40" x14ac:dyDescent="0.25">
      <c r="A727" s="50" t="s">
        <v>2524</v>
      </c>
      <c r="B727" s="118">
        <v>2022</v>
      </c>
      <c r="C727" s="50"/>
      <c r="D727" s="50"/>
      <c r="E727" s="50" t="s">
        <v>63</v>
      </c>
      <c r="F727" s="50"/>
      <c r="G727" s="50"/>
      <c r="H727" s="50" t="e">
        <f>#REF!</f>
        <v>#REF!</v>
      </c>
      <c r="I727" s="119" t="s">
        <v>45</v>
      </c>
      <c r="J727" s="57" t="s">
        <v>194</v>
      </c>
      <c r="K727" s="50" t="s">
        <v>70</v>
      </c>
      <c r="L727" s="57"/>
      <c r="M727" s="57"/>
      <c r="N727" s="139" t="s">
        <v>2416</v>
      </c>
      <c r="O727" s="55"/>
      <c r="P727" s="178">
        <v>830037248</v>
      </c>
      <c r="Q727" s="59" t="s">
        <v>2412</v>
      </c>
      <c r="R727" s="57" t="s">
        <v>175</v>
      </c>
      <c r="S727" s="59"/>
      <c r="T727" s="193"/>
      <c r="U727" s="194"/>
      <c r="V727" s="87"/>
      <c r="W727" s="126">
        <v>403870</v>
      </c>
      <c r="X727" s="125">
        <v>0</v>
      </c>
      <c r="Y727" s="130">
        <v>0</v>
      </c>
      <c r="Z727" s="124">
        <v>0</v>
      </c>
      <c r="AA727" s="126">
        <v>403870</v>
      </c>
      <c r="AB727" s="125">
        <v>403870</v>
      </c>
      <c r="AC727" s="135"/>
      <c r="AD727" s="135"/>
      <c r="AE727" s="135"/>
      <c r="AF727" s="136">
        <f t="shared" si="50"/>
        <v>0</v>
      </c>
      <c r="AG727" s="118">
        <v>0</v>
      </c>
      <c r="AH727" s="120">
        <v>0</v>
      </c>
      <c r="AI727" s="174"/>
      <c r="AJ727" s="50"/>
      <c r="AK727" s="175"/>
      <c r="AL727" s="176"/>
      <c r="AM727" s="56" t="str">
        <f t="shared" si="49"/>
        <v>Terminado</v>
      </c>
      <c r="AN727" s="137">
        <f t="shared" si="53"/>
        <v>1</v>
      </c>
    </row>
    <row r="728" spans="1:40" x14ac:dyDescent="0.25">
      <c r="A728" s="50" t="s">
        <v>2524</v>
      </c>
      <c r="B728" s="118">
        <v>2022</v>
      </c>
      <c r="C728" s="50"/>
      <c r="D728" s="50"/>
      <c r="E728" s="50" t="s">
        <v>63</v>
      </c>
      <c r="F728" s="50"/>
      <c r="G728" s="50"/>
      <c r="H728" s="50" t="e">
        <f>#REF!</f>
        <v>#REF!</v>
      </c>
      <c r="I728" s="119" t="s">
        <v>45</v>
      </c>
      <c r="J728" s="57" t="s">
        <v>194</v>
      </c>
      <c r="K728" s="50" t="s">
        <v>70</v>
      </c>
      <c r="L728" s="57"/>
      <c r="M728" s="57"/>
      <c r="N728" s="139" t="s">
        <v>2417</v>
      </c>
      <c r="O728" s="55"/>
      <c r="P728" s="178">
        <v>899999094</v>
      </c>
      <c r="Q728" s="59" t="s">
        <v>2413</v>
      </c>
      <c r="R728" s="57" t="s">
        <v>175</v>
      </c>
      <c r="S728" s="59"/>
      <c r="T728" s="193"/>
      <c r="U728" s="194"/>
      <c r="V728" s="87"/>
      <c r="W728" s="126">
        <v>12500000</v>
      </c>
      <c r="X728" s="125">
        <v>0</v>
      </c>
      <c r="Y728" s="130">
        <v>0</v>
      </c>
      <c r="Z728" s="124">
        <v>0</v>
      </c>
      <c r="AA728" s="126">
        <v>12500000</v>
      </c>
      <c r="AB728" s="125">
        <v>12500000</v>
      </c>
      <c r="AC728" s="135"/>
      <c r="AD728" s="135"/>
      <c r="AE728" s="135"/>
      <c r="AF728" s="136">
        <f t="shared" si="50"/>
        <v>0</v>
      </c>
      <c r="AG728" s="118">
        <v>0</v>
      </c>
      <c r="AH728" s="120">
        <v>0</v>
      </c>
      <c r="AI728" s="174"/>
      <c r="AJ728" s="50"/>
      <c r="AK728" s="175"/>
      <c r="AL728" s="176"/>
      <c r="AM728" s="56" t="str">
        <f t="shared" si="49"/>
        <v>Terminado</v>
      </c>
      <c r="AN728" s="137">
        <f t="shared" si="53"/>
        <v>1</v>
      </c>
    </row>
    <row r="729" spans="1:40" x14ac:dyDescent="0.25">
      <c r="A729" s="50" t="s">
        <v>2524</v>
      </c>
      <c r="B729" s="118">
        <v>2022</v>
      </c>
      <c r="C729" s="50"/>
      <c r="D729" s="50"/>
      <c r="E729" s="50" t="s">
        <v>63</v>
      </c>
      <c r="F729" s="50"/>
      <c r="G729" s="50"/>
      <c r="H729" s="50" t="e">
        <f>#REF!</f>
        <v>#REF!</v>
      </c>
      <c r="I729" s="119" t="s">
        <v>45</v>
      </c>
      <c r="J729" s="57" t="s">
        <v>194</v>
      </c>
      <c r="K729" s="50" t="s">
        <v>70</v>
      </c>
      <c r="L729" s="57"/>
      <c r="M729" s="57"/>
      <c r="N729" s="139" t="s">
        <v>2415</v>
      </c>
      <c r="O729" s="55"/>
      <c r="P729" s="178">
        <v>860063875</v>
      </c>
      <c r="Q729" s="59" t="s">
        <v>2418</v>
      </c>
      <c r="R729" s="57" t="s">
        <v>175</v>
      </c>
      <c r="S729" s="59"/>
      <c r="T729" s="193"/>
      <c r="U729" s="194"/>
      <c r="V729" s="87"/>
      <c r="W729" s="126">
        <v>72734950</v>
      </c>
      <c r="X729" s="125">
        <v>0</v>
      </c>
      <c r="Y729" s="130">
        <v>0</v>
      </c>
      <c r="Z729" s="124">
        <v>0</v>
      </c>
      <c r="AA729" s="126">
        <v>72734950</v>
      </c>
      <c r="AB729" s="125">
        <v>72734950</v>
      </c>
      <c r="AC729" s="135"/>
      <c r="AD729" s="135"/>
      <c r="AE729" s="135"/>
      <c r="AF729" s="136">
        <f t="shared" si="50"/>
        <v>0</v>
      </c>
      <c r="AG729" s="118">
        <v>0</v>
      </c>
      <c r="AH729" s="120">
        <v>0</v>
      </c>
      <c r="AI729" s="174"/>
      <c r="AJ729" s="50"/>
      <c r="AK729" s="175"/>
      <c r="AL729" s="176"/>
      <c r="AM729" s="56" t="str">
        <f t="shared" si="49"/>
        <v>Terminado</v>
      </c>
      <c r="AN729" s="137">
        <f t="shared" si="53"/>
        <v>1</v>
      </c>
    </row>
    <row r="730" spans="1:40" x14ac:dyDescent="0.25">
      <c r="A730" s="50" t="s">
        <v>2524</v>
      </c>
      <c r="B730" s="118">
        <v>2022</v>
      </c>
      <c r="C730" s="50"/>
      <c r="D730" s="50"/>
      <c r="E730" s="50" t="s">
        <v>63</v>
      </c>
      <c r="F730" s="50"/>
      <c r="G730" s="50"/>
      <c r="H730" s="50" t="s">
        <v>3093</v>
      </c>
      <c r="I730" s="119" t="s">
        <v>45</v>
      </c>
      <c r="J730" s="57" t="s">
        <v>194</v>
      </c>
      <c r="K730" s="50" t="s">
        <v>70</v>
      </c>
      <c r="L730" s="57"/>
      <c r="M730" s="57"/>
      <c r="N730" s="139" t="s">
        <v>2416</v>
      </c>
      <c r="O730" s="55"/>
      <c r="P730" s="178">
        <v>860063875</v>
      </c>
      <c r="Q730" s="59" t="s">
        <v>2418</v>
      </c>
      <c r="R730" s="57" t="s">
        <v>175</v>
      </c>
      <c r="S730" s="59"/>
      <c r="T730" s="193"/>
      <c r="U730" s="194"/>
      <c r="V730" s="87"/>
      <c r="W730" s="126">
        <v>1596130</v>
      </c>
      <c r="X730" s="125">
        <v>0</v>
      </c>
      <c r="Y730" s="130">
        <v>0</v>
      </c>
      <c r="Z730" s="124">
        <v>0</v>
      </c>
      <c r="AA730" s="126">
        <v>1596130</v>
      </c>
      <c r="AB730" s="125">
        <v>1584970</v>
      </c>
      <c r="AC730" s="135"/>
      <c r="AD730" s="135"/>
      <c r="AE730" s="135"/>
      <c r="AF730" s="136">
        <f t="shared" si="50"/>
        <v>0</v>
      </c>
      <c r="AG730" s="118">
        <v>0</v>
      </c>
      <c r="AH730" s="120">
        <v>0</v>
      </c>
      <c r="AI730" s="174"/>
      <c r="AJ730" s="50"/>
      <c r="AK730" s="175"/>
      <c r="AL730" s="176"/>
      <c r="AM730" s="56" t="str">
        <f t="shared" si="49"/>
        <v>Terminado</v>
      </c>
      <c r="AN730" s="137">
        <f t="shared" si="53"/>
        <v>0.99300808831360854</v>
      </c>
    </row>
    <row r="731" spans="1:40" x14ac:dyDescent="0.25">
      <c r="A731" s="50" t="s">
        <v>2524</v>
      </c>
      <c r="B731" s="118">
        <v>2022</v>
      </c>
      <c r="C731" s="50"/>
      <c r="D731" s="50"/>
      <c r="E731" s="50" t="s">
        <v>63</v>
      </c>
      <c r="F731" s="50"/>
      <c r="G731" s="50"/>
      <c r="H731" s="50" t="s">
        <v>3094</v>
      </c>
      <c r="I731" s="119" t="s">
        <v>45</v>
      </c>
      <c r="J731" s="57" t="s">
        <v>194</v>
      </c>
      <c r="K731" s="50" t="s">
        <v>70</v>
      </c>
      <c r="L731" s="57"/>
      <c r="M731" s="57"/>
      <c r="N731" s="139" t="s">
        <v>2416</v>
      </c>
      <c r="O731" s="55"/>
      <c r="P731" s="178">
        <v>901146434</v>
      </c>
      <c r="Q731" s="59" t="s">
        <v>2419</v>
      </c>
      <c r="R731" s="57" t="s">
        <v>175</v>
      </c>
      <c r="S731" s="59"/>
      <c r="T731" s="193"/>
      <c r="U731" s="194"/>
      <c r="V731" s="87"/>
      <c r="W731" s="126">
        <v>2100000</v>
      </c>
      <c r="X731" s="125">
        <v>0</v>
      </c>
      <c r="Y731" s="130">
        <v>0</v>
      </c>
      <c r="Z731" s="124">
        <v>0</v>
      </c>
      <c r="AA731" s="126">
        <v>2100000</v>
      </c>
      <c r="AB731" s="125">
        <v>1619510</v>
      </c>
      <c r="AC731" s="135"/>
      <c r="AD731" s="135"/>
      <c r="AE731" s="135"/>
      <c r="AF731" s="136">
        <f t="shared" si="50"/>
        <v>0</v>
      </c>
      <c r="AG731" s="118">
        <v>0</v>
      </c>
      <c r="AH731" s="120">
        <v>0</v>
      </c>
      <c r="AI731" s="174"/>
      <c r="AJ731" s="50"/>
      <c r="AK731" s="175"/>
      <c r="AL731" s="176"/>
      <c r="AM731" s="56" t="str">
        <f t="shared" si="49"/>
        <v>Terminado</v>
      </c>
      <c r="AN731" s="137">
        <f t="shared" si="53"/>
        <v>0.77119523809523804</v>
      </c>
    </row>
    <row r="732" spans="1:40" x14ac:dyDescent="0.25">
      <c r="A732" s="50" t="s">
        <v>2524</v>
      </c>
      <c r="B732" s="118">
        <v>2022</v>
      </c>
      <c r="C732" s="50"/>
      <c r="D732" s="50"/>
      <c r="E732" s="50" t="s">
        <v>63</v>
      </c>
      <c r="F732" s="50"/>
      <c r="G732" s="50"/>
      <c r="H732" s="50" t="s">
        <v>3095</v>
      </c>
      <c r="I732" s="119" t="s">
        <v>45</v>
      </c>
      <c r="J732" s="57" t="s">
        <v>194</v>
      </c>
      <c r="K732" s="50" t="s">
        <v>70</v>
      </c>
      <c r="L732" s="57"/>
      <c r="M732" s="57"/>
      <c r="N732" s="139" t="s">
        <v>2420</v>
      </c>
      <c r="O732" s="55"/>
      <c r="P732" s="178">
        <v>899999094</v>
      </c>
      <c r="Q732" s="59" t="s">
        <v>2413</v>
      </c>
      <c r="R732" s="57" t="s">
        <v>175</v>
      </c>
      <c r="S732" s="59"/>
      <c r="T732" s="193"/>
      <c r="U732" s="194"/>
      <c r="V732" s="87"/>
      <c r="W732" s="126">
        <v>10000000</v>
      </c>
      <c r="X732" s="125">
        <v>0</v>
      </c>
      <c r="Y732" s="130">
        <v>0</v>
      </c>
      <c r="Z732" s="124">
        <v>0</v>
      </c>
      <c r="AA732" s="126">
        <v>10000000</v>
      </c>
      <c r="AB732" s="125">
        <v>7943680</v>
      </c>
      <c r="AC732" s="135"/>
      <c r="AD732" s="135"/>
      <c r="AE732" s="135"/>
      <c r="AF732" s="136">
        <f t="shared" si="50"/>
        <v>0</v>
      </c>
      <c r="AG732" s="118">
        <v>0</v>
      </c>
      <c r="AH732" s="120">
        <v>0</v>
      </c>
      <c r="AI732" s="174"/>
      <c r="AJ732" s="50"/>
      <c r="AK732" s="175"/>
      <c r="AL732" s="176"/>
      <c r="AM732" s="56" t="str">
        <f t="shared" si="49"/>
        <v>Terminado</v>
      </c>
      <c r="AN732" s="137">
        <f t="shared" si="53"/>
        <v>0.79436799999999996</v>
      </c>
    </row>
    <row r="733" spans="1:40" x14ac:dyDescent="0.25">
      <c r="A733" s="50" t="s">
        <v>2524</v>
      </c>
      <c r="B733" s="118">
        <v>2022</v>
      </c>
      <c r="C733" s="50"/>
      <c r="D733" s="50"/>
      <c r="E733" s="50" t="s">
        <v>63</v>
      </c>
      <c r="F733" s="50"/>
      <c r="G733" s="50"/>
      <c r="H733" s="50" t="e">
        <f>#REF!</f>
        <v>#REF!</v>
      </c>
      <c r="I733" s="119" t="s">
        <v>45</v>
      </c>
      <c r="J733" s="57" t="s">
        <v>194</v>
      </c>
      <c r="K733" s="50" t="s">
        <v>70</v>
      </c>
      <c r="L733" s="57"/>
      <c r="M733" s="57"/>
      <c r="N733" s="139" t="s">
        <v>2415</v>
      </c>
      <c r="O733" s="55"/>
      <c r="P733" s="178">
        <v>860063875</v>
      </c>
      <c r="Q733" s="59" t="s">
        <v>2418</v>
      </c>
      <c r="R733" s="57" t="s">
        <v>175</v>
      </c>
      <c r="S733" s="59"/>
      <c r="T733" s="193"/>
      <c r="U733" s="194"/>
      <c r="V733" s="87"/>
      <c r="W733" s="126">
        <v>19121697</v>
      </c>
      <c r="X733" s="125">
        <v>0</v>
      </c>
      <c r="Y733" s="130">
        <v>0</v>
      </c>
      <c r="Z733" s="124">
        <v>0</v>
      </c>
      <c r="AA733" s="126">
        <v>19121697</v>
      </c>
      <c r="AB733" s="125">
        <v>19121697</v>
      </c>
      <c r="AC733" s="135"/>
      <c r="AD733" s="135"/>
      <c r="AE733" s="135"/>
      <c r="AF733" s="136">
        <f t="shared" si="50"/>
        <v>0</v>
      </c>
      <c r="AG733" s="118">
        <v>0</v>
      </c>
      <c r="AH733" s="120">
        <v>0</v>
      </c>
      <c r="AI733" s="174"/>
      <c r="AJ733" s="50"/>
      <c r="AK733" s="175"/>
      <c r="AL733" s="176"/>
      <c r="AM733" s="56" t="str">
        <f t="shared" si="49"/>
        <v>Terminado</v>
      </c>
      <c r="AN733" s="137">
        <f t="shared" si="53"/>
        <v>1</v>
      </c>
    </row>
    <row r="734" spans="1:40" x14ac:dyDescent="0.25">
      <c r="A734" s="50" t="s">
        <v>2524</v>
      </c>
      <c r="B734" s="118">
        <v>2022</v>
      </c>
      <c r="C734" s="50"/>
      <c r="D734" s="50"/>
      <c r="E734" s="50" t="s">
        <v>63</v>
      </c>
      <c r="F734" s="50"/>
      <c r="G734" s="50"/>
      <c r="H734" s="50" t="e">
        <f>#REF!</f>
        <v>#REF!</v>
      </c>
      <c r="I734" s="119" t="s">
        <v>45</v>
      </c>
      <c r="J734" s="57" t="s">
        <v>194</v>
      </c>
      <c r="K734" s="50" t="s">
        <v>70</v>
      </c>
      <c r="L734" s="57"/>
      <c r="M734" s="57"/>
      <c r="N734" s="139" t="s">
        <v>2416</v>
      </c>
      <c r="O734" s="55"/>
      <c r="P734" s="178">
        <v>860063875</v>
      </c>
      <c r="Q734" s="59" t="s">
        <v>2418</v>
      </c>
      <c r="R734" s="57" t="s">
        <v>175</v>
      </c>
      <c r="S734" s="59"/>
      <c r="T734" s="193"/>
      <c r="U734" s="194"/>
      <c r="V734" s="87"/>
      <c r="W734" s="126">
        <v>900000</v>
      </c>
      <c r="X734" s="125">
        <v>0</v>
      </c>
      <c r="Y734" s="130">
        <v>0</v>
      </c>
      <c r="Z734" s="124">
        <v>0</v>
      </c>
      <c r="AA734" s="126">
        <v>900000</v>
      </c>
      <c r="AB734" s="125">
        <v>416630</v>
      </c>
      <c r="AC734" s="135"/>
      <c r="AD734" s="135"/>
      <c r="AE734" s="135"/>
      <c r="AF734" s="136">
        <f t="shared" si="50"/>
        <v>0</v>
      </c>
      <c r="AG734" s="118">
        <v>0</v>
      </c>
      <c r="AH734" s="120">
        <v>0</v>
      </c>
      <c r="AI734" s="174"/>
      <c r="AJ734" s="50"/>
      <c r="AK734" s="175"/>
      <c r="AL734" s="176"/>
      <c r="AM734" s="56" t="str">
        <f t="shared" si="49"/>
        <v>Terminado</v>
      </c>
      <c r="AN734" s="137">
        <f t="shared" si="53"/>
        <v>0.46292222222222223</v>
      </c>
    </row>
    <row r="735" spans="1:40" x14ac:dyDescent="0.25">
      <c r="A735" s="50" t="s">
        <v>2524</v>
      </c>
      <c r="B735" s="118">
        <v>2022</v>
      </c>
      <c r="C735" s="50"/>
      <c r="D735" s="50"/>
      <c r="E735" s="50" t="s">
        <v>63</v>
      </c>
      <c r="F735" s="50"/>
      <c r="G735" s="50"/>
      <c r="H735" s="50" t="e">
        <f>#REF!</f>
        <v>#REF!</v>
      </c>
      <c r="I735" s="119" t="s">
        <v>45</v>
      </c>
      <c r="J735" s="57" t="s">
        <v>194</v>
      </c>
      <c r="K735" s="50" t="s">
        <v>70</v>
      </c>
      <c r="L735" s="57"/>
      <c r="M735" s="57"/>
      <c r="N735" s="139" t="s">
        <v>2415</v>
      </c>
      <c r="O735" s="55"/>
      <c r="P735" s="178">
        <v>860063875</v>
      </c>
      <c r="Q735" s="59" t="s">
        <v>2418</v>
      </c>
      <c r="R735" s="57" t="s">
        <v>175</v>
      </c>
      <c r="S735" s="59"/>
      <c r="T735" s="193"/>
      <c r="U735" s="194"/>
      <c r="V735" s="87"/>
      <c r="W735" s="126">
        <v>9986490</v>
      </c>
      <c r="X735" s="125">
        <v>0</v>
      </c>
      <c r="Y735" s="130">
        <v>0</v>
      </c>
      <c r="Z735" s="124">
        <v>0</v>
      </c>
      <c r="AA735" s="126">
        <v>9986490</v>
      </c>
      <c r="AB735" s="125">
        <v>9986490</v>
      </c>
      <c r="AC735" s="135"/>
      <c r="AD735" s="135"/>
      <c r="AE735" s="135"/>
      <c r="AF735" s="136">
        <f t="shared" si="50"/>
        <v>0</v>
      </c>
      <c r="AG735" s="118">
        <v>0</v>
      </c>
      <c r="AH735" s="120">
        <v>0</v>
      </c>
      <c r="AI735" s="174"/>
      <c r="AJ735" s="50"/>
      <c r="AK735" s="175"/>
      <c r="AL735" s="176"/>
      <c r="AM735" s="56" t="str">
        <f t="shared" si="49"/>
        <v>Terminado</v>
      </c>
      <c r="AN735" s="137">
        <f t="shared" si="53"/>
        <v>1</v>
      </c>
    </row>
    <row r="736" spans="1:40" x14ac:dyDescent="0.25">
      <c r="A736" s="50" t="s">
        <v>2524</v>
      </c>
      <c r="B736" s="118">
        <v>2022</v>
      </c>
      <c r="C736" s="50"/>
      <c r="D736" s="50"/>
      <c r="E736" s="50" t="s">
        <v>63</v>
      </c>
      <c r="F736" s="50"/>
      <c r="G736" s="50"/>
      <c r="H736" s="50" t="e">
        <f>#REF!</f>
        <v>#REF!</v>
      </c>
      <c r="I736" s="119" t="s">
        <v>45</v>
      </c>
      <c r="J736" s="57" t="s">
        <v>194</v>
      </c>
      <c r="K736" s="50" t="s">
        <v>70</v>
      </c>
      <c r="L736" s="57"/>
      <c r="M736" s="57"/>
      <c r="N736" s="139" t="s">
        <v>2415</v>
      </c>
      <c r="O736" s="55"/>
      <c r="P736" s="178">
        <v>860063875</v>
      </c>
      <c r="Q736" s="59" t="s">
        <v>2418</v>
      </c>
      <c r="R736" s="57" t="s">
        <v>175</v>
      </c>
      <c r="S736" s="59"/>
      <c r="T736" s="193"/>
      <c r="U736" s="194"/>
      <c r="V736" s="87"/>
      <c r="W736" s="126">
        <v>10770805</v>
      </c>
      <c r="X736" s="125">
        <v>0</v>
      </c>
      <c r="Y736" s="130">
        <v>0</v>
      </c>
      <c r="Z736" s="124">
        <v>0</v>
      </c>
      <c r="AA736" s="126">
        <v>10770805</v>
      </c>
      <c r="AB736" s="125">
        <v>10770805</v>
      </c>
      <c r="AC736" s="135"/>
      <c r="AD736" s="135"/>
      <c r="AE736" s="135"/>
      <c r="AF736" s="136">
        <f t="shared" si="50"/>
        <v>0</v>
      </c>
      <c r="AG736" s="118">
        <v>0</v>
      </c>
      <c r="AH736" s="120">
        <v>0</v>
      </c>
      <c r="AI736" s="174"/>
      <c r="AJ736" s="50"/>
      <c r="AK736" s="175"/>
      <c r="AL736" s="176"/>
      <c r="AM736" s="56" t="str">
        <f t="shared" si="49"/>
        <v>Terminado</v>
      </c>
      <c r="AN736" s="137">
        <f t="shared" si="53"/>
        <v>1</v>
      </c>
    </row>
    <row r="737" spans="1:40" x14ac:dyDescent="0.25">
      <c r="A737" s="50" t="s">
        <v>2536</v>
      </c>
      <c r="B737" s="118">
        <v>2022</v>
      </c>
      <c r="C737" s="50"/>
      <c r="D737" s="50"/>
      <c r="E737" s="50" t="s">
        <v>63</v>
      </c>
      <c r="F737" s="50"/>
      <c r="G737" s="50"/>
      <c r="H737" s="50" t="s">
        <v>2649</v>
      </c>
      <c r="I737" s="119" t="s">
        <v>45</v>
      </c>
      <c r="J737" s="57" t="s">
        <v>194</v>
      </c>
      <c r="K737" s="50" t="s">
        <v>70</v>
      </c>
      <c r="L737" s="57"/>
      <c r="M737" s="57"/>
      <c r="N737" s="139" t="s">
        <v>2424</v>
      </c>
      <c r="O737" s="55"/>
      <c r="P737" s="178">
        <v>899999061</v>
      </c>
      <c r="Q737" s="59" t="s">
        <v>2425</v>
      </c>
      <c r="R737" s="57" t="s">
        <v>175</v>
      </c>
      <c r="S737" s="59"/>
      <c r="T737" s="193"/>
      <c r="U737" s="194"/>
      <c r="V737" s="87"/>
      <c r="W737" s="126">
        <v>750000</v>
      </c>
      <c r="X737" s="125">
        <v>0</v>
      </c>
      <c r="Y737" s="130">
        <v>0</v>
      </c>
      <c r="Z737" s="124">
        <v>0</v>
      </c>
      <c r="AA737" s="126">
        <v>750000</v>
      </c>
      <c r="AB737" s="125">
        <v>0</v>
      </c>
      <c r="AC737" s="135"/>
      <c r="AD737" s="135"/>
      <c r="AE737" s="135"/>
      <c r="AF737" s="136">
        <f t="shared" ref="AF737:AF777" si="54">_xlfn.DAYS(AE737,AD737)</f>
        <v>0</v>
      </c>
      <c r="AG737" s="118">
        <v>0</v>
      </c>
      <c r="AH737" s="120">
        <v>0</v>
      </c>
      <c r="AI737" s="174"/>
      <c r="AJ737" s="50"/>
      <c r="AK737" s="175"/>
      <c r="AL737" s="176"/>
      <c r="AM737" s="56" t="str">
        <f t="shared" ref="AM737:AM776" si="55">IF(AE737&lt;=44926,"Terminado","En ejecución")</f>
        <v>Terminado</v>
      </c>
      <c r="AN737" s="137">
        <f t="shared" si="53"/>
        <v>0</v>
      </c>
    </row>
    <row r="738" spans="1:40" x14ac:dyDescent="0.25">
      <c r="A738" s="50" t="s">
        <v>2547</v>
      </c>
      <c r="B738" s="118">
        <v>2022</v>
      </c>
      <c r="C738" s="50"/>
      <c r="D738" s="50"/>
      <c r="E738" s="50" t="s">
        <v>63</v>
      </c>
      <c r="F738" s="50"/>
      <c r="G738" s="50"/>
      <c r="H738" s="50" t="s">
        <v>3105</v>
      </c>
      <c r="I738" s="119" t="s">
        <v>46</v>
      </c>
      <c r="J738" s="57" t="s">
        <v>194</v>
      </c>
      <c r="K738" s="50">
        <v>30</v>
      </c>
      <c r="L738" s="57" t="s">
        <v>117</v>
      </c>
      <c r="M738" s="57" t="s">
        <v>158</v>
      </c>
      <c r="N738" s="139">
        <v>2031</v>
      </c>
      <c r="O738" s="55"/>
      <c r="P738" s="178">
        <v>860011153</v>
      </c>
      <c r="Q738" s="59" t="s">
        <v>2426</v>
      </c>
      <c r="R738" s="57" t="s">
        <v>175</v>
      </c>
      <c r="S738" s="59"/>
      <c r="T738" s="193"/>
      <c r="U738" s="194"/>
      <c r="V738" s="87"/>
      <c r="W738" s="126">
        <v>299400</v>
      </c>
      <c r="X738" s="125">
        <v>0</v>
      </c>
      <c r="Y738" s="130">
        <v>0</v>
      </c>
      <c r="Z738" s="124">
        <v>0</v>
      </c>
      <c r="AA738" s="126">
        <v>299400</v>
      </c>
      <c r="AB738" s="125">
        <v>299400</v>
      </c>
      <c r="AC738" s="135"/>
      <c r="AD738" s="135"/>
      <c r="AE738" s="135"/>
      <c r="AF738" s="136">
        <f t="shared" si="54"/>
        <v>0</v>
      </c>
      <c r="AG738" s="118">
        <v>0</v>
      </c>
      <c r="AH738" s="120">
        <v>0</v>
      </c>
      <c r="AI738" s="174"/>
      <c r="AJ738" s="50" t="s">
        <v>2461</v>
      </c>
      <c r="AK738" s="175"/>
      <c r="AL738" s="176"/>
      <c r="AM738" s="56" t="str">
        <f t="shared" si="55"/>
        <v>Terminado</v>
      </c>
      <c r="AN738" s="137">
        <f t="shared" si="53"/>
        <v>1</v>
      </c>
    </row>
    <row r="739" spans="1:40" x14ac:dyDescent="0.25">
      <c r="A739" s="50" t="s">
        <v>2547</v>
      </c>
      <c r="B739" s="118">
        <v>2022</v>
      </c>
      <c r="C739" s="50"/>
      <c r="D739" s="50"/>
      <c r="E739" s="50" t="s">
        <v>63</v>
      </c>
      <c r="F739" s="50"/>
      <c r="G739" s="50"/>
      <c r="H739" s="50" t="s">
        <v>3106</v>
      </c>
      <c r="I739" s="119" t="s">
        <v>46</v>
      </c>
      <c r="J739" s="57" t="s">
        <v>194</v>
      </c>
      <c r="K739" s="118">
        <v>48</v>
      </c>
      <c r="L739" s="57" t="s">
        <v>135</v>
      </c>
      <c r="M739" s="57" t="s">
        <v>137</v>
      </c>
      <c r="N739" s="139">
        <v>2015</v>
      </c>
      <c r="O739" s="55"/>
      <c r="P739" s="178">
        <v>860011153</v>
      </c>
      <c r="Q739" s="59" t="s">
        <v>2426</v>
      </c>
      <c r="R739" s="57" t="s">
        <v>175</v>
      </c>
      <c r="S739" s="59"/>
      <c r="T739" s="193"/>
      <c r="U739" s="194"/>
      <c r="V739" s="87"/>
      <c r="W739" s="126">
        <v>177700</v>
      </c>
      <c r="X739" s="125">
        <v>0</v>
      </c>
      <c r="Y739" s="130">
        <v>0</v>
      </c>
      <c r="Z739" s="124">
        <v>0</v>
      </c>
      <c r="AA739" s="126">
        <v>177700</v>
      </c>
      <c r="AB739" s="125">
        <v>177700</v>
      </c>
      <c r="AC739" s="135"/>
      <c r="AD739" s="135"/>
      <c r="AE739" s="135"/>
      <c r="AF739" s="136">
        <f t="shared" si="54"/>
        <v>0</v>
      </c>
      <c r="AG739" s="118">
        <v>0</v>
      </c>
      <c r="AH739" s="120">
        <v>0</v>
      </c>
      <c r="AI739" s="174"/>
      <c r="AJ739" s="50"/>
      <c r="AK739" s="175"/>
      <c r="AL739" s="176"/>
      <c r="AM739" s="56" t="str">
        <f t="shared" si="55"/>
        <v>Terminado</v>
      </c>
      <c r="AN739" s="137">
        <f t="shared" si="53"/>
        <v>1</v>
      </c>
    </row>
    <row r="740" spans="1:40" x14ac:dyDescent="0.25">
      <c r="A740" s="50" t="s">
        <v>2547</v>
      </c>
      <c r="B740" s="118">
        <v>2022</v>
      </c>
      <c r="C740" s="50"/>
      <c r="D740" s="50"/>
      <c r="E740" s="50" t="s">
        <v>63</v>
      </c>
      <c r="F740" s="50"/>
      <c r="G740" s="50"/>
      <c r="H740" s="50" t="s">
        <v>3096</v>
      </c>
      <c r="I740" s="119" t="s">
        <v>46</v>
      </c>
      <c r="J740" s="57" t="s">
        <v>194</v>
      </c>
      <c r="K740" s="118">
        <v>43</v>
      </c>
      <c r="L740" s="57" t="s">
        <v>130</v>
      </c>
      <c r="M740" s="57" t="s">
        <v>137</v>
      </c>
      <c r="N740" s="139">
        <v>2032</v>
      </c>
      <c r="O740" s="55"/>
      <c r="P740" s="179">
        <v>860011153</v>
      </c>
      <c r="Q740" s="59" t="s">
        <v>2426</v>
      </c>
      <c r="R740" s="57" t="s">
        <v>175</v>
      </c>
      <c r="S740" s="59"/>
      <c r="T740" s="193"/>
      <c r="U740" s="194"/>
      <c r="V740" s="87"/>
      <c r="W740" s="126">
        <v>1253100</v>
      </c>
      <c r="X740" s="125">
        <v>0</v>
      </c>
      <c r="Y740" s="130">
        <v>0</v>
      </c>
      <c r="Z740" s="124">
        <v>0</v>
      </c>
      <c r="AA740" s="126">
        <v>1253100</v>
      </c>
      <c r="AB740" s="125">
        <v>1253100</v>
      </c>
      <c r="AC740" s="135"/>
      <c r="AD740" s="135"/>
      <c r="AE740" s="135"/>
      <c r="AF740" s="136">
        <f t="shared" si="54"/>
        <v>0</v>
      </c>
      <c r="AG740" s="118">
        <v>0</v>
      </c>
      <c r="AH740" s="120">
        <v>0</v>
      </c>
      <c r="AI740" s="174"/>
      <c r="AJ740" s="50"/>
      <c r="AK740" s="175"/>
      <c r="AL740" s="176"/>
      <c r="AM740" s="56" t="str">
        <f t="shared" si="55"/>
        <v>Terminado</v>
      </c>
      <c r="AN740" s="137">
        <f t="shared" si="53"/>
        <v>1</v>
      </c>
    </row>
    <row r="741" spans="1:40" x14ac:dyDescent="0.25">
      <c r="A741" s="50" t="s">
        <v>2547</v>
      </c>
      <c r="B741" s="118">
        <v>2022</v>
      </c>
      <c r="C741" s="50"/>
      <c r="D741" s="50"/>
      <c r="E741" s="50" t="s">
        <v>63</v>
      </c>
      <c r="F741" s="50"/>
      <c r="G741" s="50"/>
      <c r="H741" s="50" t="s">
        <v>3096</v>
      </c>
      <c r="I741" s="119" t="s">
        <v>46</v>
      </c>
      <c r="J741" s="57" t="s">
        <v>194</v>
      </c>
      <c r="K741" s="118">
        <v>43</v>
      </c>
      <c r="L741" s="57" t="s">
        <v>130</v>
      </c>
      <c r="M741" s="57" t="s">
        <v>137</v>
      </c>
      <c r="N741" s="139">
        <v>2032</v>
      </c>
      <c r="O741" s="55"/>
      <c r="P741" s="179">
        <v>860011153</v>
      </c>
      <c r="Q741" s="59" t="s">
        <v>2426</v>
      </c>
      <c r="R741" s="57" t="s">
        <v>175</v>
      </c>
      <c r="S741" s="59"/>
      <c r="T741" s="193"/>
      <c r="U741" s="194"/>
      <c r="V741" s="87"/>
      <c r="W741" s="126">
        <v>209400</v>
      </c>
      <c r="X741" s="125">
        <v>0</v>
      </c>
      <c r="Y741" s="130">
        <v>0</v>
      </c>
      <c r="Z741" s="124">
        <v>0</v>
      </c>
      <c r="AA741" s="126">
        <v>209400</v>
      </c>
      <c r="AB741" s="125">
        <v>209400</v>
      </c>
      <c r="AC741" s="135"/>
      <c r="AD741" s="135"/>
      <c r="AE741" s="135"/>
      <c r="AF741" s="136">
        <f t="shared" si="54"/>
        <v>0</v>
      </c>
      <c r="AG741" s="118">
        <v>0</v>
      </c>
      <c r="AH741" s="120">
        <v>0</v>
      </c>
      <c r="AI741" s="174"/>
      <c r="AJ741" s="50"/>
      <c r="AK741" s="175"/>
      <c r="AL741" s="176"/>
      <c r="AM741" s="56" t="str">
        <f t="shared" si="55"/>
        <v>Terminado</v>
      </c>
      <c r="AN741" s="137">
        <f t="shared" si="53"/>
        <v>1</v>
      </c>
    </row>
    <row r="742" spans="1:40" x14ac:dyDescent="0.25">
      <c r="A742" s="50" t="s">
        <v>2547</v>
      </c>
      <c r="B742" s="118">
        <v>2022</v>
      </c>
      <c r="C742" s="50"/>
      <c r="D742" s="50"/>
      <c r="E742" s="50" t="s">
        <v>63</v>
      </c>
      <c r="F742" s="50" t="s">
        <v>39</v>
      </c>
      <c r="G742" s="50"/>
      <c r="H742" s="50" t="s">
        <v>3099</v>
      </c>
      <c r="I742" s="119" t="s">
        <v>46</v>
      </c>
      <c r="J742" s="57" t="s">
        <v>194</v>
      </c>
      <c r="K742" s="50">
        <v>57</v>
      </c>
      <c r="L742" s="57" t="s">
        <v>148</v>
      </c>
      <c r="M742" s="57" t="s">
        <v>141</v>
      </c>
      <c r="N742" s="139">
        <v>1979</v>
      </c>
      <c r="O742" s="55"/>
      <c r="P742" s="178">
        <v>860011153</v>
      </c>
      <c r="Q742" s="59" t="s">
        <v>2426</v>
      </c>
      <c r="R742" s="57" t="s">
        <v>175</v>
      </c>
      <c r="S742" s="59"/>
      <c r="T742" s="193"/>
      <c r="U742" s="194"/>
      <c r="V742" s="87"/>
      <c r="W742" s="126">
        <v>8167600</v>
      </c>
      <c r="X742" s="125">
        <v>0</v>
      </c>
      <c r="Y742" s="130">
        <v>0</v>
      </c>
      <c r="Z742" s="124">
        <v>0</v>
      </c>
      <c r="AA742" s="126">
        <v>8167600</v>
      </c>
      <c r="AB742" s="125">
        <v>8167600</v>
      </c>
      <c r="AC742" s="135"/>
      <c r="AD742" s="135"/>
      <c r="AE742" s="135"/>
      <c r="AF742" s="136">
        <f t="shared" si="54"/>
        <v>0</v>
      </c>
      <c r="AG742" s="118">
        <v>0</v>
      </c>
      <c r="AH742" s="120">
        <v>0</v>
      </c>
      <c r="AI742" s="174"/>
      <c r="AJ742" s="50"/>
      <c r="AK742" s="175"/>
      <c r="AL742" s="176"/>
      <c r="AM742" s="56" t="str">
        <f t="shared" si="55"/>
        <v>Terminado</v>
      </c>
      <c r="AN742" s="137">
        <f t="shared" si="53"/>
        <v>1</v>
      </c>
    </row>
    <row r="743" spans="1:40" x14ac:dyDescent="0.25">
      <c r="A743" s="50" t="s">
        <v>2547</v>
      </c>
      <c r="B743" s="118">
        <v>2022</v>
      </c>
      <c r="C743" s="50"/>
      <c r="D743" s="50"/>
      <c r="E743" s="50" t="s">
        <v>63</v>
      </c>
      <c r="F743" s="50"/>
      <c r="G743" s="50"/>
      <c r="H743" s="50" t="s">
        <v>3100</v>
      </c>
      <c r="I743" s="119" t="s">
        <v>46</v>
      </c>
      <c r="J743" s="57" t="s">
        <v>194</v>
      </c>
      <c r="K743" s="50">
        <v>49</v>
      </c>
      <c r="L743" s="57" t="s">
        <v>139</v>
      </c>
      <c r="M743" s="57" t="s">
        <v>138</v>
      </c>
      <c r="N743" s="139">
        <v>1999</v>
      </c>
      <c r="O743" s="55"/>
      <c r="P743" s="179">
        <v>860011153</v>
      </c>
      <c r="Q743" s="59" t="s">
        <v>2426</v>
      </c>
      <c r="R743" s="57" t="s">
        <v>175</v>
      </c>
      <c r="S743" s="59"/>
      <c r="T743" s="193"/>
      <c r="U743" s="194"/>
      <c r="V743" s="87"/>
      <c r="W743" s="126">
        <v>1039500</v>
      </c>
      <c r="X743" s="125">
        <v>0</v>
      </c>
      <c r="Y743" s="130">
        <v>0</v>
      </c>
      <c r="Z743" s="124">
        <v>0</v>
      </c>
      <c r="AA743" s="126">
        <v>1039500</v>
      </c>
      <c r="AB743" s="125">
        <v>1039500</v>
      </c>
      <c r="AC743" s="135"/>
      <c r="AD743" s="135"/>
      <c r="AE743" s="135"/>
      <c r="AF743" s="136">
        <f t="shared" si="54"/>
        <v>0</v>
      </c>
      <c r="AG743" s="118">
        <v>0</v>
      </c>
      <c r="AH743" s="120">
        <v>0</v>
      </c>
      <c r="AI743" s="174"/>
      <c r="AJ743" s="50"/>
      <c r="AK743" s="175"/>
      <c r="AL743" s="176"/>
      <c r="AM743" s="56" t="str">
        <f t="shared" si="55"/>
        <v>Terminado</v>
      </c>
      <c r="AN743" s="137">
        <f t="shared" si="53"/>
        <v>1</v>
      </c>
    </row>
    <row r="744" spans="1:40" x14ac:dyDescent="0.25">
      <c r="A744" s="50" t="s">
        <v>2547</v>
      </c>
      <c r="B744" s="118">
        <v>2022</v>
      </c>
      <c r="C744" s="50"/>
      <c r="D744" s="50"/>
      <c r="E744" s="50" t="s">
        <v>63</v>
      </c>
      <c r="F744" s="50"/>
      <c r="G744" s="50"/>
      <c r="H744" s="50" t="s">
        <v>3101</v>
      </c>
      <c r="I744" s="119" t="s">
        <v>46</v>
      </c>
      <c r="J744" s="57" t="s">
        <v>194</v>
      </c>
      <c r="K744" s="50">
        <v>57</v>
      </c>
      <c r="L744" s="57" t="s">
        <v>148</v>
      </c>
      <c r="M744" s="57" t="s">
        <v>141</v>
      </c>
      <c r="N744" s="139">
        <v>1978</v>
      </c>
      <c r="O744" s="55"/>
      <c r="P744" s="178">
        <v>860011153</v>
      </c>
      <c r="Q744" s="59" t="s">
        <v>2426</v>
      </c>
      <c r="R744" s="57" t="s">
        <v>175</v>
      </c>
      <c r="S744" s="59"/>
      <c r="T744" s="193"/>
      <c r="U744" s="194"/>
      <c r="V744" s="87"/>
      <c r="W744" s="126">
        <v>734500</v>
      </c>
      <c r="X744" s="125">
        <v>0</v>
      </c>
      <c r="Y744" s="130">
        <v>0</v>
      </c>
      <c r="Z744" s="124">
        <v>0</v>
      </c>
      <c r="AA744" s="126">
        <v>734500</v>
      </c>
      <c r="AB744" s="125">
        <v>734500</v>
      </c>
      <c r="AC744" s="135"/>
      <c r="AD744" s="135"/>
      <c r="AE744" s="135"/>
      <c r="AF744" s="136">
        <f t="shared" si="54"/>
        <v>0</v>
      </c>
      <c r="AG744" s="118">
        <v>0</v>
      </c>
      <c r="AH744" s="120">
        <v>0</v>
      </c>
      <c r="AI744" s="174"/>
      <c r="AJ744" s="50"/>
      <c r="AK744" s="175"/>
      <c r="AL744" s="176"/>
      <c r="AM744" s="56" t="str">
        <f t="shared" si="55"/>
        <v>Terminado</v>
      </c>
      <c r="AN744" s="137">
        <f t="shared" si="53"/>
        <v>1</v>
      </c>
    </row>
    <row r="745" spans="1:40" x14ac:dyDescent="0.25">
      <c r="A745" s="50" t="s">
        <v>2547</v>
      </c>
      <c r="B745" s="118">
        <v>2022</v>
      </c>
      <c r="C745" s="50"/>
      <c r="D745" s="50"/>
      <c r="E745" s="50" t="s">
        <v>63</v>
      </c>
      <c r="F745" s="50"/>
      <c r="G745" s="50"/>
      <c r="H745" s="50" t="s">
        <v>3073</v>
      </c>
      <c r="I745" s="119" t="s">
        <v>46</v>
      </c>
      <c r="J745" s="57" t="s">
        <v>194</v>
      </c>
      <c r="K745" s="50">
        <v>34</v>
      </c>
      <c r="L745" s="57" t="s">
        <v>121</v>
      </c>
      <c r="M745" s="57" t="s">
        <v>158</v>
      </c>
      <c r="N745" s="139">
        <v>1971</v>
      </c>
      <c r="O745" s="55"/>
      <c r="P745" s="178">
        <v>860011153</v>
      </c>
      <c r="Q745" s="59" t="s">
        <v>2426</v>
      </c>
      <c r="R745" s="57" t="s">
        <v>175</v>
      </c>
      <c r="S745" s="59"/>
      <c r="T745" s="193"/>
      <c r="U745" s="194"/>
      <c r="V745" s="87"/>
      <c r="W745" s="126">
        <v>177700</v>
      </c>
      <c r="X745" s="125">
        <v>0</v>
      </c>
      <c r="Y745" s="130">
        <v>0</v>
      </c>
      <c r="Z745" s="124">
        <v>0</v>
      </c>
      <c r="AA745" s="126">
        <v>177700</v>
      </c>
      <c r="AB745" s="125">
        <v>177700</v>
      </c>
      <c r="AC745" s="135"/>
      <c r="AD745" s="135"/>
      <c r="AE745" s="135"/>
      <c r="AF745" s="136">
        <f t="shared" si="54"/>
        <v>0</v>
      </c>
      <c r="AG745" s="118">
        <v>0</v>
      </c>
      <c r="AH745" s="120">
        <v>0</v>
      </c>
      <c r="AI745" s="174"/>
      <c r="AJ745" s="50"/>
      <c r="AK745" s="175"/>
      <c r="AL745" s="176"/>
      <c r="AM745" s="56" t="str">
        <f t="shared" si="55"/>
        <v>Terminado</v>
      </c>
      <c r="AN745" s="137">
        <f t="shared" si="53"/>
        <v>1</v>
      </c>
    </row>
    <row r="746" spans="1:40" x14ac:dyDescent="0.25">
      <c r="A746" s="50" t="s">
        <v>2547</v>
      </c>
      <c r="B746" s="118">
        <v>2022</v>
      </c>
      <c r="C746" s="50"/>
      <c r="D746" s="50"/>
      <c r="E746" s="50" t="s">
        <v>63</v>
      </c>
      <c r="F746" s="50"/>
      <c r="G746" s="50"/>
      <c r="H746" s="50" t="s">
        <v>3102</v>
      </c>
      <c r="I746" s="119" t="s">
        <v>46</v>
      </c>
      <c r="J746" s="57" t="s">
        <v>194</v>
      </c>
      <c r="K746" s="118">
        <v>38</v>
      </c>
      <c r="L746" s="57" t="s">
        <v>125</v>
      </c>
      <c r="M746" s="57" t="s">
        <v>158</v>
      </c>
      <c r="N746" s="139">
        <v>2014</v>
      </c>
      <c r="O746" s="55"/>
      <c r="P746" s="178">
        <v>860011153</v>
      </c>
      <c r="Q746" s="59" t="s">
        <v>2426</v>
      </c>
      <c r="R746" s="57" t="s">
        <v>175</v>
      </c>
      <c r="S746" s="59"/>
      <c r="T746" s="193"/>
      <c r="U746" s="194"/>
      <c r="V746" s="87"/>
      <c r="W746" s="126">
        <v>348000</v>
      </c>
      <c r="X746" s="125">
        <v>0</v>
      </c>
      <c r="Y746" s="130">
        <v>0</v>
      </c>
      <c r="Z746" s="124">
        <v>0</v>
      </c>
      <c r="AA746" s="126">
        <v>348000</v>
      </c>
      <c r="AB746" s="125">
        <v>348000</v>
      </c>
      <c r="AC746" s="135"/>
      <c r="AD746" s="135"/>
      <c r="AE746" s="135"/>
      <c r="AF746" s="136">
        <f t="shared" si="54"/>
        <v>0</v>
      </c>
      <c r="AG746" s="118">
        <v>0</v>
      </c>
      <c r="AH746" s="120">
        <v>0</v>
      </c>
      <c r="AI746" s="174"/>
      <c r="AJ746" s="50"/>
      <c r="AK746" s="175"/>
      <c r="AL746" s="176"/>
      <c r="AM746" s="56" t="str">
        <f t="shared" si="55"/>
        <v>Terminado</v>
      </c>
      <c r="AN746" s="137">
        <f t="shared" si="53"/>
        <v>1</v>
      </c>
    </row>
    <row r="747" spans="1:40" x14ac:dyDescent="0.25">
      <c r="A747" s="50" t="s">
        <v>2547</v>
      </c>
      <c r="B747" s="118">
        <v>2022</v>
      </c>
      <c r="C747" s="50"/>
      <c r="D747" s="50"/>
      <c r="E747" s="50" t="s">
        <v>63</v>
      </c>
      <c r="F747" s="50"/>
      <c r="G747" s="50"/>
      <c r="H747" s="50" t="s">
        <v>3103</v>
      </c>
      <c r="I747" s="119" t="s">
        <v>46</v>
      </c>
      <c r="J747" s="57" t="s">
        <v>194</v>
      </c>
      <c r="K747" s="118">
        <v>33</v>
      </c>
      <c r="L747" s="57" t="s">
        <v>120</v>
      </c>
      <c r="M747" s="57" t="s">
        <v>158</v>
      </c>
      <c r="N747" s="139">
        <v>1970</v>
      </c>
      <c r="O747" s="55"/>
      <c r="P747" s="179">
        <v>860011153</v>
      </c>
      <c r="Q747" s="59" t="s">
        <v>2426</v>
      </c>
      <c r="R747" s="57" t="s">
        <v>175</v>
      </c>
      <c r="S747" s="59"/>
      <c r="T747" s="193"/>
      <c r="U747" s="194"/>
      <c r="V747" s="87"/>
      <c r="W747" s="126">
        <v>82900</v>
      </c>
      <c r="X747" s="125">
        <v>0</v>
      </c>
      <c r="Y747" s="130">
        <v>0</v>
      </c>
      <c r="Z747" s="124">
        <v>0</v>
      </c>
      <c r="AA747" s="126">
        <v>82900</v>
      </c>
      <c r="AB747" s="125">
        <v>82900</v>
      </c>
      <c r="AC747" s="135"/>
      <c r="AD747" s="135"/>
      <c r="AE747" s="135"/>
      <c r="AF747" s="136">
        <f t="shared" si="54"/>
        <v>0</v>
      </c>
      <c r="AG747" s="118">
        <v>0</v>
      </c>
      <c r="AH747" s="120">
        <v>0</v>
      </c>
      <c r="AI747" s="174"/>
      <c r="AJ747" s="50"/>
      <c r="AK747" s="175"/>
      <c r="AL747" s="176"/>
      <c r="AM747" s="56" t="str">
        <f t="shared" si="55"/>
        <v>Terminado</v>
      </c>
      <c r="AN747" s="137">
        <f t="shared" si="53"/>
        <v>1</v>
      </c>
    </row>
    <row r="748" spans="1:40" x14ac:dyDescent="0.25">
      <c r="A748" s="50" t="s">
        <v>2547</v>
      </c>
      <c r="B748" s="118">
        <v>2022</v>
      </c>
      <c r="C748" s="50"/>
      <c r="D748" s="50"/>
      <c r="E748" s="50" t="s">
        <v>63</v>
      </c>
      <c r="F748" s="50"/>
      <c r="G748" s="50"/>
      <c r="H748" s="50" t="s">
        <v>3104</v>
      </c>
      <c r="I748" s="119" t="s">
        <v>46</v>
      </c>
      <c r="J748" s="57" t="s">
        <v>194</v>
      </c>
      <c r="K748" s="50">
        <v>27</v>
      </c>
      <c r="L748" s="57" t="s">
        <v>114</v>
      </c>
      <c r="M748" s="57" t="s">
        <v>158</v>
      </c>
      <c r="N748" s="139">
        <v>1997</v>
      </c>
      <c r="O748" s="55"/>
      <c r="P748" s="178">
        <v>860011153</v>
      </c>
      <c r="Q748" s="59" t="s">
        <v>2426</v>
      </c>
      <c r="R748" s="57" t="s">
        <v>175</v>
      </c>
      <c r="S748" s="59"/>
      <c r="T748" s="193"/>
      <c r="U748" s="194"/>
      <c r="V748" s="87"/>
      <c r="W748" s="126">
        <v>904800</v>
      </c>
      <c r="X748" s="125">
        <v>0</v>
      </c>
      <c r="Y748" s="130">
        <v>0</v>
      </c>
      <c r="Z748" s="124">
        <v>0</v>
      </c>
      <c r="AA748" s="126">
        <v>904800</v>
      </c>
      <c r="AB748" s="125">
        <v>904800</v>
      </c>
      <c r="AC748" s="135"/>
      <c r="AD748" s="135"/>
      <c r="AE748" s="135"/>
      <c r="AF748" s="136">
        <f t="shared" si="54"/>
        <v>0</v>
      </c>
      <c r="AG748" s="118">
        <v>0</v>
      </c>
      <c r="AH748" s="120">
        <v>0</v>
      </c>
      <c r="AI748" s="174"/>
      <c r="AJ748" s="50"/>
      <c r="AK748" s="175"/>
      <c r="AL748" s="176"/>
      <c r="AM748" s="56" t="str">
        <f t="shared" si="55"/>
        <v>Terminado</v>
      </c>
      <c r="AN748" s="137">
        <f t="shared" si="53"/>
        <v>1</v>
      </c>
    </row>
    <row r="749" spans="1:40" x14ac:dyDescent="0.25">
      <c r="A749" s="50" t="s">
        <v>2548</v>
      </c>
      <c r="B749" s="118">
        <v>2022</v>
      </c>
      <c r="C749" s="50"/>
      <c r="D749" s="50"/>
      <c r="E749" s="50" t="s">
        <v>63</v>
      </c>
      <c r="F749" s="50" t="s">
        <v>39</v>
      </c>
      <c r="G749" s="50"/>
      <c r="H749" s="50" t="s">
        <v>2431</v>
      </c>
      <c r="I749" s="119" t="s">
        <v>46</v>
      </c>
      <c r="J749" s="57" t="s">
        <v>194</v>
      </c>
      <c r="K749" s="118">
        <v>1</v>
      </c>
      <c r="L749" s="57" t="s">
        <v>93</v>
      </c>
      <c r="M749" s="57" t="s">
        <v>136</v>
      </c>
      <c r="N749" s="139">
        <v>1953</v>
      </c>
      <c r="O749" s="55"/>
      <c r="P749" s="179">
        <v>899999061</v>
      </c>
      <c r="Q749" s="59" t="s">
        <v>2407</v>
      </c>
      <c r="R749" s="57" t="s">
        <v>175</v>
      </c>
      <c r="S749" s="59"/>
      <c r="T749" s="193"/>
      <c r="U749" s="194"/>
      <c r="V749" s="87"/>
      <c r="W749" s="126">
        <v>9021413000</v>
      </c>
      <c r="X749" s="125">
        <v>0</v>
      </c>
      <c r="Y749" s="130">
        <v>0</v>
      </c>
      <c r="Z749" s="124">
        <v>0</v>
      </c>
      <c r="AA749" s="126">
        <v>9021413000</v>
      </c>
      <c r="AB749" s="125">
        <v>9021413000</v>
      </c>
      <c r="AC749" s="135"/>
      <c r="AD749" s="135"/>
      <c r="AE749" s="135"/>
      <c r="AF749" s="136">
        <f t="shared" si="54"/>
        <v>0</v>
      </c>
      <c r="AG749" s="118">
        <v>0</v>
      </c>
      <c r="AH749" s="120">
        <v>0</v>
      </c>
      <c r="AI749" s="174"/>
      <c r="AJ749" s="50"/>
      <c r="AK749" s="175"/>
      <c r="AL749" s="176"/>
      <c r="AM749" s="56" t="str">
        <f t="shared" si="55"/>
        <v>Terminado</v>
      </c>
      <c r="AN749" s="137">
        <f t="shared" si="53"/>
        <v>1</v>
      </c>
    </row>
    <row r="750" spans="1:40" x14ac:dyDescent="0.25">
      <c r="A750" s="50" t="s">
        <v>2549</v>
      </c>
      <c r="B750" s="118">
        <v>2022</v>
      </c>
      <c r="C750" s="50"/>
      <c r="D750" s="50"/>
      <c r="E750" s="50" t="s">
        <v>63</v>
      </c>
      <c r="F750" s="50"/>
      <c r="G750" s="50"/>
      <c r="H750" s="50" t="s">
        <v>2627</v>
      </c>
      <c r="I750" s="119" t="s">
        <v>46</v>
      </c>
      <c r="J750" s="57" t="s">
        <v>194</v>
      </c>
      <c r="K750" s="118">
        <v>48</v>
      </c>
      <c r="L750" s="57" t="s">
        <v>135</v>
      </c>
      <c r="M750" s="57" t="s">
        <v>137</v>
      </c>
      <c r="N750" s="139">
        <v>2015</v>
      </c>
      <c r="O750" s="55"/>
      <c r="P750" s="178">
        <v>860011153</v>
      </c>
      <c r="Q750" s="59" t="s">
        <v>2426</v>
      </c>
      <c r="R750" s="57" t="s">
        <v>175</v>
      </c>
      <c r="S750" s="59"/>
      <c r="T750" s="193"/>
      <c r="U750" s="194"/>
      <c r="V750" s="87"/>
      <c r="W750" s="126">
        <v>66900</v>
      </c>
      <c r="X750" s="125">
        <v>0</v>
      </c>
      <c r="Y750" s="130">
        <v>0</v>
      </c>
      <c r="Z750" s="124">
        <v>0</v>
      </c>
      <c r="AA750" s="126">
        <v>66900</v>
      </c>
      <c r="AB750" s="125">
        <v>66900</v>
      </c>
      <c r="AC750" s="135"/>
      <c r="AD750" s="135"/>
      <c r="AE750" s="135"/>
      <c r="AF750" s="136">
        <f t="shared" si="54"/>
        <v>0</v>
      </c>
      <c r="AG750" s="118">
        <v>0</v>
      </c>
      <c r="AH750" s="120">
        <v>0</v>
      </c>
      <c r="AI750" s="174"/>
      <c r="AJ750" s="50"/>
      <c r="AK750" s="175"/>
      <c r="AL750" s="176"/>
      <c r="AM750" s="56" t="str">
        <f t="shared" si="55"/>
        <v>Terminado</v>
      </c>
      <c r="AN750" s="137">
        <f t="shared" si="53"/>
        <v>1</v>
      </c>
    </row>
    <row r="751" spans="1:40" x14ac:dyDescent="0.25">
      <c r="A751" s="50" t="s">
        <v>2549</v>
      </c>
      <c r="B751" s="118">
        <v>2022</v>
      </c>
      <c r="C751" s="50"/>
      <c r="D751" s="50"/>
      <c r="E751" s="50" t="s">
        <v>63</v>
      </c>
      <c r="F751" s="50"/>
      <c r="G751" s="50"/>
      <c r="H751" s="50" t="s">
        <v>3107</v>
      </c>
      <c r="I751" s="119" t="s">
        <v>46</v>
      </c>
      <c r="J751" s="57" t="s">
        <v>194</v>
      </c>
      <c r="K751" s="118">
        <v>43</v>
      </c>
      <c r="L751" s="57" t="s">
        <v>130</v>
      </c>
      <c r="M751" s="57" t="s">
        <v>137</v>
      </c>
      <c r="N751" s="139">
        <v>2032</v>
      </c>
      <c r="O751" s="55"/>
      <c r="P751" s="179">
        <v>860011153</v>
      </c>
      <c r="Q751" s="59" t="s">
        <v>2426</v>
      </c>
      <c r="R751" s="57" t="s">
        <v>175</v>
      </c>
      <c r="S751" s="59"/>
      <c r="T751" s="193"/>
      <c r="U751" s="194"/>
      <c r="V751" s="87"/>
      <c r="W751" s="126">
        <v>27900</v>
      </c>
      <c r="X751" s="125">
        <v>0</v>
      </c>
      <c r="Y751" s="130">
        <v>0</v>
      </c>
      <c r="Z751" s="124">
        <v>0</v>
      </c>
      <c r="AA751" s="126">
        <v>27900</v>
      </c>
      <c r="AB751" s="125">
        <v>27900</v>
      </c>
      <c r="AC751" s="135"/>
      <c r="AD751" s="135"/>
      <c r="AE751" s="135"/>
      <c r="AF751" s="136">
        <f t="shared" si="54"/>
        <v>0</v>
      </c>
      <c r="AG751" s="118">
        <v>0</v>
      </c>
      <c r="AH751" s="120">
        <v>0</v>
      </c>
      <c r="AI751" s="174"/>
      <c r="AJ751" s="50"/>
      <c r="AK751" s="175"/>
      <c r="AL751" s="176"/>
      <c r="AM751" s="56" t="str">
        <f t="shared" si="55"/>
        <v>Terminado</v>
      </c>
      <c r="AN751" s="137">
        <f t="shared" si="53"/>
        <v>1</v>
      </c>
    </row>
    <row r="752" spans="1:40" x14ac:dyDescent="0.25">
      <c r="A752" s="50" t="s">
        <v>2549</v>
      </c>
      <c r="B752" s="118">
        <v>2022</v>
      </c>
      <c r="C752" s="50"/>
      <c r="D752" s="50"/>
      <c r="E752" s="50" t="s">
        <v>63</v>
      </c>
      <c r="F752" s="50"/>
      <c r="G752" s="50"/>
      <c r="H752" s="50" t="s">
        <v>3107</v>
      </c>
      <c r="I752" s="119" t="s">
        <v>46</v>
      </c>
      <c r="J752" s="57" t="s">
        <v>194</v>
      </c>
      <c r="K752" s="118">
        <v>43</v>
      </c>
      <c r="L752" s="57" t="s">
        <v>130</v>
      </c>
      <c r="M752" s="57" t="s">
        <v>137</v>
      </c>
      <c r="N752" s="139">
        <v>2032</v>
      </c>
      <c r="O752" s="55"/>
      <c r="P752" s="179">
        <v>860011153</v>
      </c>
      <c r="Q752" s="59" t="s">
        <v>2426</v>
      </c>
      <c r="R752" s="57" t="s">
        <v>175</v>
      </c>
      <c r="S752" s="59"/>
      <c r="T752" s="193"/>
      <c r="U752" s="194"/>
      <c r="V752" s="87"/>
      <c r="W752" s="126">
        <v>887400</v>
      </c>
      <c r="X752" s="125">
        <v>0</v>
      </c>
      <c r="Y752" s="130">
        <v>0</v>
      </c>
      <c r="Z752" s="124">
        <v>0</v>
      </c>
      <c r="AA752" s="126">
        <v>887400</v>
      </c>
      <c r="AB752" s="125">
        <v>887400</v>
      </c>
      <c r="AC752" s="135"/>
      <c r="AD752" s="135"/>
      <c r="AE752" s="135"/>
      <c r="AF752" s="136">
        <f t="shared" si="54"/>
        <v>0</v>
      </c>
      <c r="AG752" s="118">
        <v>0</v>
      </c>
      <c r="AH752" s="120">
        <v>0</v>
      </c>
      <c r="AI752" s="174"/>
      <c r="AJ752" s="50"/>
      <c r="AK752" s="175"/>
      <c r="AL752" s="176"/>
      <c r="AM752" s="56" t="str">
        <f t="shared" si="55"/>
        <v>Terminado</v>
      </c>
      <c r="AN752" s="137">
        <f t="shared" si="53"/>
        <v>1</v>
      </c>
    </row>
    <row r="753" spans="1:40" x14ac:dyDescent="0.25">
      <c r="A753" s="50" t="s">
        <v>2549</v>
      </c>
      <c r="B753" s="118">
        <v>2022</v>
      </c>
      <c r="C753" s="50"/>
      <c r="D753" s="50"/>
      <c r="E753" s="50" t="s">
        <v>63</v>
      </c>
      <c r="F753" s="50"/>
      <c r="G753" s="50"/>
      <c r="H753" s="50" t="s">
        <v>3107</v>
      </c>
      <c r="I753" s="119" t="s">
        <v>46</v>
      </c>
      <c r="J753" s="57" t="s">
        <v>194</v>
      </c>
      <c r="K753" s="118">
        <v>43</v>
      </c>
      <c r="L753" s="57" t="s">
        <v>130</v>
      </c>
      <c r="M753" s="57" t="s">
        <v>137</v>
      </c>
      <c r="N753" s="139">
        <v>2032</v>
      </c>
      <c r="O753" s="55"/>
      <c r="P753" s="179">
        <v>860011153</v>
      </c>
      <c r="Q753" s="59" t="s">
        <v>2426</v>
      </c>
      <c r="R753" s="57" t="s">
        <v>175</v>
      </c>
      <c r="S753" s="59"/>
      <c r="T753" s="193"/>
      <c r="U753" s="194"/>
      <c r="V753" s="87"/>
      <c r="W753" s="126">
        <v>176400</v>
      </c>
      <c r="X753" s="125">
        <v>0</v>
      </c>
      <c r="Y753" s="130">
        <v>0</v>
      </c>
      <c r="Z753" s="124">
        <v>0</v>
      </c>
      <c r="AA753" s="126">
        <v>176400</v>
      </c>
      <c r="AB753" s="125">
        <v>176400</v>
      </c>
      <c r="AC753" s="135"/>
      <c r="AD753" s="135"/>
      <c r="AE753" s="135"/>
      <c r="AF753" s="136">
        <f t="shared" si="54"/>
        <v>0</v>
      </c>
      <c r="AG753" s="118">
        <v>0</v>
      </c>
      <c r="AH753" s="120">
        <v>0</v>
      </c>
      <c r="AI753" s="174"/>
      <c r="AJ753" s="50"/>
      <c r="AK753" s="175"/>
      <c r="AL753" s="176"/>
      <c r="AM753" s="56" t="str">
        <f t="shared" si="55"/>
        <v>Terminado</v>
      </c>
      <c r="AN753" s="137">
        <f t="shared" si="53"/>
        <v>1</v>
      </c>
    </row>
    <row r="754" spans="1:40" x14ac:dyDescent="0.25">
      <c r="A754" s="50" t="s">
        <v>2549</v>
      </c>
      <c r="B754" s="118">
        <v>2022</v>
      </c>
      <c r="C754" s="50"/>
      <c r="D754" s="50"/>
      <c r="E754" s="50" t="s">
        <v>63</v>
      </c>
      <c r="F754" s="50"/>
      <c r="G754" s="50"/>
      <c r="H754" s="50" t="s">
        <v>3073</v>
      </c>
      <c r="I754" s="119" t="s">
        <v>46</v>
      </c>
      <c r="J754" s="57" t="s">
        <v>194</v>
      </c>
      <c r="K754" s="50">
        <v>34</v>
      </c>
      <c r="L754" s="57" t="s">
        <v>121</v>
      </c>
      <c r="M754" s="57" t="s">
        <v>158</v>
      </c>
      <c r="N754" s="139">
        <v>1971</v>
      </c>
      <c r="O754" s="55"/>
      <c r="P754" s="178">
        <v>860011153</v>
      </c>
      <c r="Q754" s="59" t="s">
        <v>2426</v>
      </c>
      <c r="R754" s="57" t="s">
        <v>175</v>
      </c>
      <c r="S754" s="59"/>
      <c r="T754" s="193"/>
      <c r="U754" s="194"/>
      <c r="V754" s="87"/>
      <c r="W754" s="126">
        <v>73000</v>
      </c>
      <c r="X754" s="125">
        <v>0</v>
      </c>
      <c r="Y754" s="130">
        <v>0</v>
      </c>
      <c r="Z754" s="124">
        <v>0</v>
      </c>
      <c r="AA754" s="126">
        <v>73000</v>
      </c>
      <c r="AB754" s="125">
        <v>73000</v>
      </c>
      <c r="AC754" s="135"/>
      <c r="AD754" s="135"/>
      <c r="AE754" s="135"/>
      <c r="AF754" s="136">
        <f t="shared" si="54"/>
        <v>0</v>
      </c>
      <c r="AG754" s="118">
        <v>0</v>
      </c>
      <c r="AH754" s="120">
        <v>0</v>
      </c>
      <c r="AI754" s="174"/>
      <c r="AJ754" s="50"/>
      <c r="AK754" s="175"/>
      <c r="AL754" s="176"/>
      <c r="AM754" s="56" t="str">
        <f t="shared" si="55"/>
        <v>Terminado</v>
      </c>
      <c r="AN754" s="137">
        <f t="shared" si="53"/>
        <v>1</v>
      </c>
    </row>
    <row r="755" spans="1:40" x14ac:dyDescent="0.25">
      <c r="A755" s="50" t="s">
        <v>2549</v>
      </c>
      <c r="B755" s="118">
        <v>2022</v>
      </c>
      <c r="C755" s="50"/>
      <c r="D755" s="50"/>
      <c r="E755" s="50" t="s">
        <v>63</v>
      </c>
      <c r="F755" s="50" t="s">
        <v>39</v>
      </c>
      <c r="G755" s="50"/>
      <c r="H755" s="50" t="s">
        <v>3108</v>
      </c>
      <c r="I755" s="119" t="s">
        <v>46</v>
      </c>
      <c r="J755" s="57" t="s">
        <v>194</v>
      </c>
      <c r="K755" s="50">
        <v>57</v>
      </c>
      <c r="L755" s="57" t="s">
        <v>148</v>
      </c>
      <c r="M755" s="57" t="s">
        <v>141</v>
      </c>
      <c r="N755" s="139">
        <v>1979</v>
      </c>
      <c r="O755" s="55"/>
      <c r="P755" s="178">
        <v>860011153</v>
      </c>
      <c r="Q755" s="59" t="s">
        <v>2426</v>
      </c>
      <c r="R755" s="57" t="s">
        <v>175</v>
      </c>
      <c r="S755" s="59"/>
      <c r="T755" s="193"/>
      <c r="U755" s="194"/>
      <c r="V755" s="87"/>
      <c r="W755" s="126">
        <v>2799900</v>
      </c>
      <c r="X755" s="125">
        <v>0</v>
      </c>
      <c r="Y755" s="130">
        <v>0</v>
      </c>
      <c r="Z755" s="124">
        <v>0</v>
      </c>
      <c r="AA755" s="126">
        <v>2799900</v>
      </c>
      <c r="AB755" s="125">
        <v>2799900</v>
      </c>
      <c r="AC755" s="135"/>
      <c r="AD755" s="135"/>
      <c r="AE755" s="135"/>
      <c r="AF755" s="136">
        <f t="shared" si="54"/>
        <v>0</v>
      </c>
      <c r="AG755" s="118">
        <v>0</v>
      </c>
      <c r="AH755" s="120">
        <v>0</v>
      </c>
      <c r="AI755" s="174"/>
      <c r="AJ755" s="50"/>
      <c r="AK755" s="175"/>
      <c r="AL755" s="176"/>
      <c r="AM755" s="56" t="str">
        <f t="shared" si="55"/>
        <v>Terminado</v>
      </c>
      <c r="AN755" s="137">
        <f t="shared" si="53"/>
        <v>1</v>
      </c>
    </row>
    <row r="756" spans="1:40" x14ac:dyDescent="0.25">
      <c r="A756" s="50" t="s">
        <v>2549</v>
      </c>
      <c r="B756" s="118">
        <v>2022</v>
      </c>
      <c r="C756" s="50"/>
      <c r="D756" s="50"/>
      <c r="E756" s="50" t="s">
        <v>63</v>
      </c>
      <c r="F756" s="50"/>
      <c r="G756" s="50"/>
      <c r="H756" s="50" t="s">
        <v>3109</v>
      </c>
      <c r="I756" s="119" t="s">
        <v>46</v>
      </c>
      <c r="J756" s="57" t="s">
        <v>194</v>
      </c>
      <c r="K756" s="50">
        <v>49</v>
      </c>
      <c r="L756" s="57" t="s">
        <v>139</v>
      </c>
      <c r="M756" s="57" t="s">
        <v>138</v>
      </c>
      <c r="N756" s="139">
        <v>1999</v>
      </c>
      <c r="O756" s="55"/>
      <c r="P756" s="179">
        <v>860011153</v>
      </c>
      <c r="Q756" s="59" t="s">
        <v>2426</v>
      </c>
      <c r="R756" s="57" t="s">
        <v>175</v>
      </c>
      <c r="S756" s="59"/>
      <c r="T756" s="193"/>
      <c r="U756" s="194"/>
      <c r="V756" s="87"/>
      <c r="W756" s="126">
        <v>385400</v>
      </c>
      <c r="X756" s="125">
        <v>0</v>
      </c>
      <c r="Y756" s="130">
        <v>0</v>
      </c>
      <c r="Z756" s="124">
        <v>0</v>
      </c>
      <c r="AA756" s="126">
        <v>385400</v>
      </c>
      <c r="AB756" s="125">
        <v>385400</v>
      </c>
      <c r="AC756" s="135"/>
      <c r="AD756" s="135"/>
      <c r="AE756" s="135"/>
      <c r="AF756" s="136">
        <f t="shared" si="54"/>
        <v>0</v>
      </c>
      <c r="AG756" s="118">
        <v>0</v>
      </c>
      <c r="AH756" s="120">
        <v>0</v>
      </c>
      <c r="AI756" s="174"/>
      <c r="AJ756" s="50"/>
      <c r="AK756" s="175"/>
      <c r="AL756" s="176"/>
      <c r="AM756" s="56" t="str">
        <f t="shared" si="55"/>
        <v>Terminado</v>
      </c>
      <c r="AN756" s="137">
        <f t="shared" si="53"/>
        <v>1</v>
      </c>
    </row>
    <row r="757" spans="1:40" x14ac:dyDescent="0.25">
      <c r="A757" s="50" t="s">
        <v>2549</v>
      </c>
      <c r="B757" s="118">
        <v>2022</v>
      </c>
      <c r="C757" s="50"/>
      <c r="D757" s="50"/>
      <c r="E757" s="50" t="s">
        <v>63</v>
      </c>
      <c r="F757" s="50"/>
      <c r="G757" s="50"/>
      <c r="H757" s="50" t="s">
        <v>3110</v>
      </c>
      <c r="I757" s="119" t="s">
        <v>46</v>
      </c>
      <c r="J757" s="57" t="s">
        <v>194</v>
      </c>
      <c r="K757" s="50">
        <v>57</v>
      </c>
      <c r="L757" s="57" t="s">
        <v>148</v>
      </c>
      <c r="M757" s="57" t="s">
        <v>141</v>
      </c>
      <c r="N757" s="139">
        <v>1978</v>
      </c>
      <c r="O757" s="55"/>
      <c r="P757" s="178">
        <v>860011153</v>
      </c>
      <c r="Q757" s="59" t="s">
        <v>2426</v>
      </c>
      <c r="R757" s="57" t="s">
        <v>175</v>
      </c>
      <c r="S757" s="59"/>
      <c r="T757" s="193"/>
      <c r="U757" s="194"/>
      <c r="V757" s="87"/>
      <c r="W757" s="126">
        <v>415400</v>
      </c>
      <c r="X757" s="125">
        <v>0</v>
      </c>
      <c r="Y757" s="130">
        <v>0</v>
      </c>
      <c r="Z757" s="124">
        <v>0</v>
      </c>
      <c r="AA757" s="126">
        <v>415400</v>
      </c>
      <c r="AB757" s="125">
        <v>415400</v>
      </c>
      <c r="AC757" s="135"/>
      <c r="AD757" s="135"/>
      <c r="AE757" s="135"/>
      <c r="AF757" s="136">
        <f t="shared" si="54"/>
        <v>0</v>
      </c>
      <c r="AG757" s="118">
        <v>0</v>
      </c>
      <c r="AH757" s="120">
        <v>0</v>
      </c>
      <c r="AI757" s="174"/>
      <c r="AJ757" s="50"/>
      <c r="AK757" s="175"/>
      <c r="AL757" s="176"/>
      <c r="AM757" s="56" t="str">
        <f t="shared" si="55"/>
        <v>Terminado</v>
      </c>
      <c r="AN757" s="137">
        <f t="shared" si="53"/>
        <v>1</v>
      </c>
    </row>
    <row r="758" spans="1:40" x14ac:dyDescent="0.25">
      <c r="A758" s="50" t="s">
        <v>2549</v>
      </c>
      <c r="B758" s="118">
        <v>2022</v>
      </c>
      <c r="C758" s="50"/>
      <c r="D758" s="50"/>
      <c r="E758" s="50" t="s">
        <v>63</v>
      </c>
      <c r="F758" s="50"/>
      <c r="G758" s="50"/>
      <c r="H758" s="50" t="s">
        <v>2628</v>
      </c>
      <c r="I758" s="119" t="s">
        <v>46</v>
      </c>
      <c r="J758" s="57" t="s">
        <v>194</v>
      </c>
      <c r="K758" s="50">
        <v>30</v>
      </c>
      <c r="L758" s="57" t="s">
        <v>117</v>
      </c>
      <c r="M758" s="57" t="s">
        <v>158</v>
      </c>
      <c r="N758" s="139">
        <v>2031</v>
      </c>
      <c r="O758" s="55"/>
      <c r="P758" s="178">
        <v>860011153</v>
      </c>
      <c r="Q758" s="59" t="s">
        <v>2426</v>
      </c>
      <c r="R758" s="57" t="s">
        <v>175</v>
      </c>
      <c r="S758" s="59"/>
      <c r="T758" s="193"/>
      <c r="U758" s="194"/>
      <c r="V758" s="87"/>
      <c r="W758" s="126">
        <v>79100</v>
      </c>
      <c r="X758" s="125">
        <v>0</v>
      </c>
      <c r="Y758" s="130">
        <v>0</v>
      </c>
      <c r="Z758" s="124">
        <v>0</v>
      </c>
      <c r="AA758" s="126">
        <v>79100</v>
      </c>
      <c r="AB758" s="125">
        <v>79100</v>
      </c>
      <c r="AC758" s="135"/>
      <c r="AD758" s="135"/>
      <c r="AE758" s="135"/>
      <c r="AF758" s="136">
        <f t="shared" si="54"/>
        <v>0</v>
      </c>
      <c r="AG758" s="118">
        <v>0</v>
      </c>
      <c r="AH758" s="120">
        <v>0</v>
      </c>
      <c r="AI758" s="174"/>
      <c r="AJ758" s="50"/>
      <c r="AK758" s="175"/>
      <c r="AL758" s="176"/>
      <c r="AM758" s="56" t="str">
        <f t="shared" si="55"/>
        <v>Terminado</v>
      </c>
      <c r="AN758" s="137">
        <f t="shared" si="53"/>
        <v>1</v>
      </c>
    </row>
    <row r="759" spans="1:40" x14ac:dyDescent="0.25">
      <c r="A759" s="50" t="s">
        <v>2549</v>
      </c>
      <c r="B759" s="118">
        <v>2022</v>
      </c>
      <c r="C759" s="50"/>
      <c r="D759" s="50"/>
      <c r="E759" s="50" t="s">
        <v>63</v>
      </c>
      <c r="F759" s="50"/>
      <c r="G759" s="50"/>
      <c r="H759" s="50" t="s">
        <v>2629</v>
      </c>
      <c r="I759" s="119" t="s">
        <v>46</v>
      </c>
      <c r="J759" s="57" t="s">
        <v>194</v>
      </c>
      <c r="K759" s="118">
        <v>55</v>
      </c>
      <c r="L759" s="57" t="s">
        <v>146</v>
      </c>
      <c r="M759" s="57" t="s">
        <v>141</v>
      </c>
      <c r="N759" s="139">
        <v>1977</v>
      </c>
      <c r="O759" s="55"/>
      <c r="P759" s="178">
        <v>830037946</v>
      </c>
      <c r="Q759" s="59" t="s">
        <v>2626</v>
      </c>
      <c r="R759" s="57" t="s">
        <v>175</v>
      </c>
      <c r="S759" s="59"/>
      <c r="T759" s="193"/>
      <c r="U759" s="194"/>
      <c r="V759" s="87"/>
      <c r="W759" s="126">
        <v>2487100</v>
      </c>
      <c r="X759" s="125">
        <v>0</v>
      </c>
      <c r="Y759" s="130">
        <v>0</v>
      </c>
      <c r="Z759" s="124">
        <v>0</v>
      </c>
      <c r="AA759" s="126">
        <v>2487100</v>
      </c>
      <c r="AB759" s="125">
        <v>2487100</v>
      </c>
      <c r="AC759" s="135"/>
      <c r="AD759" s="135"/>
      <c r="AE759" s="135"/>
      <c r="AF759" s="136">
        <f t="shared" si="54"/>
        <v>0</v>
      </c>
      <c r="AG759" s="118">
        <v>0</v>
      </c>
      <c r="AH759" s="120">
        <v>0</v>
      </c>
      <c r="AI759" s="174"/>
      <c r="AJ759" s="50"/>
      <c r="AK759" s="175"/>
      <c r="AL759" s="176"/>
      <c r="AM759" s="56" t="str">
        <f t="shared" si="55"/>
        <v>Terminado</v>
      </c>
      <c r="AN759" s="137">
        <f t="shared" si="53"/>
        <v>1</v>
      </c>
    </row>
    <row r="760" spans="1:40" x14ac:dyDescent="0.25">
      <c r="A760" s="50" t="s">
        <v>2550</v>
      </c>
      <c r="B760" s="118">
        <v>2022</v>
      </c>
      <c r="C760" s="50"/>
      <c r="D760" s="50"/>
      <c r="E760" s="50" t="s">
        <v>63</v>
      </c>
      <c r="F760" s="50"/>
      <c r="G760" s="50"/>
      <c r="H760" s="50" t="s">
        <v>3111</v>
      </c>
      <c r="I760" s="119" t="s">
        <v>46</v>
      </c>
      <c r="J760" s="57" t="s">
        <v>194</v>
      </c>
      <c r="K760" s="50">
        <v>57</v>
      </c>
      <c r="L760" s="57" t="s">
        <v>148</v>
      </c>
      <c r="M760" s="57" t="s">
        <v>141</v>
      </c>
      <c r="N760" s="139">
        <v>1978</v>
      </c>
      <c r="O760" s="55"/>
      <c r="P760" s="178">
        <v>1026260730</v>
      </c>
      <c r="Q760" s="59" t="s">
        <v>1222</v>
      </c>
      <c r="R760" s="57" t="s">
        <v>174</v>
      </c>
      <c r="S760" s="59"/>
      <c r="T760" s="193"/>
      <c r="U760" s="194"/>
      <c r="V760" s="87"/>
      <c r="W760" s="126">
        <v>1992667</v>
      </c>
      <c r="X760" s="125">
        <v>0</v>
      </c>
      <c r="Y760" s="130">
        <v>0</v>
      </c>
      <c r="Z760" s="124">
        <v>0</v>
      </c>
      <c r="AA760" s="126">
        <v>1992667</v>
      </c>
      <c r="AB760" s="125">
        <v>1992667</v>
      </c>
      <c r="AC760" s="135"/>
      <c r="AD760" s="135"/>
      <c r="AE760" s="135"/>
      <c r="AF760" s="136">
        <f t="shared" si="54"/>
        <v>0</v>
      </c>
      <c r="AG760" s="118">
        <v>0</v>
      </c>
      <c r="AH760" s="120">
        <v>0</v>
      </c>
      <c r="AI760" s="174"/>
      <c r="AJ760" s="50"/>
      <c r="AK760" s="175"/>
      <c r="AL760" s="176"/>
      <c r="AM760" s="56" t="str">
        <f t="shared" si="55"/>
        <v>Terminado</v>
      </c>
      <c r="AN760" s="137">
        <f t="shared" si="53"/>
        <v>1</v>
      </c>
    </row>
    <row r="761" spans="1:40" x14ac:dyDescent="0.25">
      <c r="A761" s="50" t="s">
        <v>2551</v>
      </c>
      <c r="B761" s="118">
        <v>2022</v>
      </c>
      <c r="C761" s="50"/>
      <c r="D761" s="50"/>
      <c r="E761" s="50" t="s">
        <v>63</v>
      </c>
      <c r="F761" s="50"/>
      <c r="G761" s="50"/>
      <c r="H761" s="50" t="s">
        <v>3116</v>
      </c>
      <c r="I761" s="119" t="s">
        <v>46</v>
      </c>
      <c r="J761" s="57" t="s">
        <v>194</v>
      </c>
      <c r="K761" s="118">
        <v>45</v>
      </c>
      <c r="L761" s="57" t="s">
        <v>132</v>
      </c>
      <c r="M761" s="57" t="s">
        <v>137</v>
      </c>
      <c r="N761" s="139">
        <v>1998</v>
      </c>
      <c r="O761" s="55"/>
      <c r="P761" s="178">
        <v>860011153</v>
      </c>
      <c r="Q761" s="59" t="s">
        <v>2426</v>
      </c>
      <c r="R761" s="57" t="s">
        <v>175</v>
      </c>
      <c r="S761" s="59"/>
      <c r="T761" s="193"/>
      <c r="U761" s="194"/>
      <c r="V761" s="87"/>
      <c r="W761" s="126">
        <v>69700</v>
      </c>
      <c r="X761" s="125">
        <v>0</v>
      </c>
      <c r="Y761" s="130">
        <v>0</v>
      </c>
      <c r="Z761" s="124">
        <v>0</v>
      </c>
      <c r="AA761" s="126">
        <v>69700</v>
      </c>
      <c r="AB761" s="125">
        <v>69700</v>
      </c>
      <c r="AC761" s="135"/>
      <c r="AD761" s="135"/>
      <c r="AE761" s="135"/>
      <c r="AF761" s="136">
        <f t="shared" si="54"/>
        <v>0</v>
      </c>
      <c r="AG761" s="118">
        <v>0</v>
      </c>
      <c r="AH761" s="120">
        <v>0</v>
      </c>
      <c r="AI761" s="174"/>
      <c r="AJ761" s="50"/>
      <c r="AK761" s="175"/>
      <c r="AL761" s="176"/>
      <c r="AM761" s="56" t="str">
        <f t="shared" si="55"/>
        <v>Terminado</v>
      </c>
      <c r="AN761" s="137">
        <f t="shared" si="53"/>
        <v>1</v>
      </c>
    </row>
    <row r="762" spans="1:40" x14ac:dyDescent="0.25">
      <c r="A762" s="50" t="s">
        <v>2551</v>
      </c>
      <c r="B762" s="118">
        <v>2022</v>
      </c>
      <c r="C762" s="50"/>
      <c r="D762" s="50"/>
      <c r="E762" s="50" t="s">
        <v>63</v>
      </c>
      <c r="F762" s="50"/>
      <c r="G762" s="50"/>
      <c r="H762" s="50" t="s">
        <v>3117</v>
      </c>
      <c r="I762" s="119" t="s">
        <v>46</v>
      </c>
      <c r="J762" s="57" t="s">
        <v>194</v>
      </c>
      <c r="K762" s="118">
        <v>48</v>
      </c>
      <c r="L762" s="57" t="s">
        <v>135</v>
      </c>
      <c r="M762" s="57" t="s">
        <v>137</v>
      </c>
      <c r="N762" s="139">
        <v>2015</v>
      </c>
      <c r="O762" s="55"/>
      <c r="P762" s="178">
        <v>860011153</v>
      </c>
      <c r="Q762" s="59" t="s">
        <v>2426</v>
      </c>
      <c r="R762" s="57" t="s">
        <v>175</v>
      </c>
      <c r="S762" s="59"/>
      <c r="T762" s="193"/>
      <c r="U762" s="194"/>
      <c r="V762" s="87"/>
      <c r="W762" s="126">
        <v>182400</v>
      </c>
      <c r="X762" s="125">
        <v>0</v>
      </c>
      <c r="Y762" s="130">
        <v>0</v>
      </c>
      <c r="Z762" s="124">
        <v>0</v>
      </c>
      <c r="AA762" s="126">
        <v>182400</v>
      </c>
      <c r="AB762" s="125">
        <v>182400</v>
      </c>
      <c r="AC762" s="135"/>
      <c r="AD762" s="135"/>
      <c r="AE762" s="135"/>
      <c r="AF762" s="136">
        <f t="shared" si="54"/>
        <v>0</v>
      </c>
      <c r="AG762" s="118">
        <v>0</v>
      </c>
      <c r="AH762" s="120">
        <v>0</v>
      </c>
      <c r="AI762" s="174"/>
      <c r="AJ762" s="50"/>
      <c r="AK762" s="175"/>
      <c r="AL762" s="176"/>
      <c r="AM762" s="56" t="str">
        <f t="shared" si="55"/>
        <v>Terminado</v>
      </c>
      <c r="AN762" s="137">
        <f t="shared" si="53"/>
        <v>1</v>
      </c>
    </row>
    <row r="763" spans="1:40" x14ac:dyDescent="0.25">
      <c r="A763" s="50" t="s">
        <v>2551</v>
      </c>
      <c r="B763" s="118">
        <v>2022</v>
      </c>
      <c r="C763" s="50"/>
      <c r="D763" s="50"/>
      <c r="E763" s="50" t="s">
        <v>63</v>
      </c>
      <c r="F763" s="50"/>
      <c r="G763" s="50"/>
      <c r="H763" s="50" t="s">
        <v>3112</v>
      </c>
      <c r="I763" s="119" t="s">
        <v>46</v>
      </c>
      <c r="J763" s="57" t="s">
        <v>194</v>
      </c>
      <c r="K763" s="118">
        <v>43</v>
      </c>
      <c r="L763" s="57" t="s">
        <v>130</v>
      </c>
      <c r="M763" s="57" t="s">
        <v>137</v>
      </c>
      <c r="N763" s="139">
        <v>2032</v>
      </c>
      <c r="O763" s="55"/>
      <c r="P763" s="179">
        <v>860011153</v>
      </c>
      <c r="Q763" s="59" t="s">
        <v>2426</v>
      </c>
      <c r="R763" s="57" t="s">
        <v>175</v>
      </c>
      <c r="S763" s="59"/>
      <c r="T763" s="193"/>
      <c r="U763" s="194"/>
      <c r="V763" s="87"/>
      <c r="W763" s="126">
        <v>69600</v>
      </c>
      <c r="X763" s="125">
        <v>0</v>
      </c>
      <c r="Y763" s="130">
        <v>0</v>
      </c>
      <c r="Z763" s="124">
        <v>0</v>
      </c>
      <c r="AA763" s="126">
        <v>69600</v>
      </c>
      <c r="AB763" s="125">
        <v>69600</v>
      </c>
      <c r="AC763" s="135"/>
      <c r="AD763" s="135"/>
      <c r="AE763" s="135"/>
      <c r="AF763" s="136">
        <f t="shared" si="54"/>
        <v>0</v>
      </c>
      <c r="AG763" s="118">
        <v>0</v>
      </c>
      <c r="AH763" s="120">
        <v>0</v>
      </c>
      <c r="AI763" s="174"/>
      <c r="AJ763" s="50"/>
      <c r="AK763" s="175"/>
      <c r="AL763" s="176"/>
      <c r="AM763" s="56" t="str">
        <f t="shared" si="55"/>
        <v>Terminado</v>
      </c>
      <c r="AN763" s="137">
        <f t="shared" si="53"/>
        <v>1</v>
      </c>
    </row>
    <row r="764" spans="1:40" x14ac:dyDescent="0.25">
      <c r="A764" s="50" t="s">
        <v>2551</v>
      </c>
      <c r="B764" s="118">
        <v>2022</v>
      </c>
      <c r="C764" s="50"/>
      <c r="D764" s="50"/>
      <c r="E764" s="50" t="s">
        <v>63</v>
      </c>
      <c r="F764" s="50"/>
      <c r="G764" s="50"/>
      <c r="H764" s="50" t="s">
        <v>3112</v>
      </c>
      <c r="I764" s="119" t="s">
        <v>46</v>
      </c>
      <c r="J764" s="57" t="s">
        <v>194</v>
      </c>
      <c r="K764" s="118">
        <v>43</v>
      </c>
      <c r="L764" s="57" t="s">
        <v>130</v>
      </c>
      <c r="M764" s="57" t="s">
        <v>137</v>
      </c>
      <c r="N764" s="139">
        <v>2032</v>
      </c>
      <c r="O764" s="55"/>
      <c r="P764" s="179">
        <v>860011153</v>
      </c>
      <c r="Q764" s="59" t="s">
        <v>2426</v>
      </c>
      <c r="R764" s="57" t="s">
        <v>175</v>
      </c>
      <c r="S764" s="59"/>
      <c r="T764" s="193"/>
      <c r="U764" s="194"/>
      <c r="V764" s="87"/>
      <c r="W764" s="126">
        <v>1493700</v>
      </c>
      <c r="X764" s="125">
        <v>0</v>
      </c>
      <c r="Y764" s="130">
        <v>0</v>
      </c>
      <c r="Z764" s="124">
        <v>0</v>
      </c>
      <c r="AA764" s="126">
        <v>1493700</v>
      </c>
      <c r="AB764" s="125">
        <v>1493700</v>
      </c>
      <c r="AC764" s="135"/>
      <c r="AD764" s="135"/>
      <c r="AE764" s="135"/>
      <c r="AF764" s="136">
        <f t="shared" si="54"/>
        <v>0</v>
      </c>
      <c r="AG764" s="118">
        <v>0</v>
      </c>
      <c r="AH764" s="120">
        <v>0</v>
      </c>
      <c r="AI764" s="174"/>
      <c r="AJ764" s="50"/>
      <c r="AK764" s="175"/>
      <c r="AL764" s="176"/>
      <c r="AM764" s="56" t="str">
        <f t="shared" si="55"/>
        <v>Terminado</v>
      </c>
      <c r="AN764" s="137">
        <f t="shared" si="53"/>
        <v>1</v>
      </c>
    </row>
    <row r="765" spans="1:40" x14ac:dyDescent="0.25">
      <c r="A765" s="50" t="s">
        <v>2551</v>
      </c>
      <c r="B765" s="118">
        <v>2022</v>
      </c>
      <c r="C765" s="50"/>
      <c r="D765" s="50"/>
      <c r="E765" s="50" t="s">
        <v>63</v>
      </c>
      <c r="F765" s="50"/>
      <c r="G765" s="50"/>
      <c r="H765" s="50" t="s">
        <v>3112</v>
      </c>
      <c r="I765" s="119" t="s">
        <v>46</v>
      </c>
      <c r="J765" s="57" t="s">
        <v>194</v>
      </c>
      <c r="K765" s="118">
        <v>43</v>
      </c>
      <c r="L765" s="57" t="s">
        <v>130</v>
      </c>
      <c r="M765" s="57" t="s">
        <v>137</v>
      </c>
      <c r="N765" s="139">
        <v>2032</v>
      </c>
      <c r="O765" s="55"/>
      <c r="P765" s="179">
        <v>860011153</v>
      </c>
      <c r="Q765" s="59" t="s">
        <v>2426</v>
      </c>
      <c r="R765" s="57" t="s">
        <v>175</v>
      </c>
      <c r="S765" s="59"/>
      <c r="T765" s="193"/>
      <c r="U765" s="194"/>
      <c r="V765" s="87"/>
      <c r="W765" s="126">
        <v>214400</v>
      </c>
      <c r="X765" s="125">
        <v>0</v>
      </c>
      <c r="Y765" s="130">
        <v>0</v>
      </c>
      <c r="Z765" s="124">
        <v>0</v>
      </c>
      <c r="AA765" s="126">
        <v>214400</v>
      </c>
      <c r="AB765" s="125">
        <v>214400</v>
      </c>
      <c r="AC765" s="135"/>
      <c r="AD765" s="135"/>
      <c r="AE765" s="135"/>
      <c r="AF765" s="136">
        <f t="shared" si="54"/>
        <v>0</v>
      </c>
      <c r="AG765" s="118">
        <v>0</v>
      </c>
      <c r="AH765" s="120">
        <v>0</v>
      </c>
      <c r="AI765" s="174"/>
      <c r="AJ765" s="50"/>
      <c r="AK765" s="175"/>
      <c r="AL765" s="176"/>
      <c r="AM765" s="56" t="str">
        <f t="shared" si="55"/>
        <v>Terminado</v>
      </c>
      <c r="AN765" s="137">
        <f t="shared" si="53"/>
        <v>1</v>
      </c>
    </row>
    <row r="766" spans="1:40" x14ac:dyDescent="0.25">
      <c r="A766" s="50" t="s">
        <v>2551</v>
      </c>
      <c r="B766" s="118">
        <v>2022</v>
      </c>
      <c r="C766" s="50"/>
      <c r="D766" s="50"/>
      <c r="E766" s="50" t="s">
        <v>63</v>
      </c>
      <c r="F766" s="50"/>
      <c r="G766" s="50"/>
      <c r="H766" s="50" t="s">
        <v>2427</v>
      </c>
      <c r="I766" s="119" t="s">
        <v>46</v>
      </c>
      <c r="J766" s="57" t="s">
        <v>194</v>
      </c>
      <c r="K766" s="50">
        <v>34</v>
      </c>
      <c r="L766" s="57" t="s">
        <v>121</v>
      </c>
      <c r="M766" s="57" t="s">
        <v>158</v>
      </c>
      <c r="N766" s="139">
        <v>1971</v>
      </c>
      <c r="O766" s="55"/>
      <c r="P766" s="178">
        <v>860011153</v>
      </c>
      <c r="Q766" s="59" t="s">
        <v>2426</v>
      </c>
      <c r="R766" s="57" t="s">
        <v>175</v>
      </c>
      <c r="S766" s="59"/>
      <c r="T766" s="193"/>
      <c r="U766" s="194"/>
      <c r="V766" s="87"/>
      <c r="W766" s="126">
        <v>182400</v>
      </c>
      <c r="X766" s="125">
        <v>0</v>
      </c>
      <c r="Y766" s="130">
        <v>0</v>
      </c>
      <c r="Z766" s="124">
        <v>0</v>
      </c>
      <c r="AA766" s="126">
        <v>182400</v>
      </c>
      <c r="AB766" s="125">
        <v>182400</v>
      </c>
      <c r="AC766" s="135"/>
      <c r="AD766" s="135"/>
      <c r="AE766" s="135"/>
      <c r="AF766" s="136">
        <f t="shared" si="54"/>
        <v>0</v>
      </c>
      <c r="AG766" s="118">
        <v>0</v>
      </c>
      <c r="AH766" s="120">
        <v>0</v>
      </c>
      <c r="AI766" s="174"/>
      <c r="AJ766" s="50"/>
      <c r="AK766" s="175"/>
      <c r="AL766" s="176"/>
      <c r="AM766" s="56" t="str">
        <f t="shared" si="55"/>
        <v>Terminado</v>
      </c>
      <c r="AN766" s="137">
        <f t="shared" si="53"/>
        <v>1</v>
      </c>
    </row>
    <row r="767" spans="1:40" x14ac:dyDescent="0.25">
      <c r="A767" s="50" t="s">
        <v>2551</v>
      </c>
      <c r="B767" s="118">
        <v>2022</v>
      </c>
      <c r="C767" s="50"/>
      <c r="D767" s="50"/>
      <c r="E767" s="50" t="s">
        <v>63</v>
      </c>
      <c r="F767" s="50"/>
      <c r="G767" s="50"/>
      <c r="H767" s="50" t="s">
        <v>3113</v>
      </c>
      <c r="I767" s="119" t="s">
        <v>46</v>
      </c>
      <c r="J767" s="57" t="s">
        <v>194</v>
      </c>
      <c r="K767" s="50">
        <v>49</v>
      </c>
      <c r="L767" s="57" t="s">
        <v>139</v>
      </c>
      <c r="M767" s="57" t="s">
        <v>138</v>
      </c>
      <c r="N767" s="139">
        <v>1999</v>
      </c>
      <c r="O767" s="55"/>
      <c r="P767" s="178">
        <v>860011153</v>
      </c>
      <c r="Q767" s="59" t="s">
        <v>2426</v>
      </c>
      <c r="R767" s="57" t="s">
        <v>175</v>
      </c>
      <c r="S767" s="59"/>
      <c r="T767" s="193"/>
      <c r="U767" s="194"/>
      <c r="V767" s="87"/>
      <c r="W767" s="126">
        <v>406000</v>
      </c>
      <c r="X767" s="125">
        <v>0</v>
      </c>
      <c r="Y767" s="130">
        <v>0</v>
      </c>
      <c r="Z767" s="124">
        <v>0</v>
      </c>
      <c r="AA767" s="126">
        <v>406000</v>
      </c>
      <c r="AB767" s="125">
        <v>406000</v>
      </c>
      <c r="AC767" s="135"/>
      <c r="AD767" s="135"/>
      <c r="AE767" s="135"/>
      <c r="AF767" s="136">
        <f t="shared" si="54"/>
        <v>0</v>
      </c>
      <c r="AG767" s="118">
        <v>0</v>
      </c>
      <c r="AH767" s="120">
        <v>0</v>
      </c>
      <c r="AI767" s="174"/>
      <c r="AJ767" s="50"/>
      <c r="AK767" s="175"/>
      <c r="AL767" s="176"/>
      <c r="AM767" s="56" t="str">
        <f t="shared" si="55"/>
        <v>Terminado</v>
      </c>
      <c r="AN767" s="137">
        <f t="shared" si="53"/>
        <v>1</v>
      </c>
    </row>
    <row r="768" spans="1:40" x14ac:dyDescent="0.25">
      <c r="A768" s="50" t="s">
        <v>2551</v>
      </c>
      <c r="B768" s="118">
        <v>2022</v>
      </c>
      <c r="C768" s="50"/>
      <c r="D768" s="50"/>
      <c r="E768" s="50" t="s">
        <v>63</v>
      </c>
      <c r="F768" s="50" t="s">
        <v>39</v>
      </c>
      <c r="G768" s="50"/>
      <c r="H768" s="50" t="s">
        <v>3114</v>
      </c>
      <c r="I768" s="119" t="s">
        <v>46</v>
      </c>
      <c r="J768" s="57" t="s">
        <v>194</v>
      </c>
      <c r="K768" s="50">
        <v>57</v>
      </c>
      <c r="L768" s="57" t="s">
        <v>148</v>
      </c>
      <c r="M768" s="57" t="s">
        <v>141</v>
      </c>
      <c r="N768" s="139">
        <v>1979</v>
      </c>
      <c r="O768" s="55"/>
      <c r="P768" s="178">
        <v>860011153</v>
      </c>
      <c r="Q768" s="59" t="s">
        <v>2426</v>
      </c>
      <c r="R768" s="57" t="s">
        <v>175</v>
      </c>
      <c r="S768" s="59"/>
      <c r="T768" s="193"/>
      <c r="U768" s="194"/>
      <c r="V768" s="87"/>
      <c r="W768" s="126">
        <v>10459700</v>
      </c>
      <c r="X768" s="125">
        <v>0</v>
      </c>
      <c r="Y768" s="130">
        <v>0</v>
      </c>
      <c r="Z768" s="124">
        <v>0</v>
      </c>
      <c r="AA768" s="126">
        <v>10459700</v>
      </c>
      <c r="AB768" s="125">
        <v>10459700</v>
      </c>
      <c r="AC768" s="135"/>
      <c r="AD768" s="135"/>
      <c r="AE768" s="135"/>
      <c r="AF768" s="136">
        <f t="shared" si="54"/>
        <v>0</v>
      </c>
      <c r="AG768" s="118">
        <v>0</v>
      </c>
      <c r="AH768" s="120">
        <v>0</v>
      </c>
      <c r="AI768" s="174"/>
      <c r="AJ768" s="50"/>
      <c r="AK768" s="175"/>
      <c r="AL768" s="176"/>
      <c r="AM768" s="56" t="str">
        <f t="shared" si="55"/>
        <v>Terminado</v>
      </c>
      <c r="AN768" s="137">
        <f t="shared" si="53"/>
        <v>1</v>
      </c>
    </row>
    <row r="769" spans="1:40" x14ac:dyDescent="0.25">
      <c r="A769" s="50" t="s">
        <v>2551</v>
      </c>
      <c r="B769" s="118">
        <v>2022</v>
      </c>
      <c r="C769" s="50"/>
      <c r="D769" s="50"/>
      <c r="E769" s="50" t="s">
        <v>63</v>
      </c>
      <c r="F769" s="50"/>
      <c r="G769" s="50"/>
      <c r="H769" s="50" t="s">
        <v>3115</v>
      </c>
      <c r="I769" s="119" t="s">
        <v>46</v>
      </c>
      <c r="J769" s="57" t="s">
        <v>194</v>
      </c>
      <c r="K769" s="50">
        <v>57</v>
      </c>
      <c r="L769" s="57" t="s">
        <v>148</v>
      </c>
      <c r="M769" s="57" t="s">
        <v>141</v>
      </c>
      <c r="N769" s="139">
        <v>1978</v>
      </c>
      <c r="O769" s="55"/>
      <c r="P769" s="178">
        <v>860011153</v>
      </c>
      <c r="Q769" s="59" t="s">
        <v>2426</v>
      </c>
      <c r="R769" s="57" t="s">
        <v>175</v>
      </c>
      <c r="S769" s="59"/>
      <c r="T769" s="193"/>
      <c r="U769" s="194"/>
      <c r="V769" s="87"/>
      <c r="W769" s="126">
        <v>1073600</v>
      </c>
      <c r="X769" s="125">
        <v>0</v>
      </c>
      <c r="Y769" s="130">
        <v>0</v>
      </c>
      <c r="Z769" s="124">
        <v>0</v>
      </c>
      <c r="AA769" s="126">
        <v>1073600</v>
      </c>
      <c r="AB769" s="125">
        <v>1073600</v>
      </c>
      <c r="AC769" s="135"/>
      <c r="AD769" s="135"/>
      <c r="AE769" s="135"/>
      <c r="AF769" s="136">
        <f t="shared" si="54"/>
        <v>0</v>
      </c>
      <c r="AG769" s="118">
        <v>0</v>
      </c>
      <c r="AH769" s="120">
        <v>0</v>
      </c>
      <c r="AI769" s="174"/>
      <c r="AJ769" s="50"/>
      <c r="AK769" s="175"/>
      <c r="AL769" s="176"/>
      <c r="AM769" s="56" t="str">
        <f t="shared" si="55"/>
        <v>Terminado</v>
      </c>
      <c r="AN769" s="137">
        <f t="shared" si="53"/>
        <v>1</v>
      </c>
    </row>
    <row r="770" spans="1:40" x14ac:dyDescent="0.25">
      <c r="A770" s="50" t="s">
        <v>2551</v>
      </c>
      <c r="B770" s="118">
        <v>2022</v>
      </c>
      <c r="C770" s="50"/>
      <c r="D770" s="50"/>
      <c r="E770" s="50" t="s">
        <v>63</v>
      </c>
      <c r="F770" s="50"/>
      <c r="G770" s="50"/>
      <c r="H770" s="50" t="s">
        <v>2430</v>
      </c>
      <c r="I770" s="119" t="s">
        <v>46</v>
      </c>
      <c r="J770" s="57" t="s">
        <v>194</v>
      </c>
      <c r="K770" s="50">
        <v>30</v>
      </c>
      <c r="L770" s="57" t="s">
        <v>117</v>
      </c>
      <c r="M770" s="57" t="s">
        <v>158</v>
      </c>
      <c r="N770" s="139">
        <v>2031</v>
      </c>
      <c r="O770" s="55"/>
      <c r="P770" s="178">
        <v>860011153</v>
      </c>
      <c r="Q770" s="59" t="s">
        <v>2426</v>
      </c>
      <c r="R770" s="57" t="s">
        <v>175</v>
      </c>
      <c r="S770" s="59"/>
      <c r="T770" s="193"/>
      <c r="U770" s="194"/>
      <c r="V770" s="87"/>
      <c r="W770" s="126">
        <v>182400</v>
      </c>
      <c r="X770" s="125">
        <v>0</v>
      </c>
      <c r="Y770" s="130">
        <v>0</v>
      </c>
      <c r="Z770" s="124">
        <v>0</v>
      </c>
      <c r="AA770" s="126">
        <v>182400</v>
      </c>
      <c r="AB770" s="125">
        <v>182400</v>
      </c>
      <c r="AC770" s="135"/>
      <c r="AD770" s="135"/>
      <c r="AE770" s="135"/>
      <c r="AF770" s="136">
        <f t="shared" si="54"/>
        <v>0</v>
      </c>
      <c r="AG770" s="118">
        <v>0</v>
      </c>
      <c r="AH770" s="120">
        <v>0</v>
      </c>
      <c r="AI770" s="174"/>
      <c r="AJ770" s="50"/>
      <c r="AK770" s="175"/>
      <c r="AL770" s="176"/>
      <c r="AM770" s="56" t="str">
        <f t="shared" si="55"/>
        <v>Terminado</v>
      </c>
      <c r="AN770" s="137">
        <f t="shared" si="53"/>
        <v>1</v>
      </c>
    </row>
    <row r="771" spans="1:40" x14ac:dyDescent="0.25">
      <c r="A771" s="50" t="s">
        <v>2552</v>
      </c>
      <c r="B771" s="118">
        <v>2022</v>
      </c>
      <c r="C771" s="50"/>
      <c r="D771" s="50"/>
      <c r="E771" s="50" t="s">
        <v>63</v>
      </c>
      <c r="F771" s="50"/>
      <c r="G771" s="50"/>
      <c r="H771" s="50" t="s">
        <v>2630</v>
      </c>
      <c r="I771" s="119" t="s">
        <v>46</v>
      </c>
      <c r="J771" s="57" t="s">
        <v>194</v>
      </c>
      <c r="K771" s="118">
        <v>48</v>
      </c>
      <c r="L771" s="57" t="s">
        <v>135</v>
      </c>
      <c r="M771" s="57" t="s">
        <v>137</v>
      </c>
      <c r="N771" s="139">
        <v>2015</v>
      </c>
      <c r="O771" s="55"/>
      <c r="P771" s="178">
        <v>860011153</v>
      </c>
      <c r="Q771" s="59" t="s">
        <v>2426</v>
      </c>
      <c r="R771" s="57" t="s">
        <v>175</v>
      </c>
      <c r="S771" s="59"/>
      <c r="T771" s="193"/>
      <c r="U771" s="194"/>
      <c r="V771" s="87"/>
      <c r="W771" s="126">
        <v>182400</v>
      </c>
      <c r="X771" s="125">
        <v>0</v>
      </c>
      <c r="Y771" s="130">
        <v>0</v>
      </c>
      <c r="Z771" s="124">
        <v>0</v>
      </c>
      <c r="AA771" s="126">
        <v>182400</v>
      </c>
      <c r="AB771" s="125">
        <v>182400</v>
      </c>
      <c r="AC771" s="135"/>
      <c r="AD771" s="135"/>
      <c r="AE771" s="135"/>
      <c r="AF771" s="136">
        <f t="shared" si="54"/>
        <v>0</v>
      </c>
      <c r="AG771" s="118">
        <v>0</v>
      </c>
      <c r="AH771" s="120">
        <v>0</v>
      </c>
      <c r="AI771" s="174"/>
      <c r="AJ771" s="50"/>
      <c r="AK771" s="175"/>
      <c r="AL771" s="176"/>
      <c r="AM771" s="56" t="str">
        <f t="shared" si="55"/>
        <v>Terminado</v>
      </c>
      <c r="AN771" s="137">
        <f t="shared" si="53"/>
        <v>1</v>
      </c>
    </row>
    <row r="772" spans="1:40" x14ac:dyDescent="0.25">
      <c r="A772" s="50" t="s">
        <v>2552</v>
      </c>
      <c r="B772" s="118">
        <v>2022</v>
      </c>
      <c r="C772" s="50"/>
      <c r="D772" s="50"/>
      <c r="E772" s="50" t="s">
        <v>63</v>
      </c>
      <c r="F772" s="50"/>
      <c r="G772" s="50"/>
      <c r="H772" s="50" t="s">
        <v>3121</v>
      </c>
      <c r="I772" s="119" t="s">
        <v>46</v>
      </c>
      <c r="J772" s="57" t="s">
        <v>194</v>
      </c>
      <c r="K772" s="118">
        <v>43</v>
      </c>
      <c r="L772" s="57" t="s">
        <v>130</v>
      </c>
      <c r="M772" s="57" t="s">
        <v>137</v>
      </c>
      <c r="N772" s="139">
        <v>2032</v>
      </c>
      <c r="O772" s="55"/>
      <c r="P772" s="179">
        <v>860011153</v>
      </c>
      <c r="Q772" s="59" t="s">
        <v>2426</v>
      </c>
      <c r="R772" s="57" t="s">
        <v>175</v>
      </c>
      <c r="S772" s="59"/>
      <c r="T772" s="193"/>
      <c r="U772" s="194"/>
      <c r="V772" s="87"/>
      <c r="W772" s="126">
        <v>69600</v>
      </c>
      <c r="X772" s="125">
        <v>0</v>
      </c>
      <c r="Y772" s="130">
        <v>0</v>
      </c>
      <c r="Z772" s="124">
        <v>0</v>
      </c>
      <c r="AA772" s="126">
        <v>69600</v>
      </c>
      <c r="AB772" s="125">
        <v>69600</v>
      </c>
      <c r="AC772" s="135"/>
      <c r="AD772" s="135"/>
      <c r="AE772" s="135"/>
      <c r="AF772" s="136">
        <f t="shared" si="54"/>
        <v>0</v>
      </c>
      <c r="AG772" s="118">
        <v>0</v>
      </c>
      <c r="AH772" s="120">
        <v>0</v>
      </c>
      <c r="AI772" s="174"/>
      <c r="AJ772" s="50"/>
      <c r="AK772" s="175"/>
      <c r="AL772" s="176"/>
      <c r="AM772" s="56" t="str">
        <f t="shared" si="55"/>
        <v>Terminado</v>
      </c>
      <c r="AN772" s="137">
        <f t="shared" si="53"/>
        <v>1</v>
      </c>
    </row>
    <row r="773" spans="1:40" x14ac:dyDescent="0.25">
      <c r="A773" s="50" t="s">
        <v>2552</v>
      </c>
      <c r="B773" s="118">
        <v>2022</v>
      </c>
      <c r="C773" s="50"/>
      <c r="D773" s="50"/>
      <c r="E773" s="50" t="s">
        <v>63</v>
      </c>
      <c r="F773" s="50"/>
      <c r="G773" s="50"/>
      <c r="H773" s="50" t="s">
        <v>3118</v>
      </c>
      <c r="I773" s="119" t="s">
        <v>46</v>
      </c>
      <c r="J773" s="57" t="s">
        <v>194</v>
      </c>
      <c r="K773" s="118">
        <v>43</v>
      </c>
      <c r="L773" s="57" t="s">
        <v>130</v>
      </c>
      <c r="M773" s="57" t="s">
        <v>137</v>
      </c>
      <c r="N773" s="139">
        <v>2032</v>
      </c>
      <c r="O773" s="55"/>
      <c r="P773" s="179">
        <v>860011153</v>
      </c>
      <c r="Q773" s="59" t="s">
        <v>2426</v>
      </c>
      <c r="R773" s="57" t="s">
        <v>175</v>
      </c>
      <c r="S773" s="59"/>
      <c r="T773" s="193"/>
      <c r="U773" s="194"/>
      <c r="V773" s="87"/>
      <c r="W773" s="126">
        <v>1493700</v>
      </c>
      <c r="X773" s="125">
        <v>0</v>
      </c>
      <c r="Y773" s="130">
        <v>0</v>
      </c>
      <c r="Z773" s="124">
        <v>0</v>
      </c>
      <c r="AA773" s="126">
        <v>1493700</v>
      </c>
      <c r="AB773" s="125">
        <v>1493700</v>
      </c>
      <c r="AC773" s="135"/>
      <c r="AD773" s="135"/>
      <c r="AE773" s="135"/>
      <c r="AF773" s="136">
        <f t="shared" si="54"/>
        <v>0</v>
      </c>
      <c r="AG773" s="118">
        <v>0</v>
      </c>
      <c r="AH773" s="120">
        <v>0</v>
      </c>
      <c r="AI773" s="174"/>
      <c r="AJ773" s="50"/>
      <c r="AK773" s="175"/>
      <c r="AL773" s="176"/>
      <c r="AM773" s="56" t="str">
        <f t="shared" si="55"/>
        <v>Terminado</v>
      </c>
      <c r="AN773" s="137">
        <f t="shared" si="53"/>
        <v>1</v>
      </c>
    </row>
    <row r="774" spans="1:40" x14ac:dyDescent="0.25">
      <c r="A774" s="50" t="s">
        <v>2552</v>
      </c>
      <c r="B774" s="118">
        <v>2022</v>
      </c>
      <c r="C774" s="50"/>
      <c r="D774" s="50"/>
      <c r="E774" s="50" t="s">
        <v>63</v>
      </c>
      <c r="F774" s="50"/>
      <c r="G774" s="50"/>
      <c r="H774" s="50" t="s">
        <v>3118</v>
      </c>
      <c r="I774" s="119" t="s">
        <v>46</v>
      </c>
      <c r="J774" s="57" t="s">
        <v>194</v>
      </c>
      <c r="K774" s="118">
        <v>43</v>
      </c>
      <c r="L774" s="57" t="s">
        <v>130</v>
      </c>
      <c r="M774" s="57" t="s">
        <v>137</v>
      </c>
      <c r="N774" s="139">
        <v>2032</v>
      </c>
      <c r="O774" s="55"/>
      <c r="P774" s="179">
        <v>860011153</v>
      </c>
      <c r="Q774" s="59" t="s">
        <v>2426</v>
      </c>
      <c r="R774" s="57" t="s">
        <v>175</v>
      </c>
      <c r="S774" s="59"/>
      <c r="T774" s="193"/>
      <c r="U774" s="194"/>
      <c r="V774" s="87"/>
      <c r="W774" s="126">
        <v>214400</v>
      </c>
      <c r="X774" s="125">
        <v>0</v>
      </c>
      <c r="Y774" s="130">
        <v>0</v>
      </c>
      <c r="Z774" s="124">
        <v>0</v>
      </c>
      <c r="AA774" s="126">
        <v>214400</v>
      </c>
      <c r="AB774" s="125">
        <v>214400</v>
      </c>
      <c r="AC774" s="135"/>
      <c r="AD774" s="135"/>
      <c r="AE774" s="135"/>
      <c r="AF774" s="136">
        <f t="shared" si="54"/>
        <v>0</v>
      </c>
      <c r="AG774" s="118">
        <v>0</v>
      </c>
      <c r="AH774" s="120">
        <v>0</v>
      </c>
      <c r="AI774" s="174"/>
      <c r="AJ774" s="50"/>
      <c r="AK774" s="175"/>
      <c r="AL774" s="176"/>
      <c r="AM774" s="56" t="str">
        <f t="shared" si="55"/>
        <v>Terminado</v>
      </c>
      <c r="AN774" s="137">
        <f t="shared" si="53"/>
        <v>1</v>
      </c>
    </row>
    <row r="775" spans="1:40" x14ac:dyDescent="0.25">
      <c r="A775" s="50" t="s">
        <v>2552</v>
      </c>
      <c r="B775" s="118">
        <v>2022</v>
      </c>
      <c r="C775" s="50"/>
      <c r="D775" s="50"/>
      <c r="E775" s="50" t="s">
        <v>63</v>
      </c>
      <c r="F775" s="50"/>
      <c r="G775" s="50"/>
      <c r="H775" s="50" t="s">
        <v>3074</v>
      </c>
      <c r="I775" s="119" t="s">
        <v>46</v>
      </c>
      <c r="J775" s="57" t="s">
        <v>194</v>
      </c>
      <c r="K775" s="50">
        <v>34</v>
      </c>
      <c r="L775" s="57" t="s">
        <v>121</v>
      </c>
      <c r="M775" s="57" t="s">
        <v>158</v>
      </c>
      <c r="N775" s="139">
        <v>1971</v>
      </c>
      <c r="O775" s="55"/>
      <c r="P775" s="178">
        <v>860011153</v>
      </c>
      <c r="Q775" s="59" t="s">
        <v>2426</v>
      </c>
      <c r="R775" s="57" t="s">
        <v>175</v>
      </c>
      <c r="S775" s="59"/>
      <c r="T775" s="193"/>
      <c r="U775" s="194"/>
      <c r="V775" s="87"/>
      <c r="W775" s="126">
        <v>182400</v>
      </c>
      <c r="X775" s="125">
        <v>0</v>
      </c>
      <c r="Y775" s="130">
        <v>0</v>
      </c>
      <c r="Z775" s="124">
        <v>0</v>
      </c>
      <c r="AA775" s="126">
        <v>182400</v>
      </c>
      <c r="AB775" s="125">
        <v>182400</v>
      </c>
      <c r="AC775" s="135"/>
      <c r="AD775" s="135"/>
      <c r="AE775" s="135"/>
      <c r="AF775" s="136">
        <f t="shared" si="54"/>
        <v>0</v>
      </c>
      <c r="AG775" s="118">
        <v>0</v>
      </c>
      <c r="AH775" s="120">
        <v>0</v>
      </c>
      <c r="AI775" s="174"/>
      <c r="AJ775" s="50"/>
      <c r="AK775" s="175"/>
      <c r="AL775" s="176"/>
      <c r="AM775" s="56" t="str">
        <f t="shared" si="55"/>
        <v>Terminado</v>
      </c>
      <c r="AN775" s="137">
        <f t="shared" ref="AN775:AN838" si="56">IF(ISERROR(AB775/AA775),"-",(AB775/AA775))</f>
        <v>1</v>
      </c>
    </row>
    <row r="776" spans="1:40" x14ac:dyDescent="0.25">
      <c r="A776" s="50" t="s">
        <v>2552</v>
      </c>
      <c r="B776" s="118">
        <v>2022</v>
      </c>
      <c r="C776" s="50"/>
      <c r="D776" s="50"/>
      <c r="E776" s="50" t="s">
        <v>63</v>
      </c>
      <c r="F776" s="50"/>
      <c r="G776" s="50"/>
      <c r="H776" s="50" t="s">
        <v>2630</v>
      </c>
      <c r="I776" s="119" t="s">
        <v>46</v>
      </c>
      <c r="J776" s="57" t="s">
        <v>194</v>
      </c>
      <c r="K776" s="50">
        <v>49</v>
      </c>
      <c r="L776" s="57" t="s">
        <v>139</v>
      </c>
      <c r="M776" s="57" t="s">
        <v>138</v>
      </c>
      <c r="N776" s="139">
        <v>1999</v>
      </c>
      <c r="O776" s="55"/>
      <c r="P776" s="178">
        <v>860011153</v>
      </c>
      <c r="Q776" s="59" t="s">
        <v>2426</v>
      </c>
      <c r="R776" s="57" t="s">
        <v>175</v>
      </c>
      <c r="S776" s="59"/>
      <c r="T776" s="193"/>
      <c r="U776" s="194"/>
      <c r="V776" s="87"/>
      <c r="W776" s="126">
        <v>406000</v>
      </c>
      <c r="X776" s="125">
        <v>0</v>
      </c>
      <c r="Y776" s="130">
        <v>0</v>
      </c>
      <c r="Z776" s="124">
        <v>0</v>
      </c>
      <c r="AA776" s="126">
        <v>406000</v>
      </c>
      <c r="AB776" s="125">
        <v>406000</v>
      </c>
      <c r="AC776" s="135"/>
      <c r="AD776" s="135"/>
      <c r="AE776" s="135"/>
      <c r="AF776" s="136">
        <f t="shared" si="54"/>
        <v>0</v>
      </c>
      <c r="AG776" s="118">
        <v>0</v>
      </c>
      <c r="AH776" s="120">
        <v>0</v>
      </c>
      <c r="AI776" s="174"/>
      <c r="AJ776" s="50"/>
      <c r="AK776" s="175"/>
      <c r="AL776" s="176"/>
      <c r="AM776" s="56" t="str">
        <f t="shared" si="55"/>
        <v>Terminado</v>
      </c>
      <c r="AN776" s="137">
        <f t="shared" si="56"/>
        <v>1</v>
      </c>
    </row>
    <row r="777" spans="1:40" x14ac:dyDescent="0.25">
      <c r="A777" s="50" t="s">
        <v>2552</v>
      </c>
      <c r="B777" s="118">
        <v>2022</v>
      </c>
      <c r="C777" s="50"/>
      <c r="D777" s="50"/>
      <c r="E777" s="50" t="s">
        <v>63</v>
      </c>
      <c r="F777" s="50"/>
      <c r="G777" s="50"/>
      <c r="H777" s="50" t="s">
        <v>3119</v>
      </c>
      <c r="I777" s="119" t="s">
        <v>46</v>
      </c>
      <c r="J777" s="57" t="s">
        <v>194</v>
      </c>
      <c r="K777" s="50">
        <v>57</v>
      </c>
      <c r="L777" s="57" t="s">
        <v>148</v>
      </c>
      <c r="M777" s="57" t="s">
        <v>141</v>
      </c>
      <c r="N777" s="139">
        <v>1979</v>
      </c>
      <c r="O777" s="55"/>
      <c r="P777" s="178">
        <v>860011153</v>
      </c>
      <c r="Q777" s="59" t="s">
        <v>2426</v>
      </c>
      <c r="R777" s="57" t="s">
        <v>175</v>
      </c>
      <c r="S777" s="59"/>
      <c r="T777" s="193"/>
      <c r="U777" s="194"/>
      <c r="V777" s="87"/>
      <c r="W777" s="126">
        <v>10436400</v>
      </c>
      <c r="X777" s="125">
        <v>0</v>
      </c>
      <c r="Y777" s="130">
        <v>0</v>
      </c>
      <c r="Z777" s="124">
        <v>0</v>
      </c>
      <c r="AA777" s="126">
        <v>10436400</v>
      </c>
      <c r="AB777" s="125">
        <v>10436400</v>
      </c>
      <c r="AC777" s="135"/>
      <c r="AD777" s="135"/>
      <c r="AE777" s="135"/>
      <c r="AF777" s="136">
        <f t="shared" si="54"/>
        <v>0</v>
      </c>
      <c r="AG777" s="118">
        <v>0</v>
      </c>
      <c r="AH777" s="120">
        <v>0</v>
      </c>
      <c r="AI777" s="174"/>
      <c r="AJ777" s="50"/>
      <c r="AK777" s="175"/>
      <c r="AL777" s="176"/>
      <c r="AM777" s="56" t="str">
        <f t="shared" ref="AM777:AM840" si="57">IF(AE777&lt;=44926,"Terminado","En ejecución")</f>
        <v>Terminado</v>
      </c>
      <c r="AN777" s="137">
        <f t="shared" si="56"/>
        <v>1</v>
      </c>
    </row>
    <row r="778" spans="1:40" x14ac:dyDescent="0.25">
      <c r="A778" s="50" t="s">
        <v>2552</v>
      </c>
      <c r="B778" s="118">
        <v>2022</v>
      </c>
      <c r="C778" s="50"/>
      <c r="D778" s="50"/>
      <c r="E778" s="50" t="s">
        <v>63</v>
      </c>
      <c r="F778" s="50"/>
      <c r="G778" s="50"/>
      <c r="H778" s="50" t="s">
        <v>3120</v>
      </c>
      <c r="I778" s="119" t="s">
        <v>46</v>
      </c>
      <c r="J778" s="57" t="s">
        <v>194</v>
      </c>
      <c r="K778" s="50">
        <v>57</v>
      </c>
      <c r="L778" s="57" t="s">
        <v>148</v>
      </c>
      <c r="M778" s="57" t="s">
        <v>141</v>
      </c>
      <c r="N778" s="139">
        <v>1978</v>
      </c>
      <c r="O778" s="55"/>
      <c r="P778" s="178">
        <v>860011153</v>
      </c>
      <c r="Q778" s="59" t="s">
        <v>2426</v>
      </c>
      <c r="R778" s="57" t="s">
        <v>175</v>
      </c>
      <c r="S778" s="59"/>
      <c r="T778" s="193"/>
      <c r="U778" s="194"/>
      <c r="V778" s="87"/>
      <c r="W778" s="126">
        <v>1073600</v>
      </c>
      <c r="X778" s="125">
        <v>0</v>
      </c>
      <c r="Y778" s="130">
        <v>0</v>
      </c>
      <c r="Z778" s="124">
        <v>0</v>
      </c>
      <c r="AA778" s="126">
        <v>1073600</v>
      </c>
      <c r="AB778" s="125">
        <v>1073600</v>
      </c>
      <c r="AC778" s="135"/>
      <c r="AD778" s="135"/>
      <c r="AE778" s="135"/>
      <c r="AF778" s="136">
        <f t="shared" ref="AF778:AF841" si="58">_xlfn.DAYS(AE778,AD778)</f>
        <v>0</v>
      </c>
      <c r="AG778" s="118">
        <v>0</v>
      </c>
      <c r="AH778" s="120">
        <v>0</v>
      </c>
      <c r="AI778" s="174"/>
      <c r="AJ778" s="50"/>
      <c r="AK778" s="175"/>
      <c r="AL778" s="176"/>
      <c r="AM778" s="56" t="str">
        <f t="shared" si="57"/>
        <v>Terminado</v>
      </c>
      <c r="AN778" s="137">
        <f t="shared" si="56"/>
        <v>1</v>
      </c>
    </row>
    <row r="779" spans="1:40" x14ac:dyDescent="0.25">
      <c r="A779" s="50" t="s">
        <v>2552</v>
      </c>
      <c r="B779" s="118">
        <v>2022</v>
      </c>
      <c r="C779" s="50"/>
      <c r="D779" s="50"/>
      <c r="E779" s="50" t="s">
        <v>63</v>
      </c>
      <c r="F779" s="50"/>
      <c r="G779" s="50"/>
      <c r="H779" s="50" t="s">
        <v>3121</v>
      </c>
      <c r="I779" s="119" t="s">
        <v>46</v>
      </c>
      <c r="J779" s="57" t="s">
        <v>194</v>
      </c>
      <c r="K779" s="118">
        <v>45</v>
      </c>
      <c r="L779" s="57" t="s">
        <v>132</v>
      </c>
      <c r="M779" s="57" t="s">
        <v>137</v>
      </c>
      <c r="N779" s="139">
        <v>1998</v>
      </c>
      <c r="O779" s="55"/>
      <c r="P779" s="178">
        <v>860011153</v>
      </c>
      <c r="Q779" s="59" t="s">
        <v>2426</v>
      </c>
      <c r="R779" s="57" t="s">
        <v>175</v>
      </c>
      <c r="S779" s="59"/>
      <c r="T779" s="193"/>
      <c r="U779" s="194"/>
      <c r="V779" s="87"/>
      <c r="W779" s="126">
        <v>69600</v>
      </c>
      <c r="X779" s="125">
        <v>0</v>
      </c>
      <c r="Y779" s="130">
        <v>0</v>
      </c>
      <c r="Z779" s="124">
        <v>0</v>
      </c>
      <c r="AA779" s="126">
        <v>69600</v>
      </c>
      <c r="AB779" s="125">
        <v>69600</v>
      </c>
      <c r="AC779" s="135"/>
      <c r="AD779" s="135"/>
      <c r="AE779" s="135"/>
      <c r="AF779" s="136">
        <f t="shared" si="58"/>
        <v>0</v>
      </c>
      <c r="AG779" s="118">
        <v>0</v>
      </c>
      <c r="AH779" s="120">
        <v>0</v>
      </c>
      <c r="AI779" s="174"/>
      <c r="AJ779" s="50"/>
      <c r="AK779" s="175"/>
      <c r="AL779" s="176"/>
      <c r="AM779" s="56" t="str">
        <f t="shared" si="57"/>
        <v>Terminado</v>
      </c>
      <c r="AN779" s="137">
        <f t="shared" si="56"/>
        <v>1</v>
      </c>
    </row>
    <row r="780" spans="1:40" x14ac:dyDescent="0.25">
      <c r="A780" s="50" t="s">
        <v>2552</v>
      </c>
      <c r="B780" s="118">
        <v>2022</v>
      </c>
      <c r="C780" s="50"/>
      <c r="D780" s="50"/>
      <c r="E780" s="50" t="s">
        <v>63</v>
      </c>
      <c r="F780" s="50"/>
      <c r="G780" s="50"/>
      <c r="H780" s="50" t="s">
        <v>2630</v>
      </c>
      <c r="I780" s="119" t="s">
        <v>46</v>
      </c>
      <c r="J780" s="57" t="s">
        <v>194</v>
      </c>
      <c r="K780" s="50">
        <v>30</v>
      </c>
      <c r="L780" s="57" t="s">
        <v>117</v>
      </c>
      <c r="M780" s="57" t="s">
        <v>158</v>
      </c>
      <c r="N780" s="139">
        <v>2031</v>
      </c>
      <c r="O780" s="55"/>
      <c r="P780" s="178">
        <v>860011153</v>
      </c>
      <c r="Q780" s="59" t="s">
        <v>2426</v>
      </c>
      <c r="R780" s="57" t="s">
        <v>175</v>
      </c>
      <c r="S780" s="59"/>
      <c r="T780" s="193"/>
      <c r="U780" s="194"/>
      <c r="V780" s="87"/>
      <c r="W780" s="126">
        <v>182400</v>
      </c>
      <c r="X780" s="125">
        <v>0</v>
      </c>
      <c r="Y780" s="130">
        <v>0</v>
      </c>
      <c r="Z780" s="124">
        <v>0</v>
      </c>
      <c r="AA780" s="126">
        <v>182400</v>
      </c>
      <c r="AB780" s="125">
        <v>182400</v>
      </c>
      <c r="AC780" s="135"/>
      <c r="AD780" s="135"/>
      <c r="AE780" s="135"/>
      <c r="AF780" s="136">
        <f t="shared" si="58"/>
        <v>0</v>
      </c>
      <c r="AG780" s="118">
        <v>0</v>
      </c>
      <c r="AH780" s="120">
        <v>0</v>
      </c>
      <c r="AI780" s="174"/>
      <c r="AJ780" s="50"/>
      <c r="AK780" s="175"/>
      <c r="AL780" s="176"/>
      <c r="AM780" s="56" t="str">
        <f t="shared" si="57"/>
        <v>Terminado</v>
      </c>
      <c r="AN780" s="137">
        <f t="shared" si="56"/>
        <v>1</v>
      </c>
    </row>
    <row r="781" spans="1:40" x14ac:dyDescent="0.25">
      <c r="A781" s="50" t="s">
        <v>2553</v>
      </c>
      <c r="B781" s="118">
        <v>2022</v>
      </c>
      <c r="C781" s="50"/>
      <c r="D781" s="50"/>
      <c r="E781" s="50" t="s">
        <v>63</v>
      </c>
      <c r="F781" s="50"/>
      <c r="G781" s="50"/>
      <c r="H781" s="50" t="s">
        <v>3125</v>
      </c>
      <c r="I781" s="119" t="s">
        <v>46</v>
      </c>
      <c r="J781" s="57" t="s">
        <v>194</v>
      </c>
      <c r="K781" s="118">
        <v>45</v>
      </c>
      <c r="L781" s="57" t="s">
        <v>132</v>
      </c>
      <c r="M781" s="57" t="s">
        <v>137</v>
      </c>
      <c r="N781" s="139">
        <v>1998</v>
      </c>
      <c r="O781" s="55"/>
      <c r="P781" s="178">
        <v>860011153</v>
      </c>
      <c r="Q781" s="59" t="s">
        <v>2426</v>
      </c>
      <c r="R781" s="57" t="s">
        <v>175</v>
      </c>
      <c r="S781" s="59"/>
      <c r="T781" s="193"/>
      <c r="U781" s="194"/>
      <c r="V781" s="87"/>
      <c r="W781" s="126">
        <v>69600</v>
      </c>
      <c r="X781" s="125">
        <v>0</v>
      </c>
      <c r="Y781" s="130">
        <v>0</v>
      </c>
      <c r="Z781" s="124">
        <v>0</v>
      </c>
      <c r="AA781" s="126">
        <v>69600</v>
      </c>
      <c r="AB781" s="125">
        <v>69600</v>
      </c>
      <c r="AC781" s="135"/>
      <c r="AD781" s="135"/>
      <c r="AE781" s="135"/>
      <c r="AF781" s="136">
        <f t="shared" si="58"/>
        <v>0</v>
      </c>
      <c r="AG781" s="118">
        <v>0</v>
      </c>
      <c r="AH781" s="120">
        <v>0</v>
      </c>
      <c r="AI781" s="174"/>
      <c r="AJ781" s="50"/>
      <c r="AK781" s="175"/>
      <c r="AL781" s="176"/>
      <c r="AM781" s="56" t="str">
        <f t="shared" si="57"/>
        <v>Terminado</v>
      </c>
      <c r="AN781" s="137">
        <f t="shared" si="56"/>
        <v>1</v>
      </c>
    </row>
    <row r="782" spans="1:40" x14ac:dyDescent="0.25">
      <c r="A782" s="50" t="s">
        <v>2553</v>
      </c>
      <c r="B782" s="118">
        <v>2022</v>
      </c>
      <c r="C782" s="50"/>
      <c r="D782" s="50"/>
      <c r="E782" s="50" t="s">
        <v>63</v>
      </c>
      <c r="F782" s="50"/>
      <c r="G782" s="50"/>
      <c r="H782" s="50" t="s">
        <v>2631</v>
      </c>
      <c r="I782" s="119" t="s">
        <v>46</v>
      </c>
      <c r="J782" s="57" t="s">
        <v>194</v>
      </c>
      <c r="K782" s="118">
        <v>48</v>
      </c>
      <c r="L782" s="57" t="s">
        <v>135</v>
      </c>
      <c r="M782" s="57" t="s">
        <v>137</v>
      </c>
      <c r="N782" s="139">
        <v>2015</v>
      </c>
      <c r="O782" s="55"/>
      <c r="P782" s="178">
        <v>860011153</v>
      </c>
      <c r="Q782" s="59" t="s">
        <v>2426</v>
      </c>
      <c r="R782" s="57" t="s">
        <v>175</v>
      </c>
      <c r="S782" s="59"/>
      <c r="T782" s="193"/>
      <c r="U782" s="194"/>
      <c r="V782" s="87"/>
      <c r="W782" s="126">
        <v>182400</v>
      </c>
      <c r="X782" s="125">
        <v>0</v>
      </c>
      <c r="Y782" s="130">
        <v>0</v>
      </c>
      <c r="Z782" s="124">
        <v>0</v>
      </c>
      <c r="AA782" s="126">
        <v>182400</v>
      </c>
      <c r="AB782" s="125">
        <v>182400</v>
      </c>
      <c r="AC782" s="135"/>
      <c r="AD782" s="135"/>
      <c r="AE782" s="135"/>
      <c r="AF782" s="136">
        <f t="shared" si="58"/>
        <v>0</v>
      </c>
      <c r="AG782" s="118">
        <v>0</v>
      </c>
      <c r="AH782" s="120">
        <v>0</v>
      </c>
      <c r="AI782" s="174"/>
      <c r="AJ782" s="50"/>
      <c r="AK782" s="175"/>
      <c r="AL782" s="176"/>
      <c r="AM782" s="56" t="str">
        <f t="shared" si="57"/>
        <v>Terminado</v>
      </c>
      <c r="AN782" s="137">
        <f t="shared" si="56"/>
        <v>1</v>
      </c>
    </row>
    <row r="783" spans="1:40" x14ac:dyDescent="0.25">
      <c r="A783" s="50" t="s">
        <v>2553</v>
      </c>
      <c r="B783" s="118">
        <v>2022</v>
      </c>
      <c r="C783" s="50"/>
      <c r="D783" s="50"/>
      <c r="E783" s="50" t="s">
        <v>63</v>
      </c>
      <c r="F783" s="50"/>
      <c r="G783" s="50"/>
      <c r="H783" s="50" t="s">
        <v>3125</v>
      </c>
      <c r="I783" s="119" t="s">
        <v>46</v>
      </c>
      <c r="J783" s="57" t="s">
        <v>194</v>
      </c>
      <c r="K783" s="118">
        <v>43</v>
      </c>
      <c r="L783" s="57" t="s">
        <v>130</v>
      </c>
      <c r="M783" s="57" t="s">
        <v>137</v>
      </c>
      <c r="N783" s="139">
        <v>2032</v>
      </c>
      <c r="O783" s="55"/>
      <c r="P783" s="179">
        <v>860011153</v>
      </c>
      <c r="Q783" s="59" t="s">
        <v>2426</v>
      </c>
      <c r="R783" s="57" t="s">
        <v>175</v>
      </c>
      <c r="S783" s="59"/>
      <c r="T783" s="193"/>
      <c r="U783" s="194"/>
      <c r="V783" s="87"/>
      <c r="W783" s="126">
        <v>69600</v>
      </c>
      <c r="X783" s="125">
        <v>0</v>
      </c>
      <c r="Y783" s="130">
        <v>0</v>
      </c>
      <c r="Z783" s="124">
        <v>0</v>
      </c>
      <c r="AA783" s="126">
        <v>69600</v>
      </c>
      <c r="AB783" s="125">
        <v>69600</v>
      </c>
      <c r="AC783" s="135"/>
      <c r="AD783" s="135"/>
      <c r="AE783" s="135"/>
      <c r="AF783" s="136">
        <f t="shared" si="58"/>
        <v>0</v>
      </c>
      <c r="AG783" s="118">
        <v>0</v>
      </c>
      <c r="AH783" s="120">
        <v>0</v>
      </c>
      <c r="AI783" s="174"/>
      <c r="AJ783" s="50"/>
      <c r="AK783" s="175"/>
      <c r="AL783" s="176"/>
      <c r="AM783" s="56" t="str">
        <f t="shared" si="57"/>
        <v>Terminado</v>
      </c>
      <c r="AN783" s="137">
        <f t="shared" si="56"/>
        <v>1</v>
      </c>
    </row>
    <row r="784" spans="1:40" x14ac:dyDescent="0.25">
      <c r="A784" s="50" t="s">
        <v>2553</v>
      </c>
      <c r="B784" s="118">
        <v>2022</v>
      </c>
      <c r="C784" s="50"/>
      <c r="D784" s="50"/>
      <c r="E784" s="50" t="s">
        <v>63</v>
      </c>
      <c r="F784" s="50"/>
      <c r="G784" s="50"/>
      <c r="H784" s="50" t="s">
        <v>3122</v>
      </c>
      <c r="I784" s="119" t="s">
        <v>46</v>
      </c>
      <c r="J784" s="57" t="s">
        <v>194</v>
      </c>
      <c r="K784" s="118">
        <v>43</v>
      </c>
      <c r="L784" s="57" t="s">
        <v>130</v>
      </c>
      <c r="M784" s="57" t="s">
        <v>137</v>
      </c>
      <c r="N784" s="139">
        <v>2032</v>
      </c>
      <c r="O784" s="55"/>
      <c r="P784" s="179">
        <v>860011153</v>
      </c>
      <c r="Q784" s="59" t="s">
        <v>2426</v>
      </c>
      <c r="R784" s="57" t="s">
        <v>175</v>
      </c>
      <c r="S784" s="59"/>
      <c r="T784" s="193"/>
      <c r="U784" s="194"/>
      <c r="V784" s="87"/>
      <c r="W784" s="126">
        <v>1493700</v>
      </c>
      <c r="X784" s="125">
        <v>0</v>
      </c>
      <c r="Y784" s="130">
        <v>0</v>
      </c>
      <c r="Z784" s="124">
        <v>0</v>
      </c>
      <c r="AA784" s="126">
        <v>1493700</v>
      </c>
      <c r="AB784" s="125">
        <v>1493700</v>
      </c>
      <c r="AC784" s="135"/>
      <c r="AD784" s="135"/>
      <c r="AE784" s="135"/>
      <c r="AF784" s="136">
        <f t="shared" si="58"/>
        <v>0</v>
      </c>
      <c r="AG784" s="118">
        <v>0</v>
      </c>
      <c r="AH784" s="120">
        <v>0</v>
      </c>
      <c r="AI784" s="174"/>
      <c r="AJ784" s="50"/>
      <c r="AK784" s="175"/>
      <c r="AL784" s="176"/>
      <c r="AM784" s="56" t="str">
        <f t="shared" si="57"/>
        <v>Terminado</v>
      </c>
      <c r="AN784" s="137">
        <f t="shared" si="56"/>
        <v>1</v>
      </c>
    </row>
    <row r="785" spans="1:40" x14ac:dyDescent="0.25">
      <c r="A785" s="50" t="s">
        <v>2553</v>
      </c>
      <c r="B785" s="118">
        <v>2022</v>
      </c>
      <c r="C785" s="50"/>
      <c r="D785" s="50"/>
      <c r="E785" s="50" t="s">
        <v>63</v>
      </c>
      <c r="F785" s="50"/>
      <c r="G785" s="50"/>
      <c r="H785" s="50" t="s">
        <v>3122</v>
      </c>
      <c r="I785" s="119" t="s">
        <v>46</v>
      </c>
      <c r="J785" s="57" t="s">
        <v>194</v>
      </c>
      <c r="K785" s="118">
        <v>43</v>
      </c>
      <c r="L785" s="57" t="s">
        <v>130</v>
      </c>
      <c r="M785" s="57" t="s">
        <v>137</v>
      </c>
      <c r="N785" s="139">
        <v>2032</v>
      </c>
      <c r="O785" s="55"/>
      <c r="P785" s="179">
        <v>860011153</v>
      </c>
      <c r="Q785" s="59" t="s">
        <v>2426</v>
      </c>
      <c r="R785" s="57" t="s">
        <v>175</v>
      </c>
      <c r="S785" s="59"/>
      <c r="T785" s="193"/>
      <c r="U785" s="194"/>
      <c r="V785" s="87"/>
      <c r="W785" s="126">
        <v>214400</v>
      </c>
      <c r="X785" s="125">
        <v>0</v>
      </c>
      <c r="Y785" s="130">
        <v>0</v>
      </c>
      <c r="Z785" s="124">
        <v>0</v>
      </c>
      <c r="AA785" s="126">
        <v>214400</v>
      </c>
      <c r="AB785" s="125">
        <v>214400</v>
      </c>
      <c r="AC785" s="135"/>
      <c r="AD785" s="135"/>
      <c r="AE785" s="135"/>
      <c r="AF785" s="136">
        <f t="shared" si="58"/>
        <v>0</v>
      </c>
      <c r="AG785" s="118">
        <v>0</v>
      </c>
      <c r="AH785" s="120">
        <v>0</v>
      </c>
      <c r="AI785" s="174"/>
      <c r="AJ785" s="50"/>
      <c r="AK785" s="175"/>
      <c r="AL785" s="176"/>
      <c r="AM785" s="56" t="str">
        <f t="shared" si="57"/>
        <v>Terminado</v>
      </c>
      <c r="AN785" s="137">
        <f t="shared" si="56"/>
        <v>1</v>
      </c>
    </row>
    <row r="786" spans="1:40" x14ac:dyDescent="0.25">
      <c r="A786" s="50" t="s">
        <v>2553</v>
      </c>
      <c r="B786" s="118">
        <v>2022</v>
      </c>
      <c r="C786" s="50"/>
      <c r="D786" s="50"/>
      <c r="E786" s="50" t="s">
        <v>63</v>
      </c>
      <c r="F786" s="50"/>
      <c r="G786" s="50"/>
      <c r="H786" s="50" t="s">
        <v>3074</v>
      </c>
      <c r="I786" s="119" t="s">
        <v>46</v>
      </c>
      <c r="J786" s="57" t="s">
        <v>194</v>
      </c>
      <c r="K786" s="50">
        <v>34</v>
      </c>
      <c r="L786" s="57" t="s">
        <v>121</v>
      </c>
      <c r="M786" s="57" t="s">
        <v>158</v>
      </c>
      <c r="N786" s="139">
        <v>1971</v>
      </c>
      <c r="O786" s="55"/>
      <c r="P786" s="178">
        <v>860011153</v>
      </c>
      <c r="Q786" s="59" t="s">
        <v>2426</v>
      </c>
      <c r="R786" s="57" t="s">
        <v>175</v>
      </c>
      <c r="S786" s="59"/>
      <c r="T786" s="193"/>
      <c r="U786" s="194"/>
      <c r="V786" s="87"/>
      <c r="W786" s="126">
        <v>73000</v>
      </c>
      <c r="X786" s="125">
        <v>0</v>
      </c>
      <c r="Y786" s="130">
        <v>0</v>
      </c>
      <c r="Z786" s="124">
        <v>0</v>
      </c>
      <c r="AA786" s="126">
        <v>73000</v>
      </c>
      <c r="AB786" s="125">
        <v>73000</v>
      </c>
      <c r="AC786" s="135"/>
      <c r="AD786" s="135"/>
      <c r="AE786" s="135"/>
      <c r="AF786" s="136">
        <f t="shared" si="58"/>
        <v>0</v>
      </c>
      <c r="AG786" s="118">
        <v>0</v>
      </c>
      <c r="AH786" s="120">
        <v>0</v>
      </c>
      <c r="AI786" s="174"/>
      <c r="AJ786" s="50"/>
      <c r="AK786" s="175"/>
      <c r="AL786" s="176"/>
      <c r="AM786" s="56" t="str">
        <f t="shared" si="57"/>
        <v>Terminado</v>
      </c>
      <c r="AN786" s="137">
        <f t="shared" si="56"/>
        <v>1</v>
      </c>
    </row>
    <row r="787" spans="1:40" x14ac:dyDescent="0.25">
      <c r="A787" s="50" t="s">
        <v>2553</v>
      </c>
      <c r="B787" s="118">
        <v>2022</v>
      </c>
      <c r="C787" s="50"/>
      <c r="D787" s="50"/>
      <c r="E787" s="50" t="s">
        <v>63</v>
      </c>
      <c r="F787" s="50"/>
      <c r="G787" s="50"/>
      <c r="H787" s="50" t="s">
        <v>2631</v>
      </c>
      <c r="I787" s="119" t="s">
        <v>46</v>
      </c>
      <c r="J787" s="57" t="s">
        <v>194</v>
      </c>
      <c r="K787" s="50">
        <v>49</v>
      </c>
      <c r="L787" s="57" t="s">
        <v>139</v>
      </c>
      <c r="M787" s="57" t="s">
        <v>138</v>
      </c>
      <c r="N787" s="139">
        <v>1999</v>
      </c>
      <c r="O787" s="55"/>
      <c r="P787" s="178">
        <v>860011153</v>
      </c>
      <c r="Q787" s="59" t="s">
        <v>2426</v>
      </c>
      <c r="R787" s="57" t="s">
        <v>175</v>
      </c>
      <c r="S787" s="59"/>
      <c r="T787" s="193"/>
      <c r="U787" s="194"/>
      <c r="V787" s="87"/>
      <c r="W787" s="126">
        <v>406000</v>
      </c>
      <c r="X787" s="125">
        <v>0</v>
      </c>
      <c r="Y787" s="130">
        <v>0</v>
      </c>
      <c r="Z787" s="124">
        <v>0</v>
      </c>
      <c r="AA787" s="126">
        <v>406000</v>
      </c>
      <c r="AB787" s="125">
        <v>406000</v>
      </c>
      <c r="AC787" s="135"/>
      <c r="AD787" s="135"/>
      <c r="AE787" s="135"/>
      <c r="AF787" s="136">
        <f t="shared" si="58"/>
        <v>0</v>
      </c>
      <c r="AG787" s="118">
        <v>0</v>
      </c>
      <c r="AH787" s="120">
        <v>0</v>
      </c>
      <c r="AI787" s="174"/>
      <c r="AJ787" s="50"/>
      <c r="AK787" s="175"/>
      <c r="AL787" s="176"/>
      <c r="AM787" s="56" t="str">
        <f t="shared" si="57"/>
        <v>Terminado</v>
      </c>
      <c r="AN787" s="137">
        <f t="shared" si="56"/>
        <v>1</v>
      </c>
    </row>
    <row r="788" spans="1:40" x14ac:dyDescent="0.25">
      <c r="A788" s="50" t="s">
        <v>2553</v>
      </c>
      <c r="B788" s="118">
        <v>2022</v>
      </c>
      <c r="C788" s="50"/>
      <c r="D788" s="50"/>
      <c r="E788" s="50" t="s">
        <v>63</v>
      </c>
      <c r="F788" s="50"/>
      <c r="G788" s="50"/>
      <c r="H788" s="50" t="s">
        <v>3123</v>
      </c>
      <c r="I788" s="119" t="s">
        <v>46</v>
      </c>
      <c r="J788" s="57" t="s">
        <v>194</v>
      </c>
      <c r="K788" s="50">
        <v>57</v>
      </c>
      <c r="L788" s="57" t="s">
        <v>148</v>
      </c>
      <c r="M788" s="57" t="s">
        <v>141</v>
      </c>
      <c r="N788" s="139">
        <v>1979</v>
      </c>
      <c r="O788" s="55"/>
      <c r="P788" s="178">
        <v>860011153</v>
      </c>
      <c r="Q788" s="59" t="s">
        <v>2426</v>
      </c>
      <c r="R788" s="57" t="s">
        <v>175</v>
      </c>
      <c r="S788" s="59"/>
      <c r="T788" s="193"/>
      <c r="U788" s="194"/>
      <c r="V788" s="87"/>
      <c r="W788" s="126">
        <v>10438600</v>
      </c>
      <c r="X788" s="125">
        <v>0</v>
      </c>
      <c r="Y788" s="130">
        <v>0</v>
      </c>
      <c r="Z788" s="124">
        <v>0</v>
      </c>
      <c r="AA788" s="126">
        <v>10438600</v>
      </c>
      <c r="AB788" s="125">
        <v>10438600</v>
      </c>
      <c r="AC788" s="135"/>
      <c r="AD788" s="135"/>
      <c r="AE788" s="135"/>
      <c r="AF788" s="136">
        <f t="shared" si="58"/>
        <v>0</v>
      </c>
      <c r="AG788" s="118">
        <v>0</v>
      </c>
      <c r="AH788" s="120">
        <v>0</v>
      </c>
      <c r="AI788" s="174"/>
      <c r="AJ788" s="50"/>
      <c r="AK788" s="175"/>
      <c r="AL788" s="176"/>
      <c r="AM788" s="56" t="str">
        <f t="shared" si="57"/>
        <v>Terminado</v>
      </c>
      <c r="AN788" s="137">
        <f t="shared" si="56"/>
        <v>1</v>
      </c>
    </row>
    <row r="789" spans="1:40" x14ac:dyDescent="0.25">
      <c r="A789" s="50" t="s">
        <v>2553</v>
      </c>
      <c r="B789" s="118">
        <v>2022</v>
      </c>
      <c r="C789" s="50"/>
      <c r="D789" s="50"/>
      <c r="E789" s="50" t="s">
        <v>63</v>
      </c>
      <c r="F789" s="50"/>
      <c r="G789" s="50"/>
      <c r="H789" s="50" t="s">
        <v>3124</v>
      </c>
      <c r="I789" s="119" t="s">
        <v>46</v>
      </c>
      <c r="J789" s="57" t="s">
        <v>194</v>
      </c>
      <c r="K789" s="50">
        <v>57</v>
      </c>
      <c r="L789" s="57" t="s">
        <v>148</v>
      </c>
      <c r="M789" s="57" t="s">
        <v>141</v>
      </c>
      <c r="N789" s="139">
        <v>1978</v>
      </c>
      <c r="O789" s="55"/>
      <c r="P789" s="178">
        <v>860011153</v>
      </c>
      <c r="Q789" s="59" t="s">
        <v>2426</v>
      </c>
      <c r="R789" s="57" t="s">
        <v>175</v>
      </c>
      <c r="S789" s="59"/>
      <c r="T789" s="193"/>
      <c r="U789" s="194"/>
      <c r="V789" s="87"/>
      <c r="W789" s="126">
        <v>1073600</v>
      </c>
      <c r="X789" s="125">
        <v>0</v>
      </c>
      <c r="Y789" s="130">
        <v>0</v>
      </c>
      <c r="Z789" s="124">
        <v>0</v>
      </c>
      <c r="AA789" s="126">
        <v>1073600</v>
      </c>
      <c r="AB789" s="125">
        <v>1073600</v>
      </c>
      <c r="AC789" s="135"/>
      <c r="AD789" s="135"/>
      <c r="AE789" s="135"/>
      <c r="AF789" s="136">
        <f t="shared" si="58"/>
        <v>0</v>
      </c>
      <c r="AG789" s="118">
        <v>0</v>
      </c>
      <c r="AH789" s="120">
        <v>0</v>
      </c>
      <c r="AI789" s="174"/>
      <c r="AJ789" s="50"/>
      <c r="AK789" s="175"/>
      <c r="AL789" s="176"/>
      <c r="AM789" s="56" t="str">
        <f t="shared" si="57"/>
        <v>Terminado</v>
      </c>
      <c r="AN789" s="137">
        <f t="shared" si="56"/>
        <v>1</v>
      </c>
    </row>
    <row r="790" spans="1:40" x14ac:dyDescent="0.25">
      <c r="A790" s="50" t="s">
        <v>2553</v>
      </c>
      <c r="B790" s="118">
        <v>2022</v>
      </c>
      <c r="C790" s="50"/>
      <c r="D790" s="50"/>
      <c r="E790" s="50" t="s">
        <v>63</v>
      </c>
      <c r="F790" s="50"/>
      <c r="G790" s="50"/>
      <c r="H790" s="50" t="s">
        <v>2631</v>
      </c>
      <c r="I790" s="119" t="s">
        <v>46</v>
      </c>
      <c r="J790" s="57" t="s">
        <v>194</v>
      </c>
      <c r="K790" s="50">
        <v>30</v>
      </c>
      <c r="L790" s="57" t="s">
        <v>117</v>
      </c>
      <c r="M790" s="57" t="s">
        <v>158</v>
      </c>
      <c r="N790" s="139">
        <v>2031</v>
      </c>
      <c r="O790" s="55"/>
      <c r="P790" s="178">
        <v>860011153</v>
      </c>
      <c r="Q790" s="59" t="s">
        <v>2426</v>
      </c>
      <c r="R790" s="57" t="s">
        <v>175</v>
      </c>
      <c r="S790" s="59"/>
      <c r="T790" s="193"/>
      <c r="U790" s="194"/>
      <c r="V790" s="87"/>
      <c r="W790" s="126">
        <v>182400</v>
      </c>
      <c r="X790" s="125">
        <v>0</v>
      </c>
      <c r="Y790" s="130">
        <v>0</v>
      </c>
      <c r="Z790" s="124">
        <v>0</v>
      </c>
      <c r="AA790" s="126">
        <v>182400</v>
      </c>
      <c r="AB790" s="125">
        <v>182400</v>
      </c>
      <c r="AC790" s="135"/>
      <c r="AD790" s="135"/>
      <c r="AE790" s="135"/>
      <c r="AF790" s="136">
        <f t="shared" si="58"/>
        <v>0</v>
      </c>
      <c r="AG790" s="118">
        <v>0</v>
      </c>
      <c r="AH790" s="120">
        <v>0</v>
      </c>
      <c r="AI790" s="174"/>
      <c r="AJ790" s="50"/>
      <c r="AK790" s="175"/>
      <c r="AL790" s="176"/>
      <c r="AM790" s="56" t="str">
        <f t="shared" si="57"/>
        <v>Terminado</v>
      </c>
      <c r="AN790" s="137">
        <f t="shared" si="56"/>
        <v>1</v>
      </c>
    </row>
    <row r="791" spans="1:40" x14ac:dyDescent="0.25">
      <c r="A791" s="50" t="s">
        <v>2554</v>
      </c>
      <c r="B791" s="118">
        <v>2022</v>
      </c>
      <c r="C791" s="50"/>
      <c r="D791" s="50"/>
      <c r="E791" s="50" t="s">
        <v>63</v>
      </c>
      <c r="F791" s="50"/>
      <c r="G791" s="50"/>
      <c r="H791" s="50" t="s">
        <v>3129</v>
      </c>
      <c r="I791" s="119" t="s">
        <v>46</v>
      </c>
      <c r="J791" s="57" t="s">
        <v>194</v>
      </c>
      <c r="K791" s="118">
        <v>45</v>
      </c>
      <c r="L791" s="57" t="s">
        <v>132</v>
      </c>
      <c r="M791" s="57" t="s">
        <v>137</v>
      </c>
      <c r="N791" s="139">
        <v>1998</v>
      </c>
      <c r="O791" s="55"/>
      <c r="P791" s="178">
        <v>860011153</v>
      </c>
      <c r="Q791" s="59" t="s">
        <v>2426</v>
      </c>
      <c r="R791" s="57" t="s">
        <v>175</v>
      </c>
      <c r="S791" s="59"/>
      <c r="T791" s="193"/>
      <c r="U791" s="194"/>
      <c r="V791" s="87"/>
      <c r="W791" s="126">
        <v>69600</v>
      </c>
      <c r="X791" s="125">
        <v>0</v>
      </c>
      <c r="Y791" s="130">
        <v>0</v>
      </c>
      <c r="Z791" s="124">
        <v>0</v>
      </c>
      <c r="AA791" s="126">
        <v>69600</v>
      </c>
      <c r="AB791" s="125">
        <v>69600</v>
      </c>
      <c r="AC791" s="135"/>
      <c r="AD791" s="135"/>
      <c r="AE791" s="135"/>
      <c r="AF791" s="136">
        <f t="shared" si="58"/>
        <v>0</v>
      </c>
      <c r="AG791" s="118">
        <v>0</v>
      </c>
      <c r="AH791" s="120">
        <v>0</v>
      </c>
      <c r="AI791" s="174"/>
      <c r="AJ791" s="50"/>
      <c r="AK791" s="175"/>
      <c r="AL791" s="176"/>
      <c r="AM791" s="56" t="str">
        <f t="shared" si="57"/>
        <v>Terminado</v>
      </c>
      <c r="AN791" s="137">
        <f t="shared" si="56"/>
        <v>1</v>
      </c>
    </row>
    <row r="792" spans="1:40" x14ac:dyDescent="0.25">
      <c r="A792" s="50" t="s">
        <v>2554</v>
      </c>
      <c r="B792" s="118">
        <v>2022</v>
      </c>
      <c r="C792" s="50"/>
      <c r="D792" s="50"/>
      <c r="E792" s="50" t="s">
        <v>63</v>
      </c>
      <c r="F792" s="50"/>
      <c r="G792" s="50"/>
      <c r="H792" s="177" t="s">
        <v>2632</v>
      </c>
      <c r="I792" s="119" t="s">
        <v>46</v>
      </c>
      <c r="J792" s="57" t="s">
        <v>194</v>
      </c>
      <c r="K792" s="118">
        <v>48</v>
      </c>
      <c r="L792" s="57" t="s">
        <v>135</v>
      </c>
      <c r="M792" s="57" t="s">
        <v>137</v>
      </c>
      <c r="N792" s="139">
        <v>2015</v>
      </c>
      <c r="O792" s="55"/>
      <c r="P792" s="178">
        <v>860011153</v>
      </c>
      <c r="Q792" s="59" t="s">
        <v>2426</v>
      </c>
      <c r="R792" s="57" t="s">
        <v>175</v>
      </c>
      <c r="S792" s="59"/>
      <c r="T792" s="193"/>
      <c r="U792" s="194"/>
      <c r="V792" s="87"/>
      <c r="W792" s="126">
        <v>182400</v>
      </c>
      <c r="X792" s="125">
        <v>0</v>
      </c>
      <c r="Y792" s="130">
        <v>0</v>
      </c>
      <c r="Z792" s="124">
        <v>0</v>
      </c>
      <c r="AA792" s="126">
        <v>182400</v>
      </c>
      <c r="AB792" s="125">
        <v>182400</v>
      </c>
      <c r="AC792" s="135"/>
      <c r="AD792" s="135"/>
      <c r="AE792" s="135"/>
      <c r="AF792" s="136">
        <f t="shared" si="58"/>
        <v>0</v>
      </c>
      <c r="AG792" s="118">
        <v>0</v>
      </c>
      <c r="AH792" s="120">
        <v>0</v>
      </c>
      <c r="AI792" s="174"/>
      <c r="AJ792" s="50"/>
      <c r="AK792" s="175"/>
      <c r="AL792" s="176"/>
      <c r="AM792" s="56" t="str">
        <f t="shared" si="57"/>
        <v>Terminado</v>
      </c>
      <c r="AN792" s="137">
        <f t="shared" si="56"/>
        <v>1</v>
      </c>
    </row>
    <row r="793" spans="1:40" x14ac:dyDescent="0.25">
      <c r="A793" s="50" t="s">
        <v>2554</v>
      </c>
      <c r="B793" s="118">
        <v>2022</v>
      </c>
      <c r="C793" s="50"/>
      <c r="D793" s="50"/>
      <c r="E793" s="50" t="s">
        <v>63</v>
      </c>
      <c r="F793" s="50"/>
      <c r="G793" s="50"/>
      <c r="H793" s="50" t="s">
        <v>3126</v>
      </c>
      <c r="I793" s="119" t="s">
        <v>46</v>
      </c>
      <c r="J793" s="57" t="s">
        <v>194</v>
      </c>
      <c r="K793" s="118">
        <v>43</v>
      </c>
      <c r="L793" s="57" t="s">
        <v>130</v>
      </c>
      <c r="M793" s="57" t="s">
        <v>137</v>
      </c>
      <c r="N793" s="139">
        <v>2032</v>
      </c>
      <c r="O793" s="55"/>
      <c r="P793" s="179">
        <v>860011153</v>
      </c>
      <c r="Q793" s="59" t="s">
        <v>2426</v>
      </c>
      <c r="R793" s="57" t="s">
        <v>175</v>
      </c>
      <c r="S793" s="59"/>
      <c r="T793" s="193"/>
      <c r="U793" s="194"/>
      <c r="V793" s="87"/>
      <c r="W793" s="126">
        <v>69604</v>
      </c>
      <c r="X793" s="125">
        <v>0</v>
      </c>
      <c r="Y793" s="130">
        <v>0</v>
      </c>
      <c r="Z793" s="124">
        <v>0</v>
      </c>
      <c r="AA793" s="126">
        <v>69604</v>
      </c>
      <c r="AB793" s="125">
        <v>69604</v>
      </c>
      <c r="AC793" s="135"/>
      <c r="AD793" s="135"/>
      <c r="AE793" s="135"/>
      <c r="AF793" s="136">
        <f t="shared" si="58"/>
        <v>0</v>
      </c>
      <c r="AG793" s="118">
        <v>0</v>
      </c>
      <c r="AH793" s="120">
        <v>0</v>
      </c>
      <c r="AI793" s="174"/>
      <c r="AJ793" s="50"/>
      <c r="AK793" s="175"/>
      <c r="AL793" s="176"/>
      <c r="AM793" s="56" t="str">
        <f t="shared" si="57"/>
        <v>Terminado</v>
      </c>
      <c r="AN793" s="137">
        <f t="shared" si="56"/>
        <v>1</v>
      </c>
    </row>
    <row r="794" spans="1:40" x14ac:dyDescent="0.25">
      <c r="A794" s="50" t="s">
        <v>2554</v>
      </c>
      <c r="B794" s="118">
        <v>2022</v>
      </c>
      <c r="C794" s="50"/>
      <c r="D794" s="50"/>
      <c r="E794" s="50" t="s">
        <v>63</v>
      </c>
      <c r="F794" s="50"/>
      <c r="G794" s="50"/>
      <c r="H794" s="50" t="s">
        <v>3126</v>
      </c>
      <c r="I794" s="119" t="s">
        <v>46</v>
      </c>
      <c r="J794" s="57" t="s">
        <v>194</v>
      </c>
      <c r="K794" s="118">
        <v>43</v>
      </c>
      <c r="L794" s="57" t="s">
        <v>130</v>
      </c>
      <c r="M794" s="57" t="s">
        <v>137</v>
      </c>
      <c r="N794" s="139">
        <v>2032</v>
      </c>
      <c r="O794" s="55"/>
      <c r="P794" s="179">
        <v>860011153</v>
      </c>
      <c r="Q794" s="59" t="s">
        <v>2426</v>
      </c>
      <c r="R794" s="57" t="s">
        <v>175</v>
      </c>
      <c r="S794" s="59"/>
      <c r="T794" s="193"/>
      <c r="U794" s="194"/>
      <c r="V794" s="87"/>
      <c r="W794" s="126">
        <v>1493784</v>
      </c>
      <c r="X794" s="125">
        <v>0</v>
      </c>
      <c r="Y794" s="130">
        <v>0</v>
      </c>
      <c r="Z794" s="124">
        <v>0</v>
      </c>
      <c r="AA794" s="126">
        <v>1493784</v>
      </c>
      <c r="AB794" s="125">
        <v>1493784</v>
      </c>
      <c r="AC794" s="135"/>
      <c r="AD794" s="135"/>
      <c r="AE794" s="135"/>
      <c r="AF794" s="136">
        <f t="shared" si="58"/>
        <v>0</v>
      </c>
      <c r="AG794" s="118">
        <v>0</v>
      </c>
      <c r="AH794" s="120">
        <v>0</v>
      </c>
      <c r="AI794" s="174"/>
      <c r="AJ794" s="50"/>
      <c r="AK794" s="175"/>
      <c r="AL794" s="176"/>
      <c r="AM794" s="56" t="str">
        <f t="shared" si="57"/>
        <v>Terminado</v>
      </c>
      <c r="AN794" s="137">
        <f t="shared" si="56"/>
        <v>1</v>
      </c>
    </row>
    <row r="795" spans="1:40" x14ac:dyDescent="0.25">
      <c r="A795" s="50" t="s">
        <v>2554</v>
      </c>
      <c r="B795" s="118">
        <v>2022</v>
      </c>
      <c r="C795" s="50"/>
      <c r="D795" s="50"/>
      <c r="E795" s="50" t="s">
        <v>63</v>
      </c>
      <c r="F795" s="50"/>
      <c r="G795" s="50"/>
      <c r="H795" s="50" t="s">
        <v>3126</v>
      </c>
      <c r="I795" s="119" t="s">
        <v>46</v>
      </c>
      <c r="J795" s="57" t="s">
        <v>194</v>
      </c>
      <c r="K795" s="118">
        <v>43</v>
      </c>
      <c r="L795" s="57" t="s">
        <v>130</v>
      </c>
      <c r="M795" s="57" t="s">
        <v>137</v>
      </c>
      <c r="N795" s="139">
        <v>2032</v>
      </c>
      <c r="O795" s="55"/>
      <c r="P795" s="179">
        <v>860011153</v>
      </c>
      <c r="Q795" s="59" t="s">
        <v>2426</v>
      </c>
      <c r="R795" s="57" t="s">
        <v>175</v>
      </c>
      <c r="S795" s="59"/>
      <c r="T795" s="193"/>
      <c r="U795" s="194"/>
      <c r="V795" s="87"/>
      <c r="W795" s="126">
        <v>214412</v>
      </c>
      <c r="X795" s="125">
        <v>0</v>
      </c>
      <c r="Y795" s="130">
        <v>0</v>
      </c>
      <c r="Z795" s="124">
        <v>0</v>
      </c>
      <c r="AA795" s="126">
        <v>214412</v>
      </c>
      <c r="AB795" s="125">
        <v>214412</v>
      </c>
      <c r="AC795" s="135"/>
      <c r="AD795" s="135"/>
      <c r="AE795" s="135"/>
      <c r="AF795" s="136">
        <f t="shared" si="58"/>
        <v>0</v>
      </c>
      <c r="AG795" s="118">
        <v>0</v>
      </c>
      <c r="AH795" s="120">
        <v>0</v>
      </c>
      <c r="AI795" s="174"/>
      <c r="AJ795" s="50"/>
      <c r="AK795" s="175"/>
      <c r="AL795" s="176"/>
      <c r="AM795" s="56" t="str">
        <f t="shared" si="57"/>
        <v>Terminado</v>
      </c>
      <c r="AN795" s="137">
        <f t="shared" si="56"/>
        <v>1</v>
      </c>
    </row>
    <row r="796" spans="1:40" x14ac:dyDescent="0.25">
      <c r="A796" s="50" t="s">
        <v>2554</v>
      </c>
      <c r="B796" s="118">
        <v>2022</v>
      </c>
      <c r="C796" s="50"/>
      <c r="D796" s="50"/>
      <c r="E796" s="50" t="s">
        <v>63</v>
      </c>
      <c r="F796" s="50"/>
      <c r="G796" s="50"/>
      <c r="H796" s="50" t="s">
        <v>3074</v>
      </c>
      <c r="I796" s="119" t="s">
        <v>46</v>
      </c>
      <c r="J796" s="57" t="s">
        <v>194</v>
      </c>
      <c r="K796" s="50">
        <v>34</v>
      </c>
      <c r="L796" s="57" t="s">
        <v>121</v>
      </c>
      <c r="M796" s="57" t="s">
        <v>158</v>
      </c>
      <c r="N796" s="139">
        <v>1971</v>
      </c>
      <c r="O796" s="55"/>
      <c r="P796" s="178">
        <v>860011153</v>
      </c>
      <c r="Q796" s="59" t="s">
        <v>2426</v>
      </c>
      <c r="R796" s="57" t="s">
        <v>175</v>
      </c>
      <c r="S796" s="59"/>
      <c r="T796" s="193"/>
      <c r="U796" s="194"/>
      <c r="V796" s="87"/>
      <c r="W796" s="126">
        <v>182400</v>
      </c>
      <c r="X796" s="125">
        <v>0</v>
      </c>
      <c r="Y796" s="130">
        <v>0</v>
      </c>
      <c r="Z796" s="124">
        <v>0</v>
      </c>
      <c r="AA796" s="126">
        <v>182400</v>
      </c>
      <c r="AB796" s="125">
        <v>182400</v>
      </c>
      <c r="AC796" s="135"/>
      <c r="AD796" s="135"/>
      <c r="AE796" s="135"/>
      <c r="AF796" s="136">
        <f t="shared" si="58"/>
        <v>0</v>
      </c>
      <c r="AG796" s="118">
        <v>0</v>
      </c>
      <c r="AH796" s="120">
        <v>0</v>
      </c>
      <c r="AI796" s="174"/>
      <c r="AJ796" s="50"/>
      <c r="AK796" s="175"/>
      <c r="AL796" s="176"/>
      <c r="AM796" s="56" t="str">
        <f t="shared" si="57"/>
        <v>Terminado</v>
      </c>
      <c r="AN796" s="137">
        <f t="shared" si="56"/>
        <v>1</v>
      </c>
    </row>
    <row r="797" spans="1:40" x14ac:dyDescent="0.25">
      <c r="A797" s="50" t="s">
        <v>2554</v>
      </c>
      <c r="B797" s="118">
        <v>2022</v>
      </c>
      <c r="C797" s="50"/>
      <c r="D797" s="50"/>
      <c r="E797" s="50" t="s">
        <v>63</v>
      </c>
      <c r="F797" s="50"/>
      <c r="G797" s="50"/>
      <c r="H797" s="177" t="s">
        <v>2632</v>
      </c>
      <c r="I797" s="119" t="s">
        <v>46</v>
      </c>
      <c r="J797" s="57" t="s">
        <v>194</v>
      </c>
      <c r="K797" s="50">
        <v>49</v>
      </c>
      <c r="L797" s="57" t="s">
        <v>139</v>
      </c>
      <c r="M797" s="57" t="s">
        <v>138</v>
      </c>
      <c r="N797" s="139">
        <v>1999</v>
      </c>
      <c r="O797" s="55"/>
      <c r="P797" s="178">
        <v>860011153</v>
      </c>
      <c r="Q797" s="59" t="s">
        <v>2426</v>
      </c>
      <c r="R797" s="57" t="s">
        <v>175</v>
      </c>
      <c r="S797" s="59"/>
      <c r="T797" s="193"/>
      <c r="U797" s="194"/>
      <c r="V797" s="87"/>
      <c r="W797" s="126">
        <v>406000</v>
      </c>
      <c r="X797" s="125">
        <v>0</v>
      </c>
      <c r="Y797" s="130">
        <v>0</v>
      </c>
      <c r="Z797" s="124">
        <v>0</v>
      </c>
      <c r="AA797" s="126">
        <v>406000</v>
      </c>
      <c r="AB797" s="125">
        <v>406000</v>
      </c>
      <c r="AC797" s="135"/>
      <c r="AD797" s="135"/>
      <c r="AE797" s="135"/>
      <c r="AF797" s="136">
        <f t="shared" si="58"/>
        <v>0</v>
      </c>
      <c r="AG797" s="118">
        <v>0</v>
      </c>
      <c r="AH797" s="120">
        <v>0</v>
      </c>
      <c r="AI797" s="174"/>
      <c r="AJ797" s="50"/>
      <c r="AK797" s="175"/>
      <c r="AL797" s="176"/>
      <c r="AM797" s="56" t="str">
        <f t="shared" si="57"/>
        <v>Terminado</v>
      </c>
      <c r="AN797" s="137">
        <f t="shared" si="56"/>
        <v>1</v>
      </c>
    </row>
    <row r="798" spans="1:40" x14ac:dyDescent="0.25">
      <c r="A798" s="50" t="s">
        <v>2554</v>
      </c>
      <c r="B798" s="118">
        <v>2022</v>
      </c>
      <c r="C798" s="50"/>
      <c r="D798" s="50"/>
      <c r="E798" s="50" t="s">
        <v>63</v>
      </c>
      <c r="F798" s="50"/>
      <c r="G798" s="50"/>
      <c r="H798" s="50" t="s">
        <v>3127</v>
      </c>
      <c r="I798" s="119" t="s">
        <v>46</v>
      </c>
      <c r="J798" s="57" t="s">
        <v>194</v>
      </c>
      <c r="K798" s="50">
        <v>57</v>
      </c>
      <c r="L798" s="57" t="s">
        <v>148</v>
      </c>
      <c r="M798" s="57" t="s">
        <v>141</v>
      </c>
      <c r="N798" s="139">
        <v>1979</v>
      </c>
      <c r="O798" s="55"/>
      <c r="P798" s="178">
        <v>860011153</v>
      </c>
      <c r="Q798" s="59" t="s">
        <v>2426</v>
      </c>
      <c r="R798" s="57" t="s">
        <v>175</v>
      </c>
      <c r="S798" s="59"/>
      <c r="T798" s="193"/>
      <c r="U798" s="194"/>
      <c r="V798" s="87"/>
      <c r="W798" s="126">
        <v>10436100</v>
      </c>
      <c r="X798" s="125">
        <v>0</v>
      </c>
      <c r="Y798" s="130">
        <v>0</v>
      </c>
      <c r="Z798" s="124">
        <v>0</v>
      </c>
      <c r="AA798" s="126">
        <v>10436100</v>
      </c>
      <c r="AB798" s="125">
        <v>10436100</v>
      </c>
      <c r="AC798" s="135"/>
      <c r="AD798" s="135"/>
      <c r="AE798" s="135"/>
      <c r="AF798" s="136">
        <f t="shared" si="58"/>
        <v>0</v>
      </c>
      <c r="AG798" s="118">
        <v>0</v>
      </c>
      <c r="AH798" s="120">
        <v>0</v>
      </c>
      <c r="AI798" s="174"/>
      <c r="AJ798" s="50"/>
      <c r="AK798" s="175"/>
      <c r="AL798" s="176"/>
      <c r="AM798" s="56" t="str">
        <f t="shared" si="57"/>
        <v>Terminado</v>
      </c>
      <c r="AN798" s="137">
        <f t="shared" si="56"/>
        <v>1</v>
      </c>
    </row>
    <row r="799" spans="1:40" x14ac:dyDescent="0.25">
      <c r="A799" s="50" t="s">
        <v>2554</v>
      </c>
      <c r="B799" s="118">
        <v>2022</v>
      </c>
      <c r="C799" s="50"/>
      <c r="D799" s="50"/>
      <c r="E799" s="50" t="s">
        <v>63</v>
      </c>
      <c r="F799" s="50"/>
      <c r="G799" s="50"/>
      <c r="H799" s="50" t="s">
        <v>3128</v>
      </c>
      <c r="I799" s="119" t="s">
        <v>46</v>
      </c>
      <c r="J799" s="57" t="s">
        <v>194</v>
      </c>
      <c r="K799" s="50">
        <v>57</v>
      </c>
      <c r="L799" s="57" t="s">
        <v>148</v>
      </c>
      <c r="M799" s="57" t="s">
        <v>141</v>
      </c>
      <c r="N799" s="139">
        <v>1978</v>
      </c>
      <c r="O799" s="55"/>
      <c r="P799" s="178">
        <v>860011153</v>
      </c>
      <c r="Q799" s="59" t="s">
        <v>2426</v>
      </c>
      <c r="R799" s="57" t="s">
        <v>175</v>
      </c>
      <c r="S799" s="59"/>
      <c r="T799" s="193"/>
      <c r="U799" s="194"/>
      <c r="V799" s="87"/>
      <c r="W799" s="126">
        <v>1073600</v>
      </c>
      <c r="X799" s="125">
        <v>0</v>
      </c>
      <c r="Y799" s="130">
        <v>0</v>
      </c>
      <c r="Z799" s="124">
        <v>0</v>
      </c>
      <c r="AA799" s="126">
        <v>1073600</v>
      </c>
      <c r="AB799" s="125">
        <v>1073600</v>
      </c>
      <c r="AC799" s="135"/>
      <c r="AD799" s="135"/>
      <c r="AE799" s="135"/>
      <c r="AF799" s="136">
        <f t="shared" si="58"/>
        <v>0</v>
      </c>
      <c r="AG799" s="118">
        <v>0</v>
      </c>
      <c r="AH799" s="120">
        <v>0</v>
      </c>
      <c r="AI799" s="174"/>
      <c r="AJ799" s="50"/>
      <c r="AK799" s="175"/>
      <c r="AL799" s="176"/>
      <c r="AM799" s="56" t="str">
        <f t="shared" si="57"/>
        <v>Terminado</v>
      </c>
      <c r="AN799" s="137">
        <f t="shared" si="56"/>
        <v>1</v>
      </c>
    </row>
    <row r="800" spans="1:40" x14ac:dyDescent="0.25">
      <c r="A800" s="50" t="s">
        <v>2554</v>
      </c>
      <c r="B800" s="118">
        <v>2022</v>
      </c>
      <c r="C800" s="50"/>
      <c r="D800" s="50"/>
      <c r="E800" s="50" t="s">
        <v>63</v>
      </c>
      <c r="F800" s="50"/>
      <c r="G800" s="50"/>
      <c r="H800" s="177" t="s">
        <v>2632</v>
      </c>
      <c r="I800" s="119" t="s">
        <v>46</v>
      </c>
      <c r="J800" s="57" t="s">
        <v>194</v>
      </c>
      <c r="K800" s="50">
        <v>30</v>
      </c>
      <c r="L800" s="57" t="s">
        <v>117</v>
      </c>
      <c r="M800" s="57" t="s">
        <v>158</v>
      </c>
      <c r="N800" s="139">
        <v>2031</v>
      </c>
      <c r="O800" s="55"/>
      <c r="P800" s="178">
        <v>860011153</v>
      </c>
      <c r="Q800" s="59" t="s">
        <v>2426</v>
      </c>
      <c r="R800" s="57" t="s">
        <v>175</v>
      </c>
      <c r="S800" s="59"/>
      <c r="T800" s="193"/>
      <c r="U800" s="194"/>
      <c r="V800" s="87"/>
      <c r="W800" s="126">
        <v>182400</v>
      </c>
      <c r="X800" s="125">
        <v>0</v>
      </c>
      <c r="Y800" s="130">
        <v>0</v>
      </c>
      <c r="Z800" s="124">
        <v>0</v>
      </c>
      <c r="AA800" s="126">
        <v>182400</v>
      </c>
      <c r="AB800" s="125">
        <v>182400</v>
      </c>
      <c r="AC800" s="135"/>
      <c r="AD800" s="135"/>
      <c r="AE800" s="135"/>
      <c r="AF800" s="136">
        <f t="shared" si="58"/>
        <v>0</v>
      </c>
      <c r="AG800" s="118">
        <v>0</v>
      </c>
      <c r="AH800" s="120">
        <v>0</v>
      </c>
      <c r="AI800" s="174"/>
      <c r="AJ800" s="50"/>
      <c r="AK800" s="175"/>
      <c r="AL800" s="176"/>
      <c r="AM800" s="56" t="str">
        <f t="shared" si="57"/>
        <v>Terminado</v>
      </c>
      <c r="AN800" s="137">
        <f t="shared" si="56"/>
        <v>1</v>
      </c>
    </row>
    <row r="801" spans="1:40" x14ac:dyDescent="0.25">
      <c r="A801" s="50" t="s">
        <v>2555</v>
      </c>
      <c r="B801" s="118">
        <v>2022</v>
      </c>
      <c r="C801" s="50"/>
      <c r="D801" s="50"/>
      <c r="E801" s="50" t="s">
        <v>63</v>
      </c>
      <c r="F801" s="50"/>
      <c r="G801" s="50"/>
      <c r="H801" s="50" t="s">
        <v>3133</v>
      </c>
      <c r="I801" s="119" t="s">
        <v>46</v>
      </c>
      <c r="J801" s="57" t="s">
        <v>194</v>
      </c>
      <c r="K801" s="118">
        <v>45</v>
      </c>
      <c r="L801" s="57" t="s">
        <v>132</v>
      </c>
      <c r="M801" s="57" t="s">
        <v>137</v>
      </c>
      <c r="N801" s="139">
        <v>1998</v>
      </c>
      <c r="O801" s="55"/>
      <c r="P801" s="178">
        <v>860011153</v>
      </c>
      <c r="Q801" s="59" t="s">
        <v>2426</v>
      </c>
      <c r="R801" s="57" t="s">
        <v>175</v>
      </c>
      <c r="S801" s="59"/>
      <c r="T801" s="193"/>
      <c r="U801" s="194"/>
      <c r="V801" s="87"/>
      <c r="W801" s="126">
        <v>69600</v>
      </c>
      <c r="X801" s="125">
        <v>0</v>
      </c>
      <c r="Y801" s="130">
        <v>0</v>
      </c>
      <c r="Z801" s="124">
        <v>0</v>
      </c>
      <c r="AA801" s="126">
        <v>69600</v>
      </c>
      <c r="AB801" s="125">
        <v>69600</v>
      </c>
      <c r="AC801" s="135"/>
      <c r="AD801" s="135"/>
      <c r="AE801" s="135"/>
      <c r="AF801" s="136">
        <f t="shared" si="58"/>
        <v>0</v>
      </c>
      <c r="AG801" s="118">
        <v>0</v>
      </c>
      <c r="AH801" s="120">
        <v>0</v>
      </c>
      <c r="AI801" s="174"/>
      <c r="AJ801" s="50"/>
      <c r="AK801" s="175"/>
      <c r="AL801" s="176"/>
      <c r="AM801" s="56" t="str">
        <f t="shared" si="57"/>
        <v>Terminado</v>
      </c>
      <c r="AN801" s="137">
        <f t="shared" si="56"/>
        <v>1</v>
      </c>
    </row>
    <row r="802" spans="1:40" x14ac:dyDescent="0.25">
      <c r="A802" s="50" t="s">
        <v>2555</v>
      </c>
      <c r="B802" s="118">
        <v>2022</v>
      </c>
      <c r="C802" s="50"/>
      <c r="D802" s="50"/>
      <c r="E802" s="50" t="s">
        <v>63</v>
      </c>
      <c r="F802" s="50"/>
      <c r="G802" s="50"/>
      <c r="H802" s="177" t="s">
        <v>2633</v>
      </c>
      <c r="I802" s="119" t="s">
        <v>46</v>
      </c>
      <c r="J802" s="57" t="s">
        <v>194</v>
      </c>
      <c r="K802" s="118">
        <v>48</v>
      </c>
      <c r="L802" s="57" t="s">
        <v>135</v>
      </c>
      <c r="M802" s="57" t="s">
        <v>137</v>
      </c>
      <c r="N802" s="139">
        <v>2015</v>
      </c>
      <c r="O802" s="55"/>
      <c r="P802" s="178">
        <v>860011153</v>
      </c>
      <c r="Q802" s="59" t="s">
        <v>2426</v>
      </c>
      <c r="R802" s="57" t="s">
        <v>175</v>
      </c>
      <c r="S802" s="59"/>
      <c r="T802" s="193"/>
      <c r="U802" s="194"/>
      <c r="V802" s="87"/>
      <c r="W802" s="126">
        <v>182400</v>
      </c>
      <c r="X802" s="125">
        <v>0</v>
      </c>
      <c r="Y802" s="130">
        <v>0</v>
      </c>
      <c r="Z802" s="124">
        <v>0</v>
      </c>
      <c r="AA802" s="126">
        <v>182400</v>
      </c>
      <c r="AB802" s="125">
        <v>182400</v>
      </c>
      <c r="AC802" s="135"/>
      <c r="AD802" s="135"/>
      <c r="AE802" s="135"/>
      <c r="AF802" s="136">
        <f t="shared" si="58"/>
        <v>0</v>
      </c>
      <c r="AG802" s="118">
        <v>0</v>
      </c>
      <c r="AH802" s="120">
        <v>0</v>
      </c>
      <c r="AI802" s="174"/>
      <c r="AJ802" s="50"/>
      <c r="AK802" s="175"/>
      <c r="AL802" s="176"/>
      <c r="AM802" s="56" t="str">
        <f t="shared" si="57"/>
        <v>Terminado</v>
      </c>
      <c r="AN802" s="137">
        <f t="shared" si="56"/>
        <v>1</v>
      </c>
    </row>
    <row r="803" spans="1:40" x14ac:dyDescent="0.25">
      <c r="A803" s="50" t="s">
        <v>2555</v>
      </c>
      <c r="B803" s="118">
        <v>2022</v>
      </c>
      <c r="C803" s="50"/>
      <c r="D803" s="50"/>
      <c r="E803" s="50" t="s">
        <v>63</v>
      </c>
      <c r="F803" s="50"/>
      <c r="G803" s="50"/>
      <c r="H803" s="50" t="s">
        <v>3133</v>
      </c>
      <c r="I803" s="119" t="s">
        <v>46</v>
      </c>
      <c r="J803" s="57" t="s">
        <v>194</v>
      </c>
      <c r="K803" s="118">
        <v>43</v>
      </c>
      <c r="L803" s="57" t="s">
        <v>130</v>
      </c>
      <c r="M803" s="57" t="s">
        <v>137</v>
      </c>
      <c r="N803" s="139">
        <v>2032</v>
      </c>
      <c r="O803" s="55"/>
      <c r="P803" s="179">
        <v>860011153</v>
      </c>
      <c r="Q803" s="59" t="s">
        <v>2426</v>
      </c>
      <c r="R803" s="57" t="s">
        <v>175</v>
      </c>
      <c r="S803" s="59"/>
      <c r="T803" s="193"/>
      <c r="U803" s="194"/>
      <c r="V803" s="87"/>
      <c r="W803" s="126">
        <v>69600</v>
      </c>
      <c r="X803" s="125">
        <v>0</v>
      </c>
      <c r="Y803" s="130">
        <v>0</v>
      </c>
      <c r="Z803" s="124">
        <v>0</v>
      </c>
      <c r="AA803" s="126">
        <v>69600</v>
      </c>
      <c r="AB803" s="125">
        <v>69600</v>
      </c>
      <c r="AC803" s="135"/>
      <c r="AD803" s="135"/>
      <c r="AE803" s="135"/>
      <c r="AF803" s="136">
        <f t="shared" si="58"/>
        <v>0</v>
      </c>
      <c r="AG803" s="118">
        <v>0</v>
      </c>
      <c r="AH803" s="120">
        <v>0</v>
      </c>
      <c r="AI803" s="174"/>
      <c r="AJ803" s="50"/>
      <c r="AK803" s="175"/>
      <c r="AL803" s="176"/>
      <c r="AM803" s="56" t="str">
        <f t="shared" si="57"/>
        <v>Terminado</v>
      </c>
      <c r="AN803" s="137">
        <f t="shared" si="56"/>
        <v>1</v>
      </c>
    </row>
    <row r="804" spans="1:40" x14ac:dyDescent="0.25">
      <c r="A804" s="50" t="s">
        <v>2555</v>
      </c>
      <c r="B804" s="118">
        <v>2022</v>
      </c>
      <c r="C804" s="50"/>
      <c r="D804" s="50"/>
      <c r="E804" s="50" t="s">
        <v>63</v>
      </c>
      <c r="F804" s="50"/>
      <c r="G804" s="50"/>
      <c r="H804" s="50" t="s">
        <v>3130</v>
      </c>
      <c r="I804" s="119" t="s">
        <v>46</v>
      </c>
      <c r="J804" s="57" t="s">
        <v>194</v>
      </c>
      <c r="K804" s="118">
        <v>43</v>
      </c>
      <c r="L804" s="57" t="s">
        <v>130</v>
      </c>
      <c r="M804" s="57" t="s">
        <v>137</v>
      </c>
      <c r="N804" s="139">
        <v>2032</v>
      </c>
      <c r="O804" s="55"/>
      <c r="P804" s="179">
        <v>860011153</v>
      </c>
      <c r="Q804" s="59" t="s">
        <v>2426</v>
      </c>
      <c r="R804" s="57" t="s">
        <v>175</v>
      </c>
      <c r="S804" s="59"/>
      <c r="T804" s="193"/>
      <c r="U804" s="194"/>
      <c r="V804" s="87"/>
      <c r="W804" s="126">
        <v>1493700</v>
      </c>
      <c r="X804" s="125">
        <v>0</v>
      </c>
      <c r="Y804" s="130">
        <v>0</v>
      </c>
      <c r="Z804" s="124">
        <v>0</v>
      </c>
      <c r="AA804" s="126">
        <v>1493700</v>
      </c>
      <c r="AB804" s="125">
        <v>1493700</v>
      </c>
      <c r="AC804" s="135"/>
      <c r="AD804" s="135"/>
      <c r="AE804" s="135"/>
      <c r="AF804" s="136">
        <f t="shared" si="58"/>
        <v>0</v>
      </c>
      <c r="AG804" s="118">
        <v>0</v>
      </c>
      <c r="AH804" s="120">
        <v>0</v>
      </c>
      <c r="AI804" s="174"/>
      <c r="AJ804" s="50"/>
      <c r="AK804" s="175"/>
      <c r="AL804" s="176"/>
      <c r="AM804" s="56" t="str">
        <f t="shared" si="57"/>
        <v>Terminado</v>
      </c>
      <c r="AN804" s="137">
        <f t="shared" si="56"/>
        <v>1</v>
      </c>
    </row>
    <row r="805" spans="1:40" x14ac:dyDescent="0.25">
      <c r="A805" s="50" t="s">
        <v>2555</v>
      </c>
      <c r="B805" s="118">
        <v>2022</v>
      </c>
      <c r="C805" s="50"/>
      <c r="D805" s="50"/>
      <c r="E805" s="50" t="s">
        <v>63</v>
      </c>
      <c r="F805" s="50"/>
      <c r="G805" s="50"/>
      <c r="H805" s="50" t="s">
        <v>3130</v>
      </c>
      <c r="I805" s="119" t="s">
        <v>46</v>
      </c>
      <c r="J805" s="57" t="s">
        <v>194</v>
      </c>
      <c r="K805" s="118">
        <v>43</v>
      </c>
      <c r="L805" s="57" t="s">
        <v>130</v>
      </c>
      <c r="M805" s="57" t="s">
        <v>137</v>
      </c>
      <c r="N805" s="139">
        <v>2032</v>
      </c>
      <c r="O805" s="55"/>
      <c r="P805" s="179">
        <v>860011153</v>
      </c>
      <c r="Q805" s="59" t="s">
        <v>2426</v>
      </c>
      <c r="R805" s="57" t="s">
        <v>175</v>
      </c>
      <c r="S805" s="59"/>
      <c r="T805" s="193"/>
      <c r="U805" s="194"/>
      <c r="V805" s="87"/>
      <c r="W805" s="126">
        <v>214400</v>
      </c>
      <c r="X805" s="125">
        <v>0</v>
      </c>
      <c r="Y805" s="130">
        <v>0</v>
      </c>
      <c r="Z805" s="124">
        <v>0</v>
      </c>
      <c r="AA805" s="126">
        <v>214400</v>
      </c>
      <c r="AB805" s="125">
        <v>214400</v>
      </c>
      <c r="AC805" s="135"/>
      <c r="AD805" s="135"/>
      <c r="AE805" s="135"/>
      <c r="AF805" s="136">
        <f t="shared" si="58"/>
        <v>0</v>
      </c>
      <c r="AG805" s="118">
        <v>0</v>
      </c>
      <c r="AH805" s="120">
        <v>0</v>
      </c>
      <c r="AI805" s="174"/>
      <c r="AJ805" s="50"/>
      <c r="AK805" s="175"/>
      <c r="AL805" s="176"/>
      <c r="AM805" s="56" t="str">
        <f t="shared" si="57"/>
        <v>Terminado</v>
      </c>
      <c r="AN805" s="137">
        <f t="shared" si="56"/>
        <v>1</v>
      </c>
    </row>
    <row r="806" spans="1:40" x14ac:dyDescent="0.25">
      <c r="A806" s="50" t="s">
        <v>2555</v>
      </c>
      <c r="B806" s="118">
        <v>2022</v>
      </c>
      <c r="C806" s="50"/>
      <c r="D806" s="50"/>
      <c r="E806" s="50" t="s">
        <v>63</v>
      </c>
      <c r="F806" s="50"/>
      <c r="G806" s="50"/>
      <c r="H806" s="50" t="s">
        <v>3074</v>
      </c>
      <c r="I806" s="119" t="s">
        <v>46</v>
      </c>
      <c r="J806" s="57" t="s">
        <v>194</v>
      </c>
      <c r="K806" s="50">
        <v>34</v>
      </c>
      <c r="L806" s="57" t="s">
        <v>121</v>
      </c>
      <c r="M806" s="57" t="s">
        <v>158</v>
      </c>
      <c r="N806" s="139">
        <v>1971</v>
      </c>
      <c r="O806" s="55"/>
      <c r="P806" s="178">
        <v>860011153</v>
      </c>
      <c r="Q806" s="59" t="s">
        <v>2426</v>
      </c>
      <c r="R806" s="57" t="s">
        <v>175</v>
      </c>
      <c r="S806" s="59"/>
      <c r="T806" s="193"/>
      <c r="U806" s="194"/>
      <c r="V806" s="87"/>
      <c r="W806" s="126">
        <v>182400</v>
      </c>
      <c r="X806" s="125">
        <v>0</v>
      </c>
      <c r="Y806" s="130">
        <v>0</v>
      </c>
      <c r="Z806" s="124">
        <v>0</v>
      </c>
      <c r="AA806" s="126">
        <v>182400</v>
      </c>
      <c r="AB806" s="125">
        <v>182400</v>
      </c>
      <c r="AC806" s="135"/>
      <c r="AD806" s="135"/>
      <c r="AE806" s="135"/>
      <c r="AF806" s="136">
        <f t="shared" si="58"/>
        <v>0</v>
      </c>
      <c r="AG806" s="118">
        <v>0</v>
      </c>
      <c r="AH806" s="120">
        <v>0</v>
      </c>
      <c r="AI806" s="174"/>
      <c r="AJ806" s="50"/>
      <c r="AK806" s="175"/>
      <c r="AL806" s="176"/>
      <c r="AM806" s="56" t="str">
        <f t="shared" si="57"/>
        <v>Terminado</v>
      </c>
      <c r="AN806" s="137">
        <f t="shared" si="56"/>
        <v>1</v>
      </c>
    </row>
    <row r="807" spans="1:40" x14ac:dyDescent="0.25">
      <c r="A807" s="50" t="s">
        <v>2555</v>
      </c>
      <c r="B807" s="118">
        <v>2022</v>
      </c>
      <c r="C807" s="50"/>
      <c r="D807" s="50"/>
      <c r="E807" s="50" t="s">
        <v>63</v>
      </c>
      <c r="F807" s="50"/>
      <c r="G807" s="50"/>
      <c r="H807" s="177" t="s">
        <v>2633</v>
      </c>
      <c r="I807" s="119" t="s">
        <v>46</v>
      </c>
      <c r="J807" s="57" t="s">
        <v>194</v>
      </c>
      <c r="K807" s="50">
        <v>49</v>
      </c>
      <c r="L807" s="57" t="s">
        <v>139</v>
      </c>
      <c r="M807" s="57" t="s">
        <v>138</v>
      </c>
      <c r="N807" s="139">
        <v>1999</v>
      </c>
      <c r="O807" s="55"/>
      <c r="P807" s="178">
        <v>860011153</v>
      </c>
      <c r="Q807" s="59" t="s">
        <v>2426</v>
      </c>
      <c r="R807" s="57" t="s">
        <v>175</v>
      </c>
      <c r="S807" s="59"/>
      <c r="T807" s="193"/>
      <c r="U807" s="194"/>
      <c r="V807" s="87"/>
      <c r="W807" s="126">
        <v>406000</v>
      </c>
      <c r="X807" s="125">
        <v>0</v>
      </c>
      <c r="Y807" s="130">
        <v>0</v>
      </c>
      <c r="Z807" s="124">
        <v>0</v>
      </c>
      <c r="AA807" s="126">
        <v>406000</v>
      </c>
      <c r="AB807" s="125">
        <v>406000</v>
      </c>
      <c r="AC807" s="135"/>
      <c r="AD807" s="135"/>
      <c r="AE807" s="135"/>
      <c r="AF807" s="136">
        <f t="shared" si="58"/>
        <v>0</v>
      </c>
      <c r="AG807" s="118">
        <v>0</v>
      </c>
      <c r="AH807" s="120">
        <v>0</v>
      </c>
      <c r="AI807" s="174"/>
      <c r="AJ807" s="50"/>
      <c r="AK807" s="175"/>
      <c r="AL807" s="176"/>
      <c r="AM807" s="56" t="str">
        <f t="shared" si="57"/>
        <v>Terminado</v>
      </c>
      <c r="AN807" s="137">
        <f t="shared" si="56"/>
        <v>1</v>
      </c>
    </row>
    <row r="808" spans="1:40" x14ac:dyDescent="0.25">
      <c r="A808" s="50" t="s">
        <v>2555</v>
      </c>
      <c r="B808" s="118">
        <v>2022</v>
      </c>
      <c r="C808" s="50"/>
      <c r="D808" s="50"/>
      <c r="E808" s="50" t="s">
        <v>63</v>
      </c>
      <c r="F808" s="50"/>
      <c r="G808" s="50"/>
      <c r="H808" s="50" t="s">
        <v>3131</v>
      </c>
      <c r="I808" s="119" t="s">
        <v>46</v>
      </c>
      <c r="J808" s="57" t="s">
        <v>194</v>
      </c>
      <c r="K808" s="50">
        <v>57</v>
      </c>
      <c r="L808" s="57" t="s">
        <v>148</v>
      </c>
      <c r="M808" s="57" t="s">
        <v>141</v>
      </c>
      <c r="N808" s="139">
        <v>1979</v>
      </c>
      <c r="O808" s="55"/>
      <c r="P808" s="178">
        <v>860011153</v>
      </c>
      <c r="Q808" s="59" t="s">
        <v>2426</v>
      </c>
      <c r="R808" s="57" t="s">
        <v>175</v>
      </c>
      <c r="S808" s="59"/>
      <c r="T808" s="193"/>
      <c r="U808" s="194"/>
      <c r="V808" s="87"/>
      <c r="W808" s="126">
        <v>10436100</v>
      </c>
      <c r="X808" s="125">
        <v>0</v>
      </c>
      <c r="Y808" s="130">
        <v>0</v>
      </c>
      <c r="Z808" s="124">
        <v>0</v>
      </c>
      <c r="AA808" s="126">
        <v>10436100</v>
      </c>
      <c r="AB808" s="125">
        <v>10436100</v>
      </c>
      <c r="AC808" s="135"/>
      <c r="AD808" s="135"/>
      <c r="AE808" s="135"/>
      <c r="AF808" s="136">
        <f t="shared" si="58"/>
        <v>0</v>
      </c>
      <c r="AG808" s="118">
        <v>0</v>
      </c>
      <c r="AH808" s="120">
        <v>0</v>
      </c>
      <c r="AI808" s="174"/>
      <c r="AJ808" s="50"/>
      <c r="AK808" s="175"/>
      <c r="AL808" s="176"/>
      <c r="AM808" s="56" t="str">
        <f t="shared" si="57"/>
        <v>Terminado</v>
      </c>
      <c r="AN808" s="137">
        <f t="shared" si="56"/>
        <v>1</v>
      </c>
    </row>
    <row r="809" spans="1:40" x14ac:dyDescent="0.25">
      <c r="A809" s="50" t="s">
        <v>2555</v>
      </c>
      <c r="B809" s="118">
        <v>2022</v>
      </c>
      <c r="C809" s="50"/>
      <c r="D809" s="50"/>
      <c r="E809" s="50" t="s">
        <v>63</v>
      </c>
      <c r="F809" s="50"/>
      <c r="G809" s="50"/>
      <c r="H809" s="50" t="s">
        <v>3132</v>
      </c>
      <c r="I809" s="119" t="s">
        <v>46</v>
      </c>
      <c r="J809" s="57" t="s">
        <v>194</v>
      </c>
      <c r="K809" s="50">
        <v>57</v>
      </c>
      <c r="L809" s="57" t="s">
        <v>148</v>
      </c>
      <c r="M809" s="57" t="s">
        <v>141</v>
      </c>
      <c r="N809" s="139">
        <v>1978</v>
      </c>
      <c r="O809" s="55"/>
      <c r="P809" s="178">
        <v>860011153</v>
      </c>
      <c r="Q809" s="59" t="s">
        <v>2426</v>
      </c>
      <c r="R809" s="57" t="s">
        <v>175</v>
      </c>
      <c r="S809" s="59"/>
      <c r="T809" s="193"/>
      <c r="U809" s="194"/>
      <c r="V809" s="87"/>
      <c r="W809" s="126">
        <v>1073600</v>
      </c>
      <c r="X809" s="125">
        <v>0</v>
      </c>
      <c r="Y809" s="130">
        <v>0</v>
      </c>
      <c r="Z809" s="124">
        <v>0</v>
      </c>
      <c r="AA809" s="126">
        <v>1073600</v>
      </c>
      <c r="AB809" s="125">
        <v>1073600</v>
      </c>
      <c r="AC809" s="135"/>
      <c r="AD809" s="135"/>
      <c r="AE809" s="135"/>
      <c r="AF809" s="136">
        <f t="shared" si="58"/>
        <v>0</v>
      </c>
      <c r="AG809" s="118">
        <v>0</v>
      </c>
      <c r="AH809" s="120">
        <v>0</v>
      </c>
      <c r="AI809" s="174"/>
      <c r="AJ809" s="50"/>
      <c r="AK809" s="175"/>
      <c r="AL809" s="176"/>
      <c r="AM809" s="56" t="str">
        <f t="shared" si="57"/>
        <v>Terminado</v>
      </c>
      <c r="AN809" s="137">
        <f t="shared" si="56"/>
        <v>1</v>
      </c>
    </row>
    <row r="810" spans="1:40" x14ac:dyDescent="0.25">
      <c r="A810" s="50" t="s">
        <v>2555</v>
      </c>
      <c r="B810" s="118">
        <v>2022</v>
      </c>
      <c r="C810" s="50"/>
      <c r="D810" s="50"/>
      <c r="E810" s="50" t="s">
        <v>63</v>
      </c>
      <c r="F810" s="50"/>
      <c r="G810" s="50"/>
      <c r="H810" s="177" t="s">
        <v>2633</v>
      </c>
      <c r="I810" s="119" t="s">
        <v>46</v>
      </c>
      <c r="J810" s="57" t="s">
        <v>194</v>
      </c>
      <c r="K810" s="50">
        <v>30</v>
      </c>
      <c r="L810" s="57" t="s">
        <v>117</v>
      </c>
      <c r="M810" s="57" t="s">
        <v>158</v>
      </c>
      <c r="N810" s="139">
        <v>2031</v>
      </c>
      <c r="O810" s="55"/>
      <c r="P810" s="178">
        <v>860011153</v>
      </c>
      <c r="Q810" s="59" t="s">
        <v>2426</v>
      </c>
      <c r="R810" s="57" t="s">
        <v>175</v>
      </c>
      <c r="S810" s="59"/>
      <c r="T810" s="193"/>
      <c r="U810" s="194"/>
      <c r="V810" s="87"/>
      <c r="W810" s="126">
        <v>182400</v>
      </c>
      <c r="X810" s="125">
        <v>0</v>
      </c>
      <c r="Y810" s="130">
        <v>0</v>
      </c>
      <c r="Z810" s="124">
        <v>0</v>
      </c>
      <c r="AA810" s="126">
        <v>182400</v>
      </c>
      <c r="AB810" s="125">
        <v>182400</v>
      </c>
      <c r="AC810" s="135"/>
      <c r="AD810" s="135"/>
      <c r="AE810" s="135"/>
      <c r="AF810" s="136">
        <f t="shared" si="58"/>
        <v>0</v>
      </c>
      <c r="AG810" s="118">
        <v>0</v>
      </c>
      <c r="AH810" s="120">
        <v>0</v>
      </c>
      <c r="AI810" s="174"/>
      <c r="AJ810" s="50"/>
      <c r="AK810" s="175"/>
      <c r="AL810" s="176"/>
      <c r="AM810" s="56" t="str">
        <f t="shared" si="57"/>
        <v>Terminado</v>
      </c>
      <c r="AN810" s="137">
        <f t="shared" si="56"/>
        <v>1</v>
      </c>
    </row>
    <row r="811" spans="1:40" x14ac:dyDescent="0.25">
      <c r="A811" s="50" t="s">
        <v>2556</v>
      </c>
      <c r="B811" s="118">
        <v>2022</v>
      </c>
      <c r="C811" s="50"/>
      <c r="D811" s="50"/>
      <c r="E811" s="50" t="s">
        <v>63</v>
      </c>
      <c r="F811" s="50"/>
      <c r="G811" s="50"/>
      <c r="H811" s="50" t="s">
        <v>3134</v>
      </c>
      <c r="I811" s="119" t="s">
        <v>46</v>
      </c>
      <c r="J811" s="57" t="s">
        <v>194</v>
      </c>
      <c r="K811" s="50">
        <v>57</v>
      </c>
      <c r="L811" s="57" t="s">
        <v>148</v>
      </c>
      <c r="M811" s="57" t="s">
        <v>141</v>
      </c>
      <c r="N811" s="139">
        <v>1978</v>
      </c>
      <c r="O811" s="55"/>
      <c r="P811" s="178">
        <v>900336004</v>
      </c>
      <c r="Q811" s="59" t="s">
        <v>3135</v>
      </c>
      <c r="R811" s="57" t="s">
        <v>175</v>
      </c>
      <c r="S811" s="59"/>
      <c r="T811" s="193"/>
      <c r="U811" s="194"/>
      <c r="V811" s="87"/>
      <c r="W811" s="126">
        <v>6219100</v>
      </c>
      <c r="X811" s="125">
        <v>0</v>
      </c>
      <c r="Y811" s="130">
        <v>0</v>
      </c>
      <c r="Z811" s="124">
        <v>0</v>
      </c>
      <c r="AA811" s="126">
        <v>6219100</v>
      </c>
      <c r="AB811" s="125">
        <v>6219100</v>
      </c>
      <c r="AC811" s="135"/>
      <c r="AD811" s="135"/>
      <c r="AE811" s="135"/>
      <c r="AF811" s="136">
        <f t="shared" si="58"/>
        <v>0</v>
      </c>
      <c r="AG811" s="118">
        <v>0</v>
      </c>
      <c r="AH811" s="120">
        <v>0</v>
      </c>
      <c r="AI811" s="174"/>
      <c r="AJ811" s="50"/>
      <c r="AK811" s="175"/>
      <c r="AL811" s="176"/>
      <c r="AM811" s="56" t="str">
        <f t="shared" si="57"/>
        <v>Terminado</v>
      </c>
      <c r="AN811" s="137">
        <f t="shared" si="56"/>
        <v>1</v>
      </c>
    </row>
    <row r="812" spans="1:40" x14ac:dyDescent="0.25">
      <c r="A812" s="50" t="s">
        <v>2556</v>
      </c>
      <c r="B812" s="118">
        <v>2022</v>
      </c>
      <c r="C812" s="50"/>
      <c r="D812" s="50"/>
      <c r="E812" s="50" t="s">
        <v>63</v>
      </c>
      <c r="F812" s="50"/>
      <c r="G812" s="50"/>
      <c r="H812" s="50" t="s">
        <v>3134</v>
      </c>
      <c r="I812" s="119" t="s">
        <v>46</v>
      </c>
      <c r="J812" s="57" t="s">
        <v>194</v>
      </c>
      <c r="K812" s="50">
        <v>57</v>
      </c>
      <c r="L812" s="57" t="s">
        <v>148</v>
      </c>
      <c r="M812" s="57" t="s">
        <v>141</v>
      </c>
      <c r="N812" s="139">
        <v>1978</v>
      </c>
      <c r="O812" s="55"/>
      <c r="P812" s="178">
        <v>35503628</v>
      </c>
      <c r="Q812" s="59" t="s">
        <v>3136</v>
      </c>
      <c r="R812" s="57" t="s">
        <v>174</v>
      </c>
      <c r="S812" s="59"/>
      <c r="T812" s="193"/>
      <c r="U812" s="194"/>
      <c r="V812" s="87"/>
      <c r="W812" s="126">
        <v>35021403</v>
      </c>
      <c r="X812" s="125">
        <v>0</v>
      </c>
      <c r="Y812" s="130">
        <v>0</v>
      </c>
      <c r="Z812" s="124">
        <v>0</v>
      </c>
      <c r="AA812" s="126">
        <v>35021403</v>
      </c>
      <c r="AB812" s="125">
        <v>35021403</v>
      </c>
      <c r="AC812" s="135"/>
      <c r="AD812" s="135"/>
      <c r="AE812" s="135"/>
      <c r="AF812" s="136">
        <f t="shared" si="58"/>
        <v>0</v>
      </c>
      <c r="AG812" s="118">
        <v>0</v>
      </c>
      <c r="AH812" s="120">
        <v>0</v>
      </c>
      <c r="AI812" s="174"/>
      <c r="AJ812" s="50"/>
      <c r="AK812" s="175"/>
      <c r="AL812" s="176"/>
      <c r="AM812" s="56" t="str">
        <f t="shared" si="57"/>
        <v>Terminado</v>
      </c>
      <c r="AN812" s="137">
        <f t="shared" si="56"/>
        <v>1</v>
      </c>
    </row>
    <row r="813" spans="1:40" x14ac:dyDescent="0.25">
      <c r="A813" s="50" t="s">
        <v>2557</v>
      </c>
      <c r="B813" s="118">
        <v>2022</v>
      </c>
      <c r="C813" s="50"/>
      <c r="D813" s="50"/>
      <c r="E813" s="50" t="s">
        <v>63</v>
      </c>
      <c r="F813" s="50"/>
      <c r="G813" s="50"/>
      <c r="H813" s="50" t="s">
        <v>3140</v>
      </c>
      <c r="I813" s="119" t="s">
        <v>46</v>
      </c>
      <c r="J813" s="57" t="s">
        <v>194</v>
      </c>
      <c r="K813" s="118">
        <v>45</v>
      </c>
      <c r="L813" s="57" t="s">
        <v>132</v>
      </c>
      <c r="M813" s="57" t="s">
        <v>137</v>
      </c>
      <c r="N813" s="139">
        <v>1998</v>
      </c>
      <c r="O813" s="55"/>
      <c r="P813" s="178">
        <v>860011153</v>
      </c>
      <c r="Q813" s="59" t="s">
        <v>2426</v>
      </c>
      <c r="R813" s="57" t="s">
        <v>175</v>
      </c>
      <c r="S813" s="59"/>
      <c r="T813" s="193"/>
      <c r="U813" s="194"/>
      <c r="V813" s="87"/>
      <c r="W813" s="126">
        <v>69600</v>
      </c>
      <c r="X813" s="125">
        <v>0</v>
      </c>
      <c r="Y813" s="130">
        <v>0</v>
      </c>
      <c r="Z813" s="124">
        <v>0</v>
      </c>
      <c r="AA813" s="126">
        <v>69600</v>
      </c>
      <c r="AB813" s="125">
        <v>69600</v>
      </c>
      <c r="AC813" s="135"/>
      <c r="AD813" s="135"/>
      <c r="AE813" s="135"/>
      <c r="AF813" s="136">
        <f t="shared" si="58"/>
        <v>0</v>
      </c>
      <c r="AG813" s="118">
        <v>0</v>
      </c>
      <c r="AH813" s="120">
        <v>0</v>
      </c>
      <c r="AI813" s="174"/>
      <c r="AJ813" s="50"/>
      <c r="AK813" s="175"/>
      <c r="AL813" s="176"/>
      <c r="AM813" s="56" t="str">
        <f t="shared" si="57"/>
        <v>Terminado</v>
      </c>
      <c r="AN813" s="137">
        <f t="shared" si="56"/>
        <v>1</v>
      </c>
    </row>
    <row r="814" spans="1:40" x14ac:dyDescent="0.25">
      <c r="A814" s="50" t="s">
        <v>2557</v>
      </c>
      <c r="B814" s="118">
        <v>2022</v>
      </c>
      <c r="C814" s="50"/>
      <c r="D814" s="50"/>
      <c r="E814" s="50" t="s">
        <v>63</v>
      </c>
      <c r="F814" s="50"/>
      <c r="G814" s="50"/>
      <c r="H814" s="177" t="s">
        <v>2634</v>
      </c>
      <c r="I814" s="119" t="s">
        <v>46</v>
      </c>
      <c r="J814" s="57" t="s">
        <v>194</v>
      </c>
      <c r="K814" s="118">
        <v>48</v>
      </c>
      <c r="L814" s="57" t="s">
        <v>135</v>
      </c>
      <c r="M814" s="57" t="s">
        <v>137</v>
      </c>
      <c r="N814" s="139">
        <v>2015</v>
      </c>
      <c r="O814" s="55"/>
      <c r="P814" s="178">
        <v>860011153</v>
      </c>
      <c r="Q814" s="59" t="s">
        <v>2426</v>
      </c>
      <c r="R814" s="57" t="s">
        <v>175</v>
      </c>
      <c r="S814" s="59"/>
      <c r="T814" s="193"/>
      <c r="U814" s="194"/>
      <c r="V814" s="87"/>
      <c r="W814" s="126">
        <v>182400</v>
      </c>
      <c r="X814" s="125">
        <v>0</v>
      </c>
      <c r="Y814" s="130">
        <v>0</v>
      </c>
      <c r="Z814" s="124">
        <v>0</v>
      </c>
      <c r="AA814" s="126">
        <v>182400</v>
      </c>
      <c r="AB814" s="125">
        <v>182400</v>
      </c>
      <c r="AC814" s="135"/>
      <c r="AD814" s="135"/>
      <c r="AE814" s="135"/>
      <c r="AF814" s="136">
        <f t="shared" si="58"/>
        <v>0</v>
      </c>
      <c r="AG814" s="118">
        <v>0</v>
      </c>
      <c r="AH814" s="120">
        <v>0</v>
      </c>
      <c r="AI814" s="174"/>
      <c r="AJ814" s="50"/>
      <c r="AK814" s="175"/>
      <c r="AL814" s="176"/>
      <c r="AM814" s="56" t="str">
        <f t="shared" si="57"/>
        <v>Terminado</v>
      </c>
      <c r="AN814" s="137">
        <f t="shared" si="56"/>
        <v>1</v>
      </c>
    </row>
    <row r="815" spans="1:40" x14ac:dyDescent="0.25">
      <c r="A815" s="50" t="s">
        <v>2557</v>
      </c>
      <c r="B815" s="118">
        <v>2022</v>
      </c>
      <c r="C815" s="50"/>
      <c r="D815" s="50"/>
      <c r="E815" s="50" t="s">
        <v>63</v>
      </c>
      <c r="F815" s="50"/>
      <c r="G815" s="50"/>
      <c r="H815" s="50" t="s">
        <v>3140</v>
      </c>
      <c r="I815" s="119" t="s">
        <v>46</v>
      </c>
      <c r="J815" s="57" t="s">
        <v>194</v>
      </c>
      <c r="K815" s="118">
        <v>43</v>
      </c>
      <c r="L815" s="57" t="s">
        <v>130</v>
      </c>
      <c r="M815" s="57" t="s">
        <v>137</v>
      </c>
      <c r="N815" s="139">
        <v>2032</v>
      </c>
      <c r="O815" s="55"/>
      <c r="P815" s="179">
        <v>860011153</v>
      </c>
      <c r="Q815" s="59" t="s">
        <v>2426</v>
      </c>
      <c r="R815" s="57" t="s">
        <v>175</v>
      </c>
      <c r="S815" s="59"/>
      <c r="T815" s="193"/>
      <c r="U815" s="194"/>
      <c r="V815" s="87"/>
      <c r="W815" s="126">
        <v>69600</v>
      </c>
      <c r="X815" s="125">
        <v>0</v>
      </c>
      <c r="Y815" s="130">
        <v>0</v>
      </c>
      <c r="Z815" s="124">
        <v>0</v>
      </c>
      <c r="AA815" s="126">
        <v>69600</v>
      </c>
      <c r="AB815" s="125">
        <v>69600</v>
      </c>
      <c r="AC815" s="135"/>
      <c r="AD815" s="135"/>
      <c r="AE815" s="135"/>
      <c r="AF815" s="136">
        <f t="shared" si="58"/>
        <v>0</v>
      </c>
      <c r="AG815" s="118">
        <v>0</v>
      </c>
      <c r="AH815" s="120">
        <v>0</v>
      </c>
      <c r="AI815" s="174"/>
      <c r="AJ815" s="50"/>
      <c r="AK815" s="175"/>
      <c r="AL815" s="176"/>
      <c r="AM815" s="56" t="str">
        <f t="shared" si="57"/>
        <v>Terminado</v>
      </c>
      <c r="AN815" s="137">
        <f t="shared" si="56"/>
        <v>1</v>
      </c>
    </row>
    <row r="816" spans="1:40" x14ac:dyDescent="0.25">
      <c r="A816" s="50" t="s">
        <v>2557</v>
      </c>
      <c r="B816" s="118">
        <v>2022</v>
      </c>
      <c r="C816" s="50"/>
      <c r="D816" s="50"/>
      <c r="E816" s="50" t="s">
        <v>63</v>
      </c>
      <c r="F816" s="50"/>
      <c r="G816" s="50"/>
      <c r="H816" s="50" t="s">
        <v>3138</v>
      </c>
      <c r="I816" s="119" t="s">
        <v>46</v>
      </c>
      <c r="J816" s="57" t="s">
        <v>194</v>
      </c>
      <c r="K816" s="118">
        <v>43</v>
      </c>
      <c r="L816" s="57" t="s">
        <v>130</v>
      </c>
      <c r="M816" s="57" t="s">
        <v>137</v>
      </c>
      <c r="N816" s="139">
        <v>2032</v>
      </c>
      <c r="O816" s="55"/>
      <c r="P816" s="179">
        <v>860011153</v>
      </c>
      <c r="Q816" s="59" t="s">
        <v>2426</v>
      </c>
      <c r="R816" s="57" t="s">
        <v>175</v>
      </c>
      <c r="S816" s="59"/>
      <c r="T816" s="193"/>
      <c r="U816" s="194"/>
      <c r="V816" s="87"/>
      <c r="W816" s="126">
        <v>1493700</v>
      </c>
      <c r="X816" s="125">
        <v>0</v>
      </c>
      <c r="Y816" s="130">
        <v>0</v>
      </c>
      <c r="Z816" s="124">
        <v>0</v>
      </c>
      <c r="AA816" s="126">
        <v>1493700</v>
      </c>
      <c r="AB816" s="125">
        <v>1493700</v>
      </c>
      <c r="AC816" s="135"/>
      <c r="AD816" s="135"/>
      <c r="AE816" s="135"/>
      <c r="AF816" s="136">
        <f t="shared" si="58"/>
        <v>0</v>
      </c>
      <c r="AG816" s="118">
        <v>0</v>
      </c>
      <c r="AH816" s="120">
        <v>0</v>
      </c>
      <c r="AI816" s="174"/>
      <c r="AJ816" s="50"/>
      <c r="AK816" s="175"/>
      <c r="AL816" s="176"/>
      <c r="AM816" s="56" t="str">
        <f t="shared" si="57"/>
        <v>Terminado</v>
      </c>
      <c r="AN816" s="137">
        <f t="shared" si="56"/>
        <v>1</v>
      </c>
    </row>
    <row r="817" spans="1:40" x14ac:dyDescent="0.25">
      <c r="A817" s="50" t="s">
        <v>2557</v>
      </c>
      <c r="B817" s="118">
        <v>2022</v>
      </c>
      <c r="C817" s="50"/>
      <c r="D817" s="50"/>
      <c r="E817" s="50" t="s">
        <v>63</v>
      </c>
      <c r="F817" s="50"/>
      <c r="G817" s="50"/>
      <c r="H817" s="50" t="s">
        <v>3138</v>
      </c>
      <c r="I817" s="119" t="s">
        <v>46</v>
      </c>
      <c r="J817" s="57" t="s">
        <v>194</v>
      </c>
      <c r="K817" s="118">
        <v>43</v>
      </c>
      <c r="L817" s="57" t="s">
        <v>130</v>
      </c>
      <c r="M817" s="57" t="s">
        <v>137</v>
      </c>
      <c r="N817" s="139">
        <v>2032</v>
      </c>
      <c r="O817" s="55"/>
      <c r="P817" s="179">
        <v>860011153</v>
      </c>
      <c r="Q817" s="59" t="s">
        <v>2426</v>
      </c>
      <c r="R817" s="57" t="s">
        <v>175</v>
      </c>
      <c r="S817" s="59"/>
      <c r="T817" s="193"/>
      <c r="U817" s="194"/>
      <c r="V817" s="87"/>
      <c r="W817" s="126">
        <v>214400</v>
      </c>
      <c r="X817" s="125">
        <v>0</v>
      </c>
      <c r="Y817" s="130">
        <v>0</v>
      </c>
      <c r="Z817" s="124">
        <v>0</v>
      </c>
      <c r="AA817" s="126">
        <v>214400</v>
      </c>
      <c r="AB817" s="125">
        <v>214400</v>
      </c>
      <c r="AC817" s="135"/>
      <c r="AD817" s="135"/>
      <c r="AE817" s="135"/>
      <c r="AF817" s="136">
        <f t="shared" si="58"/>
        <v>0</v>
      </c>
      <c r="AG817" s="118">
        <v>0</v>
      </c>
      <c r="AH817" s="120">
        <v>0</v>
      </c>
      <c r="AI817" s="174"/>
      <c r="AJ817" s="50"/>
      <c r="AK817" s="175"/>
      <c r="AL817" s="176"/>
      <c r="AM817" s="56" t="str">
        <f t="shared" si="57"/>
        <v>Terminado</v>
      </c>
      <c r="AN817" s="137">
        <f t="shared" si="56"/>
        <v>1</v>
      </c>
    </row>
    <row r="818" spans="1:40" x14ac:dyDescent="0.25">
      <c r="A818" s="50" t="s">
        <v>2557</v>
      </c>
      <c r="B818" s="118">
        <v>2022</v>
      </c>
      <c r="C818" s="50"/>
      <c r="D818" s="50"/>
      <c r="E818" s="50" t="s">
        <v>63</v>
      </c>
      <c r="F818" s="50"/>
      <c r="G818" s="50"/>
      <c r="H818" s="50" t="s">
        <v>3074</v>
      </c>
      <c r="I818" s="119" t="s">
        <v>46</v>
      </c>
      <c r="J818" s="57" t="s">
        <v>194</v>
      </c>
      <c r="K818" s="50">
        <v>34</v>
      </c>
      <c r="L818" s="57" t="s">
        <v>121</v>
      </c>
      <c r="M818" s="57" t="s">
        <v>158</v>
      </c>
      <c r="N818" s="139">
        <v>1971</v>
      </c>
      <c r="O818" s="55"/>
      <c r="P818" s="178">
        <v>860011153</v>
      </c>
      <c r="Q818" s="59" t="s">
        <v>2426</v>
      </c>
      <c r="R818" s="57" t="s">
        <v>175</v>
      </c>
      <c r="S818" s="59"/>
      <c r="T818" s="193"/>
      <c r="U818" s="194"/>
      <c r="V818" s="87"/>
      <c r="W818" s="126">
        <v>182400</v>
      </c>
      <c r="X818" s="125">
        <v>0</v>
      </c>
      <c r="Y818" s="130">
        <v>0</v>
      </c>
      <c r="Z818" s="124">
        <v>0</v>
      </c>
      <c r="AA818" s="126">
        <v>182400</v>
      </c>
      <c r="AB818" s="125">
        <v>182400</v>
      </c>
      <c r="AC818" s="135"/>
      <c r="AD818" s="135"/>
      <c r="AE818" s="135"/>
      <c r="AF818" s="136">
        <f t="shared" si="58"/>
        <v>0</v>
      </c>
      <c r="AG818" s="118">
        <v>0</v>
      </c>
      <c r="AH818" s="120">
        <v>0</v>
      </c>
      <c r="AI818" s="174"/>
      <c r="AJ818" s="50"/>
      <c r="AK818" s="175"/>
      <c r="AL818" s="176"/>
      <c r="AM818" s="56" t="str">
        <f t="shared" si="57"/>
        <v>Terminado</v>
      </c>
      <c r="AN818" s="137">
        <f t="shared" si="56"/>
        <v>1</v>
      </c>
    </row>
    <row r="819" spans="1:40" x14ac:dyDescent="0.25">
      <c r="A819" s="50" t="s">
        <v>2557</v>
      </c>
      <c r="B819" s="118">
        <v>2022</v>
      </c>
      <c r="C819" s="50"/>
      <c r="D819" s="50"/>
      <c r="E819" s="50" t="s">
        <v>63</v>
      </c>
      <c r="F819" s="50"/>
      <c r="G819" s="50"/>
      <c r="H819" s="177" t="s">
        <v>2634</v>
      </c>
      <c r="I819" s="119" t="s">
        <v>46</v>
      </c>
      <c r="J819" s="57" t="s">
        <v>194</v>
      </c>
      <c r="K819" s="50">
        <v>49</v>
      </c>
      <c r="L819" s="57" t="s">
        <v>139</v>
      </c>
      <c r="M819" s="57" t="s">
        <v>138</v>
      </c>
      <c r="N819" s="139">
        <v>1999</v>
      </c>
      <c r="O819" s="55"/>
      <c r="P819" s="178">
        <v>860011153</v>
      </c>
      <c r="Q819" s="59" t="s">
        <v>2426</v>
      </c>
      <c r="R819" s="57" t="s">
        <v>175</v>
      </c>
      <c r="S819" s="59"/>
      <c r="T819" s="193"/>
      <c r="U819" s="194"/>
      <c r="V819" s="87"/>
      <c r="W819" s="126">
        <v>406000</v>
      </c>
      <c r="X819" s="125">
        <v>0</v>
      </c>
      <c r="Y819" s="130">
        <v>0</v>
      </c>
      <c r="Z819" s="124">
        <v>0</v>
      </c>
      <c r="AA819" s="126">
        <v>406000</v>
      </c>
      <c r="AB819" s="125">
        <v>406000</v>
      </c>
      <c r="AC819" s="135"/>
      <c r="AD819" s="135"/>
      <c r="AE819" s="135"/>
      <c r="AF819" s="136">
        <f t="shared" si="58"/>
        <v>0</v>
      </c>
      <c r="AG819" s="118">
        <v>0</v>
      </c>
      <c r="AH819" s="120">
        <v>0</v>
      </c>
      <c r="AI819" s="174"/>
      <c r="AJ819" s="50"/>
      <c r="AK819" s="175"/>
      <c r="AL819" s="176"/>
      <c r="AM819" s="56" t="str">
        <f t="shared" si="57"/>
        <v>Terminado</v>
      </c>
      <c r="AN819" s="137">
        <f t="shared" si="56"/>
        <v>1</v>
      </c>
    </row>
    <row r="820" spans="1:40" x14ac:dyDescent="0.25">
      <c r="A820" s="50" t="s">
        <v>2557</v>
      </c>
      <c r="B820" s="118">
        <v>2022</v>
      </c>
      <c r="C820" s="50"/>
      <c r="D820" s="50"/>
      <c r="E820" s="50" t="s">
        <v>63</v>
      </c>
      <c r="F820" s="50"/>
      <c r="G820" s="50"/>
      <c r="H820" s="50" t="s">
        <v>3137</v>
      </c>
      <c r="I820" s="119" t="s">
        <v>46</v>
      </c>
      <c r="J820" s="57" t="s">
        <v>194</v>
      </c>
      <c r="K820" s="50">
        <v>57</v>
      </c>
      <c r="L820" s="57" t="s">
        <v>148</v>
      </c>
      <c r="M820" s="57" t="s">
        <v>141</v>
      </c>
      <c r="N820" s="139">
        <v>1979</v>
      </c>
      <c r="O820" s="55"/>
      <c r="P820" s="178">
        <v>860011153</v>
      </c>
      <c r="Q820" s="59" t="s">
        <v>2426</v>
      </c>
      <c r="R820" s="57" t="s">
        <v>175</v>
      </c>
      <c r="S820" s="59"/>
      <c r="T820" s="193"/>
      <c r="U820" s="194"/>
      <c r="V820" s="87"/>
      <c r="W820" s="126">
        <v>10595300</v>
      </c>
      <c r="X820" s="125">
        <v>0</v>
      </c>
      <c r="Y820" s="130">
        <v>0</v>
      </c>
      <c r="Z820" s="124">
        <v>0</v>
      </c>
      <c r="AA820" s="126">
        <v>10595300</v>
      </c>
      <c r="AB820" s="125">
        <v>10595300</v>
      </c>
      <c r="AC820" s="135"/>
      <c r="AD820" s="135"/>
      <c r="AE820" s="135"/>
      <c r="AF820" s="136">
        <f t="shared" si="58"/>
        <v>0</v>
      </c>
      <c r="AG820" s="118">
        <v>0</v>
      </c>
      <c r="AH820" s="120">
        <v>0</v>
      </c>
      <c r="AI820" s="174"/>
      <c r="AJ820" s="50"/>
      <c r="AK820" s="175"/>
      <c r="AL820" s="176"/>
      <c r="AM820" s="56" t="str">
        <f t="shared" si="57"/>
        <v>Terminado</v>
      </c>
      <c r="AN820" s="137">
        <f t="shared" si="56"/>
        <v>1</v>
      </c>
    </row>
    <row r="821" spans="1:40" x14ac:dyDescent="0.25">
      <c r="A821" s="50" t="s">
        <v>2557</v>
      </c>
      <c r="B821" s="118">
        <v>2022</v>
      </c>
      <c r="C821" s="50"/>
      <c r="D821" s="50"/>
      <c r="E821" s="50" t="s">
        <v>63</v>
      </c>
      <c r="F821" s="50"/>
      <c r="G821" s="50"/>
      <c r="H821" s="50" t="s">
        <v>3139</v>
      </c>
      <c r="I821" s="119" t="s">
        <v>46</v>
      </c>
      <c r="J821" s="57" t="s">
        <v>194</v>
      </c>
      <c r="K821" s="50">
        <v>57</v>
      </c>
      <c r="L821" s="57" t="s">
        <v>148</v>
      </c>
      <c r="M821" s="57" t="s">
        <v>141</v>
      </c>
      <c r="N821" s="139">
        <v>1978</v>
      </c>
      <c r="O821" s="55"/>
      <c r="P821" s="178">
        <v>860011153</v>
      </c>
      <c r="Q821" s="59" t="s">
        <v>2426</v>
      </c>
      <c r="R821" s="57" t="s">
        <v>175</v>
      </c>
      <c r="S821" s="59"/>
      <c r="T821" s="193"/>
      <c r="U821" s="194"/>
      <c r="V821" s="87"/>
      <c r="W821" s="126">
        <v>1073600</v>
      </c>
      <c r="X821" s="125">
        <v>0</v>
      </c>
      <c r="Y821" s="130">
        <v>0</v>
      </c>
      <c r="Z821" s="124">
        <v>0</v>
      </c>
      <c r="AA821" s="126">
        <v>1073600</v>
      </c>
      <c r="AB821" s="125">
        <v>1073600</v>
      </c>
      <c r="AC821" s="135"/>
      <c r="AD821" s="135"/>
      <c r="AE821" s="135"/>
      <c r="AF821" s="136">
        <f t="shared" si="58"/>
        <v>0</v>
      </c>
      <c r="AG821" s="118">
        <v>0</v>
      </c>
      <c r="AH821" s="120">
        <v>0</v>
      </c>
      <c r="AI821" s="174"/>
      <c r="AJ821" s="50"/>
      <c r="AK821" s="175"/>
      <c r="AL821" s="176"/>
      <c r="AM821" s="56" t="str">
        <f t="shared" si="57"/>
        <v>Terminado</v>
      </c>
      <c r="AN821" s="137">
        <f t="shared" si="56"/>
        <v>1</v>
      </c>
    </row>
    <row r="822" spans="1:40" x14ac:dyDescent="0.25">
      <c r="A822" s="50" t="s">
        <v>2557</v>
      </c>
      <c r="B822" s="118">
        <v>2022</v>
      </c>
      <c r="C822" s="50"/>
      <c r="D822" s="50"/>
      <c r="E822" s="50" t="s">
        <v>63</v>
      </c>
      <c r="F822" s="50"/>
      <c r="G822" s="50"/>
      <c r="H822" s="177" t="s">
        <v>2634</v>
      </c>
      <c r="I822" s="119" t="s">
        <v>46</v>
      </c>
      <c r="J822" s="57" t="s">
        <v>194</v>
      </c>
      <c r="K822" s="50">
        <v>30</v>
      </c>
      <c r="L822" s="57" t="s">
        <v>117</v>
      </c>
      <c r="M822" s="57" t="s">
        <v>158</v>
      </c>
      <c r="N822" s="139">
        <v>2031</v>
      </c>
      <c r="O822" s="55"/>
      <c r="P822" s="178">
        <v>860011153</v>
      </c>
      <c r="Q822" s="59" t="s">
        <v>2426</v>
      </c>
      <c r="R822" s="57" t="s">
        <v>175</v>
      </c>
      <c r="S822" s="59"/>
      <c r="T822" s="193"/>
      <c r="U822" s="194"/>
      <c r="V822" s="87"/>
      <c r="W822" s="126">
        <v>182400</v>
      </c>
      <c r="X822" s="125">
        <v>0</v>
      </c>
      <c r="Y822" s="130">
        <v>0</v>
      </c>
      <c r="Z822" s="124">
        <v>0</v>
      </c>
      <c r="AA822" s="126">
        <v>182400</v>
      </c>
      <c r="AB822" s="125">
        <v>182400</v>
      </c>
      <c r="AC822" s="135"/>
      <c r="AD822" s="135"/>
      <c r="AE822" s="135"/>
      <c r="AF822" s="136">
        <f t="shared" si="58"/>
        <v>0</v>
      </c>
      <c r="AG822" s="118">
        <v>0</v>
      </c>
      <c r="AH822" s="120">
        <v>0</v>
      </c>
      <c r="AI822" s="174"/>
      <c r="AJ822" s="50"/>
      <c r="AK822" s="175"/>
      <c r="AL822" s="176"/>
      <c r="AM822" s="56" t="str">
        <f t="shared" si="57"/>
        <v>Terminado</v>
      </c>
      <c r="AN822" s="137">
        <f t="shared" si="56"/>
        <v>1</v>
      </c>
    </row>
    <row r="823" spans="1:40" x14ac:dyDescent="0.25">
      <c r="A823" s="50" t="s">
        <v>2558</v>
      </c>
      <c r="B823" s="118">
        <v>2022</v>
      </c>
      <c r="C823" s="50"/>
      <c r="D823" s="50"/>
      <c r="E823" s="50" t="s">
        <v>63</v>
      </c>
      <c r="F823" s="50"/>
      <c r="G823" s="50"/>
      <c r="H823" s="50" t="s">
        <v>3144</v>
      </c>
      <c r="I823" s="119" t="s">
        <v>46</v>
      </c>
      <c r="J823" s="57" t="s">
        <v>194</v>
      </c>
      <c r="K823" s="118">
        <v>45</v>
      </c>
      <c r="L823" s="57" t="s">
        <v>132</v>
      </c>
      <c r="M823" s="57" t="s">
        <v>137</v>
      </c>
      <c r="N823" s="139">
        <v>1998</v>
      </c>
      <c r="O823" s="55"/>
      <c r="P823" s="178">
        <v>860011153</v>
      </c>
      <c r="Q823" s="59" t="s">
        <v>2426</v>
      </c>
      <c r="R823" s="57" t="s">
        <v>175</v>
      </c>
      <c r="S823" s="59"/>
      <c r="T823" s="193"/>
      <c r="U823" s="194"/>
      <c r="V823" s="87"/>
      <c r="W823" s="126">
        <v>69600</v>
      </c>
      <c r="X823" s="125">
        <v>0</v>
      </c>
      <c r="Y823" s="130">
        <v>0</v>
      </c>
      <c r="Z823" s="124">
        <v>0</v>
      </c>
      <c r="AA823" s="126">
        <v>69600</v>
      </c>
      <c r="AB823" s="125">
        <v>69600</v>
      </c>
      <c r="AC823" s="135"/>
      <c r="AD823" s="135"/>
      <c r="AE823" s="135"/>
      <c r="AF823" s="136">
        <f t="shared" si="58"/>
        <v>0</v>
      </c>
      <c r="AG823" s="118">
        <v>0</v>
      </c>
      <c r="AH823" s="120">
        <v>0</v>
      </c>
      <c r="AI823" s="174"/>
      <c r="AJ823" s="50"/>
      <c r="AK823" s="175"/>
      <c r="AL823" s="176"/>
      <c r="AM823" s="56" t="str">
        <f t="shared" si="57"/>
        <v>Terminado</v>
      </c>
      <c r="AN823" s="137">
        <f t="shared" si="56"/>
        <v>1</v>
      </c>
    </row>
    <row r="824" spans="1:40" x14ac:dyDescent="0.25">
      <c r="A824" s="50" t="s">
        <v>2558</v>
      </c>
      <c r="B824" s="118">
        <v>2022</v>
      </c>
      <c r="C824" s="50"/>
      <c r="D824" s="50"/>
      <c r="E824" s="50" t="s">
        <v>63</v>
      </c>
      <c r="F824" s="50"/>
      <c r="G824" s="50"/>
      <c r="H824" s="50" t="s">
        <v>2635</v>
      </c>
      <c r="I824" s="119" t="s">
        <v>46</v>
      </c>
      <c r="J824" s="57" t="s">
        <v>194</v>
      </c>
      <c r="K824" s="118">
        <v>48</v>
      </c>
      <c r="L824" s="57" t="s">
        <v>135</v>
      </c>
      <c r="M824" s="57" t="s">
        <v>137</v>
      </c>
      <c r="N824" s="139">
        <v>2015</v>
      </c>
      <c r="O824" s="55"/>
      <c r="P824" s="178">
        <v>860011153</v>
      </c>
      <c r="Q824" s="59" t="s">
        <v>2426</v>
      </c>
      <c r="R824" s="57" t="s">
        <v>175</v>
      </c>
      <c r="S824" s="59"/>
      <c r="T824" s="193"/>
      <c r="U824" s="194"/>
      <c r="V824" s="87"/>
      <c r="W824" s="126">
        <v>182400</v>
      </c>
      <c r="X824" s="125">
        <v>0</v>
      </c>
      <c r="Y824" s="130">
        <v>0</v>
      </c>
      <c r="Z824" s="124">
        <v>0</v>
      </c>
      <c r="AA824" s="126">
        <v>182400</v>
      </c>
      <c r="AB824" s="125">
        <v>182400</v>
      </c>
      <c r="AC824" s="135"/>
      <c r="AD824" s="135"/>
      <c r="AE824" s="135"/>
      <c r="AF824" s="136">
        <f t="shared" si="58"/>
        <v>0</v>
      </c>
      <c r="AG824" s="118">
        <v>0</v>
      </c>
      <c r="AH824" s="120">
        <v>0</v>
      </c>
      <c r="AI824" s="174"/>
      <c r="AJ824" s="50"/>
      <c r="AK824" s="175"/>
      <c r="AL824" s="176"/>
      <c r="AM824" s="56" t="str">
        <f t="shared" si="57"/>
        <v>Terminado</v>
      </c>
      <c r="AN824" s="137">
        <f t="shared" si="56"/>
        <v>1</v>
      </c>
    </row>
    <row r="825" spans="1:40" x14ac:dyDescent="0.25">
      <c r="A825" s="50" t="s">
        <v>2558</v>
      </c>
      <c r="B825" s="118">
        <v>2022</v>
      </c>
      <c r="C825" s="50"/>
      <c r="D825" s="50"/>
      <c r="E825" s="50" t="s">
        <v>63</v>
      </c>
      <c r="F825" s="50"/>
      <c r="G825" s="50"/>
      <c r="H825" s="50" t="s">
        <v>3141</v>
      </c>
      <c r="I825" s="119" t="s">
        <v>46</v>
      </c>
      <c r="J825" s="57" t="s">
        <v>194</v>
      </c>
      <c r="K825" s="118">
        <v>43</v>
      </c>
      <c r="L825" s="57" t="s">
        <v>130</v>
      </c>
      <c r="M825" s="57" t="s">
        <v>137</v>
      </c>
      <c r="N825" s="139">
        <v>2032</v>
      </c>
      <c r="O825" s="55"/>
      <c r="P825" s="179">
        <v>860011153</v>
      </c>
      <c r="Q825" s="59" t="s">
        <v>2426</v>
      </c>
      <c r="R825" s="57" t="s">
        <v>175</v>
      </c>
      <c r="S825" s="59"/>
      <c r="T825" s="193"/>
      <c r="U825" s="194"/>
      <c r="V825" s="87"/>
      <c r="W825" s="126">
        <v>69700</v>
      </c>
      <c r="X825" s="125">
        <v>0</v>
      </c>
      <c r="Y825" s="130">
        <v>0</v>
      </c>
      <c r="Z825" s="124">
        <v>0</v>
      </c>
      <c r="AA825" s="126">
        <v>69700</v>
      </c>
      <c r="AB825" s="125">
        <v>69700</v>
      </c>
      <c r="AC825" s="135"/>
      <c r="AD825" s="135"/>
      <c r="AE825" s="135"/>
      <c r="AF825" s="136">
        <f t="shared" si="58"/>
        <v>0</v>
      </c>
      <c r="AG825" s="118">
        <v>0</v>
      </c>
      <c r="AH825" s="120">
        <v>0</v>
      </c>
      <c r="AI825" s="174"/>
      <c r="AJ825" s="50"/>
      <c r="AK825" s="175"/>
      <c r="AL825" s="176"/>
      <c r="AM825" s="56" t="str">
        <f t="shared" si="57"/>
        <v>Terminado</v>
      </c>
      <c r="AN825" s="137">
        <f t="shared" si="56"/>
        <v>1</v>
      </c>
    </row>
    <row r="826" spans="1:40" x14ac:dyDescent="0.25">
      <c r="A826" s="50" t="s">
        <v>2558</v>
      </c>
      <c r="B826" s="118">
        <v>2022</v>
      </c>
      <c r="C826" s="50"/>
      <c r="D826" s="50"/>
      <c r="E826" s="50" t="s">
        <v>63</v>
      </c>
      <c r="F826" s="50"/>
      <c r="G826" s="50"/>
      <c r="H826" s="50" t="s">
        <v>3141</v>
      </c>
      <c r="I826" s="119" t="s">
        <v>46</v>
      </c>
      <c r="J826" s="57" t="s">
        <v>194</v>
      </c>
      <c r="K826" s="118">
        <v>43</v>
      </c>
      <c r="L826" s="57" t="s">
        <v>130</v>
      </c>
      <c r="M826" s="57" t="s">
        <v>137</v>
      </c>
      <c r="N826" s="139">
        <v>2032</v>
      </c>
      <c r="O826" s="55"/>
      <c r="P826" s="179">
        <v>860011153</v>
      </c>
      <c r="Q826" s="59" t="s">
        <v>2426</v>
      </c>
      <c r="R826" s="57" t="s">
        <v>175</v>
      </c>
      <c r="S826" s="59"/>
      <c r="T826" s="193"/>
      <c r="U826" s="194"/>
      <c r="V826" s="87"/>
      <c r="W826" s="126">
        <v>1493700</v>
      </c>
      <c r="X826" s="125">
        <v>0</v>
      </c>
      <c r="Y826" s="130">
        <v>0</v>
      </c>
      <c r="Z826" s="124">
        <v>0</v>
      </c>
      <c r="AA826" s="126">
        <v>1493700</v>
      </c>
      <c r="AB826" s="125">
        <v>1493700</v>
      </c>
      <c r="AC826" s="135"/>
      <c r="AD826" s="135"/>
      <c r="AE826" s="135"/>
      <c r="AF826" s="136">
        <f t="shared" si="58"/>
        <v>0</v>
      </c>
      <c r="AG826" s="118">
        <v>0</v>
      </c>
      <c r="AH826" s="120">
        <v>0</v>
      </c>
      <c r="AI826" s="174"/>
      <c r="AJ826" s="50"/>
      <c r="AK826" s="175"/>
      <c r="AL826" s="176"/>
      <c r="AM826" s="56" t="str">
        <f t="shared" si="57"/>
        <v>Terminado</v>
      </c>
      <c r="AN826" s="137">
        <f t="shared" si="56"/>
        <v>1</v>
      </c>
    </row>
    <row r="827" spans="1:40" x14ac:dyDescent="0.25">
      <c r="A827" s="50" t="s">
        <v>2558</v>
      </c>
      <c r="B827" s="118">
        <v>2022</v>
      </c>
      <c r="C827" s="50"/>
      <c r="D827" s="50"/>
      <c r="E827" s="50" t="s">
        <v>63</v>
      </c>
      <c r="F827" s="50"/>
      <c r="G827" s="50"/>
      <c r="H827" s="50" t="s">
        <v>3141</v>
      </c>
      <c r="I827" s="119" t="s">
        <v>46</v>
      </c>
      <c r="J827" s="57" t="s">
        <v>194</v>
      </c>
      <c r="K827" s="118">
        <v>43</v>
      </c>
      <c r="L827" s="57" t="s">
        <v>130</v>
      </c>
      <c r="M827" s="57" t="s">
        <v>137</v>
      </c>
      <c r="N827" s="139">
        <v>2032</v>
      </c>
      <c r="O827" s="55"/>
      <c r="P827" s="179">
        <v>860011153</v>
      </c>
      <c r="Q827" s="59" t="s">
        <v>2426</v>
      </c>
      <c r="R827" s="57" t="s">
        <v>175</v>
      </c>
      <c r="S827" s="59"/>
      <c r="T827" s="193"/>
      <c r="U827" s="194"/>
      <c r="V827" s="87"/>
      <c r="W827" s="126">
        <v>214400</v>
      </c>
      <c r="X827" s="125">
        <v>0</v>
      </c>
      <c r="Y827" s="130">
        <v>0</v>
      </c>
      <c r="Z827" s="124">
        <v>0</v>
      </c>
      <c r="AA827" s="126">
        <v>214400</v>
      </c>
      <c r="AB827" s="125">
        <v>214400</v>
      </c>
      <c r="AC827" s="135"/>
      <c r="AD827" s="135"/>
      <c r="AE827" s="135"/>
      <c r="AF827" s="136">
        <f t="shared" si="58"/>
        <v>0</v>
      </c>
      <c r="AG827" s="118">
        <v>0</v>
      </c>
      <c r="AH827" s="120">
        <v>0</v>
      </c>
      <c r="AI827" s="174"/>
      <c r="AJ827" s="50"/>
      <c r="AK827" s="175"/>
      <c r="AL827" s="176"/>
      <c r="AM827" s="56" t="str">
        <f t="shared" si="57"/>
        <v>Terminado</v>
      </c>
      <c r="AN827" s="137">
        <f t="shared" si="56"/>
        <v>1</v>
      </c>
    </row>
    <row r="828" spans="1:40" x14ac:dyDescent="0.25">
      <c r="A828" s="50" t="s">
        <v>2558</v>
      </c>
      <c r="B828" s="118">
        <v>2022</v>
      </c>
      <c r="C828" s="50"/>
      <c r="D828" s="50"/>
      <c r="E828" s="50" t="s">
        <v>63</v>
      </c>
      <c r="F828" s="50"/>
      <c r="G828" s="50"/>
      <c r="H828" s="50" t="s">
        <v>3074</v>
      </c>
      <c r="I828" s="119" t="s">
        <v>46</v>
      </c>
      <c r="J828" s="57" t="s">
        <v>194</v>
      </c>
      <c r="K828" s="50">
        <v>34</v>
      </c>
      <c r="L828" s="57" t="s">
        <v>121</v>
      </c>
      <c r="M828" s="57" t="s">
        <v>158</v>
      </c>
      <c r="N828" s="139">
        <v>1971</v>
      </c>
      <c r="O828" s="55"/>
      <c r="P828" s="178">
        <v>860011153</v>
      </c>
      <c r="Q828" s="59" t="s">
        <v>2426</v>
      </c>
      <c r="R828" s="57" t="s">
        <v>175</v>
      </c>
      <c r="S828" s="59"/>
      <c r="T828" s="193"/>
      <c r="U828" s="194"/>
      <c r="V828" s="87"/>
      <c r="W828" s="126">
        <v>182400</v>
      </c>
      <c r="X828" s="125">
        <v>0</v>
      </c>
      <c r="Y828" s="130">
        <v>0</v>
      </c>
      <c r="Z828" s="124">
        <v>0</v>
      </c>
      <c r="AA828" s="126">
        <v>182400</v>
      </c>
      <c r="AB828" s="125">
        <v>182400</v>
      </c>
      <c r="AC828" s="135"/>
      <c r="AD828" s="135"/>
      <c r="AE828" s="135"/>
      <c r="AF828" s="136">
        <f t="shared" si="58"/>
        <v>0</v>
      </c>
      <c r="AG828" s="118">
        <v>0</v>
      </c>
      <c r="AH828" s="120">
        <v>0</v>
      </c>
      <c r="AI828" s="174"/>
      <c r="AJ828" s="50"/>
      <c r="AK828" s="175"/>
      <c r="AL828" s="176"/>
      <c r="AM828" s="56" t="str">
        <f t="shared" si="57"/>
        <v>Terminado</v>
      </c>
      <c r="AN828" s="137">
        <f t="shared" si="56"/>
        <v>1</v>
      </c>
    </row>
    <row r="829" spans="1:40" x14ac:dyDescent="0.25">
      <c r="A829" s="50" t="s">
        <v>2558</v>
      </c>
      <c r="B829" s="118">
        <v>2022</v>
      </c>
      <c r="C829" s="50"/>
      <c r="D829" s="50"/>
      <c r="E829" s="50" t="s">
        <v>63</v>
      </c>
      <c r="F829" s="50"/>
      <c r="G829" s="50"/>
      <c r="H829" s="50" t="s">
        <v>2635</v>
      </c>
      <c r="I829" s="119" t="s">
        <v>46</v>
      </c>
      <c r="J829" s="57" t="s">
        <v>194</v>
      </c>
      <c r="K829" s="50">
        <v>49</v>
      </c>
      <c r="L829" s="57" t="s">
        <v>139</v>
      </c>
      <c r="M829" s="57" t="s">
        <v>138</v>
      </c>
      <c r="N829" s="139">
        <v>1999</v>
      </c>
      <c r="O829" s="55"/>
      <c r="P829" s="178">
        <v>860011153</v>
      </c>
      <c r="Q829" s="59" t="s">
        <v>2426</v>
      </c>
      <c r="R829" s="57" t="s">
        <v>175</v>
      </c>
      <c r="S829" s="59"/>
      <c r="T829" s="193"/>
      <c r="U829" s="194"/>
      <c r="V829" s="87"/>
      <c r="W829" s="126">
        <v>406000</v>
      </c>
      <c r="X829" s="125">
        <v>0</v>
      </c>
      <c r="Y829" s="130">
        <v>0</v>
      </c>
      <c r="Z829" s="124">
        <v>0</v>
      </c>
      <c r="AA829" s="126">
        <v>406000</v>
      </c>
      <c r="AB829" s="125">
        <v>406000</v>
      </c>
      <c r="AC829" s="135"/>
      <c r="AD829" s="135"/>
      <c r="AE829" s="135"/>
      <c r="AF829" s="136">
        <f t="shared" si="58"/>
        <v>0</v>
      </c>
      <c r="AG829" s="118">
        <v>0</v>
      </c>
      <c r="AH829" s="120">
        <v>0</v>
      </c>
      <c r="AI829" s="174"/>
      <c r="AJ829" s="50"/>
      <c r="AK829" s="175"/>
      <c r="AL829" s="176"/>
      <c r="AM829" s="56" t="str">
        <f t="shared" si="57"/>
        <v>Terminado</v>
      </c>
      <c r="AN829" s="137">
        <f t="shared" si="56"/>
        <v>1</v>
      </c>
    </row>
    <row r="830" spans="1:40" x14ac:dyDescent="0.25">
      <c r="A830" s="50" t="s">
        <v>2558</v>
      </c>
      <c r="B830" s="118">
        <v>2022</v>
      </c>
      <c r="C830" s="50"/>
      <c r="D830" s="50"/>
      <c r="E830" s="50" t="s">
        <v>63</v>
      </c>
      <c r="F830" s="50"/>
      <c r="G830" s="50"/>
      <c r="H830" s="50" t="s">
        <v>3142</v>
      </c>
      <c r="I830" s="119" t="s">
        <v>46</v>
      </c>
      <c r="J830" s="57" t="s">
        <v>194</v>
      </c>
      <c r="K830" s="50">
        <v>57</v>
      </c>
      <c r="L830" s="57" t="s">
        <v>148</v>
      </c>
      <c r="M830" s="57" t="s">
        <v>141</v>
      </c>
      <c r="N830" s="139">
        <v>1979</v>
      </c>
      <c r="O830" s="55"/>
      <c r="P830" s="178">
        <v>860011153</v>
      </c>
      <c r="Q830" s="59" t="s">
        <v>2426</v>
      </c>
      <c r="R830" s="57" t="s">
        <v>175</v>
      </c>
      <c r="S830" s="59"/>
      <c r="T830" s="193"/>
      <c r="U830" s="194"/>
      <c r="V830" s="87"/>
      <c r="W830" s="126">
        <v>10126200</v>
      </c>
      <c r="X830" s="125">
        <v>0</v>
      </c>
      <c r="Y830" s="130">
        <v>0</v>
      </c>
      <c r="Z830" s="124">
        <v>0</v>
      </c>
      <c r="AA830" s="126">
        <v>10126200</v>
      </c>
      <c r="AB830" s="125">
        <v>10126200</v>
      </c>
      <c r="AC830" s="135"/>
      <c r="AD830" s="135"/>
      <c r="AE830" s="135"/>
      <c r="AF830" s="136">
        <f t="shared" si="58"/>
        <v>0</v>
      </c>
      <c r="AG830" s="118">
        <v>0</v>
      </c>
      <c r="AH830" s="120">
        <v>0</v>
      </c>
      <c r="AI830" s="174"/>
      <c r="AJ830" s="50"/>
      <c r="AK830" s="175"/>
      <c r="AL830" s="176"/>
      <c r="AM830" s="56" t="str">
        <f t="shared" si="57"/>
        <v>Terminado</v>
      </c>
      <c r="AN830" s="137">
        <f t="shared" si="56"/>
        <v>1</v>
      </c>
    </row>
    <row r="831" spans="1:40" x14ac:dyDescent="0.25">
      <c r="A831" s="50" t="s">
        <v>2558</v>
      </c>
      <c r="B831" s="118">
        <v>2022</v>
      </c>
      <c r="C831" s="50"/>
      <c r="D831" s="50"/>
      <c r="E831" s="50" t="s">
        <v>63</v>
      </c>
      <c r="F831" s="50"/>
      <c r="G831" s="50"/>
      <c r="H831" s="50" t="s">
        <v>3143</v>
      </c>
      <c r="I831" s="119" t="s">
        <v>46</v>
      </c>
      <c r="J831" s="57" t="s">
        <v>194</v>
      </c>
      <c r="K831" s="50">
        <v>57</v>
      </c>
      <c r="L831" s="57" t="s">
        <v>148</v>
      </c>
      <c r="M831" s="57" t="s">
        <v>141</v>
      </c>
      <c r="N831" s="139">
        <v>1978</v>
      </c>
      <c r="O831" s="55"/>
      <c r="P831" s="178">
        <v>860011153</v>
      </c>
      <c r="Q831" s="59" t="s">
        <v>2426</v>
      </c>
      <c r="R831" s="57" t="s">
        <v>175</v>
      </c>
      <c r="S831" s="59"/>
      <c r="T831" s="193"/>
      <c r="U831" s="194"/>
      <c r="V831" s="87"/>
      <c r="W831" s="126">
        <v>1255700</v>
      </c>
      <c r="X831" s="125">
        <v>0</v>
      </c>
      <c r="Y831" s="130">
        <v>0</v>
      </c>
      <c r="Z831" s="124">
        <v>0</v>
      </c>
      <c r="AA831" s="126">
        <v>1255700</v>
      </c>
      <c r="AB831" s="125">
        <v>1255700</v>
      </c>
      <c r="AC831" s="135"/>
      <c r="AD831" s="135"/>
      <c r="AE831" s="135"/>
      <c r="AF831" s="136">
        <f t="shared" si="58"/>
        <v>0</v>
      </c>
      <c r="AG831" s="118">
        <v>0</v>
      </c>
      <c r="AH831" s="120">
        <v>0</v>
      </c>
      <c r="AI831" s="174"/>
      <c r="AJ831" s="50"/>
      <c r="AK831" s="175"/>
      <c r="AL831" s="176"/>
      <c r="AM831" s="56" t="str">
        <f t="shared" si="57"/>
        <v>Terminado</v>
      </c>
      <c r="AN831" s="137">
        <f t="shared" si="56"/>
        <v>1</v>
      </c>
    </row>
    <row r="832" spans="1:40" x14ac:dyDescent="0.25">
      <c r="A832" s="50" t="s">
        <v>2558</v>
      </c>
      <c r="B832" s="118">
        <v>2022</v>
      </c>
      <c r="C832" s="50"/>
      <c r="D832" s="50"/>
      <c r="E832" s="50" t="s">
        <v>63</v>
      </c>
      <c r="F832" s="50"/>
      <c r="G832" s="50"/>
      <c r="H832" s="50" t="s">
        <v>2635</v>
      </c>
      <c r="I832" s="119" t="s">
        <v>46</v>
      </c>
      <c r="J832" s="57" t="s">
        <v>194</v>
      </c>
      <c r="K832" s="50">
        <v>30</v>
      </c>
      <c r="L832" s="57" t="s">
        <v>117</v>
      </c>
      <c r="M832" s="57" t="s">
        <v>158</v>
      </c>
      <c r="N832" s="139">
        <v>2031</v>
      </c>
      <c r="O832" s="55"/>
      <c r="P832" s="178">
        <v>860011153</v>
      </c>
      <c r="Q832" s="59" t="s">
        <v>2426</v>
      </c>
      <c r="R832" s="57" t="s">
        <v>175</v>
      </c>
      <c r="S832" s="59"/>
      <c r="T832" s="193"/>
      <c r="U832" s="194"/>
      <c r="V832" s="87"/>
      <c r="W832" s="126">
        <v>182400</v>
      </c>
      <c r="X832" s="125">
        <v>0</v>
      </c>
      <c r="Y832" s="130">
        <v>0</v>
      </c>
      <c r="Z832" s="124">
        <v>0</v>
      </c>
      <c r="AA832" s="126">
        <v>182400</v>
      </c>
      <c r="AB832" s="125">
        <v>182400</v>
      </c>
      <c r="AC832" s="135"/>
      <c r="AD832" s="135"/>
      <c r="AE832" s="135"/>
      <c r="AF832" s="136">
        <f t="shared" si="58"/>
        <v>0</v>
      </c>
      <c r="AG832" s="118">
        <v>0</v>
      </c>
      <c r="AH832" s="120">
        <v>0</v>
      </c>
      <c r="AI832" s="174"/>
      <c r="AJ832" s="50"/>
      <c r="AK832" s="175"/>
      <c r="AL832" s="176"/>
      <c r="AM832" s="56" t="str">
        <f t="shared" si="57"/>
        <v>Terminado</v>
      </c>
      <c r="AN832" s="137">
        <f t="shared" si="56"/>
        <v>1</v>
      </c>
    </row>
    <row r="833" spans="1:40" x14ac:dyDescent="0.25">
      <c r="A833" s="50" t="s">
        <v>2559</v>
      </c>
      <c r="B833" s="118">
        <v>2022</v>
      </c>
      <c r="C833" s="50"/>
      <c r="D833" s="50"/>
      <c r="E833" s="50" t="s">
        <v>63</v>
      </c>
      <c r="F833" s="50"/>
      <c r="G833" s="50"/>
      <c r="H833" s="50" t="s">
        <v>3148</v>
      </c>
      <c r="I833" s="119" t="s">
        <v>46</v>
      </c>
      <c r="J833" s="57" t="s">
        <v>194</v>
      </c>
      <c r="K833" s="118">
        <v>45</v>
      </c>
      <c r="L833" s="57" t="s">
        <v>132</v>
      </c>
      <c r="M833" s="57" t="s">
        <v>137</v>
      </c>
      <c r="N833" s="139">
        <v>1998</v>
      </c>
      <c r="O833" s="55"/>
      <c r="P833" s="178">
        <v>860011153</v>
      </c>
      <c r="Q833" s="59" t="s">
        <v>2426</v>
      </c>
      <c r="R833" s="57" t="s">
        <v>175</v>
      </c>
      <c r="S833" s="59"/>
      <c r="T833" s="193"/>
      <c r="U833" s="194"/>
      <c r="V833" s="87"/>
      <c r="W833" s="126">
        <v>69600</v>
      </c>
      <c r="X833" s="125">
        <v>0</v>
      </c>
      <c r="Y833" s="130">
        <v>0</v>
      </c>
      <c r="Z833" s="124">
        <v>0</v>
      </c>
      <c r="AA833" s="126">
        <v>69600</v>
      </c>
      <c r="AB833" s="125">
        <v>69600</v>
      </c>
      <c r="AC833" s="135"/>
      <c r="AD833" s="135"/>
      <c r="AE833" s="135"/>
      <c r="AF833" s="136">
        <f t="shared" si="58"/>
        <v>0</v>
      </c>
      <c r="AG833" s="118">
        <v>0</v>
      </c>
      <c r="AH833" s="120">
        <v>0</v>
      </c>
      <c r="AI833" s="174"/>
      <c r="AJ833" s="50"/>
      <c r="AK833" s="175"/>
      <c r="AL833" s="176"/>
      <c r="AM833" s="56" t="str">
        <f t="shared" si="57"/>
        <v>Terminado</v>
      </c>
      <c r="AN833" s="137">
        <f t="shared" si="56"/>
        <v>1</v>
      </c>
    </row>
    <row r="834" spans="1:40" x14ac:dyDescent="0.25">
      <c r="A834" s="50" t="s">
        <v>2559</v>
      </c>
      <c r="B834" s="118">
        <v>2022</v>
      </c>
      <c r="C834" s="50"/>
      <c r="D834" s="50"/>
      <c r="E834" s="50" t="s">
        <v>63</v>
      </c>
      <c r="F834" s="50"/>
      <c r="G834" s="50"/>
      <c r="H834" s="50" t="s">
        <v>2636</v>
      </c>
      <c r="I834" s="119" t="s">
        <v>46</v>
      </c>
      <c r="J834" s="57" t="s">
        <v>194</v>
      </c>
      <c r="K834" s="118">
        <v>48</v>
      </c>
      <c r="L834" s="57" t="s">
        <v>135</v>
      </c>
      <c r="M834" s="57" t="s">
        <v>137</v>
      </c>
      <c r="N834" s="139">
        <v>2015</v>
      </c>
      <c r="O834" s="55"/>
      <c r="P834" s="178">
        <v>860011153</v>
      </c>
      <c r="Q834" s="59" t="s">
        <v>2426</v>
      </c>
      <c r="R834" s="57" t="s">
        <v>175</v>
      </c>
      <c r="S834" s="59"/>
      <c r="T834" s="193"/>
      <c r="U834" s="194"/>
      <c r="V834" s="87"/>
      <c r="W834" s="126">
        <v>182400</v>
      </c>
      <c r="X834" s="125">
        <v>0</v>
      </c>
      <c r="Y834" s="130">
        <v>0</v>
      </c>
      <c r="Z834" s="124">
        <v>0</v>
      </c>
      <c r="AA834" s="126">
        <v>182400</v>
      </c>
      <c r="AB834" s="125">
        <v>182400</v>
      </c>
      <c r="AC834" s="135"/>
      <c r="AD834" s="135"/>
      <c r="AE834" s="135"/>
      <c r="AF834" s="136">
        <f t="shared" si="58"/>
        <v>0</v>
      </c>
      <c r="AG834" s="118">
        <v>0</v>
      </c>
      <c r="AH834" s="120">
        <v>0</v>
      </c>
      <c r="AI834" s="174"/>
      <c r="AJ834" s="50"/>
      <c r="AK834" s="175"/>
      <c r="AL834" s="176"/>
      <c r="AM834" s="56" t="str">
        <f t="shared" si="57"/>
        <v>Terminado</v>
      </c>
      <c r="AN834" s="137">
        <f t="shared" si="56"/>
        <v>1</v>
      </c>
    </row>
    <row r="835" spans="1:40" x14ac:dyDescent="0.25">
      <c r="A835" s="50" t="s">
        <v>2559</v>
      </c>
      <c r="B835" s="118">
        <v>2022</v>
      </c>
      <c r="C835" s="50"/>
      <c r="D835" s="50"/>
      <c r="E835" s="50" t="s">
        <v>63</v>
      </c>
      <c r="F835" s="50"/>
      <c r="G835" s="50"/>
      <c r="H835" s="50" t="s">
        <v>3145</v>
      </c>
      <c r="I835" s="119" t="s">
        <v>46</v>
      </c>
      <c r="J835" s="57" t="s">
        <v>194</v>
      </c>
      <c r="K835" s="118">
        <v>43</v>
      </c>
      <c r="L835" s="57" t="s">
        <v>130</v>
      </c>
      <c r="M835" s="57" t="s">
        <v>137</v>
      </c>
      <c r="N835" s="139">
        <v>2032</v>
      </c>
      <c r="O835" s="55"/>
      <c r="P835" s="179">
        <v>860011153</v>
      </c>
      <c r="Q835" s="59" t="s">
        <v>2426</v>
      </c>
      <c r="R835" s="57" t="s">
        <v>175</v>
      </c>
      <c r="S835" s="59"/>
      <c r="T835" s="193"/>
      <c r="U835" s="194"/>
      <c r="V835" s="87"/>
      <c r="W835" s="126">
        <v>69700</v>
      </c>
      <c r="X835" s="125">
        <v>0</v>
      </c>
      <c r="Y835" s="130">
        <v>0</v>
      </c>
      <c r="Z835" s="124">
        <v>0</v>
      </c>
      <c r="AA835" s="126">
        <v>69700</v>
      </c>
      <c r="AB835" s="125">
        <v>69700</v>
      </c>
      <c r="AC835" s="135"/>
      <c r="AD835" s="135"/>
      <c r="AE835" s="135"/>
      <c r="AF835" s="136">
        <f t="shared" si="58"/>
        <v>0</v>
      </c>
      <c r="AG835" s="118">
        <v>0</v>
      </c>
      <c r="AH835" s="120">
        <v>0</v>
      </c>
      <c r="AI835" s="174"/>
      <c r="AJ835" s="50"/>
      <c r="AK835" s="175"/>
      <c r="AL835" s="176"/>
      <c r="AM835" s="56" t="str">
        <f t="shared" si="57"/>
        <v>Terminado</v>
      </c>
      <c r="AN835" s="137">
        <f t="shared" si="56"/>
        <v>1</v>
      </c>
    </row>
    <row r="836" spans="1:40" x14ac:dyDescent="0.25">
      <c r="A836" s="50" t="s">
        <v>2559</v>
      </c>
      <c r="B836" s="118">
        <v>2022</v>
      </c>
      <c r="C836" s="50"/>
      <c r="D836" s="50"/>
      <c r="E836" s="50" t="s">
        <v>63</v>
      </c>
      <c r="F836" s="50"/>
      <c r="G836" s="50"/>
      <c r="H836" s="50" t="s">
        <v>3145</v>
      </c>
      <c r="I836" s="119" t="s">
        <v>46</v>
      </c>
      <c r="J836" s="57" t="s">
        <v>194</v>
      </c>
      <c r="K836" s="118">
        <v>43</v>
      </c>
      <c r="L836" s="57" t="s">
        <v>130</v>
      </c>
      <c r="M836" s="57" t="s">
        <v>137</v>
      </c>
      <c r="N836" s="139">
        <v>2032</v>
      </c>
      <c r="O836" s="55"/>
      <c r="P836" s="179">
        <v>860011153</v>
      </c>
      <c r="Q836" s="59" t="s">
        <v>2426</v>
      </c>
      <c r="R836" s="57" t="s">
        <v>175</v>
      </c>
      <c r="S836" s="59"/>
      <c r="T836" s="193"/>
      <c r="U836" s="194"/>
      <c r="V836" s="87"/>
      <c r="W836" s="126">
        <v>1493700</v>
      </c>
      <c r="X836" s="125">
        <v>0</v>
      </c>
      <c r="Y836" s="130">
        <v>0</v>
      </c>
      <c r="Z836" s="124">
        <v>0</v>
      </c>
      <c r="AA836" s="126">
        <v>1493700</v>
      </c>
      <c r="AB836" s="125">
        <v>1493700</v>
      </c>
      <c r="AC836" s="135"/>
      <c r="AD836" s="135"/>
      <c r="AE836" s="135"/>
      <c r="AF836" s="136">
        <f t="shared" si="58"/>
        <v>0</v>
      </c>
      <c r="AG836" s="118">
        <v>0</v>
      </c>
      <c r="AH836" s="120">
        <v>0</v>
      </c>
      <c r="AI836" s="174"/>
      <c r="AJ836" s="50"/>
      <c r="AK836" s="175"/>
      <c r="AL836" s="176"/>
      <c r="AM836" s="56" t="str">
        <f t="shared" si="57"/>
        <v>Terminado</v>
      </c>
      <c r="AN836" s="137">
        <f t="shared" si="56"/>
        <v>1</v>
      </c>
    </row>
    <row r="837" spans="1:40" x14ac:dyDescent="0.25">
      <c r="A837" s="50" t="s">
        <v>2559</v>
      </c>
      <c r="B837" s="118">
        <v>2022</v>
      </c>
      <c r="C837" s="50"/>
      <c r="D837" s="50"/>
      <c r="E837" s="50" t="s">
        <v>63</v>
      </c>
      <c r="F837" s="50"/>
      <c r="G837" s="50"/>
      <c r="H837" s="50" t="s">
        <v>3145</v>
      </c>
      <c r="I837" s="119" t="s">
        <v>46</v>
      </c>
      <c r="J837" s="57" t="s">
        <v>194</v>
      </c>
      <c r="K837" s="118">
        <v>43</v>
      </c>
      <c r="L837" s="57" t="s">
        <v>130</v>
      </c>
      <c r="M837" s="57" t="s">
        <v>137</v>
      </c>
      <c r="N837" s="139">
        <v>2032</v>
      </c>
      <c r="O837" s="55"/>
      <c r="P837" s="179">
        <v>860011153</v>
      </c>
      <c r="Q837" s="59" t="s">
        <v>2426</v>
      </c>
      <c r="R837" s="57" t="s">
        <v>175</v>
      </c>
      <c r="S837" s="59"/>
      <c r="T837" s="193"/>
      <c r="U837" s="194"/>
      <c r="V837" s="87"/>
      <c r="W837" s="126">
        <v>214400</v>
      </c>
      <c r="X837" s="125">
        <v>0</v>
      </c>
      <c r="Y837" s="130">
        <v>0</v>
      </c>
      <c r="Z837" s="124">
        <v>0</v>
      </c>
      <c r="AA837" s="126">
        <v>214400</v>
      </c>
      <c r="AB837" s="125">
        <v>214400</v>
      </c>
      <c r="AC837" s="135"/>
      <c r="AD837" s="135"/>
      <c r="AE837" s="135"/>
      <c r="AF837" s="136">
        <f t="shared" si="58"/>
        <v>0</v>
      </c>
      <c r="AG837" s="118">
        <v>0</v>
      </c>
      <c r="AH837" s="120">
        <v>0</v>
      </c>
      <c r="AI837" s="174"/>
      <c r="AJ837" s="50"/>
      <c r="AK837" s="175"/>
      <c r="AL837" s="176"/>
      <c r="AM837" s="56" t="str">
        <f t="shared" si="57"/>
        <v>Terminado</v>
      </c>
      <c r="AN837" s="137">
        <f t="shared" si="56"/>
        <v>1</v>
      </c>
    </row>
    <row r="838" spans="1:40" x14ac:dyDescent="0.25">
      <c r="A838" s="50" t="s">
        <v>2559</v>
      </c>
      <c r="B838" s="118">
        <v>2022</v>
      </c>
      <c r="C838" s="50"/>
      <c r="D838" s="50"/>
      <c r="E838" s="50" t="s">
        <v>63</v>
      </c>
      <c r="F838" s="50"/>
      <c r="G838" s="50"/>
      <c r="H838" s="50" t="s">
        <v>3074</v>
      </c>
      <c r="I838" s="119" t="s">
        <v>46</v>
      </c>
      <c r="J838" s="57" t="s">
        <v>194</v>
      </c>
      <c r="K838" s="50">
        <v>34</v>
      </c>
      <c r="L838" s="57" t="s">
        <v>121</v>
      </c>
      <c r="M838" s="57" t="s">
        <v>158</v>
      </c>
      <c r="N838" s="139">
        <v>1971</v>
      </c>
      <c r="O838" s="55"/>
      <c r="P838" s="178">
        <v>860011153</v>
      </c>
      <c r="Q838" s="59" t="s">
        <v>2426</v>
      </c>
      <c r="R838" s="57" t="s">
        <v>175</v>
      </c>
      <c r="S838" s="59"/>
      <c r="T838" s="193"/>
      <c r="U838" s="194"/>
      <c r="V838" s="87"/>
      <c r="W838" s="126">
        <v>182400</v>
      </c>
      <c r="X838" s="125">
        <v>0</v>
      </c>
      <c r="Y838" s="130">
        <v>0</v>
      </c>
      <c r="Z838" s="124">
        <v>0</v>
      </c>
      <c r="AA838" s="126">
        <v>182400</v>
      </c>
      <c r="AB838" s="125">
        <v>182400</v>
      </c>
      <c r="AC838" s="135"/>
      <c r="AD838" s="135"/>
      <c r="AE838" s="135"/>
      <c r="AF838" s="136">
        <f t="shared" si="58"/>
        <v>0</v>
      </c>
      <c r="AG838" s="118">
        <v>0</v>
      </c>
      <c r="AH838" s="120">
        <v>0</v>
      </c>
      <c r="AI838" s="174"/>
      <c r="AJ838" s="50"/>
      <c r="AK838" s="175"/>
      <c r="AL838" s="176"/>
      <c r="AM838" s="56" t="str">
        <f t="shared" si="57"/>
        <v>Terminado</v>
      </c>
      <c r="AN838" s="137">
        <f t="shared" si="56"/>
        <v>1</v>
      </c>
    </row>
    <row r="839" spans="1:40" x14ac:dyDescent="0.25">
      <c r="A839" s="50" t="s">
        <v>2559</v>
      </c>
      <c r="B839" s="118">
        <v>2022</v>
      </c>
      <c r="C839" s="50"/>
      <c r="D839" s="50"/>
      <c r="E839" s="50" t="s">
        <v>63</v>
      </c>
      <c r="F839" s="50"/>
      <c r="G839" s="50"/>
      <c r="H839" s="50" t="s">
        <v>2636</v>
      </c>
      <c r="I839" s="119" t="s">
        <v>46</v>
      </c>
      <c r="J839" s="57" t="s">
        <v>194</v>
      </c>
      <c r="K839" s="50">
        <v>49</v>
      </c>
      <c r="L839" s="57" t="s">
        <v>139</v>
      </c>
      <c r="M839" s="57" t="s">
        <v>138</v>
      </c>
      <c r="N839" s="139">
        <v>1999</v>
      </c>
      <c r="O839" s="55"/>
      <c r="P839" s="178">
        <v>860011153</v>
      </c>
      <c r="Q839" s="59" t="s">
        <v>2426</v>
      </c>
      <c r="R839" s="57" t="s">
        <v>175</v>
      </c>
      <c r="S839" s="59"/>
      <c r="T839" s="193"/>
      <c r="U839" s="194"/>
      <c r="V839" s="87"/>
      <c r="W839" s="126">
        <v>406000</v>
      </c>
      <c r="X839" s="125">
        <v>0</v>
      </c>
      <c r="Y839" s="130">
        <v>0</v>
      </c>
      <c r="Z839" s="124">
        <v>0</v>
      </c>
      <c r="AA839" s="126">
        <v>406000</v>
      </c>
      <c r="AB839" s="125">
        <v>406000</v>
      </c>
      <c r="AC839" s="135"/>
      <c r="AD839" s="135"/>
      <c r="AE839" s="135"/>
      <c r="AF839" s="136">
        <f t="shared" si="58"/>
        <v>0</v>
      </c>
      <c r="AG839" s="118">
        <v>0</v>
      </c>
      <c r="AH839" s="120">
        <v>0</v>
      </c>
      <c r="AI839" s="174"/>
      <c r="AJ839" s="50"/>
      <c r="AK839" s="175"/>
      <c r="AL839" s="176"/>
      <c r="AM839" s="56" t="str">
        <f t="shared" si="57"/>
        <v>Terminado</v>
      </c>
      <c r="AN839" s="137">
        <f t="shared" ref="AN839:AN866" si="59">IF(ISERROR(AB839/AA839),"-",(AB839/AA839))</f>
        <v>1</v>
      </c>
    </row>
    <row r="840" spans="1:40" x14ac:dyDescent="0.25">
      <c r="A840" s="50" t="s">
        <v>2559</v>
      </c>
      <c r="B840" s="118">
        <v>2022</v>
      </c>
      <c r="C840" s="50"/>
      <c r="D840" s="50"/>
      <c r="E840" s="50" t="s">
        <v>63</v>
      </c>
      <c r="F840" s="50"/>
      <c r="G840" s="50"/>
      <c r="H840" s="50" t="s">
        <v>3146</v>
      </c>
      <c r="I840" s="119" t="s">
        <v>46</v>
      </c>
      <c r="J840" s="57" t="s">
        <v>194</v>
      </c>
      <c r="K840" s="50">
        <v>57</v>
      </c>
      <c r="L840" s="57" t="s">
        <v>148</v>
      </c>
      <c r="M840" s="57" t="s">
        <v>141</v>
      </c>
      <c r="N840" s="139">
        <v>1979</v>
      </c>
      <c r="O840" s="55"/>
      <c r="P840" s="178">
        <v>860011153</v>
      </c>
      <c r="Q840" s="59" t="s">
        <v>2426</v>
      </c>
      <c r="R840" s="57" t="s">
        <v>175</v>
      </c>
      <c r="S840" s="59"/>
      <c r="T840" s="193"/>
      <c r="U840" s="194"/>
      <c r="V840" s="87"/>
      <c r="W840" s="126">
        <v>10126200</v>
      </c>
      <c r="X840" s="125">
        <v>0</v>
      </c>
      <c r="Y840" s="130">
        <v>0</v>
      </c>
      <c r="Z840" s="124">
        <v>0</v>
      </c>
      <c r="AA840" s="126">
        <v>10126200</v>
      </c>
      <c r="AB840" s="125">
        <v>10126200</v>
      </c>
      <c r="AC840" s="135"/>
      <c r="AD840" s="135"/>
      <c r="AE840" s="135"/>
      <c r="AF840" s="136">
        <f t="shared" si="58"/>
        <v>0</v>
      </c>
      <c r="AG840" s="118">
        <v>0</v>
      </c>
      <c r="AH840" s="120">
        <v>0</v>
      </c>
      <c r="AI840" s="174"/>
      <c r="AJ840" s="50"/>
      <c r="AK840" s="175"/>
      <c r="AL840" s="176"/>
      <c r="AM840" s="56" t="str">
        <f t="shared" si="57"/>
        <v>Terminado</v>
      </c>
      <c r="AN840" s="137">
        <f t="shared" si="59"/>
        <v>1</v>
      </c>
    </row>
    <row r="841" spans="1:40" x14ac:dyDescent="0.25">
      <c r="A841" s="50" t="s">
        <v>2559</v>
      </c>
      <c r="B841" s="118">
        <v>2022</v>
      </c>
      <c r="C841" s="50"/>
      <c r="D841" s="50"/>
      <c r="E841" s="50" t="s">
        <v>63</v>
      </c>
      <c r="F841" s="50"/>
      <c r="G841" s="50"/>
      <c r="H841" s="50" t="s">
        <v>3147</v>
      </c>
      <c r="I841" s="119" t="s">
        <v>46</v>
      </c>
      <c r="J841" s="57" t="s">
        <v>194</v>
      </c>
      <c r="K841" s="50">
        <v>57</v>
      </c>
      <c r="L841" s="57" t="s">
        <v>148</v>
      </c>
      <c r="M841" s="57" t="s">
        <v>141</v>
      </c>
      <c r="N841" s="139">
        <v>1978</v>
      </c>
      <c r="O841" s="55"/>
      <c r="P841" s="178">
        <v>860011153</v>
      </c>
      <c r="Q841" s="59" t="s">
        <v>2426</v>
      </c>
      <c r="R841" s="57" t="s">
        <v>175</v>
      </c>
      <c r="S841" s="59"/>
      <c r="T841" s="193"/>
      <c r="U841" s="194"/>
      <c r="V841" s="87"/>
      <c r="W841" s="126">
        <v>1508000</v>
      </c>
      <c r="X841" s="125">
        <v>0</v>
      </c>
      <c r="Y841" s="130">
        <v>0</v>
      </c>
      <c r="Z841" s="124">
        <v>0</v>
      </c>
      <c r="AA841" s="126">
        <v>1508000</v>
      </c>
      <c r="AB841" s="125">
        <v>1508000</v>
      </c>
      <c r="AC841" s="135"/>
      <c r="AD841" s="135"/>
      <c r="AE841" s="135"/>
      <c r="AF841" s="136">
        <f t="shared" si="58"/>
        <v>0</v>
      </c>
      <c r="AG841" s="118">
        <v>0</v>
      </c>
      <c r="AH841" s="120">
        <v>0</v>
      </c>
      <c r="AI841" s="174"/>
      <c r="AJ841" s="50"/>
      <c r="AK841" s="175"/>
      <c r="AL841" s="176"/>
      <c r="AM841" s="56" t="str">
        <f t="shared" ref="AM841:AM866" si="60">IF(AE841&lt;=44926,"Terminado","En ejecución")</f>
        <v>Terminado</v>
      </c>
      <c r="AN841" s="137">
        <f t="shared" si="59"/>
        <v>1</v>
      </c>
    </row>
    <row r="842" spans="1:40" x14ac:dyDescent="0.25">
      <c r="A842" s="50" t="s">
        <v>2559</v>
      </c>
      <c r="B842" s="118">
        <v>2022</v>
      </c>
      <c r="C842" s="50"/>
      <c r="D842" s="50"/>
      <c r="E842" s="50" t="s">
        <v>63</v>
      </c>
      <c r="F842" s="50"/>
      <c r="G842" s="50"/>
      <c r="H842" s="50" t="s">
        <v>2636</v>
      </c>
      <c r="I842" s="119" t="s">
        <v>46</v>
      </c>
      <c r="J842" s="57" t="s">
        <v>194</v>
      </c>
      <c r="K842" s="50">
        <v>30</v>
      </c>
      <c r="L842" s="57" t="s">
        <v>117</v>
      </c>
      <c r="M842" s="57" t="s">
        <v>158</v>
      </c>
      <c r="N842" s="139">
        <v>2031</v>
      </c>
      <c r="O842" s="55"/>
      <c r="P842" s="178">
        <v>860011153</v>
      </c>
      <c r="Q842" s="59" t="s">
        <v>2426</v>
      </c>
      <c r="R842" s="57" t="s">
        <v>175</v>
      </c>
      <c r="S842" s="59"/>
      <c r="T842" s="193"/>
      <c r="U842" s="194"/>
      <c r="V842" s="87"/>
      <c r="W842" s="126">
        <v>182400</v>
      </c>
      <c r="X842" s="125">
        <v>0</v>
      </c>
      <c r="Y842" s="130">
        <v>0</v>
      </c>
      <c r="Z842" s="124">
        <v>0</v>
      </c>
      <c r="AA842" s="126">
        <v>182400</v>
      </c>
      <c r="AB842" s="125">
        <v>182400</v>
      </c>
      <c r="AC842" s="135"/>
      <c r="AD842" s="135"/>
      <c r="AE842" s="135"/>
      <c r="AF842" s="136">
        <f t="shared" ref="AF842:AF866" si="61">_xlfn.DAYS(AE842,AD842)</f>
        <v>0</v>
      </c>
      <c r="AG842" s="118">
        <v>0</v>
      </c>
      <c r="AH842" s="120">
        <v>0</v>
      </c>
      <c r="AI842" s="174"/>
      <c r="AJ842" s="50"/>
      <c r="AK842" s="175"/>
      <c r="AL842" s="176"/>
      <c r="AM842" s="56" t="str">
        <f t="shared" si="60"/>
        <v>Terminado</v>
      </c>
      <c r="AN842" s="137">
        <f t="shared" si="59"/>
        <v>1</v>
      </c>
    </row>
    <row r="843" spans="1:40" x14ac:dyDescent="0.25">
      <c r="A843" s="50" t="s">
        <v>2560</v>
      </c>
      <c r="B843" s="118">
        <v>2022</v>
      </c>
      <c r="C843" s="50"/>
      <c r="D843" s="50"/>
      <c r="E843" s="50" t="s">
        <v>63</v>
      </c>
      <c r="F843" s="50"/>
      <c r="G843" s="50"/>
      <c r="H843" s="50" t="s">
        <v>2637</v>
      </c>
      <c r="I843" s="119" t="s">
        <v>46</v>
      </c>
      <c r="J843" s="57" t="s">
        <v>194</v>
      </c>
      <c r="K843" s="118">
        <v>48</v>
      </c>
      <c r="L843" s="57" t="s">
        <v>135</v>
      </c>
      <c r="M843" s="57" t="s">
        <v>137</v>
      </c>
      <c r="N843" s="139">
        <v>2015</v>
      </c>
      <c r="O843" s="55"/>
      <c r="P843" s="178">
        <v>860011153</v>
      </c>
      <c r="Q843" s="59" t="s">
        <v>2426</v>
      </c>
      <c r="R843" s="57" t="s">
        <v>175</v>
      </c>
      <c r="S843" s="59"/>
      <c r="T843" s="193"/>
      <c r="U843" s="194"/>
      <c r="V843" s="87"/>
      <c r="W843" s="126">
        <v>182400</v>
      </c>
      <c r="X843" s="125">
        <v>0</v>
      </c>
      <c r="Y843" s="130">
        <v>0</v>
      </c>
      <c r="Z843" s="124">
        <v>0</v>
      </c>
      <c r="AA843" s="126">
        <v>182400</v>
      </c>
      <c r="AB843" s="125">
        <v>182400</v>
      </c>
      <c r="AC843" s="135"/>
      <c r="AD843" s="135"/>
      <c r="AE843" s="135"/>
      <c r="AF843" s="136">
        <f t="shared" si="61"/>
        <v>0</v>
      </c>
      <c r="AG843" s="118">
        <v>0</v>
      </c>
      <c r="AH843" s="120">
        <v>0</v>
      </c>
      <c r="AI843" s="174"/>
      <c r="AJ843" s="50"/>
      <c r="AK843" s="175"/>
      <c r="AL843" s="176"/>
      <c r="AM843" s="56" t="str">
        <f t="shared" si="60"/>
        <v>Terminado</v>
      </c>
      <c r="AN843" s="137">
        <f t="shared" si="59"/>
        <v>1</v>
      </c>
    </row>
    <row r="844" spans="1:40" x14ac:dyDescent="0.25">
      <c r="A844" s="50" t="s">
        <v>2560</v>
      </c>
      <c r="B844" s="118">
        <v>2022</v>
      </c>
      <c r="C844" s="50"/>
      <c r="D844" s="50"/>
      <c r="E844" s="50" t="s">
        <v>63</v>
      </c>
      <c r="F844" s="50"/>
      <c r="G844" s="50"/>
      <c r="H844" s="50" t="s">
        <v>3150</v>
      </c>
      <c r="I844" s="119" t="s">
        <v>46</v>
      </c>
      <c r="J844" s="57" t="s">
        <v>194</v>
      </c>
      <c r="K844" s="118">
        <v>43</v>
      </c>
      <c r="L844" s="57" t="s">
        <v>130</v>
      </c>
      <c r="M844" s="57" t="s">
        <v>137</v>
      </c>
      <c r="N844" s="139">
        <v>2032</v>
      </c>
      <c r="O844" s="55"/>
      <c r="P844" s="179">
        <v>860011153</v>
      </c>
      <c r="Q844" s="59" t="s">
        <v>2426</v>
      </c>
      <c r="R844" s="57" t="s">
        <v>175</v>
      </c>
      <c r="S844" s="59"/>
      <c r="T844" s="193"/>
      <c r="U844" s="194"/>
      <c r="V844" s="87"/>
      <c r="W844" s="126">
        <v>69600</v>
      </c>
      <c r="X844" s="125">
        <v>0</v>
      </c>
      <c r="Y844" s="130">
        <v>0</v>
      </c>
      <c r="Z844" s="124">
        <v>0</v>
      </c>
      <c r="AA844" s="126">
        <v>69600</v>
      </c>
      <c r="AB844" s="125">
        <v>69600</v>
      </c>
      <c r="AC844" s="135"/>
      <c r="AD844" s="135"/>
      <c r="AE844" s="135"/>
      <c r="AF844" s="136">
        <f t="shared" si="61"/>
        <v>0</v>
      </c>
      <c r="AG844" s="118">
        <v>0</v>
      </c>
      <c r="AH844" s="120">
        <v>0</v>
      </c>
      <c r="AI844" s="174"/>
      <c r="AJ844" s="50"/>
      <c r="AK844" s="175"/>
      <c r="AL844" s="176"/>
      <c r="AM844" s="56" t="str">
        <f t="shared" si="60"/>
        <v>Terminado</v>
      </c>
      <c r="AN844" s="137">
        <f t="shared" si="59"/>
        <v>1</v>
      </c>
    </row>
    <row r="845" spans="1:40" x14ac:dyDescent="0.25">
      <c r="A845" s="50" t="s">
        <v>2560</v>
      </c>
      <c r="B845" s="118">
        <v>2022</v>
      </c>
      <c r="C845" s="50"/>
      <c r="D845" s="50"/>
      <c r="E845" s="50" t="s">
        <v>63</v>
      </c>
      <c r="F845" s="50"/>
      <c r="G845" s="50"/>
      <c r="H845" s="50" t="s">
        <v>3149</v>
      </c>
      <c r="I845" s="119" t="s">
        <v>46</v>
      </c>
      <c r="J845" s="57" t="s">
        <v>194</v>
      </c>
      <c r="K845" s="118">
        <v>43</v>
      </c>
      <c r="L845" s="57" t="s">
        <v>130</v>
      </c>
      <c r="M845" s="57" t="s">
        <v>137</v>
      </c>
      <c r="N845" s="139">
        <v>2032</v>
      </c>
      <c r="O845" s="55"/>
      <c r="P845" s="179">
        <v>860011153</v>
      </c>
      <c r="Q845" s="59" t="s">
        <v>2426</v>
      </c>
      <c r="R845" s="57" t="s">
        <v>175</v>
      </c>
      <c r="S845" s="59"/>
      <c r="T845" s="193"/>
      <c r="U845" s="194"/>
      <c r="V845" s="87"/>
      <c r="W845" s="126">
        <v>1493700</v>
      </c>
      <c r="X845" s="125">
        <v>0</v>
      </c>
      <c r="Y845" s="130">
        <v>0</v>
      </c>
      <c r="Z845" s="124">
        <v>0</v>
      </c>
      <c r="AA845" s="126">
        <v>1493700</v>
      </c>
      <c r="AB845" s="125">
        <v>1493700</v>
      </c>
      <c r="AC845" s="135"/>
      <c r="AD845" s="135"/>
      <c r="AE845" s="135"/>
      <c r="AF845" s="136">
        <f t="shared" si="61"/>
        <v>0</v>
      </c>
      <c r="AG845" s="118">
        <v>0</v>
      </c>
      <c r="AH845" s="120">
        <v>0</v>
      </c>
      <c r="AI845" s="174"/>
      <c r="AJ845" s="50"/>
      <c r="AK845" s="175"/>
      <c r="AL845" s="176"/>
      <c r="AM845" s="56" t="str">
        <f t="shared" si="60"/>
        <v>Terminado</v>
      </c>
      <c r="AN845" s="137">
        <f t="shared" si="59"/>
        <v>1</v>
      </c>
    </row>
    <row r="846" spans="1:40" x14ac:dyDescent="0.25">
      <c r="A846" s="50" t="s">
        <v>2560</v>
      </c>
      <c r="B846" s="118">
        <v>2022</v>
      </c>
      <c r="C846" s="50"/>
      <c r="D846" s="50"/>
      <c r="E846" s="50" t="s">
        <v>63</v>
      </c>
      <c r="F846" s="50"/>
      <c r="G846" s="50"/>
      <c r="H846" s="50" t="s">
        <v>3149</v>
      </c>
      <c r="I846" s="119" t="s">
        <v>46</v>
      </c>
      <c r="J846" s="57" t="s">
        <v>194</v>
      </c>
      <c r="K846" s="118">
        <v>43</v>
      </c>
      <c r="L846" s="57" t="s">
        <v>130</v>
      </c>
      <c r="M846" s="57" t="s">
        <v>137</v>
      </c>
      <c r="N846" s="139">
        <v>2032</v>
      </c>
      <c r="O846" s="55"/>
      <c r="P846" s="179">
        <v>860011153</v>
      </c>
      <c r="Q846" s="59" t="s">
        <v>2426</v>
      </c>
      <c r="R846" s="57" t="s">
        <v>175</v>
      </c>
      <c r="S846" s="59"/>
      <c r="T846" s="193"/>
      <c r="U846" s="194"/>
      <c r="V846" s="87"/>
      <c r="W846" s="126">
        <v>214400</v>
      </c>
      <c r="X846" s="125">
        <v>0</v>
      </c>
      <c r="Y846" s="130">
        <v>0</v>
      </c>
      <c r="Z846" s="124">
        <v>0</v>
      </c>
      <c r="AA846" s="126">
        <v>214400</v>
      </c>
      <c r="AB846" s="125">
        <v>214400</v>
      </c>
      <c r="AC846" s="135"/>
      <c r="AD846" s="135"/>
      <c r="AE846" s="135"/>
      <c r="AF846" s="136">
        <f t="shared" si="61"/>
        <v>0</v>
      </c>
      <c r="AG846" s="118">
        <v>0</v>
      </c>
      <c r="AH846" s="120">
        <v>0</v>
      </c>
      <c r="AI846" s="174"/>
      <c r="AJ846" s="50"/>
      <c r="AK846" s="175"/>
      <c r="AL846" s="176"/>
      <c r="AM846" s="56" t="str">
        <f t="shared" si="60"/>
        <v>Terminado</v>
      </c>
      <c r="AN846" s="137">
        <f t="shared" si="59"/>
        <v>1</v>
      </c>
    </row>
    <row r="847" spans="1:40" x14ac:dyDescent="0.25">
      <c r="A847" s="50" t="s">
        <v>2560</v>
      </c>
      <c r="B847" s="118">
        <v>2022</v>
      </c>
      <c r="C847" s="50"/>
      <c r="D847" s="50"/>
      <c r="E847" s="50" t="s">
        <v>63</v>
      </c>
      <c r="F847" s="50"/>
      <c r="G847" s="50"/>
      <c r="H847" s="50" t="s">
        <v>3150</v>
      </c>
      <c r="I847" s="119" t="s">
        <v>46</v>
      </c>
      <c r="J847" s="57" t="s">
        <v>194</v>
      </c>
      <c r="K847" s="118">
        <v>45</v>
      </c>
      <c r="L847" s="57" t="s">
        <v>132</v>
      </c>
      <c r="M847" s="57" t="s">
        <v>137</v>
      </c>
      <c r="N847" s="139">
        <v>1998</v>
      </c>
      <c r="O847" s="55"/>
      <c r="P847" s="178">
        <v>860011153</v>
      </c>
      <c r="Q847" s="59" t="s">
        <v>2426</v>
      </c>
      <c r="R847" s="57" t="s">
        <v>175</v>
      </c>
      <c r="S847" s="59"/>
      <c r="T847" s="193"/>
      <c r="U847" s="194"/>
      <c r="V847" s="87"/>
      <c r="W847" s="126">
        <v>69600</v>
      </c>
      <c r="X847" s="125">
        <v>0</v>
      </c>
      <c r="Y847" s="130">
        <v>0</v>
      </c>
      <c r="Z847" s="124">
        <v>0</v>
      </c>
      <c r="AA847" s="126">
        <v>69600</v>
      </c>
      <c r="AB847" s="125">
        <v>69600</v>
      </c>
      <c r="AC847" s="135"/>
      <c r="AD847" s="135"/>
      <c r="AE847" s="135"/>
      <c r="AF847" s="136">
        <f t="shared" si="61"/>
        <v>0</v>
      </c>
      <c r="AG847" s="118">
        <v>0</v>
      </c>
      <c r="AH847" s="120">
        <v>0</v>
      </c>
      <c r="AI847" s="174"/>
      <c r="AJ847" s="50"/>
      <c r="AK847" s="175"/>
      <c r="AL847" s="176"/>
      <c r="AM847" s="56" t="str">
        <f t="shared" si="60"/>
        <v>Terminado</v>
      </c>
      <c r="AN847" s="137">
        <f t="shared" si="59"/>
        <v>1</v>
      </c>
    </row>
    <row r="848" spans="1:40" x14ac:dyDescent="0.25">
      <c r="A848" s="50" t="s">
        <v>2560</v>
      </c>
      <c r="B848" s="118">
        <v>2022</v>
      </c>
      <c r="C848" s="50"/>
      <c r="D848" s="50"/>
      <c r="E848" s="50" t="s">
        <v>63</v>
      </c>
      <c r="F848" s="50"/>
      <c r="G848" s="50"/>
      <c r="H848" s="50" t="s">
        <v>3151</v>
      </c>
      <c r="I848" s="119" t="s">
        <v>46</v>
      </c>
      <c r="J848" s="57" t="s">
        <v>194</v>
      </c>
      <c r="K848" s="50">
        <v>57</v>
      </c>
      <c r="L848" s="57" t="s">
        <v>148</v>
      </c>
      <c r="M848" s="57" t="s">
        <v>141</v>
      </c>
      <c r="N848" s="139">
        <v>1978</v>
      </c>
      <c r="O848" s="55"/>
      <c r="P848" s="178">
        <v>860011153</v>
      </c>
      <c r="Q848" s="59" t="s">
        <v>2426</v>
      </c>
      <c r="R848" s="57" t="s">
        <v>175</v>
      </c>
      <c r="S848" s="59"/>
      <c r="T848" s="193"/>
      <c r="U848" s="194"/>
      <c r="V848" s="87"/>
      <c r="W848" s="126">
        <v>1508000</v>
      </c>
      <c r="X848" s="125">
        <v>0</v>
      </c>
      <c r="Y848" s="130">
        <v>0</v>
      </c>
      <c r="Z848" s="124">
        <v>0</v>
      </c>
      <c r="AA848" s="126">
        <v>1508000</v>
      </c>
      <c r="AB848" s="125">
        <v>1508000</v>
      </c>
      <c r="AC848" s="135"/>
      <c r="AD848" s="135"/>
      <c r="AE848" s="135"/>
      <c r="AF848" s="136">
        <f t="shared" si="61"/>
        <v>0</v>
      </c>
      <c r="AG848" s="118">
        <v>0</v>
      </c>
      <c r="AH848" s="120">
        <v>0</v>
      </c>
      <c r="AI848" s="174"/>
      <c r="AJ848" s="50"/>
      <c r="AK848" s="175"/>
      <c r="AL848" s="176"/>
      <c r="AM848" s="56" t="str">
        <f t="shared" si="60"/>
        <v>Terminado</v>
      </c>
      <c r="AN848" s="137">
        <f t="shared" si="59"/>
        <v>1</v>
      </c>
    </row>
    <row r="849" spans="1:40" x14ac:dyDescent="0.25">
      <c r="A849" s="50" t="s">
        <v>2560</v>
      </c>
      <c r="B849" s="118">
        <v>2022</v>
      </c>
      <c r="C849" s="50"/>
      <c r="D849" s="50"/>
      <c r="E849" s="50" t="s">
        <v>63</v>
      </c>
      <c r="F849" s="50"/>
      <c r="G849" s="50"/>
      <c r="H849" s="50" t="s">
        <v>3152</v>
      </c>
      <c r="I849" s="119" t="s">
        <v>46</v>
      </c>
      <c r="J849" s="57" t="s">
        <v>194</v>
      </c>
      <c r="K849" s="50">
        <v>57</v>
      </c>
      <c r="L849" s="57" t="s">
        <v>148</v>
      </c>
      <c r="M849" s="57" t="s">
        <v>141</v>
      </c>
      <c r="N849" s="139">
        <v>1979</v>
      </c>
      <c r="O849" s="55"/>
      <c r="P849" s="178">
        <v>860011153</v>
      </c>
      <c r="Q849" s="59" t="s">
        <v>2426</v>
      </c>
      <c r="R849" s="57" t="s">
        <v>175</v>
      </c>
      <c r="S849" s="59"/>
      <c r="T849" s="193"/>
      <c r="U849" s="194"/>
      <c r="V849" s="87"/>
      <c r="W849" s="126">
        <v>10126100</v>
      </c>
      <c r="X849" s="125">
        <v>0</v>
      </c>
      <c r="Y849" s="130">
        <v>0</v>
      </c>
      <c r="Z849" s="124">
        <v>0</v>
      </c>
      <c r="AA849" s="126">
        <v>10126100</v>
      </c>
      <c r="AB849" s="125">
        <v>10126100</v>
      </c>
      <c r="AC849" s="135"/>
      <c r="AD849" s="135"/>
      <c r="AE849" s="135"/>
      <c r="AF849" s="136">
        <f t="shared" si="61"/>
        <v>0</v>
      </c>
      <c r="AG849" s="118">
        <v>0</v>
      </c>
      <c r="AH849" s="120">
        <v>0</v>
      </c>
      <c r="AI849" s="174"/>
      <c r="AJ849" s="50"/>
      <c r="AK849" s="175"/>
      <c r="AL849" s="176"/>
      <c r="AM849" s="56" t="str">
        <f t="shared" si="60"/>
        <v>Terminado</v>
      </c>
      <c r="AN849" s="137">
        <f t="shared" si="59"/>
        <v>1</v>
      </c>
    </row>
    <row r="850" spans="1:40" x14ac:dyDescent="0.25">
      <c r="A850" s="50" t="s">
        <v>2560</v>
      </c>
      <c r="B850" s="118">
        <v>2022</v>
      </c>
      <c r="C850" s="50"/>
      <c r="D850" s="50"/>
      <c r="E850" s="50" t="s">
        <v>63</v>
      </c>
      <c r="F850" s="50"/>
      <c r="G850" s="50"/>
      <c r="H850" s="50" t="s">
        <v>2637</v>
      </c>
      <c r="I850" s="119" t="s">
        <v>46</v>
      </c>
      <c r="J850" s="57" t="s">
        <v>194</v>
      </c>
      <c r="K850" s="50">
        <v>49</v>
      </c>
      <c r="L850" s="57" t="s">
        <v>139</v>
      </c>
      <c r="M850" s="57" t="s">
        <v>138</v>
      </c>
      <c r="N850" s="139">
        <v>1999</v>
      </c>
      <c r="O850" s="55"/>
      <c r="P850" s="178">
        <v>860011153</v>
      </c>
      <c r="Q850" s="59" t="s">
        <v>2426</v>
      </c>
      <c r="R850" s="57" t="s">
        <v>175</v>
      </c>
      <c r="S850" s="59"/>
      <c r="T850" s="193"/>
      <c r="U850" s="194"/>
      <c r="V850" s="87"/>
      <c r="W850" s="126">
        <v>406000</v>
      </c>
      <c r="X850" s="125">
        <v>0</v>
      </c>
      <c r="Y850" s="130">
        <v>0</v>
      </c>
      <c r="Z850" s="124">
        <v>0</v>
      </c>
      <c r="AA850" s="126">
        <v>406000</v>
      </c>
      <c r="AB850" s="125">
        <v>406000</v>
      </c>
      <c r="AC850" s="135"/>
      <c r="AD850" s="135"/>
      <c r="AE850" s="135"/>
      <c r="AF850" s="136">
        <f t="shared" si="61"/>
        <v>0</v>
      </c>
      <c r="AG850" s="118">
        <v>0</v>
      </c>
      <c r="AH850" s="120">
        <v>0</v>
      </c>
      <c r="AI850" s="174"/>
      <c r="AJ850" s="50"/>
      <c r="AK850" s="175"/>
      <c r="AL850" s="176"/>
      <c r="AM850" s="56" t="str">
        <f t="shared" si="60"/>
        <v>Terminado</v>
      </c>
      <c r="AN850" s="137">
        <f t="shared" si="59"/>
        <v>1</v>
      </c>
    </row>
    <row r="851" spans="1:40" x14ac:dyDescent="0.25">
      <c r="A851" s="50" t="s">
        <v>2560</v>
      </c>
      <c r="B851" s="118">
        <v>2022</v>
      </c>
      <c r="C851" s="50"/>
      <c r="D851" s="50"/>
      <c r="E851" s="50" t="s">
        <v>63</v>
      </c>
      <c r="F851" s="50"/>
      <c r="G851" s="50"/>
      <c r="H851" s="50" t="s">
        <v>2637</v>
      </c>
      <c r="I851" s="119" t="s">
        <v>46</v>
      </c>
      <c r="J851" s="57" t="s">
        <v>194</v>
      </c>
      <c r="K851" s="50">
        <v>30</v>
      </c>
      <c r="L851" s="57" t="s">
        <v>117</v>
      </c>
      <c r="M851" s="57" t="s">
        <v>158</v>
      </c>
      <c r="N851" s="139">
        <v>2031</v>
      </c>
      <c r="O851" s="55"/>
      <c r="P851" s="178">
        <v>860011153</v>
      </c>
      <c r="Q851" s="59" t="s">
        <v>2426</v>
      </c>
      <c r="R851" s="57" t="s">
        <v>175</v>
      </c>
      <c r="S851" s="59"/>
      <c r="T851" s="193"/>
      <c r="U851" s="194"/>
      <c r="V851" s="87"/>
      <c r="W851" s="126">
        <v>182400</v>
      </c>
      <c r="X851" s="125">
        <v>0</v>
      </c>
      <c r="Y851" s="130">
        <v>0</v>
      </c>
      <c r="Z851" s="124">
        <v>0</v>
      </c>
      <c r="AA851" s="126">
        <v>182400</v>
      </c>
      <c r="AB851" s="125">
        <v>182400</v>
      </c>
      <c r="AC851" s="135"/>
      <c r="AD851" s="135"/>
      <c r="AE851" s="135"/>
      <c r="AF851" s="136">
        <f t="shared" si="61"/>
        <v>0</v>
      </c>
      <c r="AG851" s="118">
        <v>0</v>
      </c>
      <c r="AH851" s="120">
        <v>0</v>
      </c>
      <c r="AI851" s="174"/>
      <c r="AJ851" s="50"/>
      <c r="AK851" s="175"/>
      <c r="AL851" s="176"/>
      <c r="AM851" s="56" t="str">
        <f t="shared" si="60"/>
        <v>Terminado</v>
      </c>
      <c r="AN851" s="137">
        <f t="shared" si="59"/>
        <v>1</v>
      </c>
    </row>
    <row r="852" spans="1:40" x14ac:dyDescent="0.25">
      <c r="A852" s="50" t="s">
        <v>2561</v>
      </c>
      <c r="B852" s="118">
        <v>2022</v>
      </c>
      <c r="C852" s="50"/>
      <c r="D852" s="50"/>
      <c r="E852" s="50" t="s">
        <v>63</v>
      </c>
      <c r="F852" s="50"/>
      <c r="G852" s="50"/>
      <c r="H852" s="50" t="s">
        <v>3156</v>
      </c>
      <c r="I852" s="119" t="s">
        <v>46</v>
      </c>
      <c r="J852" s="57" t="s">
        <v>194</v>
      </c>
      <c r="K852" s="118">
        <v>45</v>
      </c>
      <c r="L852" s="57" t="s">
        <v>132</v>
      </c>
      <c r="M852" s="57" t="s">
        <v>137</v>
      </c>
      <c r="N852" s="139">
        <v>1998</v>
      </c>
      <c r="O852" s="55"/>
      <c r="P852" s="178">
        <v>860011153</v>
      </c>
      <c r="Q852" s="59" t="s">
        <v>2426</v>
      </c>
      <c r="R852" s="57" t="s">
        <v>175</v>
      </c>
      <c r="S852" s="59"/>
      <c r="T852" s="193"/>
      <c r="U852" s="194"/>
      <c r="V852" s="87"/>
      <c r="W852" s="126">
        <v>69600</v>
      </c>
      <c r="X852" s="125">
        <v>0</v>
      </c>
      <c r="Y852" s="130">
        <v>0</v>
      </c>
      <c r="Z852" s="124">
        <v>0</v>
      </c>
      <c r="AA852" s="126">
        <v>69600</v>
      </c>
      <c r="AB852" s="125">
        <v>69600</v>
      </c>
      <c r="AC852" s="135"/>
      <c r="AD852" s="135"/>
      <c r="AE852" s="135"/>
      <c r="AF852" s="136">
        <f t="shared" si="61"/>
        <v>0</v>
      </c>
      <c r="AG852" s="118">
        <v>0</v>
      </c>
      <c r="AH852" s="120">
        <v>0</v>
      </c>
      <c r="AI852" s="174"/>
      <c r="AJ852" s="50"/>
      <c r="AK852" s="175"/>
      <c r="AL852" s="176"/>
      <c r="AM852" s="56" t="str">
        <f t="shared" si="60"/>
        <v>Terminado</v>
      </c>
      <c r="AN852" s="137">
        <f t="shared" si="59"/>
        <v>1</v>
      </c>
    </row>
    <row r="853" spans="1:40" x14ac:dyDescent="0.25">
      <c r="A853" s="50" t="s">
        <v>2561</v>
      </c>
      <c r="B853" s="118">
        <v>2022</v>
      </c>
      <c r="C853" s="50"/>
      <c r="D853" s="50"/>
      <c r="E853" s="50" t="s">
        <v>63</v>
      </c>
      <c r="F853" s="50"/>
      <c r="G853" s="50"/>
      <c r="H853" s="177" t="s">
        <v>2638</v>
      </c>
      <c r="I853" s="119" t="s">
        <v>46</v>
      </c>
      <c r="J853" s="57" t="s">
        <v>194</v>
      </c>
      <c r="K853" s="118">
        <v>48</v>
      </c>
      <c r="L853" s="57" t="s">
        <v>135</v>
      </c>
      <c r="M853" s="57" t="s">
        <v>137</v>
      </c>
      <c r="N853" s="139">
        <v>2015</v>
      </c>
      <c r="O853" s="55"/>
      <c r="P853" s="178">
        <v>860011153</v>
      </c>
      <c r="Q853" s="59" t="s">
        <v>2426</v>
      </c>
      <c r="R853" s="57" t="s">
        <v>175</v>
      </c>
      <c r="S853" s="59"/>
      <c r="T853" s="193"/>
      <c r="U853" s="194"/>
      <c r="V853" s="87"/>
      <c r="W853" s="126">
        <v>182400</v>
      </c>
      <c r="X853" s="125">
        <v>0</v>
      </c>
      <c r="Y853" s="130">
        <v>0</v>
      </c>
      <c r="Z853" s="124">
        <v>0</v>
      </c>
      <c r="AA853" s="126">
        <v>182400</v>
      </c>
      <c r="AB853" s="125">
        <v>182400</v>
      </c>
      <c r="AC853" s="135"/>
      <c r="AD853" s="135"/>
      <c r="AE853" s="135"/>
      <c r="AF853" s="136">
        <f t="shared" si="61"/>
        <v>0</v>
      </c>
      <c r="AG853" s="118">
        <v>0</v>
      </c>
      <c r="AH853" s="120">
        <v>0</v>
      </c>
      <c r="AI853" s="174"/>
      <c r="AJ853" s="50"/>
      <c r="AK853" s="175"/>
      <c r="AL853" s="176"/>
      <c r="AM853" s="56" t="str">
        <f t="shared" si="60"/>
        <v>Terminado</v>
      </c>
      <c r="AN853" s="137">
        <f t="shared" si="59"/>
        <v>1</v>
      </c>
    </row>
    <row r="854" spans="1:40" x14ac:dyDescent="0.25">
      <c r="A854" s="50" t="s">
        <v>2561</v>
      </c>
      <c r="B854" s="118">
        <v>2022</v>
      </c>
      <c r="C854" s="50"/>
      <c r="D854" s="50"/>
      <c r="E854" s="50" t="s">
        <v>63</v>
      </c>
      <c r="F854" s="50"/>
      <c r="G854" s="50"/>
      <c r="H854" s="50" t="s">
        <v>3156</v>
      </c>
      <c r="I854" s="119" t="s">
        <v>46</v>
      </c>
      <c r="J854" s="57" t="s">
        <v>194</v>
      </c>
      <c r="K854" s="118">
        <v>43</v>
      </c>
      <c r="L854" s="57" t="s">
        <v>130</v>
      </c>
      <c r="M854" s="57" t="s">
        <v>137</v>
      </c>
      <c r="N854" s="139">
        <v>2032</v>
      </c>
      <c r="O854" s="55"/>
      <c r="P854" s="179">
        <v>860011153</v>
      </c>
      <c r="Q854" s="59" t="s">
        <v>2426</v>
      </c>
      <c r="R854" s="57" t="s">
        <v>175</v>
      </c>
      <c r="S854" s="59"/>
      <c r="T854" s="193"/>
      <c r="U854" s="194"/>
      <c r="V854" s="87"/>
      <c r="W854" s="126">
        <v>69600</v>
      </c>
      <c r="X854" s="125">
        <v>0</v>
      </c>
      <c r="Y854" s="130">
        <v>0</v>
      </c>
      <c r="Z854" s="124">
        <v>0</v>
      </c>
      <c r="AA854" s="126">
        <v>69600</v>
      </c>
      <c r="AB854" s="125">
        <v>69600</v>
      </c>
      <c r="AC854" s="135"/>
      <c r="AD854" s="135"/>
      <c r="AE854" s="135"/>
      <c r="AF854" s="136">
        <f t="shared" si="61"/>
        <v>0</v>
      </c>
      <c r="AG854" s="118">
        <v>0</v>
      </c>
      <c r="AH854" s="120">
        <v>0</v>
      </c>
      <c r="AI854" s="174"/>
      <c r="AJ854" s="50"/>
      <c r="AK854" s="175"/>
      <c r="AL854" s="176"/>
      <c r="AM854" s="56" t="str">
        <f t="shared" si="60"/>
        <v>Terminado</v>
      </c>
      <c r="AN854" s="137">
        <f t="shared" si="59"/>
        <v>1</v>
      </c>
    </row>
    <row r="855" spans="1:40" x14ac:dyDescent="0.25">
      <c r="A855" s="50" t="s">
        <v>2561</v>
      </c>
      <c r="B855" s="118">
        <v>2022</v>
      </c>
      <c r="C855" s="50"/>
      <c r="D855" s="50"/>
      <c r="E855" s="50" t="s">
        <v>63</v>
      </c>
      <c r="F855" s="50"/>
      <c r="G855" s="50"/>
      <c r="H855" s="50" t="s">
        <v>3153</v>
      </c>
      <c r="I855" s="119" t="s">
        <v>46</v>
      </c>
      <c r="J855" s="57" t="s">
        <v>194</v>
      </c>
      <c r="K855" s="118">
        <v>43</v>
      </c>
      <c r="L855" s="57" t="s">
        <v>130</v>
      </c>
      <c r="M855" s="57" t="s">
        <v>137</v>
      </c>
      <c r="N855" s="139">
        <v>2032</v>
      </c>
      <c r="O855" s="55"/>
      <c r="P855" s="179">
        <v>860011153</v>
      </c>
      <c r="Q855" s="59" t="s">
        <v>2426</v>
      </c>
      <c r="R855" s="57" t="s">
        <v>175</v>
      </c>
      <c r="S855" s="59"/>
      <c r="T855" s="193"/>
      <c r="U855" s="194"/>
      <c r="V855" s="87"/>
      <c r="W855" s="126">
        <v>1493700</v>
      </c>
      <c r="X855" s="125">
        <v>0</v>
      </c>
      <c r="Y855" s="130">
        <v>0</v>
      </c>
      <c r="Z855" s="124">
        <v>0</v>
      </c>
      <c r="AA855" s="126">
        <v>1493700</v>
      </c>
      <c r="AB855" s="125">
        <v>1493700</v>
      </c>
      <c r="AC855" s="135"/>
      <c r="AD855" s="135"/>
      <c r="AE855" s="135"/>
      <c r="AF855" s="136">
        <f t="shared" si="61"/>
        <v>0</v>
      </c>
      <c r="AG855" s="118">
        <v>0</v>
      </c>
      <c r="AH855" s="120">
        <v>0</v>
      </c>
      <c r="AI855" s="174"/>
      <c r="AJ855" s="50"/>
      <c r="AK855" s="175"/>
      <c r="AL855" s="176"/>
      <c r="AM855" s="56" t="str">
        <f t="shared" si="60"/>
        <v>Terminado</v>
      </c>
      <c r="AN855" s="137">
        <f t="shared" si="59"/>
        <v>1</v>
      </c>
    </row>
    <row r="856" spans="1:40" x14ac:dyDescent="0.25">
      <c r="A856" s="50" t="s">
        <v>2561</v>
      </c>
      <c r="B856" s="118">
        <v>2022</v>
      </c>
      <c r="C856" s="50"/>
      <c r="D856" s="50"/>
      <c r="E856" s="50" t="s">
        <v>63</v>
      </c>
      <c r="F856" s="50"/>
      <c r="G856" s="50"/>
      <c r="H856" s="50" t="s">
        <v>3153</v>
      </c>
      <c r="I856" s="119" t="s">
        <v>46</v>
      </c>
      <c r="J856" s="57" t="s">
        <v>194</v>
      </c>
      <c r="K856" s="118">
        <v>43</v>
      </c>
      <c r="L856" s="57" t="s">
        <v>130</v>
      </c>
      <c r="M856" s="57" t="s">
        <v>137</v>
      </c>
      <c r="N856" s="139">
        <v>2032</v>
      </c>
      <c r="O856" s="55"/>
      <c r="P856" s="179">
        <v>860011153</v>
      </c>
      <c r="Q856" s="59" t="s">
        <v>2426</v>
      </c>
      <c r="R856" s="57" t="s">
        <v>175</v>
      </c>
      <c r="S856" s="59"/>
      <c r="T856" s="193"/>
      <c r="U856" s="194"/>
      <c r="V856" s="87"/>
      <c r="W856" s="126">
        <v>214400</v>
      </c>
      <c r="X856" s="125">
        <v>0</v>
      </c>
      <c r="Y856" s="130">
        <v>0</v>
      </c>
      <c r="Z856" s="124">
        <v>0</v>
      </c>
      <c r="AA856" s="126">
        <v>214400</v>
      </c>
      <c r="AB856" s="125">
        <v>214400</v>
      </c>
      <c r="AC856" s="135"/>
      <c r="AD856" s="135"/>
      <c r="AE856" s="135"/>
      <c r="AF856" s="136">
        <f t="shared" si="61"/>
        <v>0</v>
      </c>
      <c r="AG856" s="118">
        <v>0</v>
      </c>
      <c r="AH856" s="120">
        <v>0</v>
      </c>
      <c r="AI856" s="174"/>
      <c r="AJ856" s="50"/>
      <c r="AK856" s="175"/>
      <c r="AL856" s="176"/>
      <c r="AM856" s="56" t="str">
        <f t="shared" si="60"/>
        <v>Terminado</v>
      </c>
      <c r="AN856" s="137">
        <f t="shared" si="59"/>
        <v>1</v>
      </c>
    </row>
    <row r="857" spans="1:40" x14ac:dyDescent="0.25">
      <c r="A857" s="50" t="s">
        <v>2561</v>
      </c>
      <c r="B857" s="118">
        <v>2022</v>
      </c>
      <c r="C857" s="50"/>
      <c r="D857" s="50"/>
      <c r="E857" s="50" t="s">
        <v>63</v>
      </c>
      <c r="F857" s="50"/>
      <c r="G857" s="50"/>
      <c r="H857" s="50" t="s">
        <v>3074</v>
      </c>
      <c r="I857" s="119" t="s">
        <v>46</v>
      </c>
      <c r="J857" s="57" t="s">
        <v>194</v>
      </c>
      <c r="K857" s="50">
        <v>34</v>
      </c>
      <c r="L857" s="57" t="s">
        <v>121</v>
      </c>
      <c r="M857" s="57" t="s">
        <v>158</v>
      </c>
      <c r="N857" s="139">
        <v>1971</v>
      </c>
      <c r="O857" s="55"/>
      <c r="P857" s="178">
        <v>860011153</v>
      </c>
      <c r="Q857" s="59" t="s">
        <v>2426</v>
      </c>
      <c r="R857" s="57" t="s">
        <v>175</v>
      </c>
      <c r="S857" s="59"/>
      <c r="T857" s="193"/>
      <c r="U857" s="194"/>
      <c r="V857" s="87"/>
      <c r="W857" s="126">
        <v>182400</v>
      </c>
      <c r="X857" s="125">
        <v>0</v>
      </c>
      <c r="Y857" s="130">
        <v>0</v>
      </c>
      <c r="Z857" s="124">
        <v>0</v>
      </c>
      <c r="AA857" s="126">
        <v>182400</v>
      </c>
      <c r="AB857" s="125">
        <v>182400</v>
      </c>
      <c r="AC857" s="135"/>
      <c r="AD857" s="135"/>
      <c r="AE857" s="135"/>
      <c r="AF857" s="136">
        <f t="shared" si="61"/>
        <v>0</v>
      </c>
      <c r="AG857" s="118">
        <v>0</v>
      </c>
      <c r="AH857" s="120">
        <v>0</v>
      </c>
      <c r="AI857" s="174"/>
      <c r="AJ857" s="50"/>
      <c r="AK857" s="175"/>
      <c r="AL857" s="176"/>
      <c r="AM857" s="56" t="str">
        <f t="shared" si="60"/>
        <v>Terminado</v>
      </c>
      <c r="AN857" s="137">
        <f t="shared" si="59"/>
        <v>1</v>
      </c>
    </row>
    <row r="858" spans="1:40" x14ac:dyDescent="0.25">
      <c r="A858" s="50" t="s">
        <v>2561</v>
      </c>
      <c r="B858" s="118">
        <v>2022</v>
      </c>
      <c r="C858" s="50"/>
      <c r="D858" s="50"/>
      <c r="E858" s="50" t="s">
        <v>63</v>
      </c>
      <c r="F858" s="50"/>
      <c r="G858" s="50"/>
      <c r="H858" s="177" t="s">
        <v>2638</v>
      </c>
      <c r="I858" s="119" t="s">
        <v>46</v>
      </c>
      <c r="J858" s="57" t="s">
        <v>194</v>
      </c>
      <c r="K858" s="50">
        <v>49</v>
      </c>
      <c r="L858" s="57" t="s">
        <v>139</v>
      </c>
      <c r="M858" s="57" t="s">
        <v>138</v>
      </c>
      <c r="N858" s="139">
        <v>1999</v>
      </c>
      <c r="O858" s="55"/>
      <c r="P858" s="178">
        <v>860011153</v>
      </c>
      <c r="Q858" s="59" t="s">
        <v>2426</v>
      </c>
      <c r="R858" s="57" t="s">
        <v>175</v>
      </c>
      <c r="S858" s="59"/>
      <c r="T858" s="193"/>
      <c r="U858" s="194"/>
      <c r="V858" s="87"/>
      <c r="W858" s="126">
        <v>406000</v>
      </c>
      <c r="X858" s="125">
        <v>0</v>
      </c>
      <c r="Y858" s="130">
        <v>0</v>
      </c>
      <c r="Z858" s="124">
        <v>0</v>
      </c>
      <c r="AA858" s="126">
        <v>406000</v>
      </c>
      <c r="AB858" s="125">
        <v>406000</v>
      </c>
      <c r="AC858" s="135"/>
      <c r="AD858" s="135"/>
      <c r="AE858" s="135"/>
      <c r="AF858" s="136">
        <f t="shared" si="61"/>
        <v>0</v>
      </c>
      <c r="AG858" s="118">
        <v>0</v>
      </c>
      <c r="AH858" s="120">
        <v>0</v>
      </c>
      <c r="AI858" s="174"/>
      <c r="AJ858" s="50"/>
      <c r="AK858" s="175"/>
      <c r="AL858" s="176"/>
      <c r="AM858" s="56" t="str">
        <f t="shared" si="60"/>
        <v>Terminado</v>
      </c>
      <c r="AN858" s="137">
        <f t="shared" si="59"/>
        <v>1</v>
      </c>
    </row>
    <row r="859" spans="1:40" x14ac:dyDescent="0.25">
      <c r="A859" s="50" t="s">
        <v>2561</v>
      </c>
      <c r="B859" s="118">
        <v>2022</v>
      </c>
      <c r="C859" s="50"/>
      <c r="D859" s="50"/>
      <c r="E859" s="50" t="s">
        <v>63</v>
      </c>
      <c r="F859" s="50"/>
      <c r="G859" s="50"/>
      <c r="H859" s="50" t="s">
        <v>3154</v>
      </c>
      <c r="I859" s="119" t="s">
        <v>46</v>
      </c>
      <c r="J859" s="57" t="s">
        <v>194</v>
      </c>
      <c r="K859" s="50">
        <v>57</v>
      </c>
      <c r="L859" s="57" t="s">
        <v>148</v>
      </c>
      <c r="M859" s="57" t="s">
        <v>141</v>
      </c>
      <c r="N859" s="139">
        <v>1979</v>
      </c>
      <c r="O859" s="55"/>
      <c r="P859" s="178">
        <v>860011153</v>
      </c>
      <c r="Q859" s="59" t="s">
        <v>2426</v>
      </c>
      <c r="R859" s="57" t="s">
        <v>175</v>
      </c>
      <c r="S859" s="59"/>
      <c r="T859" s="193"/>
      <c r="U859" s="194"/>
      <c r="V859" s="87"/>
      <c r="W859" s="126">
        <v>10126300</v>
      </c>
      <c r="X859" s="125">
        <v>0</v>
      </c>
      <c r="Y859" s="130">
        <v>0</v>
      </c>
      <c r="Z859" s="124">
        <v>0</v>
      </c>
      <c r="AA859" s="126">
        <v>10126300</v>
      </c>
      <c r="AB859" s="125">
        <v>10126300</v>
      </c>
      <c r="AC859" s="135"/>
      <c r="AD859" s="135"/>
      <c r="AE859" s="135"/>
      <c r="AF859" s="136">
        <f t="shared" si="61"/>
        <v>0</v>
      </c>
      <c r="AG859" s="118">
        <v>0</v>
      </c>
      <c r="AH859" s="120">
        <v>0</v>
      </c>
      <c r="AI859" s="174"/>
      <c r="AJ859" s="50"/>
      <c r="AK859" s="175"/>
      <c r="AL859" s="176"/>
      <c r="AM859" s="56" t="str">
        <f t="shared" si="60"/>
        <v>Terminado</v>
      </c>
      <c r="AN859" s="137">
        <f t="shared" si="59"/>
        <v>1</v>
      </c>
    </row>
    <row r="860" spans="1:40" x14ac:dyDescent="0.25">
      <c r="A860" s="50" t="s">
        <v>2561</v>
      </c>
      <c r="B860" s="118">
        <v>2022</v>
      </c>
      <c r="C860" s="50"/>
      <c r="D860" s="50"/>
      <c r="E860" s="50" t="s">
        <v>63</v>
      </c>
      <c r="F860" s="50"/>
      <c r="G860" s="50"/>
      <c r="H860" s="50" t="s">
        <v>3155</v>
      </c>
      <c r="I860" s="119" t="s">
        <v>46</v>
      </c>
      <c r="J860" s="57" t="s">
        <v>194</v>
      </c>
      <c r="K860" s="50">
        <v>57</v>
      </c>
      <c r="L860" s="57" t="s">
        <v>148</v>
      </c>
      <c r="M860" s="57" t="s">
        <v>141</v>
      </c>
      <c r="N860" s="139">
        <v>1978</v>
      </c>
      <c r="O860" s="55"/>
      <c r="P860" s="178">
        <v>860011153</v>
      </c>
      <c r="Q860" s="59" t="s">
        <v>2426</v>
      </c>
      <c r="R860" s="57" t="s">
        <v>175</v>
      </c>
      <c r="S860" s="59"/>
      <c r="T860" s="193"/>
      <c r="U860" s="194"/>
      <c r="V860" s="87"/>
      <c r="W860" s="126">
        <v>1508000</v>
      </c>
      <c r="X860" s="125">
        <v>0</v>
      </c>
      <c r="Y860" s="130">
        <v>0</v>
      </c>
      <c r="Z860" s="124">
        <v>0</v>
      </c>
      <c r="AA860" s="126">
        <v>1508000</v>
      </c>
      <c r="AB860" s="125">
        <v>1508000</v>
      </c>
      <c r="AC860" s="135"/>
      <c r="AD860" s="135"/>
      <c r="AE860" s="135"/>
      <c r="AF860" s="136">
        <f t="shared" si="61"/>
        <v>0</v>
      </c>
      <c r="AG860" s="118">
        <v>0</v>
      </c>
      <c r="AH860" s="120">
        <v>0</v>
      </c>
      <c r="AI860" s="174"/>
      <c r="AJ860" s="50"/>
      <c r="AK860" s="175"/>
      <c r="AL860" s="176"/>
      <c r="AM860" s="56" t="str">
        <f t="shared" si="60"/>
        <v>Terminado</v>
      </c>
      <c r="AN860" s="137">
        <f t="shared" si="59"/>
        <v>1</v>
      </c>
    </row>
    <row r="861" spans="1:40" x14ac:dyDescent="0.25">
      <c r="A861" s="50" t="s">
        <v>2561</v>
      </c>
      <c r="B861" s="118">
        <v>2022</v>
      </c>
      <c r="C861" s="50"/>
      <c r="D861" s="50"/>
      <c r="E861" s="50" t="s">
        <v>63</v>
      </c>
      <c r="F861" s="50"/>
      <c r="G861" s="50"/>
      <c r="H861" s="177" t="s">
        <v>2638</v>
      </c>
      <c r="I861" s="119" t="s">
        <v>46</v>
      </c>
      <c r="J861" s="57" t="s">
        <v>194</v>
      </c>
      <c r="K861" s="50">
        <v>30</v>
      </c>
      <c r="L861" s="57" t="s">
        <v>117</v>
      </c>
      <c r="M861" s="57" t="s">
        <v>158</v>
      </c>
      <c r="N861" s="139">
        <v>2031</v>
      </c>
      <c r="O861" s="55"/>
      <c r="P861" s="178">
        <v>860011153</v>
      </c>
      <c r="Q861" s="59" t="s">
        <v>2426</v>
      </c>
      <c r="R861" s="57" t="s">
        <v>175</v>
      </c>
      <c r="S861" s="59"/>
      <c r="T861" s="193"/>
      <c r="U861" s="194"/>
      <c r="V861" s="87"/>
      <c r="W861" s="126">
        <v>182400</v>
      </c>
      <c r="X861" s="125">
        <v>0</v>
      </c>
      <c r="Y861" s="130">
        <v>0</v>
      </c>
      <c r="Z861" s="124">
        <v>0</v>
      </c>
      <c r="AA861" s="126">
        <v>182400</v>
      </c>
      <c r="AB861" s="125">
        <v>182400</v>
      </c>
      <c r="AC861" s="135"/>
      <c r="AD861" s="135"/>
      <c r="AE861" s="135"/>
      <c r="AF861" s="136">
        <f t="shared" si="61"/>
        <v>0</v>
      </c>
      <c r="AG861" s="118">
        <v>0</v>
      </c>
      <c r="AH861" s="120">
        <v>0</v>
      </c>
      <c r="AI861" s="174"/>
      <c r="AJ861" s="50"/>
      <c r="AK861" s="175"/>
      <c r="AL861" s="176"/>
      <c r="AM861" s="56" t="str">
        <f t="shared" si="60"/>
        <v>Terminado</v>
      </c>
      <c r="AN861" s="137">
        <f t="shared" si="59"/>
        <v>1</v>
      </c>
    </row>
    <row r="862" spans="1:40" x14ac:dyDescent="0.25">
      <c r="A862" s="50" t="s">
        <v>2562</v>
      </c>
      <c r="B862" s="118">
        <v>2022</v>
      </c>
      <c r="C862" s="50"/>
      <c r="D862" s="50"/>
      <c r="E862" s="50" t="s">
        <v>63</v>
      </c>
      <c r="F862" s="50"/>
      <c r="G862" s="50"/>
      <c r="H862" s="50" t="s">
        <v>3157</v>
      </c>
      <c r="I862" s="119" t="s">
        <v>45</v>
      </c>
      <c r="J862" s="57" t="s">
        <v>194</v>
      </c>
      <c r="K862" s="50" t="s">
        <v>70</v>
      </c>
      <c r="L862" s="57"/>
      <c r="M862" s="57"/>
      <c r="N862" s="139" t="s">
        <v>1802</v>
      </c>
      <c r="O862" s="55"/>
      <c r="P862" s="178">
        <v>899999061</v>
      </c>
      <c r="Q862" s="59" t="s">
        <v>2425</v>
      </c>
      <c r="R862" s="57" t="s">
        <v>175</v>
      </c>
      <c r="S862" s="59"/>
      <c r="T862" s="193"/>
      <c r="U862" s="194"/>
      <c r="V862" s="87"/>
      <c r="W862" s="126">
        <v>2596242</v>
      </c>
      <c r="X862" s="125">
        <v>0</v>
      </c>
      <c r="Y862" s="130">
        <v>0</v>
      </c>
      <c r="Z862" s="124">
        <v>0</v>
      </c>
      <c r="AA862" s="126">
        <v>2596242</v>
      </c>
      <c r="AB862" s="125">
        <v>2596242</v>
      </c>
      <c r="AC862" s="135"/>
      <c r="AD862" s="135"/>
      <c r="AE862" s="135"/>
      <c r="AF862" s="136">
        <f t="shared" si="61"/>
        <v>0</v>
      </c>
      <c r="AG862" s="118">
        <v>0</v>
      </c>
      <c r="AH862" s="120">
        <v>0</v>
      </c>
      <c r="AI862" s="174"/>
      <c r="AJ862" s="50"/>
      <c r="AK862" s="175"/>
      <c r="AL862" s="176"/>
      <c r="AM862" s="56" t="str">
        <f t="shared" si="60"/>
        <v>Terminado</v>
      </c>
      <c r="AN862" s="137">
        <f t="shared" si="59"/>
        <v>1</v>
      </c>
    </row>
    <row r="863" spans="1:40" x14ac:dyDescent="0.25">
      <c r="A863" s="50" t="s">
        <v>2563</v>
      </c>
      <c r="B863" s="118">
        <v>2022</v>
      </c>
      <c r="C863" s="50"/>
      <c r="D863" s="50"/>
      <c r="E863" s="50" t="s">
        <v>63</v>
      </c>
      <c r="F863" s="50"/>
      <c r="G863" s="50"/>
      <c r="H863" s="50" t="s">
        <v>3158</v>
      </c>
      <c r="I863" s="119" t="s">
        <v>45</v>
      </c>
      <c r="J863" s="57" t="s">
        <v>194</v>
      </c>
      <c r="K863" s="50" t="s">
        <v>70</v>
      </c>
      <c r="L863" s="57"/>
      <c r="M863" s="57"/>
      <c r="N863" s="139" t="s">
        <v>1802</v>
      </c>
      <c r="O863" s="55"/>
      <c r="P863" s="178">
        <v>899999061</v>
      </c>
      <c r="Q863" s="59" t="s">
        <v>2425</v>
      </c>
      <c r="R863" s="57" t="s">
        <v>175</v>
      </c>
      <c r="S863" s="59"/>
      <c r="T863" s="193"/>
      <c r="U863" s="194"/>
      <c r="V863" s="87"/>
      <c r="W863" s="126">
        <v>373748</v>
      </c>
      <c r="X863" s="125">
        <v>0</v>
      </c>
      <c r="Y863" s="130">
        <v>0</v>
      </c>
      <c r="Z863" s="124">
        <v>0</v>
      </c>
      <c r="AA863" s="126">
        <v>373748</v>
      </c>
      <c r="AB863" s="125">
        <v>373748</v>
      </c>
      <c r="AC863" s="135"/>
      <c r="AD863" s="135"/>
      <c r="AE863" s="135"/>
      <c r="AF863" s="136">
        <f t="shared" si="61"/>
        <v>0</v>
      </c>
      <c r="AG863" s="118">
        <v>0</v>
      </c>
      <c r="AH863" s="120">
        <v>0</v>
      </c>
      <c r="AI863" s="174"/>
      <c r="AJ863" s="50"/>
      <c r="AK863" s="175"/>
      <c r="AL863" s="176"/>
      <c r="AM863" s="56" t="str">
        <f t="shared" si="60"/>
        <v>Terminado</v>
      </c>
      <c r="AN863" s="137">
        <f t="shared" si="59"/>
        <v>1</v>
      </c>
    </row>
    <row r="864" spans="1:40" x14ac:dyDescent="0.25">
      <c r="A864" s="50" t="s">
        <v>2564</v>
      </c>
      <c r="B864" s="118">
        <v>2022</v>
      </c>
      <c r="C864" s="50"/>
      <c r="D864" s="50"/>
      <c r="E864" s="50" t="s">
        <v>63</v>
      </c>
      <c r="F864" s="50"/>
      <c r="G864" s="50"/>
      <c r="H864" s="50" t="s">
        <v>3159</v>
      </c>
      <c r="I864" s="119" t="s">
        <v>45</v>
      </c>
      <c r="J864" s="57" t="s">
        <v>194</v>
      </c>
      <c r="K864" s="50" t="s">
        <v>70</v>
      </c>
      <c r="L864" s="57"/>
      <c r="M864" s="57"/>
      <c r="N864" s="139" t="s">
        <v>1802</v>
      </c>
      <c r="O864" s="55"/>
      <c r="P864" s="178">
        <v>899999061</v>
      </c>
      <c r="Q864" s="59" t="s">
        <v>2425</v>
      </c>
      <c r="R864" s="57" t="s">
        <v>175</v>
      </c>
      <c r="S864" s="59"/>
      <c r="T864" s="193"/>
      <c r="U864" s="194"/>
      <c r="V864" s="87"/>
      <c r="W864" s="126">
        <v>287756</v>
      </c>
      <c r="X864" s="125">
        <v>0</v>
      </c>
      <c r="Y864" s="130">
        <v>0</v>
      </c>
      <c r="Z864" s="124">
        <v>0</v>
      </c>
      <c r="AA864" s="126">
        <v>287756</v>
      </c>
      <c r="AB864" s="125">
        <v>287756</v>
      </c>
      <c r="AC864" s="135"/>
      <c r="AD864" s="135"/>
      <c r="AE864" s="135"/>
      <c r="AF864" s="136">
        <f t="shared" si="61"/>
        <v>0</v>
      </c>
      <c r="AG864" s="118">
        <v>0</v>
      </c>
      <c r="AH864" s="120">
        <v>0</v>
      </c>
      <c r="AI864" s="174"/>
      <c r="AJ864" s="50"/>
      <c r="AK864" s="175"/>
      <c r="AL864" s="176"/>
      <c r="AM864" s="56" t="str">
        <f t="shared" si="60"/>
        <v>Terminado</v>
      </c>
      <c r="AN864" s="137">
        <f t="shared" si="59"/>
        <v>1</v>
      </c>
    </row>
    <row r="865" spans="1:40" x14ac:dyDescent="0.25">
      <c r="A865" s="50" t="s">
        <v>2565</v>
      </c>
      <c r="B865" s="118">
        <v>2022</v>
      </c>
      <c r="C865" s="50"/>
      <c r="D865" s="50"/>
      <c r="E865" s="50" t="s">
        <v>63</v>
      </c>
      <c r="F865" s="50"/>
      <c r="G865" s="50"/>
      <c r="H865" s="50" t="s">
        <v>3160</v>
      </c>
      <c r="I865" s="119" t="s">
        <v>45</v>
      </c>
      <c r="J865" s="57" t="s">
        <v>194</v>
      </c>
      <c r="K865" s="50" t="s">
        <v>70</v>
      </c>
      <c r="L865" s="57"/>
      <c r="M865" s="57"/>
      <c r="N865" s="139" t="s">
        <v>1802</v>
      </c>
      <c r="O865" s="55"/>
      <c r="P865" s="178">
        <v>899999061</v>
      </c>
      <c r="Q865" s="59" t="s">
        <v>2425</v>
      </c>
      <c r="R865" s="57" t="s">
        <v>175</v>
      </c>
      <c r="S865" s="59"/>
      <c r="T865" s="193"/>
      <c r="U865" s="194"/>
      <c r="V865" s="87"/>
      <c r="W865" s="126">
        <v>41677034</v>
      </c>
      <c r="X865" s="125">
        <v>0</v>
      </c>
      <c r="Y865" s="130">
        <v>0</v>
      </c>
      <c r="Z865" s="124">
        <v>0</v>
      </c>
      <c r="AA865" s="126">
        <v>41677034</v>
      </c>
      <c r="AB865" s="125">
        <v>41677034</v>
      </c>
      <c r="AC865" s="135"/>
      <c r="AD865" s="135"/>
      <c r="AE865" s="135"/>
      <c r="AF865" s="136">
        <f t="shared" si="61"/>
        <v>0</v>
      </c>
      <c r="AG865" s="118">
        <v>0</v>
      </c>
      <c r="AH865" s="120">
        <v>0</v>
      </c>
      <c r="AI865" s="174"/>
      <c r="AJ865" s="50"/>
      <c r="AK865" s="175"/>
      <c r="AL865" s="176"/>
      <c r="AM865" s="56" t="str">
        <f t="shared" si="60"/>
        <v>Terminado</v>
      </c>
      <c r="AN865" s="137">
        <f t="shared" si="59"/>
        <v>1</v>
      </c>
    </row>
    <row r="866" spans="1:40" x14ac:dyDescent="0.25">
      <c r="A866" s="50" t="s">
        <v>2566</v>
      </c>
      <c r="B866" s="118">
        <v>2022</v>
      </c>
      <c r="C866" s="50"/>
      <c r="D866" s="50"/>
      <c r="E866" s="50" t="s">
        <v>63</v>
      </c>
      <c r="F866" s="50"/>
      <c r="G866" s="50"/>
      <c r="H866" s="50" t="s">
        <v>3161</v>
      </c>
      <c r="I866" s="119" t="s">
        <v>45</v>
      </c>
      <c r="J866" s="57" t="s">
        <v>194</v>
      </c>
      <c r="K866" s="50" t="s">
        <v>70</v>
      </c>
      <c r="L866" s="57"/>
      <c r="M866" s="57"/>
      <c r="N866" s="139" t="s">
        <v>1802</v>
      </c>
      <c r="O866" s="55"/>
      <c r="P866" s="178">
        <v>899999061</v>
      </c>
      <c r="Q866" s="59" t="s">
        <v>2425</v>
      </c>
      <c r="R866" s="57" t="s">
        <v>175</v>
      </c>
      <c r="S866" s="59"/>
      <c r="T866" s="193"/>
      <c r="U866" s="194"/>
      <c r="V866" s="87"/>
      <c r="W866" s="126">
        <v>15801447</v>
      </c>
      <c r="X866" s="125">
        <v>0</v>
      </c>
      <c r="Y866" s="130">
        <v>0</v>
      </c>
      <c r="Z866" s="124">
        <v>0</v>
      </c>
      <c r="AA866" s="126">
        <v>15801447</v>
      </c>
      <c r="AB866" s="125">
        <v>15801447</v>
      </c>
      <c r="AC866" s="135"/>
      <c r="AD866" s="135"/>
      <c r="AE866" s="135"/>
      <c r="AF866" s="136">
        <f t="shared" si="61"/>
        <v>0</v>
      </c>
      <c r="AG866" s="118">
        <v>0</v>
      </c>
      <c r="AH866" s="120">
        <v>0</v>
      </c>
      <c r="AI866" s="174"/>
      <c r="AJ866" s="50"/>
      <c r="AK866" s="175"/>
      <c r="AL866" s="176"/>
      <c r="AM866" s="56" t="str">
        <f t="shared" si="60"/>
        <v>Terminado</v>
      </c>
      <c r="AN866" s="137">
        <f t="shared" si="59"/>
        <v>1</v>
      </c>
    </row>
    <row r="867" spans="1:40" x14ac:dyDescent="0.25">
      <c r="A867" s="190" t="s">
        <v>191</v>
      </c>
      <c r="B867" s="60"/>
      <c r="C867" s="60"/>
      <c r="D867" s="60"/>
      <c r="E867" s="61"/>
      <c r="F867" s="60"/>
      <c r="G867" s="60"/>
      <c r="H867" s="60"/>
      <c r="I867" s="60"/>
      <c r="J867" s="60"/>
      <c r="K867" s="60"/>
      <c r="L867" s="60"/>
      <c r="M867" s="60"/>
      <c r="N867" s="60"/>
      <c r="O867" s="51"/>
      <c r="P867" s="60"/>
      <c r="Q867" s="60"/>
      <c r="R867" s="60"/>
      <c r="S867" s="60"/>
      <c r="T867" s="60"/>
      <c r="U867" s="51"/>
      <c r="V867" s="88"/>
      <c r="W867" s="128">
        <f t="shared" ref="W867:AB867" si="62">SUM(W14:W866)</f>
        <v>113470191594</v>
      </c>
      <c r="X867" s="128">
        <f t="shared" si="62"/>
        <v>0</v>
      </c>
      <c r="Y867" s="131">
        <f t="shared" si="62"/>
        <v>283</v>
      </c>
      <c r="Z867" s="128">
        <f t="shared" si="62"/>
        <v>4827321783</v>
      </c>
      <c r="AA867" s="127">
        <f t="shared" si="62"/>
        <v>118297513377</v>
      </c>
      <c r="AB867" s="127">
        <f t="shared" si="62"/>
        <v>59455281242</v>
      </c>
      <c r="AC867" s="52"/>
      <c r="AD867" s="52"/>
      <c r="AE867" s="52"/>
      <c r="AF867" s="60"/>
      <c r="AG867" s="60"/>
      <c r="AH867" s="60"/>
      <c r="AI867" s="60"/>
      <c r="AJ867" s="60"/>
      <c r="AK867" s="52"/>
      <c r="AL867" s="80"/>
      <c r="AM867" s="60"/>
      <c r="AN867" s="138">
        <f>SUM(AN14:AN866)</f>
        <v>692.28403039751754</v>
      </c>
    </row>
    <row r="868" spans="1:40" x14ac:dyDescent="0.25">
      <c r="A868" s="53" t="s">
        <v>214</v>
      </c>
      <c r="B868" s="53" t="s">
        <v>214</v>
      </c>
      <c r="C868" s="53" t="s">
        <v>214</v>
      </c>
      <c r="D868" s="53" t="s">
        <v>214</v>
      </c>
      <c r="E868" s="62" t="s">
        <v>214</v>
      </c>
      <c r="F868" s="53" t="s">
        <v>214</v>
      </c>
      <c r="G868" s="53" t="s">
        <v>214</v>
      </c>
      <c r="H868" s="53" t="s">
        <v>214</v>
      </c>
      <c r="I868" s="53" t="s">
        <v>214</v>
      </c>
      <c r="J868" s="53" t="s">
        <v>214</v>
      </c>
      <c r="K868" s="53" t="s">
        <v>214</v>
      </c>
      <c r="L868" s="53" t="s">
        <v>214</v>
      </c>
      <c r="M868" s="53" t="s">
        <v>214</v>
      </c>
      <c r="N868" s="53" t="s">
        <v>214</v>
      </c>
      <c r="O868" s="77" t="s">
        <v>214</v>
      </c>
      <c r="P868" s="53" t="s">
        <v>214</v>
      </c>
      <c r="Q868" s="53" t="s">
        <v>214</v>
      </c>
      <c r="R868" s="53" t="s">
        <v>214</v>
      </c>
      <c r="S868" s="53" t="s">
        <v>214</v>
      </c>
      <c r="T868" s="53" t="s">
        <v>214</v>
      </c>
      <c r="U868" s="53" t="s">
        <v>214</v>
      </c>
      <c r="V868" s="84" t="s">
        <v>214</v>
      </c>
      <c r="W868" s="64" t="s">
        <v>214</v>
      </c>
      <c r="X868" s="64" t="s">
        <v>214</v>
      </c>
      <c r="Y868" s="53" t="s">
        <v>214</v>
      </c>
      <c r="Z868" s="53" t="s">
        <v>214</v>
      </c>
      <c r="AA868" s="64" t="s">
        <v>214</v>
      </c>
      <c r="AB868" s="64" t="s">
        <v>214</v>
      </c>
      <c r="AC868" s="65" t="s">
        <v>214</v>
      </c>
      <c r="AD868" s="65" t="s">
        <v>214</v>
      </c>
      <c r="AE868" s="65" t="s">
        <v>214</v>
      </c>
      <c r="AF868" s="53" t="s">
        <v>214</v>
      </c>
      <c r="AG868" s="53" t="s">
        <v>214</v>
      </c>
      <c r="AH868" s="53" t="s">
        <v>214</v>
      </c>
      <c r="AI868" s="53" t="s">
        <v>214</v>
      </c>
      <c r="AJ868" s="53" t="s">
        <v>214</v>
      </c>
      <c r="AK868" s="65" t="s">
        <v>214</v>
      </c>
      <c r="AL868" s="79" t="s">
        <v>214</v>
      </c>
      <c r="AM868" s="53" t="s">
        <v>214</v>
      </c>
      <c r="AN868" s="53" t="s">
        <v>214</v>
      </c>
    </row>
    <row r="870" spans="1:40" x14ac:dyDescent="0.25">
      <c r="AA870" s="64">
        <f>SUBTOTAL(9,AA14:AA866)</f>
        <v>118297513377</v>
      </c>
      <c r="AB870" s="64">
        <f>SUBTOTAL(9,AB14:AB866)</f>
        <v>59455281242</v>
      </c>
    </row>
  </sheetData>
  <autoFilter ref="A13:AN868" xr:uid="{00000000-0009-0000-0000-000001000000}"/>
  <mergeCells count="5">
    <mergeCell ref="AI9:AJ9"/>
    <mergeCell ref="AI10:AJ10"/>
    <mergeCell ref="AI6:AJ6"/>
    <mergeCell ref="AI7:AJ7"/>
    <mergeCell ref="AI8:AJ8"/>
  </mergeCells>
  <conditionalFormatting sqref="A565:A645 A549:A563 A520:A532 A463:A518 A14:A364 A366:A376 A378 A380:A391 A393:A461 A534:A535 A537 A539:A543 A546:A547 A647:A866">
    <cfRule type="duplicateValues" dxfId="13" priority="14"/>
  </conditionalFormatting>
  <conditionalFormatting sqref="A365">
    <cfRule type="duplicateValues" dxfId="12" priority="13"/>
  </conditionalFormatting>
  <conditionalFormatting sqref="A377">
    <cfRule type="duplicateValues" dxfId="11" priority="12"/>
  </conditionalFormatting>
  <conditionalFormatting sqref="A379">
    <cfRule type="duplicateValues" dxfId="10" priority="11"/>
  </conditionalFormatting>
  <conditionalFormatting sqref="A392">
    <cfRule type="duplicateValues" dxfId="9" priority="10"/>
  </conditionalFormatting>
  <conditionalFormatting sqref="A462">
    <cfRule type="duplicateValues" dxfId="8" priority="9"/>
  </conditionalFormatting>
  <conditionalFormatting sqref="A519">
    <cfRule type="duplicateValues" dxfId="7" priority="8"/>
  </conditionalFormatting>
  <conditionalFormatting sqref="A533">
    <cfRule type="duplicateValues" dxfId="6" priority="7"/>
  </conditionalFormatting>
  <conditionalFormatting sqref="A536">
    <cfRule type="duplicateValues" dxfId="5" priority="6"/>
  </conditionalFormatting>
  <conditionalFormatting sqref="A538">
    <cfRule type="duplicateValues" dxfId="4" priority="5"/>
  </conditionalFormatting>
  <conditionalFormatting sqref="A544:A545">
    <cfRule type="duplicateValues" dxfId="3" priority="4"/>
  </conditionalFormatting>
  <conditionalFormatting sqref="A548">
    <cfRule type="duplicateValues" dxfId="2" priority="3"/>
  </conditionalFormatting>
  <conditionalFormatting sqref="A564">
    <cfRule type="duplicateValues" dxfId="1" priority="2"/>
  </conditionalFormatting>
  <conditionalFormatting sqref="A646">
    <cfRule type="duplicateValues" dxfId="0" priority="1"/>
  </conditionalFormatting>
  <dataValidations count="17">
    <dataValidation type="custom" allowBlank="1" showInputMessage="1" showErrorMessage="1" sqref="Z7" xr:uid="{00000000-0002-0000-0100-000000000000}">
      <formula1>vacio()</formula1>
    </dataValidation>
    <dataValidation type="whole" operator="greaterThan" allowBlank="1" showInputMessage="1" showErrorMessage="1" sqref="E6:E7 I6:J7 I10:J10" xr:uid="{00000000-0002-0000-0100-000001000000}">
      <formula1>0</formula1>
    </dataValidation>
    <dataValidation type="list" allowBlank="1" showInputMessage="1" showErrorMessage="1" sqref="I5:K5" xr:uid="{00000000-0002-0000-0100-000002000000}">
      <formula1>Sector</formula1>
    </dataValidation>
    <dataValidation type="whole" operator="greaterThanOrEqual" allowBlank="1" showInputMessage="1" showErrorMessage="1" errorTitle="Error" error="Registre solo números (no guiones, comas o texto)" sqref="AC14 W645:W647 W661 W522:W538 W553:W556 W592 W594:W596 W598:W601 W603:W604 W606:W609 W611:W616 W618:W621 W629:W641 W623:W627 W651 W657 W15:W311 W313:W386 W388:W398 W441:W481 W483 W487 W582:W590 W400:W421 W423:W438 W489:W512 W514:W519 W540:W551 Y14:Z866 AB15:AB866 AG15:AH866 W558:W580" xr:uid="{00000000-0002-0000-0100-000003000000}">
      <formula1>0</formula1>
    </dataValidation>
    <dataValidation type="list" allowBlank="1" showInputMessage="1" showErrorMessage="1" sqref="Y14:Z14" xr:uid="{00000000-0002-0000-0100-000004000000}">
      <formula1>naturaleza</formula1>
    </dataValidation>
    <dataValidation type="whole" operator="lessThanOrEqual" allowBlank="1" showInputMessage="1" showErrorMessage="1" error="Registre valor negativo" sqref="Y14:Z14 X15:X866" xr:uid="{00000000-0002-0000-0100-000005000000}">
      <formula1>0</formula1>
    </dataValidation>
    <dataValidation type="date" allowBlank="1" showInputMessage="1" showErrorMessage="1" errorTitle="Error" error="La fecha de suscripción debe estar entre el 1/01/2021 a 30/04/2021." sqref="AC662:AC866 AC14:AC586" xr:uid="{00000000-0002-0000-0100-00000A000000}">
      <formula1>44197</formula1>
      <formula2>44316</formula2>
    </dataValidation>
    <dataValidation type="date" operator="greaterThanOrEqual" allowBlank="1" showInputMessage="1" showErrorMessage="1" errorTitle="ERROR" error="La fecha de cesión debe ser mayor a la fecha de inicio." sqref="AK15:AK62 AK64:AK71 AK73:AK353 AK636:AK866" xr:uid="{00000000-0002-0000-0100-00000B000000}">
      <formula1>#REF!</formula1>
    </dataValidation>
    <dataValidation allowBlank="1" showInputMessage="1" showErrorMessage="1" errorTitle="Error" error="La fecha de suscripción debe estar entre el 1/01/2021 a 30/04/2021." sqref="AC587:AE661" xr:uid="{00000000-0002-0000-0100-00000F000000}"/>
    <dataValidation operator="greaterThanOrEqual" allowBlank="1" showInputMessage="1" showErrorMessage="1" errorTitle="ERROR" error="La fecha de cesión debe ser mayor a la fecha de inicio." sqref="AK63 AK72 AK354:AK635" xr:uid="{00000000-0002-0000-0100-000010000000}"/>
    <dataValidation type="list" showInputMessage="1" showErrorMessage="1" errorTitle="Tipo de contrato no permitido" error="El tipo de contrato debe corresponder a un número. Consulte el instructivo para más información_x000a_" sqref="E14:E866" xr:uid="{00000000-0002-0000-0100-000006000000}">
      <formula1>tipo</formula1>
    </dataValidation>
    <dataValidation type="list" allowBlank="1" showInputMessage="1" showErrorMessage="1" errorTitle="Error " error="Debe seleccionar una opción dentro de la lista_x000a_" sqref="F14:F866" xr:uid="{00000000-0002-0000-0100-000007000000}">
      <formula1>modal</formula1>
    </dataValidation>
    <dataValidation type="whole" operator="greaterThan" allowBlank="1" showInputMessage="1" showErrorMessage="1" error="Registre vigencia" sqref="B14:B866" xr:uid="{00000000-0002-0000-0100-000008000000}">
      <formula1>0</formula1>
    </dataValidation>
    <dataValidation operator="greaterThan" allowBlank="1" showErrorMessage="1" errorTitle="Error" error="Debe digitar un número._x000a_" sqref="N14:O866" xr:uid="{00000000-0002-0000-0100-000009000000}"/>
    <dataValidation type="whole" operator="greaterThanOrEqual" allowBlank="1" showInputMessage="1" showErrorMessage="1" error="Registre solo números (no guiones, comas o texto)" sqref="AL15:AL866" xr:uid="{00000000-0002-0000-0100-00000C000000}">
      <formula1>0</formula1>
    </dataValidation>
    <dataValidation type="list" allowBlank="1" showInputMessage="1" showErrorMessage="1" sqref="G14:G866" xr:uid="{00000000-0002-0000-0100-00000D000000}">
      <formula1>IF(F14="Selección abreviada",sa,IF(F14="Contratación directa",cd,IF(F14="Régimen especial",re,na)))</formula1>
    </dataValidation>
    <dataValidation type="list" allowBlank="1" showInputMessage="1" showErrorMessage="1" sqref="K14:K866" xr:uid="{00000000-0002-0000-0100-00000E000000}">
      <formula1>IF(I14="Inversión",programanue,na)</formula1>
    </dataValidation>
  </dataValidations>
  <hyperlinks>
    <hyperlink ref="AL10" r:id="rId1" xr:uid="{00000000-0004-0000-0100-000000000000}"/>
  </hyperlinks>
  <pageMargins left="0.7" right="0.7" top="0.75" bottom="0.75" header="0.3" footer="0.3"/>
  <pageSetup orientation="portrait" r:id="rId2"/>
  <ignoredErrors>
    <ignoredError sqref="AM307:AM352 AM398:AM418 AM366:AM369 AM14:AM305 AM591:AM604 AM423:AM430 AM662:AM704 AM393:AM396 AM716:AM866 AM463:AM494 AM495:AM504 AM505:AM511 AM512:AM513 AM539:AM543 AM549:AM561 AM565:AM588 AM514 AM354:AM364 AM371:AM376 AM378 AM380:AM391 AM431:AM461 AM516:AM518 AM520:AM532 AM534:AM535 AM537 AM546:AM547 AM562:AM563 AM419:AM421" unlockedFormula="1"/>
  </ignoredErrors>
  <drawing r:id="rId3"/>
  <legacyDrawing r:id="rId4"/>
  <controls>
    <mc:AlternateContent xmlns:mc="http://schemas.openxmlformats.org/markup-compatibility/2006">
      <mc:Choice Requires="x14">
        <control shapeId="11274" r:id="rId5" name="CommandButton1">
          <controlPr autoLine="0" autoPict="0" r:id="rId6">
            <anchor moveWithCells="1">
              <from>
                <xdr:col>5</xdr:col>
                <xdr:colOff>142875</xdr:colOff>
                <xdr:row>8</xdr:row>
                <xdr:rowOff>104775</xdr:rowOff>
              </from>
              <to>
                <xdr:col>6</xdr:col>
                <xdr:colOff>180975</xdr:colOff>
                <xdr:row>9</xdr:row>
                <xdr:rowOff>381000</xdr:rowOff>
              </to>
            </anchor>
          </controlPr>
        </control>
      </mc:Choice>
      <mc:Fallback>
        <control shapeId="11274" r:id="rId5" name="CommandButton1"/>
      </mc:Fallback>
    </mc:AlternateContent>
  </control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11000000}">
          <x14:formula1>
            <xm:f>Tipo!$B$43</xm:f>
          </x14:formula1>
          <xm:sqref>J14</xm:sqref>
        </x14:dataValidation>
        <x14:dataValidation type="list" allowBlank="1" showInputMessage="1" showErrorMessage="1" xr:uid="{00000000-0002-0000-0100-000012000000}">
          <x14:formula1>
            <xm:f>Tipo!$C$41:$C$44</xm:f>
          </x14:formula1>
          <xm:sqref>AM15:AM866</xm:sqref>
        </x14:dataValidation>
        <x14:dataValidation type="list" allowBlank="1" showInputMessage="1" showErrorMessage="1" xr:uid="{00000000-0002-0000-0100-000013000000}">
          <x14:formula1>
            <xm:f>Tipo!$E$2:$E$14</xm:f>
          </x14:formula1>
          <xm:sqref>R14:R866</xm:sqref>
        </x14:dataValidation>
        <x14:dataValidation type="list" allowBlank="1" showInputMessage="1" showErrorMessage="1" errorTitle="Error" error="Debe seleccionar un item de la lista_x000a_" xr:uid="{00000000-0002-0000-0100-000014000000}">
          <x14:formula1>
            <xm:f>Tipo!$D$2:$D$4</xm:f>
          </x14:formula1>
          <xm:sqref>I14:I866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F134"/>
  <sheetViews>
    <sheetView showGridLines="0" workbookViewId="0">
      <selection activeCell="E3" sqref="E3"/>
    </sheetView>
  </sheetViews>
  <sheetFormatPr baseColWidth="10" defaultRowHeight="15" x14ac:dyDescent="0.25"/>
  <cols>
    <col min="2" max="2" width="33.42578125" style="204" customWidth="1"/>
    <col min="3" max="3" width="31.85546875" style="204" customWidth="1"/>
    <col min="4" max="4" width="20.42578125" style="204" customWidth="1"/>
    <col min="5" max="5" width="24" style="204" customWidth="1"/>
    <col min="6" max="6" width="26.42578125" style="204" customWidth="1"/>
  </cols>
  <sheetData>
    <row r="1" spans="1:6" x14ac:dyDescent="0.25">
      <c r="A1" s="259" t="s">
        <v>3206</v>
      </c>
      <c r="B1" s="259"/>
      <c r="C1" s="259"/>
      <c r="D1" s="259"/>
      <c r="E1" s="259"/>
      <c r="F1" s="259"/>
    </row>
    <row r="2" spans="1:6" ht="25.5" x14ac:dyDescent="0.25">
      <c r="A2" s="200"/>
      <c r="B2" s="201"/>
      <c r="C2" s="202" t="s">
        <v>3207</v>
      </c>
      <c r="D2" s="202" t="s">
        <v>3208</v>
      </c>
      <c r="E2" s="202" t="s">
        <v>3209</v>
      </c>
      <c r="F2" s="202" t="s">
        <v>3210</v>
      </c>
    </row>
    <row r="3" spans="1:6" x14ac:dyDescent="0.25">
      <c r="A3" s="200"/>
      <c r="B3" s="203" t="s">
        <v>3211</v>
      </c>
      <c r="C3" s="250">
        <v>4253187247</v>
      </c>
      <c r="D3" s="205">
        <v>4277187247</v>
      </c>
      <c r="E3" s="250">
        <v>3862330187</v>
      </c>
      <c r="F3" s="205">
        <v>3864581087</v>
      </c>
    </row>
    <row r="4" spans="1:6" x14ac:dyDescent="0.25">
      <c r="A4" s="200"/>
      <c r="B4" s="206" t="s">
        <v>3212</v>
      </c>
      <c r="C4" s="257">
        <f>+C3-D3</f>
        <v>-24000000</v>
      </c>
      <c r="D4" s="258"/>
      <c r="E4" s="257">
        <f>+E3-F3</f>
        <v>-2250900</v>
      </c>
      <c r="F4" s="258"/>
    </row>
    <row r="5" spans="1:6" x14ac:dyDescent="0.25">
      <c r="A5" s="200"/>
      <c r="B5" s="203" t="s">
        <v>3213</v>
      </c>
      <c r="C5" s="245">
        <v>114044326130</v>
      </c>
      <c r="D5" s="203">
        <v>114020326130</v>
      </c>
      <c r="E5" s="245">
        <v>55592951055</v>
      </c>
      <c r="F5" s="203">
        <v>55590670155</v>
      </c>
    </row>
    <row r="6" spans="1:6" x14ac:dyDescent="0.25">
      <c r="A6" s="200"/>
      <c r="B6" s="206" t="s">
        <v>3212</v>
      </c>
      <c r="C6" s="257">
        <f>+C5-D5</f>
        <v>24000000</v>
      </c>
      <c r="D6" s="258"/>
      <c r="E6" s="257">
        <f>+E5-F5</f>
        <v>2280900</v>
      </c>
      <c r="F6" s="258"/>
    </row>
    <row r="7" spans="1:6" ht="25.5" x14ac:dyDescent="0.25">
      <c r="A7" s="200"/>
      <c r="B7" s="207" t="s">
        <v>194</v>
      </c>
      <c r="C7" s="245">
        <v>114044326130</v>
      </c>
      <c r="D7" s="203">
        <v>114020326130</v>
      </c>
      <c r="E7" s="245">
        <v>55592951055</v>
      </c>
      <c r="F7" s="203">
        <v>55590670155</v>
      </c>
    </row>
    <row r="8" spans="1:6" x14ac:dyDescent="0.25">
      <c r="A8" s="200"/>
      <c r="B8" s="208" t="s">
        <v>3212</v>
      </c>
      <c r="C8" s="257">
        <f>+C7-D7</f>
        <v>24000000</v>
      </c>
      <c r="D8" s="258"/>
      <c r="E8" s="257">
        <f>+E7-F7</f>
        <v>2280900</v>
      </c>
      <c r="F8" s="258"/>
    </row>
    <row r="9" spans="1:6" ht="51" x14ac:dyDescent="0.25">
      <c r="A9" s="209"/>
      <c r="B9" s="210" t="s">
        <v>3214</v>
      </c>
      <c r="C9" s="243">
        <v>51300912125</v>
      </c>
      <c r="D9" s="207">
        <v>51316135342</v>
      </c>
      <c r="E9" s="243">
        <v>32192547502</v>
      </c>
      <c r="F9" s="207">
        <v>32192547502</v>
      </c>
    </row>
    <row r="10" spans="1:6" x14ac:dyDescent="0.25">
      <c r="A10" s="209"/>
      <c r="B10" s="208" t="s">
        <v>3212</v>
      </c>
      <c r="C10" s="257">
        <f>+C9-D9</f>
        <v>-15223217</v>
      </c>
      <c r="D10" s="258"/>
      <c r="E10" s="257">
        <f>+E9-F9</f>
        <v>0</v>
      </c>
      <c r="F10" s="258"/>
    </row>
    <row r="11" spans="1:6" ht="25.5" x14ac:dyDescent="0.25">
      <c r="A11" s="211"/>
      <c r="B11" s="207" t="s">
        <v>3215</v>
      </c>
      <c r="C11" s="243">
        <v>19634343863</v>
      </c>
      <c r="D11" s="207">
        <v>22708796218</v>
      </c>
      <c r="E11" s="243">
        <v>17380518216</v>
      </c>
      <c r="F11" s="207">
        <v>20338091890</v>
      </c>
    </row>
    <row r="12" spans="1:6" x14ac:dyDescent="0.25">
      <c r="A12" s="211"/>
      <c r="B12" s="208" t="s">
        <v>3212</v>
      </c>
      <c r="C12" s="257">
        <f>+C11-D11</f>
        <v>-3074452355</v>
      </c>
      <c r="D12" s="258"/>
      <c r="E12" s="257">
        <f>+E11-F11</f>
        <v>-2957573674</v>
      </c>
      <c r="F12" s="258"/>
    </row>
    <row r="13" spans="1:6" x14ac:dyDescent="0.25">
      <c r="A13" s="211"/>
      <c r="B13" s="212" t="s">
        <v>3216</v>
      </c>
      <c r="C13" s="207">
        <v>19634343863</v>
      </c>
      <c r="D13" s="207">
        <v>19634343863</v>
      </c>
      <c r="E13" s="207">
        <v>17380518216</v>
      </c>
      <c r="F13" s="207">
        <v>17380518216</v>
      </c>
    </row>
    <row r="14" spans="1:6" x14ac:dyDescent="0.25">
      <c r="A14" s="211"/>
      <c r="B14" s="208" t="s">
        <v>3212</v>
      </c>
      <c r="C14" s="257">
        <f>+C13-D13</f>
        <v>0</v>
      </c>
      <c r="D14" s="258"/>
      <c r="E14" s="257">
        <f>+E13-F13</f>
        <v>0</v>
      </c>
      <c r="F14" s="258"/>
    </row>
    <row r="15" spans="1:6" ht="25.5" x14ac:dyDescent="0.25">
      <c r="A15" s="211"/>
      <c r="B15" s="207" t="s">
        <v>3217</v>
      </c>
      <c r="C15" s="213">
        <v>12328199251</v>
      </c>
      <c r="D15" s="213">
        <v>12328199251</v>
      </c>
      <c r="E15" s="213">
        <v>2532796090</v>
      </c>
      <c r="F15" s="213">
        <v>2532796090</v>
      </c>
    </row>
    <row r="16" spans="1:6" x14ac:dyDescent="0.25">
      <c r="A16" s="211"/>
      <c r="B16" s="208" t="s">
        <v>3212</v>
      </c>
      <c r="C16" s="257">
        <f>+C15-D15</f>
        <v>0</v>
      </c>
      <c r="D16" s="258"/>
      <c r="E16" s="257">
        <f>+E15-F15</f>
        <v>0</v>
      </c>
      <c r="F16" s="258"/>
    </row>
    <row r="17" spans="1:6" x14ac:dyDescent="0.25">
      <c r="A17" s="211"/>
      <c r="B17" s="207" t="s">
        <v>3218</v>
      </c>
      <c r="C17" s="213">
        <v>6027757000</v>
      </c>
      <c r="D17" s="213">
        <v>6027757000</v>
      </c>
      <c r="E17" s="213">
        <v>2135734852</v>
      </c>
      <c r="F17" s="213">
        <v>2135734852</v>
      </c>
    </row>
    <row r="18" spans="1:6" x14ac:dyDescent="0.25">
      <c r="A18" s="211"/>
      <c r="B18" s="208" t="s">
        <v>3212</v>
      </c>
      <c r="C18" s="257">
        <f>+C17-D17</f>
        <v>0</v>
      </c>
      <c r="D18" s="258"/>
      <c r="E18" s="257">
        <f>+E17-F17</f>
        <v>0</v>
      </c>
      <c r="F18" s="258"/>
    </row>
    <row r="19" spans="1:6" x14ac:dyDescent="0.25">
      <c r="A19" s="211"/>
      <c r="B19" s="207" t="s">
        <v>3219</v>
      </c>
      <c r="C19" s="213">
        <v>3938608327</v>
      </c>
      <c r="D19" s="213">
        <v>3938608327</v>
      </c>
      <c r="E19" s="213">
        <v>252160666</v>
      </c>
      <c r="F19" s="213">
        <v>252160666</v>
      </c>
    </row>
    <row r="20" spans="1:6" x14ac:dyDescent="0.25">
      <c r="A20" s="211"/>
      <c r="B20" s="208" t="s">
        <v>3212</v>
      </c>
      <c r="C20" s="257">
        <f>+C19-D19</f>
        <v>0</v>
      </c>
      <c r="D20" s="258"/>
      <c r="E20" s="257">
        <f>+E19-F19</f>
        <v>0</v>
      </c>
      <c r="F20" s="258"/>
    </row>
    <row r="21" spans="1:6" x14ac:dyDescent="0.25">
      <c r="A21" s="211"/>
      <c r="B21" s="207" t="s">
        <v>3220</v>
      </c>
      <c r="C21" s="213">
        <v>668298233</v>
      </c>
      <c r="D21" s="213">
        <v>668298233</v>
      </c>
      <c r="E21" s="213">
        <v>41610000</v>
      </c>
      <c r="F21" s="213">
        <v>41610000</v>
      </c>
    </row>
    <row r="22" spans="1:6" x14ac:dyDescent="0.25">
      <c r="A22" s="211"/>
      <c r="B22" s="208" t="s">
        <v>3212</v>
      </c>
      <c r="C22" s="257">
        <f>+C21-D21</f>
        <v>0</v>
      </c>
      <c r="D22" s="258"/>
      <c r="E22" s="257">
        <f>+E21-F21</f>
        <v>0</v>
      </c>
      <c r="F22" s="258"/>
    </row>
    <row r="23" spans="1:6" x14ac:dyDescent="0.25">
      <c r="A23" s="211"/>
      <c r="B23" s="207" t="s">
        <v>3221</v>
      </c>
      <c r="C23" s="204">
        <v>1693535691</v>
      </c>
      <c r="D23" s="213">
        <v>1693535691</v>
      </c>
      <c r="E23" s="213">
        <v>103290572</v>
      </c>
      <c r="F23" s="213">
        <v>103290572</v>
      </c>
    </row>
    <row r="24" spans="1:6" x14ac:dyDescent="0.25">
      <c r="A24" s="211"/>
      <c r="B24" s="208" t="s">
        <v>3212</v>
      </c>
      <c r="C24" s="257">
        <f>+C23-D23</f>
        <v>0</v>
      </c>
      <c r="D24" s="258"/>
      <c r="E24" s="257">
        <f>+E23-F23</f>
        <v>0</v>
      </c>
      <c r="F24" s="258"/>
    </row>
    <row r="25" spans="1:6" ht="25.5" x14ac:dyDescent="0.25">
      <c r="A25" s="211"/>
      <c r="B25" s="207" t="s">
        <v>3222</v>
      </c>
      <c r="C25" s="213">
        <v>328638050</v>
      </c>
      <c r="D25" s="213">
        <v>328638050</v>
      </c>
      <c r="E25" s="213">
        <v>0</v>
      </c>
      <c r="F25" s="213">
        <v>0</v>
      </c>
    </row>
    <row r="26" spans="1:6" x14ac:dyDescent="0.25">
      <c r="A26" s="211"/>
      <c r="B26" s="208" t="s">
        <v>3212</v>
      </c>
      <c r="C26" s="257">
        <f>+C25-D25</f>
        <v>0</v>
      </c>
      <c r="D26" s="258"/>
      <c r="E26" s="257">
        <f>+E25-F25</f>
        <v>0</v>
      </c>
      <c r="F26" s="258"/>
    </row>
    <row r="27" spans="1:6" x14ac:dyDescent="0.25">
      <c r="A27" s="211"/>
      <c r="B27" s="207" t="s">
        <v>3223</v>
      </c>
      <c r="C27" s="213">
        <v>328638050</v>
      </c>
      <c r="D27" s="213">
        <v>328638050</v>
      </c>
      <c r="E27" s="213">
        <v>0</v>
      </c>
      <c r="F27" s="213">
        <v>0</v>
      </c>
    </row>
    <row r="28" spans="1:6" x14ac:dyDescent="0.25">
      <c r="A28" s="211"/>
      <c r="B28" s="208" t="s">
        <v>3212</v>
      </c>
      <c r="C28" s="257">
        <f>+C27-D27</f>
        <v>0</v>
      </c>
      <c r="D28" s="258"/>
      <c r="E28" s="257">
        <f>+E27-F27</f>
        <v>0</v>
      </c>
      <c r="F28" s="258"/>
    </row>
    <row r="29" spans="1:6" ht="25.5" x14ac:dyDescent="0.25">
      <c r="A29" s="211"/>
      <c r="B29" s="238" t="s">
        <v>3224</v>
      </c>
      <c r="C29" s="244">
        <v>1931076154</v>
      </c>
      <c r="D29" s="213">
        <v>1946299371</v>
      </c>
      <c r="E29" s="213">
        <v>228697650</v>
      </c>
      <c r="F29" s="213">
        <v>228697650</v>
      </c>
    </row>
    <row r="30" spans="1:6" x14ac:dyDescent="0.25">
      <c r="A30" s="211"/>
      <c r="B30" s="208" t="s">
        <v>3212</v>
      </c>
      <c r="C30" s="257">
        <f>+C29-D29</f>
        <v>-15223217</v>
      </c>
      <c r="D30" s="258"/>
      <c r="E30" s="257">
        <f>+E29-F29</f>
        <v>0</v>
      </c>
      <c r="F30" s="258"/>
    </row>
    <row r="31" spans="1:6" x14ac:dyDescent="0.25">
      <c r="A31" s="211"/>
      <c r="B31" s="207" t="s">
        <v>3225</v>
      </c>
      <c r="C31" s="213">
        <v>1931076154</v>
      </c>
      <c r="D31" s="213">
        <v>1931076154</v>
      </c>
      <c r="E31" s="213">
        <v>228697650</v>
      </c>
      <c r="F31" s="213">
        <v>228697650</v>
      </c>
    </row>
    <row r="32" spans="1:6" x14ac:dyDescent="0.25">
      <c r="A32" s="211"/>
      <c r="B32" s="208" t="s">
        <v>3212</v>
      </c>
      <c r="C32" s="257">
        <f>+C31-D31</f>
        <v>0</v>
      </c>
      <c r="D32" s="258"/>
      <c r="E32" s="257">
        <f>+E31-F31</f>
        <v>0</v>
      </c>
      <c r="F32" s="258"/>
    </row>
    <row r="33" spans="1:6" ht="25.5" x14ac:dyDescent="0.25">
      <c r="A33" s="211"/>
      <c r="B33" s="207" t="s">
        <v>3226</v>
      </c>
      <c r="C33" s="213">
        <v>726161212</v>
      </c>
      <c r="D33" s="213">
        <v>726161212</v>
      </c>
      <c r="E33" s="213">
        <v>0</v>
      </c>
      <c r="F33" s="213">
        <v>0</v>
      </c>
    </row>
    <row r="34" spans="1:6" x14ac:dyDescent="0.25">
      <c r="A34" s="211"/>
      <c r="B34" s="208" t="s">
        <v>3212</v>
      </c>
      <c r="C34" s="257">
        <f>+C33-D33</f>
        <v>0</v>
      </c>
      <c r="D34" s="258"/>
      <c r="E34" s="257">
        <f>+E33-F33</f>
        <v>0</v>
      </c>
      <c r="F34" s="258"/>
    </row>
    <row r="35" spans="1:6" x14ac:dyDescent="0.25">
      <c r="A35" s="214"/>
      <c r="B35" s="213" t="s">
        <v>3227</v>
      </c>
      <c r="C35" s="213">
        <v>726161212</v>
      </c>
      <c r="D35" s="213">
        <v>726161212</v>
      </c>
      <c r="E35" s="213">
        <v>0</v>
      </c>
      <c r="F35" s="213">
        <v>0</v>
      </c>
    </row>
    <row r="36" spans="1:6" x14ac:dyDescent="0.25">
      <c r="A36" s="214"/>
      <c r="B36" s="208" t="s">
        <v>3212</v>
      </c>
      <c r="C36" s="257">
        <f>+C35-D35</f>
        <v>0</v>
      </c>
      <c r="D36" s="258"/>
      <c r="E36" s="257">
        <f>+E35-F35</f>
        <v>0</v>
      </c>
      <c r="F36" s="258"/>
    </row>
    <row r="37" spans="1:6" ht="38.25" x14ac:dyDescent="0.25">
      <c r="A37" s="214"/>
      <c r="B37" s="207" t="s">
        <v>3228</v>
      </c>
      <c r="C37" s="213">
        <v>7335968966</v>
      </c>
      <c r="D37" s="213">
        <v>7335968966</v>
      </c>
      <c r="E37" s="213">
        <v>7330251299</v>
      </c>
      <c r="F37" s="213">
        <v>7330251299</v>
      </c>
    </row>
    <row r="38" spans="1:6" x14ac:dyDescent="0.25">
      <c r="A38" s="214"/>
      <c r="B38" s="208" t="s">
        <v>3212</v>
      </c>
      <c r="C38" s="257">
        <f>+C37-D37</f>
        <v>0</v>
      </c>
      <c r="D38" s="258"/>
      <c r="E38" s="257">
        <f>+E37-F37</f>
        <v>0</v>
      </c>
      <c r="F38" s="258"/>
    </row>
    <row r="39" spans="1:6" x14ac:dyDescent="0.25">
      <c r="A39" s="214"/>
      <c r="B39" s="213" t="s">
        <v>3229</v>
      </c>
      <c r="C39" s="213">
        <v>7335968966</v>
      </c>
      <c r="D39" s="213">
        <v>7335968966</v>
      </c>
      <c r="E39" s="213">
        <v>7330251299</v>
      </c>
      <c r="F39" s="213">
        <v>7330251299</v>
      </c>
    </row>
    <row r="40" spans="1:6" x14ac:dyDescent="0.25">
      <c r="A40" s="214"/>
      <c r="B40" s="208" t="s">
        <v>3212</v>
      </c>
      <c r="C40" s="257">
        <f>+C39-D39</f>
        <v>0</v>
      </c>
      <c r="D40" s="258"/>
      <c r="E40" s="257">
        <f>+E39-F39</f>
        <v>0</v>
      </c>
      <c r="F40" s="258"/>
    </row>
    <row r="41" spans="1:6" ht="51" x14ac:dyDescent="0.25">
      <c r="A41" s="214"/>
      <c r="B41" s="207" t="s">
        <v>3230</v>
      </c>
      <c r="C41" s="213">
        <v>2513423623</v>
      </c>
      <c r="D41" s="213">
        <v>2513423623</v>
      </c>
      <c r="E41" s="213">
        <v>458333732</v>
      </c>
      <c r="F41" s="213">
        <v>458333732</v>
      </c>
    </row>
    <row r="42" spans="1:6" x14ac:dyDescent="0.25">
      <c r="A42" s="214"/>
      <c r="B42" s="208" t="s">
        <v>3212</v>
      </c>
      <c r="C42" s="257">
        <f>+C41-D41</f>
        <v>0</v>
      </c>
      <c r="D42" s="258"/>
      <c r="E42" s="257">
        <f>+E41-F41</f>
        <v>0</v>
      </c>
      <c r="F42" s="258"/>
    </row>
    <row r="43" spans="1:6" x14ac:dyDescent="0.25">
      <c r="A43" s="214"/>
      <c r="B43" s="213" t="s">
        <v>3231</v>
      </c>
      <c r="C43" s="213">
        <v>2513423623</v>
      </c>
      <c r="D43" s="213">
        <v>2513423623</v>
      </c>
      <c r="E43" s="213">
        <v>458333732</v>
      </c>
      <c r="F43" s="213">
        <v>458333732</v>
      </c>
    </row>
    <row r="44" spans="1:6" x14ac:dyDescent="0.25">
      <c r="A44" s="214"/>
      <c r="B44" s="208" t="s">
        <v>3212</v>
      </c>
      <c r="C44" s="257">
        <f>+C43-D43</f>
        <v>0</v>
      </c>
      <c r="D44" s="258"/>
      <c r="E44" s="257">
        <f>+E43-F43</f>
        <v>0</v>
      </c>
      <c r="F44" s="258"/>
    </row>
    <row r="45" spans="1:6" ht="51" x14ac:dyDescent="0.25">
      <c r="A45" s="214"/>
      <c r="B45" s="238" t="s">
        <v>3232</v>
      </c>
      <c r="C45" s="245">
        <v>4182859773</v>
      </c>
      <c r="D45" s="203">
        <v>1108407418</v>
      </c>
      <c r="E45" s="245">
        <v>3319464267</v>
      </c>
      <c r="F45" s="203">
        <v>361890593</v>
      </c>
    </row>
    <row r="46" spans="1:6" x14ac:dyDescent="0.25">
      <c r="A46" s="214"/>
      <c r="B46" s="208" t="s">
        <v>3212</v>
      </c>
      <c r="C46" s="257">
        <f>+C45-D45</f>
        <v>3074452355</v>
      </c>
      <c r="D46" s="258"/>
      <c r="E46" s="257">
        <f>+E45-F45</f>
        <v>2957573674</v>
      </c>
      <c r="F46" s="258"/>
    </row>
    <row r="47" spans="1:6" x14ac:dyDescent="0.25">
      <c r="A47" s="214"/>
      <c r="B47" s="236" t="s">
        <v>3233</v>
      </c>
      <c r="C47" s="245">
        <v>4182859773</v>
      </c>
      <c r="D47" s="203">
        <v>1108407418</v>
      </c>
      <c r="E47" s="245">
        <v>3319464267</v>
      </c>
      <c r="F47" s="203">
        <v>361890593</v>
      </c>
    </row>
    <row r="48" spans="1:6" x14ac:dyDescent="0.25">
      <c r="A48" s="214"/>
      <c r="B48" s="208" t="s">
        <v>3212</v>
      </c>
      <c r="C48" s="257">
        <f>+C47-D47</f>
        <v>3074452355</v>
      </c>
      <c r="D48" s="258"/>
      <c r="E48" s="257">
        <f>+E47-F47</f>
        <v>2957573674</v>
      </c>
      <c r="F48" s="258"/>
    </row>
    <row r="49" spans="1:6" x14ac:dyDescent="0.25">
      <c r="A49" s="214"/>
      <c r="B49" s="213" t="s">
        <v>3234</v>
      </c>
      <c r="C49" s="203">
        <v>1091327000</v>
      </c>
      <c r="D49" s="203">
        <v>1091327000</v>
      </c>
      <c r="E49" s="203">
        <v>162641162</v>
      </c>
      <c r="F49" s="203">
        <v>162641162</v>
      </c>
    </row>
    <row r="50" spans="1:6" x14ac:dyDescent="0.25">
      <c r="A50" s="214"/>
      <c r="B50" s="208" t="s">
        <v>3212</v>
      </c>
      <c r="C50" s="257">
        <f>+C49-D49</f>
        <v>0</v>
      </c>
      <c r="D50" s="258"/>
      <c r="E50" s="257">
        <f>+E49-F49</f>
        <v>0</v>
      </c>
      <c r="F50" s="258"/>
    </row>
    <row r="51" spans="1:6" x14ac:dyDescent="0.25">
      <c r="A51" s="214"/>
      <c r="B51" s="213" t="s">
        <v>3235</v>
      </c>
      <c r="C51" s="203">
        <v>1091327000</v>
      </c>
      <c r="D51" s="203">
        <v>1091327000</v>
      </c>
      <c r="E51" s="203">
        <v>162641162</v>
      </c>
      <c r="F51" s="203">
        <v>162641162</v>
      </c>
    </row>
    <row r="52" spans="1:6" x14ac:dyDescent="0.25">
      <c r="A52" s="214"/>
      <c r="B52" s="208" t="s">
        <v>3212</v>
      </c>
      <c r="C52" s="257">
        <f>+C51-D51</f>
        <v>0</v>
      </c>
      <c r="D52" s="258"/>
      <c r="E52" s="257">
        <f>+E51-F51</f>
        <v>0</v>
      </c>
      <c r="F52" s="258"/>
    </row>
    <row r="53" spans="1:6" ht="25.5" x14ac:dyDescent="0.25">
      <c r="A53" s="214"/>
      <c r="B53" s="207" t="s">
        <v>3236</v>
      </c>
      <c r="C53" s="203">
        <v>1228914233</v>
      </c>
      <c r="D53" s="203">
        <v>1228914233</v>
      </c>
      <c r="E53" s="203">
        <v>779845086</v>
      </c>
      <c r="F53" s="203">
        <v>779845086</v>
      </c>
    </row>
    <row r="54" spans="1:6" x14ac:dyDescent="0.25">
      <c r="A54" s="214"/>
      <c r="B54" s="208" t="s">
        <v>3212</v>
      </c>
      <c r="C54" s="257">
        <f>+C53-D53</f>
        <v>0</v>
      </c>
      <c r="D54" s="258"/>
      <c r="E54" s="257">
        <f>+E53-F53</f>
        <v>0</v>
      </c>
      <c r="F54" s="258"/>
    </row>
    <row r="55" spans="1:6" x14ac:dyDescent="0.25">
      <c r="A55" s="214"/>
      <c r="B55" s="213" t="s">
        <v>3237</v>
      </c>
      <c r="C55" s="203">
        <v>693311333</v>
      </c>
      <c r="D55" s="203">
        <v>693311333</v>
      </c>
      <c r="E55" s="203">
        <v>604299814</v>
      </c>
      <c r="F55" s="203">
        <v>604299814</v>
      </c>
    </row>
    <row r="56" spans="1:6" x14ac:dyDescent="0.25">
      <c r="A56" s="214"/>
      <c r="B56" s="208" t="s">
        <v>3212</v>
      </c>
      <c r="C56" s="257">
        <f>+C55-D55</f>
        <v>0</v>
      </c>
      <c r="D56" s="258"/>
      <c r="E56" s="257">
        <f>+E55-F55</f>
        <v>0</v>
      </c>
      <c r="F56" s="258"/>
    </row>
    <row r="57" spans="1:6" x14ac:dyDescent="0.25">
      <c r="A57" s="214"/>
      <c r="B57" s="213" t="s">
        <v>3238</v>
      </c>
      <c r="C57" s="203">
        <v>535602900</v>
      </c>
      <c r="D57" s="203">
        <v>535602900</v>
      </c>
      <c r="E57" s="203">
        <v>175545272</v>
      </c>
      <c r="F57" s="203">
        <v>175545272</v>
      </c>
    </row>
    <row r="58" spans="1:6" x14ac:dyDescent="0.25">
      <c r="A58" s="214"/>
      <c r="B58" s="208" t="s">
        <v>3212</v>
      </c>
      <c r="C58" s="257">
        <f>+C57-D57</f>
        <v>0</v>
      </c>
      <c r="D58" s="258"/>
      <c r="E58" s="257">
        <f>+E57-F57</f>
        <v>0</v>
      </c>
      <c r="F58" s="258"/>
    </row>
    <row r="59" spans="1:6" ht="38.25" x14ac:dyDescent="0.25">
      <c r="B59" s="210" t="s">
        <v>3239</v>
      </c>
      <c r="C59" s="215">
        <v>8157097749</v>
      </c>
      <c r="D59" s="215">
        <v>8157097749</v>
      </c>
      <c r="E59" s="213">
        <v>2576912068</v>
      </c>
      <c r="F59" s="213">
        <v>2576912068</v>
      </c>
    </row>
    <row r="60" spans="1:6" x14ac:dyDescent="0.25">
      <c r="B60" s="208" t="s">
        <v>3212</v>
      </c>
      <c r="C60" s="257">
        <f>+C59-D59</f>
        <v>0</v>
      </c>
      <c r="D60" s="258"/>
      <c r="E60" s="257">
        <f>+E59-F59</f>
        <v>0</v>
      </c>
      <c r="F60" s="258"/>
    </row>
    <row r="61" spans="1:6" ht="30" x14ac:dyDescent="0.25">
      <c r="B61" s="216" t="s">
        <v>3240</v>
      </c>
      <c r="C61" s="217">
        <v>877072427</v>
      </c>
      <c r="D61" s="218">
        <v>877072427</v>
      </c>
      <c r="E61" s="217">
        <v>75356467</v>
      </c>
      <c r="F61" s="218">
        <v>75356467</v>
      </c>
    </row>
    <row r="62" spans="1:6" x14ac:dyDescent="0.25">
      <c r="B62" s="208" t="s">
        <v>3212</v>
      </c>
      <c r="C62" s="257">
        <f>+C61-D61</f>
        <v>0</v>
      </c>
      <c r="D62" s="258"/>
      <c r="E62" s="257">
        <f>+E61-F61</f>
        <v>0</v>
      </c>
      <c r="F62" s="258"/>
    </row>
    <row r="63" spans="1:6" x14ac:dyDescent="0.25">
      <c r="B63" s="207" t="s">
        <v>3241</v>
      </c>
      <c r="C63" s="217">
        <v>877072427</v>
      </c>
      <c r="D63" s="218">
        <v>877072427</v>
      </c>
      <c r="E63" s="217">
        <v>75356467</v>
      </c>
      <c r="F63" s="218">
        <v>75356467</v>
      </c>
    </row>
    <row r="64" spans="1:6" x14ac:dyDescent="0.25">
      <c r="B64" s="208" t="s">
        <v>3212</v>
      </c>
      <c r="C64" s="257">
        <f>+C63-D63</f>
        <v>0</v>
      </c>
      <c r="D64" s="258"/>
      <c r="E64" s="257">
        <f>+E63-F63</f>
        <v>0</v>
      </c>
      <c r="F64" s="258"/>
    </row>
    <row r="65" spans="2:6" ht="30" x14ac:dyDescent="0.25">
      <c r="B65" s="219" t="s">
        <v>3242</v>
      </c>
      <c r="C65" s="215">
        <v>30169475</v>
      </c>
      <c r="D65" s="218">
        <v>30169475</v>
      </c>
      <c r="E65" s="213">
        <v>0</v>
      </c>
      <c r="F65" s="213">
        <v>0</v>
      </c>
    </row>
    <row r="66" spans="2:6" x14ac:dyDescent="0.25">
      <c r="B66" s="208" t="s">
        <v>3212</v>
      </c>
      <c r="C66" s="257">
        <f>+C65-D65</f>
        <v>0</v>
      </c>
      <c r="D66" s="258"/>
      <c r="E66" s="257">
        <f>+E65-F65</f>
        <v>0</v>
      </c>
      <c r="F66" s="258"/>
    </row>
    <row r="67" spans="2:6" x14ac:dyDescent="0.25">
      <c r="B67" s="219" t="s">
        <v>3243</v>
      </c>
      <c r="C67" s="218">
        <v>30169475</v>
      </c>
      <c r="D67" s="218">
        <v>30169475</v>
      </c>
      <c r="E67" s="213">
        <v>0</v>
      </c>
      <c r="F67" s="218">
        <v>0</v>
      </c>
    </row>
    <row r="68" spans="2:6" x14ac:dyDescent="0.25">
      <c r="B68" s="208" t="s">
        <v>3212</v>
      </c>
      <c r="C68" s="257">
        <f>+C67-D67</f>
        <v>0</v>
      </c>
      <c r="D68" s="258"/>
      <c r="E68" s="257">
        <f>+E67-F67</f>
        <v>0</v>
      </c>
      <c r="F68" s="258"/>
    </row>
    <row r="69" spans="2:6" ht="30" x14ac:dyDescent="0.25">
      <c r="B69" s="220" t="s">
        <v>3244</v>
      </c>
      <c r="C69" s="218">
        <v>472384013</v>
      </c>
      <c r="D69" s="218">
        <v>472384013</v>
      </c>
      <c r="E69" s="218">
        <v>187845523</v>
      </c>
      <c r="F69" s="218">
        <v>187845523</v>
      </c>
    </row>
    <row r="70" spans="2:6" x14ac:dyDescent="0.25">
      <c r="B70" s="208" t="s">
        <v>3212</v>
      </c>
      <c r="C70" s="257">
        <f>+C69-D69</f>
        <v>0</v>
      </c>
      <c r="D70" s="258"/>
      <c r="E70" s="257">
        <f>+E69-F69</f>
        <v>0</v>
      </c>
      <c r="F70" s="258"/>
    </row>
    <row r="71" spans="2:6" x14ac:dyDescent="0.25">
      <c r="B71" s="207" t="s">
        <v>3245</v>
      </c>
      <c r="C71" s="218">
        <v>472384013</v>
      </c>
      <c r="D71" s="218">
        <v>472384013</v>
      </c>
      <c r="E71" s="218">
        <v>187845523</v>
      </c>
      <c r="F71" s="218">
        <v>187845523</v>
      </c>
    </row>
    <row r="72" spans="2:6" x14ac:dyDescent="0.25">
      <c r="B72" s="208" t="s">
        <v>3212</v>
      </c>
      <c r="C72" s="257">
        <f>+C71-D71</f>
        <v>0</v>
      </c>
      <c r="D72" s="258"/>
      <c r="E72" s="257">
        <f>+E71-F71</f>
        <v>0</v>
      </c>
      <c r="F72" s="258"/>
    </row>
    <row r="73" spans="2:6" ht="30" x14ac:dyDescent="0.25">
      <c r="B73" s="239" t="s">
        <v>3246</v>
      </c>
      <c r="C73" s="242">
        <v>4089744482</v>
      </c>
      <c r="D73" s="218">
        <v>4005044482</v>
      </c>
      <c r="E73" s="242">
        <v>1851387778</v>
      </c>
      <c r="F73" s="218">
        <v>1768484445</v>
      </c>
    </row>
    <row r="74" spans="2:6" x14ac:dyDescent="0.25">
      <c r="B74" s="208" t="s">
        <v>3212</v>
      </c>
      <c r="C74" s="257">
        <f>+C73-D73</f>
        <v>84700000</v>
      </c>
      <c r="D74" s="258"/>
      <c r="E74" s="257">
        <f>+E73-F73</f>
        <v>82903333</v>
      </c>
      <c r="F74" s="258"/>
    </row>
    <row r="75" spans="2:6" x14ac:dyDescent="0.25">
      <c r="B75" s="237" t="s">
        <v>3247</v>
      </c>
      <c r="C75" s="242">
        <v>520846111</v>
      </c>
      <c r="D75" s="218">
        <v>436146111</v>
      </c>
      <c r="E75" s="242">
        <v>206379000</v>
      </c>
      <c r="F75" s="218">
        <v>123475667</v>
      </c>
    </row>
    <row r="76" spans="2:6" x14ac:dyDescent="0.25">
      <c r="B76" s="208" t="s">
        <v>3212</v>
      </c>
      <c r="C76" s="257">
        <f>+C75-D75</f>
        <v>84700000</v>
      </c>
      <c r="D76" s="258"/>
      <c r="E76" s="257">
        <f>+E75-F75</f>
        <v>82903333</v>
      </c>
      <c r="F76" s="258"/>
    </row>
    <row r="77" spans="2:6" x14ac:dyDescent="0.25">
      <c r="B77" s="221" t="s">
        <v>3248</v>
      </c>
      <c r="C77" s="218">
        <v>3568898371</v>
      </c>
      <c r="D77" s="218">
        <v>3568898371</v>
      </c>
      <c r="E77" s="218">
        <v>1645008778</v>
      </c>
      <c r="F77" s="218">
        <v>1645008778</v>
      </c>
    </row>
    <row r="78" spans="2:6" x14ac:dyDescent="0.25">
      <c r="B78" s="208" t="s">
        <v>3212</v>
      </c>
      <c r="C78" s="257">
        <f>+C77-D77</f>
        <v>0</v>
      </c>
      <c r="D78" s="258"/>
      <c r="E78" s="257">
        <f>+E77-F77</f>
        <v>0</v>
      </c>
      <c r="F78" s="258"/>
    </row>
    <row r="79" spans="2:6" ht="30" x14ac:dyDescent="0.25">
      <c r="B79" s="221" t="s">
        <v>3249</v>
      </c>
      <c r="C79" s="218">
        <v>941281967</v>
      </c>
      <c r="D79" s="218">
        <v>941281967</v>
      </c>
      <c r="E79" s="218">
        <v>82368633</v>
      </c>
      <c r="F79" s="218">
        <v>82368633</v>
      </c>
    </row>
    <row r="80" spans="2:6" x14ac:dyDescent="0.25">
      <c r="B80" s="208" t="s">
        <v>3212</v>
      </c>
      <c r="C80" s="257">
        <f>+C79-D79</f>
        <v>0</v>
      </c>
      <c r="D80" s="258"/>
      <c r="E80" s="257">
        <f>+E79-F79</f>
        <v>0</v>
      </c>
      <c r="F80" s="258"/>
    </row>
    <row r="81" spans="2:6" x14ac:dyDescent="0.25">
      <c r="B81" s="219" t="s">
        <v>3250</v>
      </c>
      <c r="C81" s="218">
        <v>941281967</v>
      </c>
      <c r="D81" s="218">
        <v>941281967</v>
      </c>
      <c r="E81" s="218">
        <v>82368633</v>
      </c>
      <c r="F81" s="218">
        <v>82368633</v>
      </c>
    </row>
    <row r="82" spans="2:6" x14ac:dyDescent="0.25">
      <c r="B82" s="208" t="s">
        <v>3212</v>
      </c>
      <c r="C82" s="257">
        <f>+C81-D81</f>
        <v>0</v>
      </c>
      <c r="D82" s="258"/>
      <c r="E82" s="257">
        <f>+E81-F81</f>
        <v>0</v>
      </c>
      <c r="F82" s="258"/>
    </row>
    <row r="83" spans="2:6" ht="30" x14ac:dyDescent="0.25">
      <c r="B83" s="219" t="s">
        <v>3251</v>
      </c>
      <c r="C83" s="218">
        <v>386474980</v>
      </c>
      <c r="D83" s="218">
        <v>386474980</v>
      </c>
      <c r="E83" s="218">
        <v>88342333</v>
      </c>
      <c r="F83" s="218">
        <v>88342333</v>
      </c>
    </row>
    <row r="84" spans="2:6" x14ac:dyDescent="0.25">
      <c r="B84" s="208" t="s">
        <v>3212</v>
      </c>
      <c r="C84" s="257">
        <f>+C83-D83</f>
        <v>0</v>
      </c>
      <c r="D84" s="258"/>
      <c r="E84" s="257">
        <f>+E83-F83</f>
        <v>0</v>
      </c>
      <c r="F84" s="258"/>
    </row>
    <row r="85" spans="2:6" x14ac:dyDescent="0.25">
      <c r="B85" s="219" t="s">
        <v>3252</v>
      </c>
      <c r="C85" s="218">
        <v>386474980</v>
      </c>
      <c r="D85" s="218">
        <v>386474980</v>
      </c>
      <c r="E85" s="218">
        <v>88342333</v>
      </c>
      <c r="F85" s="218">
        <v>88342333</v>
      </c>
    </row>
    <row r="86" spans="2:6" x14ac:dyDescent="0.25">
      <c r="B86" s="208" t="s">
        <v>3212</v>
      </c>
      <c r="C86" s="257">
        <f>+C85-D85</f>
        <v>0</v>
      </c>
      <c r="D86" s="258"/>
      <c r="E86" s="257">
        <f>+E85-F85</f>
        <v>0</v>
      </c>
      <c r="F86" s="258"/>
    </row>
    <row r="87" spans="2:6" ht="60" x14ac:dyDescent="0.25">
      <c r="B87" s="239" t="s">
        <v>3253</v>
      </c>
      <c r="C87" s="242">
        <v>1359970405</v>
      </c>
      <c r="D87" s="218">
        <v>1444670405</v>
      </c>
      <c r="E87" s="242">
        <v>291611334</v>
      </c>
      <c r="F87" s="218">
        <v>374514667</v>
      </c>
    </row>
    <row r="88" spans="2:6" x14ac:dyDescent="0.25">
      <c r="B88" s="208" t="s">
        <v>3212</v>
      </c>
      <c r="C88" s="257">
        <f>+C87-D87</f>
        <v>-84700000</v>
      </c>
      <c r="D88" s="258"/>
      <c r="E88" s="257">
        <f>+E87-F87</f>
        <v>-82903333</v>
      </c>
      <c r="F88" s="258"/>
    </row>
    <row r="89" spans="2:6" x14ac:dyDescent="0.25">
      <c r="B89" s="219" t="s">
        <v>3254</v>
      </c>
      <c r="C89" s="218">
        <v>1359970405</v>
      </c>
      <c r="D89" s="218">
        <v>1359970405</v>
      </c>
      <c r="E89" s="218">
        <v>291611334</v>
      </c>
      <c r="F89" s="218">
        <v>291611334</v>
      </c>
    </row>
    <row r="90" spans="2:6" x14ac:dyDescent="0.25">
      <c r="B90" s="208" t="s">
        <v>3212</v>
      </c>
      <c r="C90" s="257">
        <f>+C89-D89</f>
        <v>0</v>
      </c>
      <c r="D90" s="258"/>
      <c r="E90" s="257">
        <f>+E89-F89</f>
        <v>0</v>
      </c>
      <c r="F90" s="258"/>
    </row>
    <row r="91" spans="2:6" ht="60" x14ac:dyDescent="0.25">
      <c r="B91" s="222" t="s">
        <v>3255</v>
      </c>
      <c r="C91" s="242">
        <v>5807825758</v>
      </c>
      <c r="D91" s="218">
        <v>5792602541</v>
      </c>
      <c r="E91" s="218">
        <v>1375021765</v>
      </c>
      <c r="F91" s="218">
        <v>1375021765</v>
      </c>
    </row>
    <row r="92" spans="2:6" x14ac:dyDescent="0.25">
      <c r="B92" s="208" t="s">
        <v>3212</v>
      </c>
      <c r="C92" s="257">
        <f>+C91-D91</f>
        <v>15223217</v>
      </c>
      <c r="D92" s="258"/>
      <c r="E92" s="257">
        <f>+E91-F91</f>
        <v>0</v>
      </c>
      <c r="F92" s="258"/>
    </row>
    <row r="93" spans="2:6" ht="45" x14ac:dyDescent="0.25">
      <c r="B93" s="237" t="s">
        <v>3256</v>
      </c>
      <c r="C93" s="242">
        <v>840580296</v>
      </c>
      <c r="D93" s="218">
        <v>711935115</v>
      </c>
      <c r="E93" s="242">
        <v>195630564</v>
      </c>
      <c r="F93" s="218">
        <v>98887067</v>
      </c>
    </row>
    <row r="94" spans="2:6" x14ac:dyDescent="0.25">
      <c r="B94" s="208" t="s">
        <v>3212</v>
      </c>
      <c r="C94" s="257">
        <f>+C93-D93</f>
        <v>128645181</v>
      </c>
      <c r="D94" s="258"/>
      <c r="E94" s="257">
        <f>+E93-F93</f>
        <v>96743497</v>
      </c>
      <c r="F94" s="258"/>
    </row>
    <row r="95" spans="2:6" x14ac:dyDescent="0.25">
      <c r="B95" s="238" t="s">
        <v>3257</v>
      </c>
      <c r="C95" s="242">
        <v>840580296</v>
      </c>
      <c r="D95" s="218">
        <v>711720715</v>
      </c>
      <c r="E95" s="242">
        <v>195630564</v>
      </c>
      <c r="F95" s="218">
        <v>98672667</v>
      </c>
    </row>
    <row r="96" spans="2:6" x14ac:dyDescent="0.25">
      <c r="B96" s="208" t="s">
        <v>3212</v>
      </c>
      <c r="C96" s="257">
        <f>+C95-D95</f>
        <v>128859581</v>
      </c>
      <c r="D96" s="258"/>
      <c r="E96" s="257">
        <f>+E95-F95</f>
        <v>96957897</v>
      </c>
      <c r="F96" s="258"/>
    </row>
    <row r="97" spans="2:6" ht="60" x14ac:dyDescent="0.25">
      <c r="B97" s="239" t="s">
        <v>3258</v>
      </c>
      <c r="C97" s="242">
        <v>2024969950</v>
      </c>
      <c r="D97" s="223">
        <v>2025184350</v>
      </c>
      <c r="E97" s="242">
        <v>122738667</v>
      </c>
      <c r="F97" s="218">
        <v>122953067</v>
      </c>
    </row>
    <row r="98" spans="2:6" x14ac:dyDescent="0.25">
      <c r="B98" s="208" t="s">
        <v>3212</v>
      </c>
      <c r="C98" s="257">
        <f>+C97-D97</f>
        <v>-214400</v>
      </c>
      <c r="D98" s="258"/>
      <c r="E98" s="257">
        <f>+E97-F97</f>
        <v>-214400</v>
      </c>
      <c r="F98" s="258"/>
    </row>
    <row r="99" spans="2:6" x14ac:dyDescent="0.25">
      <c r="B99" s="207" t="s">
        <v>3259</v>
      </c>
      <c r="C99" s="218">
        <v>2024969950</v>
      </c>
      <c r="D99" s="223">
        <v>2024969950</v>
      </c>
      <c r="E99" s="218">
        <v>122738667</v>
      </c>
      <c r="F99" s="218">
        <v>122738667</v>
      </c>
    </row>
    <row r="100" spans="2:6" x14ac:dyDescent="0.25">
      <c r="B100" s="208" t="s">
        <v>3212</v>
      </c>
      <c r="C100" s="257">
        <f>+C99-D99</f>
        <v>0</v>
      </c>
      <c r="D100" s="258"/>
      <c r="E100" s="257">
        <f>+E99-F99</f>
        <v>0</v>
      </c>
      <c r="F100" s="258"/>
    </row>
    <row r="101" spans="2:6" ht="60" x14ac:dyDescent="0.25">
      <c r="B101" s="246" t="s">
        <v>3260</v>
      </c>
      <c r="C101" s="242">
        <v>1469430576</v>
      </c>
      <c r="D101" s="218">
        <v>1282909781</v>
      </c>
      <c r="E101" s="242">
        <v>831002834</v>
      </c>
      <c r="F101" s="218">
        <v>810671334</v>
      </c>
    </row>
    <row r="102" spans="2:6" x14ac:dyDescent="0.25">
      <c r="B102" s="208" t="s">
        <v>3212</v>
      </c>
      <c r="C102" s="257">
        <f>+C101-D101</f>
        <v>186520795</v>
      </c>
      <c r="D102" s="258"/>
      <c r="E102" s="257">
        <f>+E101-F101</f>
        <v>20331500</v>
      </c>
      <c r="F102" s="258"/>
    </row>
    <row r="103" spans="2:6" x14ac:dyDescent="0.25">
      <c r="B103" s="239" t="s">
        <v>3261</v>
      </c>
      <c r="C103" s="242">
        <v>1469430576</v>
      </c>
      <c r="D103" s="218">
        <v>1282909781</v>
      </c>
      <c r="E103" s="242">
        <v>831002834</v>
      </c>
      <c r="F103" s="218">
        <v>810671334</v>
      </c>
    </row>
    <row r="104" spans="2:6" x14ac:dyDescent="0.25">
      <c r="B104" s="208" t="s">
        <v>3212</v>
      </c>
      <c r="C104" s="257">
        <f>+C103-D103</f>
        <v>186520795</v>
      </c>
      <c r="D104" s="258"/>
      <c r="E104" s="257">
        <f>+E103-F103</f>
        <v>20331500</v>
      </c>
      <c r="F104" s="258"/>
    </row>
    <row r="105" spans="2:6" ht="30" x14ac:dyDescent="0.25">
      <c r="B105" s="239" t="s">
        <v>3262</v>
      </c>
      <c r="C105" s="242">
        <v>960170572</v>
      </c>
      <c r="D105" s="218">
        <v>937270572</v>
      </c>
      <c r="E105" s="242">
        <v>149129433</v>
      </c>
      <c r="F105" s="218">
        <v>128824766</v>
      </c>
    </row>
    <row r="106" spans="2:6" x14ac:dyDescent="0.25">
      <c r="B106" s="208" t="s">
        <v>3212</v>
      </c>
      <c r="C106" s="257">
        <f>+C105-D105</f>
        <v>22900000</v>
      </c>
      <c r="D106" s="258"/>
      <c r="E106" s="257">
        <f>+E105-F105</f>
        <v>20304667</v>
      </c>
      <c r="F106" s="258"/>
    </row>
    <row r="107" spans="2:6" x14ac:dyDescent="0.25">
      <c r="B107" s="240" t="s">
        <v>3263</v>
      </c>
      <c r="C107" s="242">
        <v>960170572</v>
      </c>
      <c r="D107" s="218">
        <v>937270572</v>
      </c>
      <c r="E107" s="242">
        <v>149129433</v>
      </c>
      <c r="F107" s="218">
        <v>128824766</v>
      </c>
    </row>
    <row r="108" spans="2:6" x14ac:dyDescent="0.25">
      <c r="B108" s="208" t="s">
        <v>3212</v>
      </c>
      <c r="C108" s="257">
        <f>+C107-D107</f>
        <v>22900000</v>
      </c>
      <c r="D108" s="258"/>
      <c r="E108" s="257">
        <f>+E107-F107</f>
        <v>20304667</v>
      </c>
      <c r="F108" s="258"/>
    </row>
    <row r="109" spans="2:6" ht="45" x14ac:dyDescent="0.25">
      <c r="B109" s="239" t="s">
        <v>3264</v>
      </c>
      <c r="C109" s="242">
        <v>512674364</v>
      </c>
      <c r="D109" s="218">
        <v>332548509</v>
      </c>
      <c r="E109" s="242">
        <v>76520267</v>
      </c>
      <c r="F109" s="218">
        <v>76520267</v>
      </c>
    </row>
    <row r="110" spans="2:6" x14ac:dyDescent="0.25">
      <c r="B110" s="208" t="s">
        <v>3212</v>
      </c>
      <c r="C110" s="257">
        <f>+C109-D109</f>
        <v>180125855</v>
      </c>
      <c r="D110" s="258"/>
      <c r="E110" s="257">
        <f>+E109-F109</f>
        <v>0</v>
      </c>
      <c r="F110" s="258"/>
    </row>
    <row r="111" spans="2:6" x14ac:dyDescent="0.25">
      <c r="B111" s="241" t="s">
        <v>3265</v>
      </c>
      <c r="C111" s="242">
        <v>512674364</v>
      </c>
      <c r="D111" s="218">
        <v>332548509</v>
      </c>
      <c r="E111" s="242">
        <v>76520267</v>
      </c>
      <c r="F111" s="218">
        <v>76520267</v>
      </c>
    </row>
    <row r="112" spans="2:6" x14ac:dyDescent="0.25">
      <c r="B112" s="208" t="s">
        <v>3212</v>
      </c>
      <c r="C112" s="257">
        <f>+C111-D111</f>
        <v>180125855</v>
      </c>
      <c r="D112" s="258"/>
      <c r="E112" s="257">
        <f>+E111-F111</f>
        <v>0</v>
      </c>
      <c r="F112" s="258"/>
    </row>
    <row r="113" spans="1:6" ht="45" x14ac:dyDescent="0.25">
      <c r="B113" s="239" t="s">
        <v>3266</v>
      </c>
      <c r="C113" s="242">
        <v>31711028651</v>
      </c>
      <c r="D113" s="218">
        <v>31687028651</v>
      </c>
      <c r="E113" s="242">
        <v>5763658687</v>
      </c>
      <c r="F113" s="218">
        <v>5761407787</v>
      </c>
    </row>
    <row r="114" spans="1:6" x14ac:dyDescent="0.25">
      <c r="B114" s="208" t="s">
        <v>3212</v>
      </c>
      <c r="C114" s="257">
        <f>+C113-D113</f>
        <v>24000000</v>
      </c>
      <c r="D114" s="258"/>
      <c r="E114" s="257">
        <f>+E113-F113</f>
        <v>2250900</v>
      </c>
      <c r="F114" s="258"/>
    </row>
    <row r="115" spans="1:6" ht="30" x14ac:dyDescent="0.25">
      <c r="B115" s="247" t="s">
        <v>3267</v>
      </c>
      <c r="C115" s="242">
        <v>31711028651</v>
      </c>
      <c r="D115" s="218">
        <v>31687028651</v>
      </c>
      <c r="E115" s="242">
        <v>5763658687</v>
      </c>
      <c r="F115" s="218">
        <v>5761407787</v>
      </c>
    </row>
    <row r="116" spans="1:6" x14ac:dyDescent="0.25">
      <c r="B116" s="208" t="s">
        <v>3212</v>
      </c>
      <c r="C116" s="257">
        <f>+C115-D115</f>
        <v>24000000</v>
      </c>
      <c r="D116" s="258"/>
      <c r="E116" s="257">
        <f>+E115-F115</f>
        <v>2250900</v>
      </c>
      <c r="F116" s="258"/>
    </row>
    <row r="117" spans="1:6" x14ac:dyDescent="0.25">
      <c r="B117" s="239" t="s">
        <v>3268</v>
      </c>
      <c r="C117" s="242">
        <v>31711028651</v>
      </c>
      <c r="D117" s="218">
        <v>31687028651</v>
      </c>
      <c r="E117" s="242">
        <v>5763658687</v>
      </c>
      <c r="F117" s="218">
        <v>5761407787</v>
      </c>
    </row>
    <row r="118" spans="1:6" x14ac:dyDescent="0.25">
      <c r="B118" s="208" t="s">
        <v>3212</v>
      </c>
      <c r="C118" s="257">
        <f>+C117-D117</f>
        <v>24000000</v>
      </c>
      <c r="D118" s="258"/>
      <c r="E118" s="257">
        <f>+E117-F117</f>
        <v>2250900</v>
      </c>
      <c r="F118" s="258"/>
    </row>
    <row r="119" spans="1:6" ht="60" x14ac:dyDescent="0.25">
      <c r="B119" s="222" t="s">
        <v>3269</v>
      </c>
      <c r="C119" s="218">
        <v>17067461847</v>
      </c>
      <c r="D119" s="223">
        <v>17067461847</v>
      </c>
      <c r="E119" s="218">
        <v>13684811033</v>
      </c>
      <c r="F119" s="218">
        <v>13684781033</v>
      </c>
    </row>
    <row r="120" spans="1:6" x14ac:dyDescent="0.25">
      <c r="B120" s="208" t="s">
        <v>3212</v>
      </c>
      <c r="C120" s="257">
        <f>+C119-D119</f>
        <v>0</v>
      </c>
      <c r="D120" s="258"/>
      <c r="E120" s="257">
        <f>+E119-F119</f>
        <v>30000</v>
      </c>
      <c r="F120" s="258"/>
    </row>
    <row r="121" spans="1:6" ht="45" x14ac:dyDescent="0.25">
      <c r="B121" s="224" t="s">
        <v>3270</v>
      </c>
      <c r="C121" s="218">
        <v>49125624</v>
      </c>
      <c r="D121" s="218">
        <v>49125624</v>
      </c>
      <c r="E121" s="215">
        <v>23897900</v>
      </c>
      <c r="F121" s="218">
        <v>23897900</v>
      </c>
    </row>
    <row r="122" spans="1:6" x14ac:dyDescent="0.25">
      <c r="B122" s="208" t="s">
        <v>3212</v>
      </c>
      <c r="C122" s="257">
        <f>+C121-D121</f>
        <v>0</v>
      </c>
      <c r="D122" s="258"/>
      <c r="E122" s="257">
        <f>+E121-F121</f>
        <v>0</v>
      </c>
      <c r="F122" s="258"/>
    </row>
    <row r="123" spans="1:6" x14ac:dyDescent="0.25">
      <c r="B123" s="219" t="s">
        <v>3271</v>
      </c>
      <c r="C123" s="218">
        <v>49125624</v>
      </c>
      <c r="D123" s="218">
        <v>49125624</v>
      </c>
      <c r="E123" s="225">
        <v>23897900</v>
      </c>
      <c r="F123" s="218">
        <v>23897900</v>
      </c>
    </row>
    <row r="124" spans="1:6" x14ac:dyDescent="0.25">
      <c r="B124" s="208" t="s">
        <v>3212</v>
      </c>
      <c r="C124" s="257">
        <f>+C123-D123</f>
        <v>0</v>
      </c>
      <c r="D124" s="258"/>
      <c r="E124" s="257">
        <f>+E123-F123</f>
        <v>0</v>
      </c>
      <c r="F124" s="258"/>
    </row>
    <row r="125" spans="1:6" ht="45" x14ac:dyDescent="0.25">
      <c r="B125" s="239" t="s">
        <v>3272</v>
      </c>
      <c r="C125" s="242">
        <v>2113014512</v>
      </c>
      <c r="D125" s="226">
        <v>2062634512</v>
      </c>
      <c r="E125" s="249">
        <v>729803937</v>
      </c>
      <c r="F125" s="226">
        <v>697896603</v>
      </c>
    </row>
    <row r="126" spans="1:6" x14ac:dyDescent="0.25">
      <c r="B126" s="208" t="s">
        <v>3212</v>
      </c>
      <c r="C126" s="257">
        <f>+C125-D125</f>
        <v>50380000</v>
      </c>
      <c r="D126" s="258"/>
      <c r="E126" s="257">
        <f>+E125-F125</f>
        <v>31907334</v>
      </c>
      <c r="F126" s="258"/>
    </row>
    <row r="127" spans="1:6" x14ac:dyDescent="0.25">
      <c r="A127" s="227"/>
      <c r="B127" s="236" t="s">
        <v>3273</v>
      </c>
      <c r="C127" s="248">
        <v>2113014512</v>
      </c>
      <c r="D127" s="226">
        <v>2062634512</v>
      </c>
      <c r="E127" s="249">
        <v>729803937</v>
      </c>
      <c r="F127" s="226">
        <v>697896603</v>
      </c>
    </row>
    <row r="128" spans="1:6" x14ac:dyDescent="0.25">
      <c r="B128" s="208" t="s">
        <v>3212</v>
      </c>
      <c r="C128" s="257">
        <f>+C127-D127</f>
        <v>50380000</v>
      </c>
      <c r="D128" s="258"/>
      <c r="E128" s="257">
        <f>+E127-F127</f>
        <v>31907334</v>
      </c>
      <c r="F128" s="258"/>
    </row>
    <row r="129" spans="2:6" x14ac:dyDescent="0.25">
      <c r="B129" s="213" t="s">
        <v>3274</v>
      </c>
      <c r="C129" s="228">
        <v>14905321711</v>
      </c>
      <c r="D129" s="228">
        <v>14905321711</v>
      </c>
      <c r="E129" s="228">
        <v>12931109196</v>
      </c>
      <c r="F129" s="228">
        <v>12931079196</v>
      </c>
    </row>
    <row r="130" spans="2:6" x14ac:dyDescent="0.25">
      <c r="B130" s="208" t="s">
        <v>3212</v>
      </c>
      <c r="C130" s="257">
        <f>+C129-D129</f>
        <v>0</v>
      </c>
      <c r="D130" s="258"/>
      <c r="E130" s="257">
        <f>+E129-F129</f>
        <v>30000</v>
      </c>
      <c r="F130" s="258"/>
    </row>
    <row r="131" spans="2:6" x14ac:dyDescent="0.25">
      <c r="B131" s="213" t="s">
        <v>3275</v>
      </c>
      <c r="C131" s="228">
        <v>9638528563</v>
      </c>
      <c r="D131" s="228">
        <v>9638528563</v>
      </c>
      <c r="E131" s="228">
        <v>8044465769</v>
      </c>
      <c r="F131" s="64">
        <v>8044465769</v>
      </c>
    </row>
    <row r="132" spans="2:6" x14ac:dyDescent="0.25">
      <c r="B132" s="208" t="s">
        <v>3212</v>
      </c>
      <c r="C132" s="257">
        <f>+C131-D131</f>
        <v>0</v>
      </c>
      <c r="D132" s="258"/>
      <c r="E132" s="257">
        <f>+E131-F131</f>
        <v>0</v>
      </c>
      <c r="F132" s="258"/>
    </row>
    <row r="133" spans="2:6" x14ac:dyDescent="0.25">
      <c r="B133" s="236" t="s">
        <v>3276</v>
      </c>
      <c r="C133" s="248">
        <v>5266793148</v>
      </c>
      <c r="D133" s="228">
        <v>5266793148</v>
      </c>
      <c r="E133" s="248">
        <v>4886643427</v>
      </c>
      <c r="F133" s="228">
        <v>4886613427</v>
      </c>
    </row>
    <row r="134" spans="2:6" x14ac:dyDescent="0.25">
      <c r="B134" s="208" t="s">
        <v>3212</v>
      </c>
      <c r="C134" s="257">
        <f>+C133-D133</f>
        <v>0</v>
      </c>
      <c r="D134" s="258"/>
      <c r="E134" s="257">
        <f>+E133-F133</f>
        <v>30000</v>
      </c>
      <c r="F134" s="258"/>
    </row>
  </sheetData>
  <mergeCells count="133">
    <mergeCell ref="C10:D10"/>
    <mergeCell ref="E10:F10"/>
    <mergeCell ref="C12:D12"/>
    <mergeCell ref="E12:F12"/>
    <mergeCell ref="C14:D14"/>
    <mergeCell ref="E14:F14"/>
    <mergeCell ref="A1:F1"/>
    <mergeCell ref="C4:D4"/>
    <mergeCell ref="E4:F4"/>
    <mergeCell ref="C6:D6"/>
    <mergeCell ref="E6:F6"/>
    <mergeCell ref="C8:D8"/>
    <mergeCell ref="E8:F8"/>
    <mergeCell ref="C22:D22"/>
    <mergeCell ref="E22:F22"/>
    <mergeCell ref="C24:D24"/>
    <mergeCell ref="E24:F24"/>
    <mergeCell ref="C26:D26"/>
    <mergeCell ref="E26:F26"/>
    <mergeCell ref="C16:D16"/>
    <mergeCell ref="E16:F16"/>
    <mergeCell ref="C18:D18"/>
    <mergeCell ref="E18:F18"/>
    <mergeCell ref="C20:D20"/>
    <mergeCell ref="E20:F20"/>
    <mergeCell ref="C34:D34"/>
    <mergeCell ref="E34:F34"/>
    <mergeCell ref="C36:D36"/>
    <mergeCell ref="E36:F36"/>
    <mergeCell ref="C38:D38"/>
    <mergeCell ref="E38:F38"/>
    <mergeCell ref="C28:D28"/>
    <mergeCell ref="E28:F28"/>
    <mergeCell ref="C30:D30"/>
    <mergeCell ref="E30:F30"/>
    <mergeCell ref="C32:D32"/>
    <mergeCell ref="E32:F32"/>
    <mergeCell ref="C46:D46"/>
    <mergeCell ref="E46:F46"/>
    <mergeCell ref="C48:D48"/>
    <mergeCell ref="E48:F48"/>
    <mergeCell ref="C50:D50"/>
    <mergeCell ref="E50:F50"/>
    <mergeCell ref="C40:D40"/>
    <mergeCell ref="E40:F40"/>
    <mergeCell ref="C42:D42"/>
    <mergeCell ref="E42:F42"/>
    <mergeCell ref="C44:D44"/>
    <mergeCell ref="E44:F44"/>
    <mergeCell ref="C58:D58"/>
    <mergeCell ref="E58:F58"/>
    <mergeCell ref="C60:D60"/>
    <mergeCell ref="E60:F60"/>
    <mergeCell ref="C62:D62"/>
    <mergeCell ref="E62:F62"/>
    <mergeCell ref="C52:D52"/>
    <mergeCell ref="E52:F52"/>
    <mergeCell ref="C54:D54"/>
    <mergeCell ref="E54:F54"/>
    <mergeCell ref="C56:D56"/>
    <mergeCell ref="E56:F56"/>
    <mergeCell ref="C70:D70"/>
    <mergeCell ref="E70:F70"/>
    <mergeCell ref="C72:D72"/>
    <mergeCell ref="E72:F72"/>
    <mergeCell ref="C74:D74"/>
    <mergeCell ref="E74:F74"/>
    <mergeCell ref="C64:D64"/>
    <mergeCell ref="E64:F64"/>
    <mergeCell ref="C66:D66"/>
    <mergeCell ref="E66:F66"/>
    <mergeCell ref="C68:D68"/>
    <mergeCell ref="E68:F68"/>
    <mergeCell ref="C82:D82"/>
    <mergeCell ref="E82:F82"/>
    <mergeCell ref="C84:D84"/>
    <mergeCell ref="E84:F84"/>
    <mergeCell ref="C86:D86"/>
    <mergeCell ref="E86:F86"/>
    <mergeCell ref="C76:D76"/>
    <mergeCell ref="E76:F76"/>
    <mergeCell ref="C78:D78"/>
    <mergeCell ref="E78:F78"/>
    <mergeCell ref="C80:D80"/>
    <mergeCell ref="E80:F80"/>
    <mergeCell ref="C94:D94"/>
    <mergeCell ref="E94:F94"/>
    <mergeCell ref="C96:D96"/>
    <mergeCell ref="E96:F96"/>
    <mergeCell ref="C98:D98"/>
    <mergeCell ref="E98:F98"/>
    <mergeCell ref="C88:D88"/>
    <mergeCell ref="E88:F88"/>
    <mergeCell ref="C90:D90"/>
    <mergeCell ref="E90:F90"/>
    <mergeCell ref="C92:D92"/>
    <mergeCell ref="E92:F92"/>
    <mergeCell ref="C106:D106"/>
    <mergeCell ref="E106:F106"/>
    <mergeCell ref="C108:D108"/>
    <mergeCell ref="E108:F108"/>
    <mergeCell ref="C110:D110"/>
    <mergeCell ref="E110:F110"/>
    <mergeCell ref="C100:D100"/>
    <mergeCell ref="E100:F100"/>
    <mergeCell ref="C102:D102"/>
    <mergeCell ref="E102:F102"/>
    <mergeCell ref="C104:D104"/>
    <mergeCell ref="E104:F104"/>
    <mergeCell ref="C118:D118"/>
    <mergeCell ref="E118:F118"/>
    <mergeCell ref="C120:D120"/>
    <mergeCell ref="E120:F120"/>
    <mergeCell ref="C122:D122"/>
    <mergeCell ref="E122:F122"/>
    <mergeCell ref="C112:D112"/>
    <mergeCell ref="E112:F112"/>
    <mergeCell ref="C114:D114"/>
    <mergeCell ref="E114:F114"/>
    <mergeCell ref="C116:D116"/>
    <mergeCell ref="E116:F116"/>
    <mergeCell ref="C130:D130"/>
    <mergeCell ref="E130:F130"/>
    <mergeCell ref="C132:D132"/>
    <mergeCell ref="E132:F132"/>
    <mergeCell ref="C134:D134"/>
    <mergeCell ref="E134:F134"/>
    <mergeCell ref="C124:D124"/>
    <mergeCell ref="E124:F124"/>
    <mergeCell ref="C126:D126"/>
    <mergeCell ref="E126:F126"/>
    <mergeCell ref="C128:D128"/>
    <mergeCell ref="E128:F12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filterMode="1"/>
  <dimension ref="A1:T213"/>
  <sheetViews>
    <sheetView workbookViewId="0">
      <selection activeCell="A211" sqref="A211"/>
    </sheetView>
  </sheetViews>
  <sheetFormatPr baseColWidth="10" defaultRowHeight="15" x14ac:dyDescent="0.25"/>
  <cols>
    <col min="3" max="3" width="26.5703125" customWidth="1"/>
    <col min="4" max="4" width="22.85546875" customWidth="1"/>
    <col min="5" max="5" width="18" customWidth="1"/>
    <col min="6" max="6" width="17.28515625" customWidth="1"/>
    <col min="7" max="7" width="29.42578125" customWidth="1"/>
    <col min="8" max="8" width="19.42578125" customWidth="1"/>
    <col min="10" max="10" width="17.5703125" customWidth="1"/>
    <col min="11" max="11" width="15.85546875" customWidth="1"/>
    <col min="12" max="12" width="18.85546875" customWidth="1"/>
    <col min="14" max="14" width="21.140625" customWidth="1"/>
    <col min="15" max="15" width="17.5703125" customWidth="1"/>
  </cols>
  <sheetData>
    <row r="1" spans="1:20" x14ac:dyDescent="0.25">
      <c r="A1" t="s">
        <v>3587</v>
      </c>
      <c r="B1" t="s">
        <v>3588</v>
      </c>
      <c r="C1" t="s">
        <v>3589</v>
      </c>
      <c r="D1" t="s">
        <v>3590</v>
      </c>
      <c r="E1" t="s">
        <v>3591</v>
      </c>
      <c r="F1" t="s">
        <v>3592</v>
      </c>
      <c r="G1" t="s">
        <v>3593</v>
      </c>
      <c r="H1" t="s">
        <v>3594</v>
      </c>
      <c r="I1" t="s">
        <v>3595</v>
      </c>
      <c r="J1" t="s">
        <v>3596</v>
      </c>
      <c r="K1" t="s">
        <v>3597</v>
      </c>
      <c r="L1" s="235" t="s">
        <v>3598</v>
      </c>
      <c r="M1" t="s">
        <v>3599</v>
      </c>
      <c r="N1" t="s">
        <v>3600</v>
      </c>
      <c r="O1" s="235" t="s">
        <v>3601</v>
      </c>
      <c r="P1" t="s">
        <v>3602</v>
      </c>
      <c r="Q1" t="s">
        <v>3603</v>
      </c>
      <c r="R1" t="s">
        <v>3604</v>
      </c>
      <c r="S1" t="s">
        <v>72</v>
      </c>
      <c r="T1" t="s">
        <v>3605</v>
      </c>
    </row>
    <row r="2" spans="1:20" hidden="1" x14ac:dyDescent="0.25">
      <c r="A2">
        <v>11</v>
      </c>
      <c r="B2" s="229">
        <v>44926</v>
      </c>
      <c r="C2" t="s">
        <v>3277</v>
      </c>
      <c r="D2" t="s">
        <v>3278</v>
      </c>
      <c r="E2" s="230">
        <v>194254025000</v>
      </c>
      <c r="F2" s="230">
        <v>0</v>
      </c>
      <c r="G2" s="230">
        <v>-15606047303</v>
      </c>
      <c r="H2" s="230">
        <v>178647977697</v>
      </c>
      <c r="I2" s="230">
        <v>0</v>
      </c>
      <c r="J2" s="230">
        <v>178647977697</v>
      </c>
      <c r="K2" s="230">
        <v>29928211155</v>
      </c>
      <c r="L2" s="231">
        <v>175922283113</v>
      </c>
      <c r="M2" s="230">
        <v>98</v>
      </c>
      <c r="N2" s="230">
        <v>10254707963</v>
      </c>
      <c r="O2" s="231">
        <v>104809724280</v>
      </c>
      <c r="P2">
        <v>58.67</v>
      </c>
      <c r="Q2" t="s">
        <v>3279</v>
      </c>
      <c r="R2" t="s">
        <v>3280</v>
      </c>
      <c r="S2">
        <v>16</v>
      </c>
      <c r="T2" t="s">
        <v>3281</v>
      </c>
    </row>
    <row r="3" spans="1:20" s="232" customFormat="1" hidden="1" x14ac:dyDescent="0.25">
      <c r="A3" s="232">
        <v>11</v>
      </c>
      <c r="B3" s="233">
        <v>44926</v>
      </c>
      <c r="C3" s="232" t="s">
        <v>3282</v>
      </c>
      <c r="D3" s="232" t="s">
        <v>45</v>
      </c>
      <c r="E3" s="234">
        <v>5351960000</v>
      </c>
      <c r="F3" s="234">
        <v>0</v>
      </c>
      <c r="G3" s="234">
        <v>-1098658206</v>
      </c>
      <c r="H3" s="234">
        <v>4253301794</v>
      </c>
      <c r="I3" s="234">
        <v>0</v>
      </c>
      <c r="J3" s="234">
        <v>4253301794</v>
      </c>
      <c r="K3" s="234">
        <v>188774131</v>
      </c>
      <c r="L3" s="234">
        <v>4253187247</v>
      </c>
      <c r="M3" s="234">
        <v>100</v>
      </c>
      <c r="N3" s="234">
        <v>434666078</v>
      </c>
      <c r="O3" s="234">
        <v>3862330187</v>
      </c>
      <c r="P3" s="232">
        <v>90.81</v>
      </c>
      <c r="Q3" s="232" t="s">
        <v>3279</v>
      </c>
      <c r="R3" s="232" t="s">
        <v>3280</v>
      </c>
      <c r="S3" s="232">
        <v>16</v>
      </c>
      <c r="T3" s="232" t="s">
        <v>3281</v>
      </c>
    </row>
    <row r="4" spans="1:20" hidden="1" x14ac:dyDescent="0.25">
      <c r="A4">
        <v>11</v>
      </c>
      <c r="B4" s="229">
        <v>44926</v>
      </c>
      <c r="C4" t="s">
        <v>3283</v>
      </c>
      <c r="D4" t="s">
        <v>3284</v>
      </c>
      <c r="E4" s="230">
        <v>1045000000</v>
      </c>
      <c r="F4" s="230">
        <v>0</v>
      </c>
      <c r="G4" s="230">
        <v>20778064</v>
      </c>
      <c r="H4" s="230">
        <v>1065778064</v>
      </c>
      <c r="I4" s="230">
        <v>0</v>
      </c>
      <c r="J4" s="230">
        <v>1065778064</v>
      </c>
      <c r="K4" s="230">
        <v>20778064</v>
      </c>
      <c r="L4" s="231">
        <v>1065778064</v>
      </c>
      <c r="M4" s="230">
        <v>100</v>
      </c>
      <c r="N4" s="230">
        <v>180269034</v>
      </c>
      <c r="O4" s="231">
        <v>1065774649</v>
      </c>
      <c r="P4">
        <v>100</v>
      </c>
      <c r="Q4" t="s">
        <v>3279</v>
      </c>
      <c r="R4" t="s">
        <v>3280</v>
      </c>
      <c r="S4">
        <v>16</v>
      </c>
      <c r="T4" t="s">
        <v>3281</v>
      </c>
    </row>
    <row r="5" spans="1:20" hidden="1" x14ac:dyDescent="0.25">
      <c r="A5">
        <v>11</v>
      </c>
      <c r="B5" s="229">
        <v>44926</v>
      </c>
      <c r="C5" t="s">
        <v>3285</v>
      </c>
      <c r="D5" t="s">
        <v>3286</v>
      </c>
      <c r="E5" s="230">
        <v>1045000000</v>
      </c>
      <c r="F5" s="230">
        <v>0</v>
      </c>
      <c r="G5" s="230">
        <v>20778064</v>
      </c>
      <c r="H5" s="230">
        <v>1065778064</v>
      </c>
      <c r="I5" s="230">
        <v>0</v>
      </c>
      <c r="J5" s="230">
        <v>1065778064</v>
      </c>
      <c r="K5" s="230">
        <v>20778064</v>
      </c>
      <c r="L5" s="231">
        <v>1065778064</v>
      </c>
      <c r="M5" s="230">
        <v>100</v>
      </c>
      <c r="N5" s="230">
        <v>180269034</v>
      </c>
      <c r="O5" s="231">
        <v>1065774649</v>
      </c>
      <c r="P5">
        <v>100</v>
      </c>
      <c r="Q5" t="s">
        <v>3279</v>
      </c>
      <c r="R5" t="s">
        <v>3280</v>
      </c>
      <c r="S5">
        <v>16</v>
      </c>
      <c r="T5" t="s">
        <v>3281</v>
      </c>
    </row>
    <row r="6" spans="1:20" hidden="1" x14ac:dyDescent="0.25">
      <c r="A6">
        <v>11</v>
      </c>
      <c r="B6" s="229">
        <v>44926</v>
      </c>
      <c r="C6" t="s">
        <v>3287</v>
      </c>
      <c r="D6" t="s">
        <v>3288</v>
      </c>
      <c r="E6" s="230">
        <v>1045000000</v>
      </c>
      <c r="F6" s="230">
        <v>0</v>
      </c>
      <c r="G6" s="230">
        <v>20778064</v>
      </c>
      <c r="H6" s="230">
        <v>1065778064</v>
      </c>
      <c r="I6" s="230">
        <v>0</v>
      </c>
      <c r="J6" s="230">
        <v>1065778064</v>
      </c>
      <c r="K6" s="230">
        <v>20778064</v>
      </c>
      <c r="L6" s="231">
        <v>1065778064</v>
      </c>
      <c r="M6" s="230">
        <v>100</v>
      </c>
      <c r="N6" s="230">
        <v>180269034</v>
      </c>
      <c r="O6" s="231">
        <v>1065774649</v>
      </c>
      <c r="P6">
        <v>100</v>
      </c>
      <c r="Q6" t="s">
        <v>3279</v>
      </c>
      <c r="R6" t="s">
        <v>3280</v>
      </c>
      <c r="S6">
        <v>16</v>
      </c>
      <c r="T6" t="s">
        <v>3281</v>
      </c>
    </row>
    <row r="7" spans="1:20" hidden="1" x14ac:dyDescent="0.25">
      <c r="A7">
        <v>11</v>
      </c>
      <c r="B7" s="229">
        <v>44926</v>
      </c>
      <c r="C7" t="s">
        <v>2394</v>
      </c>
      <c r="D7" t="s">
        <v>3289</v>
      </c>
      <c r="E7" s="230">
        <v>1045000000</v>
      </c>
      <c r="F7" s="230">
        <v>0</v>
      </c>
      <c r="G7" s="230">
        <v>20778064</v>
      </c>
      <c r="H7" s="230">
        <v>1065778064</v>
      </c>
      <c r="I7" s="230">
        <v>0</v>
      </c>
      <c r="J7" s="230">
        <v>1065778064</v>
      </c>
      <c r="K7" s="230">
        <v>20778064</v>
      </c>
      <c r="L7" s="231">
        <v>1065778064</v>
      </c>
      <c r="M7" s="230">
        <v>100</v>
      </c>
      <c r="N7" s="230">
        <v>180269034</v>
      </c>
      <c r="O7" s="231">
        <v>1065774649</v>
      </c>
      <c r="P7">
        <v>100</v>
      </c>
      <c r="Q7" t="s">
        <v>3279</v>
      </c>
      <c r="R7" t="s">
        <v>3280</v>
      </c>
      <c r="S7">
        <v>16</v>
      </c>
      <c r="T7" t="s">
        <v>3281</v>
      </c>
    </row>
    <row r="8" spans="1:20" hidden="1" x14ac:dyDescent="0.25">
      <c r="A8">
        <v>11</v>
      </c>
      <c r="B8" s="229">
        <v>44926</v>
      </c>
      <c r="C8" t="s">
        <v>3290</v>
      </c>
      <c r="D8" t="s">
        <v>3291</v>
      </c>
      <c r="E8" s="230">
        <v>2402866000</v>
      </c>
      <c r="F8" s="230">
        <v>127410257</v>
      </c>
      <c r="G8" s="230">
        <v>203713721</v>
      </c>
      <c r="H8" s="230">
        <v>2606579721</v>
      </c>
      <c r="I8" s="230">
        <v>0</v>
      </c>
      <c r="J8" s="230">
        <v>2606579721</v>
      </c>
      <c r="K8" s="230">
        <v>167246067</v>
      </c>
      <c r="L8" s="231">
        <v>2606465174</v>
      </c>
      <c r="M8" s="230">
        <v>100</v>
      </c>
      <c r="N8" s="230">
        <v>249230673</v>
      </c>
      <c r="O8" s="231">
        <v>2219608292</v>
      </c>
      <c r="P8">
        <v>85.15</v>
      </c>
      <c r="Q8" t="s">
        <v>3279</v>
      </c>
      <c r="R8" t="s">
        <v>3280</v>
      </c>
      <c r="S8">
        <v>16</v>
      </c>
      <c r="T8" t="s">
        <v>3281</v>
      </c>
    </row>
    <row r="9" spans="1:20" hidden="1" x14ac:dyDescent="0.25">
      <c r="A9">
        <v>11</v>
      </c>
      <c r="B9" s="229">
        <v>44926</v>
      </c>
      <c r="C9" t="s">
        <v>3292</v>
      </c>
      <c r="D9" t="s">
        <v>3293</v>
      </c>
      <c r="E9" s="230">
        <v>26000000</v>
      </c>
      <c r="F9" s="230">
        <v>11000000</v>
      </c>
      <c r="G9" s="230">
        <v>10013510</v>
      </c>
      <c r="H9" s="230">
        <v>36013510</v>
      </c>
      <c r="I9" s="230">
        <v>0</v>
      </c>
      <c r="J9" s="230">
        <v>36013510</v>
      </c>
      <c r="K9" s="230">
        <v>11009344</v>
      </c>
      <c r="L9" s="231">
        <v>36009344</v>
      </c>
      <c r="M9" s="230">
        <v>100</v>
      </c>
      <c r="N9" s="230">
        <v>0</v>
      </c>
      <c r="O9" s="231">
        <v>23876788</v>
      </c>
      <c r="P9">
        <v>66.3</v>
      </c>
      <c r="Q9" t="s">
        <v>3279</v>
      </c>
      <c r="R9" t="s">
        <v>3280</v>
      </c>
      <c r="S9">
        <v>16</v>
      </c>
      <c r="T9" t="s">
        <v>3281</v>
      </c>
    </row>
    <row r="10" spans="1:20" hidden="1" x14ac:dyDescent="0.25">
      <c r="A10">
        <v>11</v>
      </c>
      <c r="B10" s="229">
        <v>44926</v>
      </c>
      <c r="C10" t="s">
        <v>3294</v>
      </c>
      <c r="D10" t="s">
        <v>3295</v>
      </c>
      <c r="E10" s="230">
        <v>26000000</v>
      </c>
      <c r="F10" s="230">
        <v>11000000</v>
      </c>
      <c r="G10" s="230">
        <v>10013510</v>
      </c>
      <c r="H10" s="230">
        <v>36013510</v>
      </c>
      <c r="I10" s="230">
        <v>0</v>
      </c>
      <c r="J10" s="230">
        <v>36013510</v>
      </c>
      <c r="K10" s="230">
        <v>11009344</v>
      </c>
      <c r="L10" s="231">
        <v>36009344</v>
      </c>
      <c r="M10" s="230">
        <v>100</v>
      </c>
      <c r="N10" s="230">
        <v>0</v>
      </c>
      <c r="O10" s="231">
        <v>23876788</v>
      </c>
      <c r="P10">
        <v>66.3</v>
      </c>
      <c r="Q10" t="s">
        <v>3279</v>
      </c>
      <c r="R10" t="s">
        <v>3280</v>
      </c>
      <c r="S10">
        <v>16</v>
      </c>
      <c r="T10" t="s">
        <v>3281</v>
      </c>
    </row>
    <row r="11" spans="1:20" hidden="1" x14ac:dyDescent="0.25">
      <c r="A11">
        <v>11</v>
      </c>
      <c r="B11" s="229">
        <v>44926</v>
      </c>
      <c r="C11" t="s">
        <v>3296</v>
      </c>
      <c r="D11" t="s">
        <v>3297</v>
      </c>
      <c r="E11" s="230">
        <v>26000000</v>
      </c>
      <c r="F11" s="230">
        <v>11000000</v>
      </c>
      <c r="G11" s="230">
        <v>10013510</v>
      </c>
      <c r="H11" s="230">
        <v>36013510</v>
      </c>
      <c r="I11" s="230">
        <v>0</v>
      </c>
      <c r="J11" s="230">
        <v>36013510</v>
      </c>
      <c r="K11" s="230">
        <v>11009344</v>
      </c>
      <c r="L11" s="231">
        <v>36009344</v>
      </c>
      <c r="M11" s="230">
        <v>100</v>
      </c>
      <c r="N11" s="230">
        <v>0</v>
      </c>
      <c r="O11" s="231">
        <v>23876788</v>
      </c>
      <c r="P11">
        <v>66.3</v>
      </c>
      <c r="Q11" t="s">
        <v>3279</v>
      </c>
      <c r="R11" t="s">
        <v>3280</v>
      </c>
      <c r="S11">
        <v>16</v>
      </c>
      <c r="T11" t="s">
        <v>3281</v>
      </c>
    </row>
    <row r="12" spans="1:20" hidden="1" x14ac:dyDescent="0.25">
      <c r="A12">
        <v>11</v>
      </c>
      <c r="B12" s="229">
        <v>44926</v>
      </c>
      <c r="C12" t="s">
        <v>3298</v>
      </c>
      <c r="D12" t="s">
        <v>3299</v>
      </c>
      <c r="E12" s="230">
        <v>26000000</v>
      </c>
      <c r="F12" s="230">
        <v>11000000</v>
      </c>
      <c r="G12" s="230">
        <v>10013510</v>
      </c>
      <c r="H12" s="230">
        <v>36013510</v>
      </c>
      <c r="I12" s="230">
        <v>0</v>
      </c>
      <c r="J12" s="230">
        <v>36013510</v>
      </c>
      <c r="K12" s="230">
        <v>11009344</v>
      </c>
      <c r="L12" s="231">
        <v>36009344</v>
      </c>
      <c r="M12" s="230">
        <v>100</v>
      </c>
      <c r="N12" s="230">
        <v>0</v>
      </c>
      <c r="O12" s="231">
        <v>23876788</v>
      </c>
      <c r="P12">
        <v>66.3</v>
      </c>
      <c r="Q12" t="s">
        <v>3279</v>
      </c>
      <c r="R12" t="s">
        <v>3280</v>
      </c>
      <c r="S12">
        <v>16</v>
      </c>
      <c r="T12" t="s">
        <v>3281</v>
      </c>
    </row>
    <row r="13" spans="1:20" hidden="1" x14ac:dyDescent="0.25">
      <c r="A13">
        <v>11</v>
      </c>
      <c r="B13" s="229">
        <v>44926</v>
      </c>
      <c r="C13" t="s">
        <v>3300</v>
      </c>
      <c r="D13" t="s">
        <v>3301</v>
      </c>
      <c r="E13" s="230">
        <v>26000000</v>
      </c>
      <c r="F13" s="230">
        <v>11000000</v>
      </c>
      <c r="G13" s="230">
        <v>10013510</v>
      </c>
      <c r="H13" s="230">
        <v>36013510</v>
      </c>
      <c r="I13" s="230">
        <v>0</v>
      </c>
      <c r="J13" s="230">
        <v>36013510</v>
      </c>
      <c r="K13" s="230">
        <v>11009344</v>
      </c>
      <c r="L13" s="231">
        <v>36009344</v>
      </c>
      <c r="M13" s="230">
        <v>100</v>
      </c>
      <c r="N13" s="230">
        <v>0</v>
      </c>
      <c r="O13" s="231">
        <v>23876788</v>
      </c>
      <c r="P13">
        <v>66.3</v>
      </c>
      <c r="Q13" t="s">
        <v>3279</v>
      </c>
      <c r="R13" t="s">
        <v>3280</v>
      </c>
      <c r="S13">
        <v>16</v>
      </c>
      <c r="T13" t="s">
        <v>3281</v>
      </c>
    </row>
    <row r="14" spans="1:20" hidden="1" x14ac:dyDescent="0.25">
      <c r="A14">
        <v>11</v>
      </c>
      <c r="B14" s="229">
        <v>44926</v>
      </c>
      <c r="C14" t="s">
        <v>3302</v>
      </c>
      <c r="D14" t="s">
        <v>3303</v>
      </c>
      <c r="E14" s="230">
        <v>2376866000</v>
      </c>
      <c r="F14" s="230">
        <v>116410257</v>
      </c>
      <c r="G14" s="230">
        <v>193700211</v>
      </c>
      <c r="H14" s="230">
        <v>2570566211</v>
      </c>
      <c r="I14" s="230">
        <v>0</v>
      </c>
      <c r="J14" s="230">
        <v>2570566211</v>
      </c>
      <c r="K14" s="230">
        <v>156236723</v>
      </c>
      <c r="L14" s="231">
        <v>2570455830</v>
      </c>
      <c r="M14" s="230">
        <v>100</v>
      </c>
      <c r="N14" s="230">
        <v>249230673</v>
      </c>
      <c r="O14" s="231">
        <v>2195731504</v>
      </c>
      <c r="P14">
        <v>85.42</v>
      </c>
      <c r="Q14" t="s">
        <v>3279</v>
      </c>
      <c r="R14" t="s">
        <v>3280</v>
      </c>
      <c r="S14">
        <v>16</v>
      </c>
      <c r="T14" t="s">
        <v>3281</v>
      </c>
    </row>
    <row r="15" spans="1:20" hidden="1" x14ac:dyDescent="0.25">
      <c r="A15">
        <v>11</v>
      </c>
      <c r="B15" s="229">
        <v>44926</v>
      </c>
      <c r="C15" t="s">
        <v>3304</v>
      </c>
      <c r="D15" t="s">
        <v>3305</v>
      </c>
      <c r="E15" s="230">
        <v>121000000</v>
      </c>
      <c r="F15" s="230">
        <v>11000000</v>
      </c>
      <c r="G15" s="230">
        <v>-2500000</v>
      </c>
      <c r="H15" s="230">
        <v>118500000</v>
      </c>
      <c r="I15" s="230">
        <v>0</v>
      </c>
      <c r="J15" s="230">
        <v>118500000</v>
      </c>
      <c r="K15" s="230">
        <v>17497703</v>
      </c>
      <c r="L15" s="231">
        <v>118497703</v>
      </c>
      <c r="M15" s="230">
        <v>100</v>
      </c>
      <c r="N15" s="230">
        <v>9109653</v>
      </c>
      <c r="O15" s="231">
        <v>99313240</v>
      </c>
      <c r="P15">
        <v>83.81</v>
      </c>
      <c r="Q15" t="s">
        <v>3279</v>
      </c>
      <c r="R15" t="s">
        <v>3280</v>
      </c>
      <c r="S15">
        <v>16</v>
      </c>
      <c r="T15" t="s">
        <v>3281</v>
      </c>
    </row>
    <row r="16" spans="1:20" hidden="1" x14ac:dyDescent="0.25">
      <c r="A16">
        <v>11</v>
      </c>
      <c r="B16" s="229">
        <v>44926</v>
      </c>
      <c r="C16" t="s">
        <v>3306</v>
      </c>
      <c r="D16" t="s">
        <v>3307</v>
      </c>
      <c r="E16" s="230">
        <v>86000000</v>
      </c>
      <c r="F16" s="230">
        <v>5000000</v>
      </c>
      <c r="G16" s="230">
        <v>11500000</v>
      </c>
      <c r="H16" s="230">
        <v>97500000</v>
      </c>
      <c r="I16" s="230">
        <v>0</v>
      </c>
      <c r="J16" s="230">
        <v>97500000</v>
      </c>
      <c r="K16" s="230">
        <v>11499916</v>
      </c>
      <c r="L16" s="231">
        <v>97499916</v>
      </c>
      <c r="M16" s="230">
        <v>100</v>
      </c>
      <c r="N16" s="230">
        <v>9109653</v>
      </c>
      <c r="O16" s="231">
        <v>84313335</v>
      </c>
      <c r="P16">
        <v>86.48</v>
      </c>
      <c r="Q16" t="s">
        <v>3279</v>
      </c>
      <c r="R16" t="s">
        <v>3280</v>
      </c>
      <c r="S16">
        <v>16</v>
      </c>
      <c r="T16" t="s">
        <v>3281</v>
      </c>
    </row>
    <row r="17" spans="1:20" hidden="1" x14ac:dyDescent="0.25">
      <c r="A17">
        <v>11</v>
      </c>
      <c r="B17" s="229">
        <v>44926</v>
      </c>
      <c r="C17" t="s">
        <v>3308</v>
      </c>
      <c r="D17" t="s">
        <v>3309</v>
      </c>
      <c r="L17" s="235"/>
      <c r="O17" s="235"/>
    </row>
    <row r="18" spans="1:20" hidden="1" x14ac:dyDescent="0.25">
      <c r="A18">
        <v>11</v>
      </c>
      <c r="B18" s="229">
        <v>44926</v>
      </c>
      <c r="C18" t="s">
        <v>1808</v>
      </c>
      <c r="D18" t="s">
        <v>3310</v>
      </c>
      <c r="E18" s="230">
        <v>18000000</v>
      </c>
      <c r="F18" s="230">
        <v>0</v>
      </c>
      <c r="G18" s="230">
        <v>0</v>
      </c>
      <c r="H18" s="230">
        <v>18000000</v>
      </c>
      <c r="I18" s="230">
        <v>0</v>
      </c>
      <c r="J18" s="230">
        <v>18000000</v>
      </c>
      <c r="K18" s="230">
        <v>0</v>
      </c>
      <c r="L18" s="231">
        <v>18000000</v>
      </c>
      <c r="M18" s="230">
        <v>100</v>
      </c>
      <c r="N18" s="230">
        <v>0</v>
      </c>
      <c r="O18" s="231">
        <v>18000000</v>
      </c>
      <c r="P18">
        <v>100</v>
      </c>
      <c r="Q18" t="s">
        <v>3279</v>
      </c>
      <c r="R18" t="s">
        <v>3280</v>
      </c>
      <c r="S18">
        <v>16</v>
      </c>
      <c r="T18" t="s">
        <v>3281</v>
      </c>
    </row>
    <row r="19" spans="1:20" hidden="1" x14ac:dyDescent="0.25">
      <c r="A19">
        <v>11</v>
      </c>
      <c r="B19" s="229">
        <v>44926</v>
      </c>
      <c r="C19" t="s">
        <v>1810</v>
      </c>
      <c r="D19" t="s">
        <v>3311</v>
      </c>
      <c r="E19" s="230">
        <v>5000000</v>
      </c>
      <c r="F19" s="230">
        <v>0</v>
      </c>
      <c r="G19" s="230">
        <v>0</v>
      </c>
      <c r="H19" s="230">
        <v>5000000</v>
      </c>
      <c r="I19" s="230">
        <v>0</v>
      </c>
      <c r="J19" s="230">
        <v>5000000</v>
      </c>
      <c r="K19" s="230">
        <v>0</v>
      </c>
      <c r="L19" s="231">
        <v>5000000</v>
      </c>
      <c r="M19" s="230">
        <v>100</v>
      </c>
      <c r="N19" s="230">
        <v>0</v>
      </c>
      <c r="O19" s="231">
        <v>5000000</v>
      </c>
      <c r="P19">
        <v>100</v>
      </c>
      <c r="Q19" t="s">
        <v>3279</v>
      </c>
      <c r="R19" t="s">
        <v>3280</v>
      </c>
      <c r="S19">
        <v>16</v>
      </c>
      <c r="T19" t="s">
        <v>3281</v>
      </c>
    </row>
    <row r="20" spans="1:20" hidden="1" x14ac:dyDescent="0.25">
      <c r="A20">
        <v>11</v>
      </c>
      <c r="B20" s="229">
        <v>44926</v>
      </c>
      <c r="C20" t="s">
        <v>1812</v>
      </c>
      <c r="D20" t="s">
        <v>3312</v>
      </c>
      <c r="E20" s="230">
        <v>20000000</v>
      </c>
      <c r="F20" s="230">
        <v>0</v>
      </c>
      <c r="G20" s="230">
        <v>0</v>
      </c>
      <c r="H20" s="230">
        <v>20000000</v>
      </c>
      <c r="I20" s="230">
        <v>0</v>
      </c>
      <c r="J20" s="230">
        <v>20000000</v>
      </c>
      <c r="K20" s="230">
        <v>0</v>
      </c>
      <c r="L20" s="231">
        <v>20000000</v>
      </c>
      <c r="M20" s="230">
        <v>100</v>
      </c>
      <c r="N20" s="230">
        <v>0</v>
      </c>
      <c r="O20" s="231">
        <v>20000000</v>
      </c>
      <c r="P20">
        <v>100</v>
      </c>
      <c r="Q20" t="s">
        <v>3279</v>
      </c>
      <c r="R20" t="s">
        <v>3280</v>
      </c>
      <c r="S20">
        <v>16</v>
      </c>
      <c r="T20" t="s">
        <v>3281</v>
      </c>
    </row>
    <row r="21" spans="1:20" hidden="1" x14ac:dyDescent="0.25">
      <c r="A21">
        <v>11</v>
      </c>
      <c r="B21" s="229">
        <v>44926</v>
      </c>
      <c r="C21" t="s">
        <v>3313</v>
      </c>
      <c r="D21" t="s">
        <v>3314</v>
      </c>
      <c r="L21" s="235"/>
      <c r="O21" s="235"/>
    </row>
    <row r="22" spans="1:20" hidden="1" x14ac:dyDescent="0.25">
      <c r="A22">
        <v>11</v>
      </c>
      <c r="B22" s="229">
        <v>44926</v>
      </c>
      <c r="C22" t="s">
        <v>2345</v>
      </c>
      <c r="D22" t="s">
        <v>3315</v>
      </c>
      <c r="E22" s="230">
        <v>10000000</v>
      </c>
      <c r="F22" s="230">
        <v>0</v>
      </c>
      <c r="G22" s="230">
        <v>5000000</v>
      </c>
      <c r="H22" s="230">
        <v>15000000</v>
      </c>
      <c r="I22" s="230">
        <v>0</v>
      </c>
      <c r="J22" s="230">
        <v>15000000</v>
      </c>
      <c r="K22" s="230">
        <v>5000000</v>
      </c>
      <c r="L22" s="231">
        <v>15000000</v>
      </c>
      <c r="M22" s="230">
        <v>100</v>
      </c>
      <c r="N22" s="230">
        <v>713916</v>
      </c>
      <c r="O22" s="231">
        <v>10320894</v>
      </c>
      <c r="P22">
        <v>68.81</v>
      </c>
      <c r="Q22" t="s">
        <v>3279</v>
      </c>
      <c r="R22" t="s">
        <v>3280</v>
      </c>
      <c r="S22">
        <v>16</v>
      </c>
      <c r="T22" t="s">
        <v>3281</v>
      </c>
    </row>
    <row r="23" spans="1:20" hidden="1" x14ac:dyDescent="0.25">
      <c r="A23">
        <v>11</v>
      </c>
      <c r="B23" s="229">
        <v>44926</v>
      </c>
      <c r="C23" t="s">
        <v>2344</v>
      </c>
      <c r="D23" t="s">
        <v>3316</v>
      </c>
      <c r="E23" s="230">
        <v>10000000</v>
      </c>
      <c r="F23" s="230">
        <v>0</v>
      </c>
      <c r="G23" s="230">
        <v>1500000</v>
      </c>
      <c r="H23" s="230">
        <v>11500000</v>
      </c>
      <c r="I23" s="230">
        <v>0</v>
      </c>
      <c r="J23" s="230">
        <v>11500000</v>
      </c>
      <c r="K23" s="230">
        <v>1500000</v>
      </c>
      <c r="L23" s="231">
        <v>11500000</v>
      </c>
      <c r="M23" s="230">
        <v>100</v>
      </c>
      <c r="N23" s="230">
        <v>634985</v>
      </c>
      <c r="O23" s="231">
        <v>8231689</v>
      </c>
      <c r="P23">
        <v>71.58</v>
      </c>
      <c r="Q23" t="s">
        <v>3279</v>
      </c>
      <c r="R23" t="s">
        <v>3280</v>
      </c>
      <c r="S23">
        <v>16</v>
      </c>
      <c r="T23" t="s">
        <v>3281</v>
      </c>
    </row>
    <row r="24" spans="1:20" hidden="1" x14ac:dyDescent="0.25">
      <c r="A24">
        <v>11</v>
      </c>
      <c r="B24" s="229">
        <v>44926</v>
      </c>
      <c r="C24" t="s">
        <v>3317</v>
      </c>
      <c r="D24" t="s">
        <v>3318</v>
      </c>
      <c r="L24" s="235"/>
      <c r="O24" s="235"/>
    </row>
    <row r="25" spans="1:20" hidden="1" x14ac:dyDescent="0.25">
      <c r="A25">
        <v>11</v>
      </c>
      <c r="B25" s="229">
        <v>44926</v>
      </c>
      <c r="C25" t="s">
        <v>2160</v>
      </c>
      <c r="D25" t="s">
        <v>3319</v>
      </c>
      <c r="E25" s="230">
        <v>8000000</v>
      </c>
      <c r="F25" s="230">
        <v>0</v>
      </c>
      <c r="G25" s="230">
        <v>0</v>
      </c>
      <c r="H25" s="230">
        <v>8000000</v>
      </c>
      <c r="I25" s="230">
        <v>0</v>
      </c>
      <c r="J25" s="230">
        <v>8000000</v>
      </c>
      <c r="K25" s="230">
        <v>0</v>
      </c>
      <c r="L25" s="231">
        <v>8000000</v>
      </c>
      <c r="M25" s="230">
        <v>100</v>
      </c>
      <c r="N25" s="230">
        <v>7760752</v>
      </c>
      <c r="O25" s="231">
        <v>7760752</v>
      </c>
      <c r="P25">
        <v>97.01</v>
      </c>
      <c r="Q25" t="s">
        <v>3279</v>
      </c>
      <c r="R25" t="s">
        <v>3280</v>
      </c>
      <c r="S25">
        <v>16</v>
      </c>
      <c r="T25" t="s">
        <v>3281</v>
      </c>
    </row>
    <row r="26" spans="1:20" hidden="1" x14ac:dyDescent="0.25">
      <c r="A26">
        <v>11</v>
      </c>
      <c r="B26" s="229">
        <v>44926</v>
      </c>
      <c r="C26" t="s">
        <v>3320</v>
      </c>
      <c r="D26" t="s">
        <v>3321</v>
      </c>
      <c r="L26" s="235"/>
      <c r="O26" s="235"/>
    </row>
    <row r="27" spans="1:20" hidden="1" x14ac:dyDescent="0.25">
      <c r="A27">
        <v>11</v>
      </c>
      <c r="B27" s="229">
        <v>44926</v>
      </c>
      <c r="C27" t="s">
        <v>1811</v>
      </c>
      <c r="D27" t="s">
        <v>3322</v>
      </c>
      <c r="E27" s="230">
        <v>15000000</v>
      </c>
      <c r="F27" s="230">
        <v>5000000</v>
      </c>
      <c r="G27" s="230">
        <v>5000000</v>
      </c>
      <c r="H27" s="230">
        <v>20000000</v>
      </c>
      <c r="I27" s="230">
        <v>0</v>
      </c>
      <c r="J27" s="230">
        <v>20000000</v>
      </c>
      <c r="K27" s="230">
        <v>4999916</v>
      </c>
      <c r="L27" s="231">
        <v>19999916</v>
      </c>
      <c r="M27" s="230">
        <v>100</v>
      </c>
      <c r="N27" s="230">
        <v>0</v>
      </c>
      <c r="O27" s="231">
        <v>15000000</v>
      </c>
      <c r="P27">
        <v>75</v>
      </c>
      <c r="Q27" t="s">
        <v>3279</v>
      </c>
      <c r="R27" t="s">
        <v>3280</v>
      </c>
      <c r="S27">
        <v>16</v>
      </c>
      <c r="T27" t="s">
        <v>3281</v>
      </c>
    </row>
    <row r="28" spans="1:20" hidden="1" x14ac:dyDescent="0.25">
      <c r="A28">
        <v>11</v>
      </c>
      <c r="B28" s="229">
        <v>44926</v>
      </c>
      <c r="C28" t="s">
        <v>3323</v>
      </c>
      <c r="D28" t="s">
        <v>3324</v>
      </c>
      <c r="E28" s="230">
        <v>15000000</v>
      </c>
      <c r="F28" s="230">
        <v>6000000</v>
      </c>
      <c r="G28" s="230">
        <v>6000000</v>
      </c>
      <c r="H28" s="230">
        <v>21000000</v>
      </c>
      <c r="I28" s="230">
        <v>0</v>
      </c>
      <c r="J28" s="230">
        <v>21000000</v>
      </c>
      <c r="K28" s="230">
        <v>5997787</v>
      </c>
      <c r="L28" s="231">
        <v>20997787</v>
      </c>
      <c r="M28" s="230">
        <v>100</v>
      </c>
      <c r="N28" s="230">
        <v>0</v>
      </c>
      <c r="O28" s="231">
        <v>14999905</v>
      </c>
      <c r="P28">
        <v>71.430000000000007</v>
      </c>
      <c r="Q28" t="s">
        <v>3279</v>
      </c>
      <c r="R28" t="s">
        <v>3280</v>
      </c>
      <c r="S28">
        <v>16</v>
      </c>
      <c r="T28" t="s">
        <v>3281</v>
      </c>
    </row>
    <row r="29" spans="1:20" hidden="1" x14ac:dyDescent="0.25">
      <c r="A29">
        <v>11</v>
      </c>
      <c r="B29" s="229">
        <v>44926</v>
      </c>
      <c r="C29" t="s">
        <v>3325</v>
      </c>
      <c r="D29" t="s">
        <v>3326</v>
      </c>
      <c r="E29" s="230">
        <v>15000000</v>
      </c>
      <c r="F29" s="230">
        <v>6000000</v>
      </c>
      <c r="G29" s="230">
        <v>6000000</v>
      </c>
      <c r="H29" s="230">
        <v>21000000</v>
      </c>
      <c r="I29" s="230">
        <v>0</v>
      </c>
      <c r="J29" s="230">
        <v>21000000</v>
      </c>
      <c r="K29" s="230">
        <v>5997787</v>
      </c>
      <c r="L29" s="231">
        <v>20997787</v>
      </c>
      <c r="M29" s="230">
        <v>100</v>
      </c>
      <c r="N29" s="230">
        <v>0</v>
      </c>
      <c r="O29" s="231">
        <v>14999905</v>
      </c>
      <c r="P29">
        <v>71.430000000000007</v>
      </c>
      <c r="Q29" t="s">
        <v>3279</v>
      </c>
      <c r="R29" t="s">
        <v>3280</v>
      </c>
      <c r="S29">
        <v>16</v>
      </c>
      <c r="T29" t="s">
        <v>3281</v>
      </c>
    </row>
    <row r="30" spans="1:20" hidden="1" x14ac:dyDescent="0.25">
      <c r="A30">
        <v>11</v>
      </c>
      <c r="B30" s="229">
        <v>44926</v>
      </c>
      <c r="C30" t="s">
        <v>3327</v>
      </c>
      <c r="D30" t="s">
        <v>3328</v>
      </c>
      <c r="E30" s="230">
        <v>15000000</v>
      </c>
      <c r="F30" s="230">
        <v>6000000</v>
      </c>
      <c r="G30" s="230">
        <v>6000000</v>
      </c>
      <c r="H30" s="230">
        <v>21000000</v>
      </c>
      <c r="I30" s="230">
        <v>0</v>
      </c>
      <c r="J30" s="230">
        <v>21000000</v>
      </c>
      <c r="K30" s="230">
        <v>5997787</v>
      </c>
      <c r="L30" s="231">
        <v>20997787</v>
      </c>
      <c r="M30" s="230">
        <v>100</v>
      </c>
      <c r="N30" s="230">
        <v>0</v>
      </c>
      <c r="O30" s="231">
        <v>14999905</v>
      </c>
      <c r="P30">
        <v>71.430000000000007</v>
      </c>
      <c r="Q30" t="s">
        <v>3279</v>
      </c>
      <c r="R30" t="s">
        <v>3280</v>
      </c>
      <c r="S30">
        <v>16</v>
      </c>
      <c r="T30" t="s">
        <v>3281</v>
      </c>
    </row>
    <row r="31" spans="1:20" hidden="1" x14ac:dyDescent="0.25">
      <c r="A31">
        <v>11</v>
      </c>
      <c r="B31" s="229">
        <v>44926</v>
      </c>
      <c r="C31" t="s">
        <v>3329</v>
      </c>
      <c r="D31" t="s">
        <v>3330</v>
      </c>
      <c r="E31" s="230">
        <v>2255866000</v>
      </c>
      <c r="F31" s="230">
        <v>105410257</v>
      </c>
      <c r="G31" s="230">
        <v>196200211</v>
      </c>
      <c r="H31" s="230">
        <v>2452066211</v>
      </c>
      <c r="I31" s="230">
        <v>0</v>
      </c>
      <c r="J31" s="230">
        <v>2452066211</v>
      </c>
      <c r="K31" s="230">
        <v>138739020</v>
      </c>
      <c r="L31" s="231">
        <v>2451958127</v>
      </c>
      <c r="M31" s="230">
        <v>100</v>
      </c>
      <c r="N31" s="230">
        <v>240121020</v>
      </c>
      <c r="O31" s="231">
        <v>2096418264</v>
      </c>
      <c r="P31">
        <v>85.5</v>
      </c>
      <c r="Q31" t="s">
        <v>3279</v>
      </c>
      <c r="R31" t="s">
        <v>3280</v>
      </c>
      <c r="S31">
        <v>16</v>
      </c>
      <c r="T31" t="s">
        <v>3281</v>
      </c>
    </row>
    <row r="32" spans="1:20" hidden="1" x14ac:dyDescent="0.25">
      <c r="A32">
        <v>11</v>
      </c>
      <c r="B32" s="229">
        <v>44926</v>
      </c>
      <c r="C32" t="s">
        <v>3331</v>
      </c>
      <c r="D32" t="s">
        <v>3332</v>
      </c>
      <c r="L32" s="235"/>
      <c r="O32" s="235"/>
    </row>
    <row r="33" spans="1:20" hidden="1" x14ac:dyDescent="0.25">
      <c r="A33">
        <v>11</v>
      </c>
      <c r="B33" s="229">
        <v>44926</v>
      </c>
      <c r="C33" t="s">
        <v>3333</v>
      </c>
      <c r="D33" t="s">
        <v>3334</v>
      </c>
      <c r="E33" s="230">
        <v>24366000</v>
      </c>
      <c r="F33" s="230">
        <v>0</v>
      </c>
      <c r="G33" s="230">
        <v>-12352764</v>
      </c>
      <c r="H33" s="230">
        <v>12013236</v>
      </c>
      <c r="I33" s="230">
        <v>0</v>
      </c>
      <c r="J33" s="230">
        <v>12013236</v>
      </c>
      <c r="K33" s="230">
        <v>0</v>
      </c>
      <c r="L33" s="231">
        <v>12000000</v>
      </c>
      <c r="M33" s="230">
        <v>100</v>
      </c>
      <c r="N33" s="230">
        <v>0</v>
      </c>
      <c r="O33" s="231">
        <v>0</v>
      </c>
      <c r="P33">
        <v>0</v>
      </c>
      <c r="Q33" t="s">
        <v>3279</v>
      </c>
      <c r="R33" t="s">
        <v>3280</v>
      </c>
      <c r="S33">
        <v>16</v>
      </c>
      <c r="T33" t="s">
        <v>3281</v>
      </c>
    </row>
    <row r="34" spans="1:20" hidden="1" x14ac:dyDescent="0.25">
      <c r="A34">
        <v>11</v>
      </c>
      <c r="B34" s="229">
        <v>44926</v>
      </c>
      <c r="C34" t="s">
        <v>3335</v>
      </c>
      <c r="D34" t="s">
        <v>3336</v>
      </c>
      <c r="E34" s="230">
        <v>24366000</v>
      </c>
      <c r="F34" s="230">
        <v>0</v>
      </c>
      <c r="G34" s="230">
        <v>-12352764</v>
      </c>
      <c r="H34" s="230">
        <v>12013236</v>
      </c>
      <c r="I34" s="230">
        <v>0</v>
      </c>
      <c r="J34" s="230">
        <v>12013236</v>
      </c>
      <c r="K34" s="230">
        <v>0</v>
      </c>
      <c r="L34" s="231">
        <v>12000000</v>
      </c>
      <c r="M34" s="230">
        <v>100</v>
      </c>
      <c r="N34" s="230">
        <v>0</v>
      </c>
      <c r="O34" s="231">
        <v>0</v>
      </c>
      <c r="P34">
        <v>0</v>
      </c>
      <c r="Q34" t="s">
        <v>3279</v>
      </c>
      <c r="R34" t="s">
        <v>3280</v>
      </c>
      <c r="S34">
        <v>16</v>
      </c>
      <c r="T34" t="s">
        <v>3281</v>
      </c>
    </row>
    <row r="35" spans="1:20" hidden="1" x14ac:dyDescent="0.25">
      <c r="A35">
        <v>11</v>
      </c>
      <c r="B35" s="229">
        <v>44926</v>
      </c>
      <c r="C35" t="s">
        <v>3337</v>
      </c>
      <c r="D35" t="s">
        <v>3338</v>
      </c>
      <c r="E35" s="230">
        <v>607000000</v>
      </c>
      <c r="F35" s="230">
        <v>0</v>
      </c>
      <c r="G35" s="230">
        <v>-37207394</v>
      </c>
      <c r="H35" s="230">
        <v>569792606</v>
      </c>
      <c r="I35" s="230">
        <v>0</v>
      </c>
      <c r="J35" s="230">
        <v>569792606</v>
      </c>
      <c r="K35" s="230">
        <v>5281695</v>
      </c>
      <c r="L35" s="231">
        <v>569792606</v>
      </c>
      <c r="M35" s="230">
        <v>100</v>
      </c>
      <c r="N35" s="230">
        <v>39402107</v>
      </c>
      <c r="O35" s="231">
        <v>561598054</v>
      </c>
      <c r="P35">
        <v>98.56</v>
      </c>
      <c r="Q35" t="s">
        <v>3279</v>
      </c>
      <c r="R35" t="s">
        <v>3280</v>
      </c>
      <c r="S35">
        <v>16</v>
      </c>
      <c r="T35" t="s">
        <v>3281</v>
      </c>
    </row>
    <row r="36" spans="1:20" hidden="1" x14ac:dyDescent="0.25">
      <c r="A36">
        <v>11</v>
      </c>
      <c r="B36" s="229">
        <v>44926</v>
      </c>
      <c r="C36" t="s">
        <v>3339</v>
      </c>
      <c r="D36" t="s">
        <v>3340</v>
      </c>
      <c r="E36" s="230">
        <v>362000000</v>
      </c>
      <c r="F36" s="230">
        <v>0</v>
      </c>
      <c r="G36" s="230">
        <v>7792606</v>
      </c>
      <c r="H36" s="230">
        <v>369792606</v>
      </c>
      <c r="I36" s="230">
        <v>0</v>
      </c>
      <c r="J36" s="230">
        <v>369792606</v>
      </c>
      <c r="K36" s="230">
        <v>5281695</v>
      </c>
      <c r="L36" s="231">
        <v>369792606</v>
      </c>
      <c r="M36" s="230">
        <v>100</v>
      </c>
      <c r="N36" s="230">
        <v>23568774</v>
      </c>
      <c r="O36" s="231">
        <v>361598054</v>
      </c>
      <c r="P36">
        <v>97.78</v>
      </c>
      <c r="Q36" t="s">
        <v>3279</v>
      </c>
      <c r="R36" t="s">
        <v>3280</v>
      </c>
      <c r="S36">
        <v>16</v>
      </c>
      <c r="T36" t="s">
        <v>3281</v>
      </c>
    </row>
    <row r="37" spans="1:20" hidden="1" x14ac:dyDescent="0.25">
      <c r="A37">
        <v>11</v>
      </c>
      <c r="B37" s="229">
        <v>44926</v>
      </c>
      <c r="C37" t="s">
        <v>3341</v>
      </c>
      <c r="D37" t="s">
        <v>3342</v>
      </c>
      <c r="E37" s="230">
        <v>362000000</v>
      </c>
      <c r="F37" s="230">
        <v>0</v>
      </c>
      <c r="G37" s="230">
        <v>7792606</v>
      </c>
      <c r="H37" s="230">
        <v>369792606</v>
      </c>
      <c r="I37" s="230">
        <v>0</v>
      </c>
      <c r="J37" s="230">
        <v>369792606</v>
      </c>
      <c r="K37" s="230">
        <v>5281695</v>
      </c>
      <c r="L37" s="231">
        <v>369792606</v>
      </c>
      <c r="M37" s="230">
        <v>100</v>
      </c>
      <c r="N37" s="230">
        <v>23568774</v>
      </c>
      <c r="O37" s="231">
        <v>361598054</v>
      </c>
      <c r="P37">
        <v>97.78</v>
      </c>
      <c r="Q37" t="s">
        <v>3279</v>
      </c>
      <c r="R37" t="s">
        <v>3280</v>
      </c>
      <c r="S37">
        <v>16</v>
      </c>
      <c r="T37" t="s">
        <v>3281</v>
      </c>
    </row>
    <row r="38" spans="1:20" hidden="1" x14ac:dyDescent="0.25">
      <c r="A38">
        <v>11</v>
      </c>
      <c r="B38" s="229">
        <v>44926</v>
      </c>
      <c r="C38" t="s">
        <v>3343</v>
      </c>
      <c r="D38" t="s">
        <v>3344</v>
      </c>
      <c r="E38" s="230">
        <v>12000000</v>
      </c>
      <c r="F38" s="230">
        <v>0</v>
      </c>
      <c r="G38" s="230">
        <v>-1807430</v>
      </c>
      <c r="H38" s="230">
        <v>10192570</v>
      </c>
      <c r="I38" s="230">
        <v>0</v>
      </c>
      <c r="J38" s="230">
        <v>10192570</v>
      </c>
      <c r="K38" s="230">
        <v>0</v>
      </c>
      <c r="L38" s="231">
        <v>10192570</v>
      </c>
      <c r="M38" s="230">
        <v>100</v>
      </c>
      <c r="N38" s="230">
        <v>0</v>
      </c>
      <c r="O38" s="231">
        <v>10192567</v>
      </c>
      <c r="P38">
        <v>100</v>
      </c>
      <c r="Q38" t="s">
        <v>3279</v>
      </c>
      <c r="R38" t="s">
        <v>3280</v>
      </c>
      <c r="S38">
        <v>16</v>
      </c>
      <c r="T38" t="s">
        <v>3281</v>
      </c>
    </row>
    <row r="39" spans="1:20" hidden="1" x14ac:dyDescent="0.25">
      <c r="A39">
        <v>11</v>
      </c>
      <c r="B39" s="229">
        <v>44926</v>
      </c>
      <c r="C39" t="s">
        <v>3345</v>
      </c>
      <c r="D39" t="s">
        <v>3346</v>
      </c>
      <c r="E39" s="230">
        <v>12000000</v>
      </c>
      <c r="F39" s="230">
        <v>0</v>
      </c>
      <c r="G39" s="230">
        <v>-1807430</v>
      </c>
      <c r="H39" s="230">
        <v>10192570</v>
      </c>
      <c r="I39" s="230">
        <v>0</v>
      </c>
      <c r="J39" s="230">
        <v>10192570</v>
      </c>
      <c r="K39" s="230">
        <v>0</v>
      </c>
      <c r="L39" s="231">
        <v>10192570</v>
      </c>
      <c r="M39" s="230">
        <v>100</v>
      </c>
      <c r="N39" s="230">
        <v>0</v>
      </c>
      <c r="O39" s="231">
        <v>10192567</v>
      </c>
      <c r="P39">
        <v>100</v>
      </c>
      <c r="Q39" t="s">
        <v>3279</v>
      </c>
      <c r="R39" t="s">
        <v>3280</v>
      </c>
      <c r="S39">
        <v>16</v>
      </c>
      <c r="T39" t="s">
        <v>3281</v>
      </c>
    </row>
    <row r="40" spans="1:20" hidden="1" x14ac:dyDescent="0.25">
      <c r="A40">
        <v>11</v>
      </c>
      <c r="B40" s="229">
        <v>44926</v>
      </c>
      <c r="C40" t="s">
        <v>3347</v>
      </c>
      <c r="D40" t="s">
        <v>3348</v>
      </c>
      <c r="E40" s="230">
        <v>12000000</v>
      </c>
      <c r="F40" s="230">
        <v>0</v>
      </c>
      <c r="G40" s="230">
        <v>-1807430</v>
      </c>
      <c r="H40" s="230">
        <v>10192570</v>
      </c>
      <c r="I40" s="230">
        <v>0</v>
      </c>
      <c r="J40" s="230">
        <v>10192570</v>
      </c>
      <c r="K40" s="230">
        <v>0</v>
      </c>
      <c r="L40" s="231">
        <v>10192570</v>
      </c>
      <c r="M40" s="230">
        <v>100</v>
      </c>
      <c r="N40" s="230">
        <v>0</v>
      </c>
      <c r="O40" s="231">
        <v>10192567</v>
      </c>
      <c r="P40">
        <v>100</v>
      </c>
      <c r="Q40" t="s">
        <v>3279</v>
      </c>
      <c r="R40" t="s">
        <v>3280</v>
      </c>
      <c r="S40">
        <v>16</v>
      </c>
      <c r="T40" t="s">
        <v>3281</v>
      </c>
    </row>
    <row r="41" spans="1:20" hidden="1" x14ac:dyDescent="0.25">
      <c r="A41">
        <v>11</v>
      </c>
      <c r="B41" s="229">
        <v>44926</v>
      </c>
      <c r="C41" t="s">
        <v>3349</v>
      </c>
      <c r="D41" t="s">
        <v>3350</v>
      </c>
      <c r="E41" s="230">
        <v>141600000</v>
      </c>
      <c r="F41" s="230">
        <v>4973825</v>
      </c>
      <c r="G41" s="230">
        <v>20119423</v>
      </c>
      <c r="H41" s="230">
        <v>161719423</v>
      </c>
      <c r="I41" s="230">
        <v>0</v>
      </c>
      <c r="J41" s="230">
        <v>161719423</v>
      </c>
      <c r="K41" s="230">
        <v>5281695</v>
      </c>
      <c r="L41" s="231">
        <v>161719423</v>
      </c>
      <c r="M41" s="230">
        <v>100</v>
      </c>
      <c r="N41" s="230">
        <v>22534600</v>
      </c>
      <c r="O41" s="231">
        <v>154824547</v>
      </c>
      <c r="P41">
        <v>95.74</v>
      </c>
      <c r="Q41" t="s">
        <v>3279</v>
      </c>
      <c r="R41" t="s">
        <v>3280</v>
      </c>
      <c r="S41">
        <v>16</v>
      </c>
      <c r="T41" t="s">
        <v>3281</v>
      </c>
    </row>
    <row r="42" spans="1:20" hidden="1" x14ac:dyDescent="0.25">
      <c r="A42">
        <v>11</v>
      </c>
      <c r="B42" s="229">
        <v>44926</v>
      </c>
      <c r="C42" t="s">
        <v>1839</v>
      </c>
      <c r="D42" t="s">
        <v>3351</v>
      </c>
      <c r="E42" s="230">
        <v>1600000</v>
      </c>
      <c r="F42" s="230">
        <v>0</v>
      </c>
      <c r="G42" s="230">
        <v>983898</v>
      </c>
      <c r="H42" s="230">
        <v>2583898</v>
      </c>
      <c r="I42" s="230">
        <v>0</v>
      </c>
      <c r="J42" s="230">
        <v>2583898</v>
      </c>
      <c r="K42" s="230">
        <v>0</v>
      </c>
      <c r="L42" s="231">
        <v>2583898</v>
      </c>
      <c r="M42" s="230">
        <v>100</v>
      </c>
      <c r="N42" s="230">
        <v>0</v>
      </c>
      <c r="O42" s="231">
        <v>2583277</v>
      </c>
      <c r="P42">
        <v>99.98</v>
      </c>
      <c r="Q42" t="s">
        <v>3279</v>
      </c>
      <c r="R42" t="s">
        <v>3280</v>
      </c>
      <c r="S42">
        <v>16</v>
      </c>
      <c r="T42" t="s">
        <v>3281</v>
      </c>
    </row>
    <row r="43" spans="1:20" hidden="1" x14ac:dyDescent="0.25">
      <c r="A43">
        <v>11</v>
      </c>
      <c r="B43" s="229">
        <v>44926</v>
      </c>
      <c r="C43" t="s">
        <v>1838</v>
      </c>
      <c r="D43" t="s">
        <v>3352</v>
      </c>
      <c r="E43" s="230">
        <v>8000000</v>
      </c>
      <c r="F43" s="230">
        <v>0</v>
      </c>
      <c r="G43" s="230">
        <v>2587000</v>
      </c>
      <c r="H43" s="230">
        <v>10587000</v>
      </c>
      <c r="I43" s="230">
        <v>0</v>
      </c>
      <c r="J43" s="230">
        <v>10587000</v>
      </c>
      <c r="K43" s="230">
        <v>0</v>
      </c>
      <c r="L43" s="231">
        <v>10587000</v>
      </c>
      <c r="M43" s="230">
        <v>100</v>
      </c>
      <c r="N43" s="230">
        <v>0</v>
      </c>
      <c r="O43" s="231">
        <v>8670070</v>
      </c>
      <c r="P43">
        <v>81.89</v>
      </c>
      <c r="Q43" t="s">
        <v>3279</v>
      </c>
      <c r="R43" t="s">
        <v>3280</v>
      </c>
      <c r="S43">
        <v>16</v>
      </c>
      <c r="T43" t="s">
        <v>3281</v>
      </c>
    </row>
    <row r="44" spans="1:20" hidden="1" x14ac:dyDescent="0.25">
      <c r="A44">
        <v>11</v>
      </c>
      <c r="B44" s="229">
        <v>44926</v>
      </c>
      <c r="C44" t="s">
        <v>2392</v>
      </c>
      <c r="D44" t="s">
        <v>3353</v>
      </c>
      <c r="E44" s="230">
        <v>132000000</v>
      </c>
      <c r="F44" s="230">
        <v>4973825</v>
      </c>
      <c r="G44" s="230">
        <v>16548525</v>
      </c>
      <c r="H44" s="230">
        <v>148548525</v>
      </c>
      <c r="I44" s="230">
        <v>0</v>
      </c>
      <c r="J44" s="230">
        <v>148548525</v>
      </c>
      <c r="K44" s="230">
        <v>5281695</v>
      </c>
      <c r="L44" s="231">
        <v>148548525</v>
      </c>
      <c r="M44" s="230">
        <v>100</v>
      </c>
      <c r="N44" s="230">
        <v>22534600</v>
      </c>
      <c r="O44" s="231">
        <v>143571200</v>
      </c>
      <c r="P44">
        <v>96.65</v>
      </c>
      <c r="Q44" t="s">
        <v>3279</v>
      </c>
      <c r="R44" t="s">
        <v>3280</v>
      </c>
      <c r="S44">
        <v>16</v>
      </c>
      <c r="T44" t="s">
        <v>3281</v>
      </c>
    </row>
    <row r="45" spans="1:20" hidden="1" x14ac:dyDescent="0.25">
      <c r="A45">
        <v>11</v>
      </c>
      <c r="B45" s="229">
        <v>44926</v>
      </c>
      <c r="C45" t="s">
        <v>3354</v>
      </c>
      <c r="D45" t="s">
        <v>3355</v>
      </c>
      <c r="E45" s="230">
        <v>208400000</v>
      </c>
      <c r="F45" s="230">
        <v>-4973825</v>
      </c>
      <c r="G45" s="230">
        <v>-10519387</v>
      </c>
      <c r="H45" s="230">
        <v>197880613</v>
      </c>
      <c r="I45" s="230">
        <v>0</v>
      </c>
      <c r="J45" s="230">
        <v>197880613</v>
      </c>
      <c r="K45" s="230">
        <v>0</v>
      </c>
      <c r="L45" s="231">
        <v>197880613</v>
      </c>
      <c r="M45" s="230">
        <v>100</v>
      </c>
      <c r="N45" s="230">
        <v>1034174</v>
      </c>
      <c r="O45" s="231">
        <v>196580940</v>
      </c>
      <c r="P45">
        <v>99.34</v>
      </c>
      <c r="Q45" t="s">
        <v>3279</v>
      </c>
      <c r="R45" t="s">
        <v>3280</v>
      </c>
      <c r="S45">
        <v>16</v>
      </c>
      <c r="T45" t="s">
        <v>3281</v>
      </c>
    </row>
    <row r="46" spans="1:20" hidden="1" x14ac:dyDescent="0.25">
      <c r="A46">
        <v>11</v>
      </c>
      <c r="B46" s="229">
        <v>44926</v>
      </c>
      <c r="C46" t="s">
        <v>1837</v>
      </c>
      <c r="D46" t="s">
        <v>3356</v>
      </c>
      <c r="E46" s="230">
        <v>78400000</v>
      </c>
      <c r="F46" s="230">
        <v>0</v>
      </c>
      <c r="G46" s="230">
        <v>-15433936</v>
      </c>
      <c r="H46" s="230">
        <v>62966064</v>
      </c>
      <c r="I46" s="230">
        <v>0</v>
      </c>
      <c r="J46" s="230">
        <v>62966064</v>
      </c>
      <c r="K46" s="230">
        <v>0</v>
      </c>
      <c r="L46" s="231">
        <v>62966064</v>
      </c>
      <c r="M46" s="230">
        <v>100</v>
      </c>
      <c r="N46" s="230">
        <v>0</v>
      </c>
      <c r="O46" s="231">
        <v>62964261</v>
      </c>
      <c r="P46">
        <v>100</v>
      </c>
      <c r="Q46" t="s">
        <v>3279</v>
      </c>
      <c r="R46" t="s">
        <v>3280</v>
      </c>
      <c r="S46">
        <v>16</v>
      </c>
      <c r="T46" t="s">
        <v>3281</v>
      </c>
    </row>
    <row r="47" spans="1:20" hidden="1" x14ac:dyDescent="0.25">
      <c r="A47">
        <v>11</v>
      </c>
      <c r="B47" s="229">
        <v>44926</v>
      </c>
      <c r="C47" t="s">
        <v>1836</v>
      </c>
      <c r="D47" t="s">
        <v>3357</v>
      </c>
      <c r="E47" s="230">
        <v>103000000</v>
      </c>
      <c r="F47" s="230">
        <v>-4973825</v>
      </c>
      <c r="G47" s="230">
        <v>2801307</v>
      </c>
      <c r="H47" s="230">
        <v>105801307</v>
      </c>
      <c r="I47" s="230">
        <v>0</v>
      </c>
      <c r="J47" s="230">
        <v>105801307</v>
      </c>
      <c r="K47" s="230">
        <v>0</v>
      </c>
      <c r="L47" s="231">
        <v>105801307</v>
      </c>
      <c r="M47" s="230">
        <v>100</v>
      </c>
      <c r="N47" s="230">
        <v>1034174</v>
      </c>
      <c r="O47" s="231">
        <v>104506932</v>
      </c>
      <c r="P47">
        <v>98.78</v>
      </c>
      <c r="Q47" t="s">
        <v>3279</v>
      </c>
      <c r="R47" t="s">
        <v>3280</v>
      </c>
      <c r="S47">
        <v>16</v>
      </c>
      <c r="T47" t="s">
        <v>3281</v>
      </c>
    </row>
    <row r="48" spans="1:20" hidden="1" x14ac:dyDescent="0.25">
      <c r="A48">
        <v>11</v>
      </c>
      <c r="B48" s="229">
        <v>44926</v>
      </c>
      <c r="C48" t="s">
        <v>1834</v>
      </c>
      <c r="D48" t="s">
        <v>3358</v>
      </c>
      <c r="E48" s="230">
        <v>27000000</v>
      </c>
      <c r="F48" s="230">
        <v>0</v>
      </c>
      <c r="G48" s="230">
        <v>2113242</v>
      </c>
      <c r="H48" s="230">
        <v>29113242</v>
      </c>
      <c r="I48" s="230">
        <v>0</v>
      </c>
      <c r="J48" s="230">
        <v>29113242</v>
      </c>
      <c r="K48" s="230">
        <v>0</v>
      </c>
      <c r="L48" s="231">
        <v>29113242</v>
      </c>
      <c r="M48" s="230">
        <v>100</v>
      </c>
      <c r="N48" s="230">
        <v>0</v>
      </c>
      <c r="O48" s="231">
        <v>29109747</v>
      </c>
      <c r="P48">
        <v>99.99</v>
      </c>
      <c r="Q48" t="s">
        <v>3279</v>
      </c>
      <c r="R48" t="s">
        <v>3280</v>
      </c>
      <c r="S48">
        <v>16</v>
      </c>
      <c r="T48" t="s">
        <v>3281</v>
      </c>
    </row>
    <row r="49" spans="1:20" hidden="1" x14ac:dyDescent="0.25">
      <c r="A49">
        <v>11</v>
      </c>
      <c r="B49" s="229">
        <v>44926</v>
      </c>
      <c r="C49" t="s">
        <v>3359</v>
      </c>
      <c r="D49" t="s">
        <v>3360</v>
      </c>
      <c r="E49" s="230">
        <v>245000000</v>
      </c>
      <c r="F49" s="230">
        <v>0</v>
      </c>
      <c r="G49" s="230">
        <v>-45000000</v>
      </c>
      <c r="H49" s="230">
        <v>200000000</v>
      </c>
      <c r="I49" s="230">
        <v>0</v>
      </c>
      <c r="J49" s="230">
        <v>200000000</v>
      </c>
      <c r="K49" s="230">
        <v>0</v>
      </c>
      <c r="L49" s="231">
        <v>200000000</v>
      </c>
      <c r="M49" s="230">
        <v>100</v>
      </c>
      <c r="N49" s="230">
        <v>15833333</v>
      </c>
      <c r="O49" s="231">
        <v>200000000</v>
      </c>
      <c r="P49">
        <v>100</v>
      </c>
      <c r="Q49" t="s">
        <v>3279</v>
      </c>
      <c r="R49" t="s">
        <v>3280</v>
      </c>
      <c r="S49">
        <v>16</v>
      </c>
      <c r="T49" t="s">
        <v>3281</v>
      </c>
    </row>
    <row r="50" spans="1:20" hidden="1" x14ac:dyDescent="0.25">
      <c r="A50">
        <v>11</v>
      </c>
      <c r="B50" s="229">
        <v>44926</v>
      </c>
      <c r="C50" t="s">
        <v>2410</v>
      </c>
      <c r="D50" t="s">
        <v>3361</v>
      </c>
      <c r="E50" s="230">
        <v>245000000</v>
      </c>
      <c r="F50" s="230">
        <v>0</v>
      </c>
      <c r="G50" s="230">
        <v>-45000000</v>
      </c>
      <c r="H50" s="230">
        <v>200000000</v>
      </c>
      <c r="I50" s="230">
        <v>0</v>
      </c>
      <c r="J50" s="230">
        <v>200000000</v>
      </c>
      <c r="K50" s="230">
        <v>0</v>
      </c>
      <c r="L50" s="231">
        <v>200000000</v>
      </c>
      <c r="M50" s="230">
        <v>100</v>
      </c>
      <c r="N50" s="230">
        <v>15833333</v>
      </c>
      <c r="O50" s="231">
        <v>200000000</v>
      </c>
      <c r="P50">
        <v>100</v>
      </c>
      <c r="Q50" t="s">
        <v>3279</v>
      </c>
      <c r="R50" t="s">
        <v>3280</v>
      </c>
      <c r="S50">
        <v>16</v>
      </c>
      <c r="T50" t="s">
        <v>3281</v>
      </c>
    </row>
    <row r="51" spans="1:20" hidden="1" x14ac:dyDescent="0.25">
      <c r="A51">
        <v>11</v>
      </c>
      <c r="B51" s="229">
        <v>44926</v>
      </c>
      <c r="C51" t="s">
        <v>3362</v>
      </c>
      <c r="D51" t="s">
        <v>3363</v>
      </c>
      <c r="E51" s="230">
        <v>1598000000</v>
      </c>
      <c r="F51" s="230">
        <v>105410257</v>
      </c>
      <c r="G51" s="230">
        <v>257260369</v>
      </c>
      <c r="H51" s="230">
        <v>1855260369</v>
      </c>
      <c r="I51" s="230">
        <v>0</v>
      </c>
      <c r="J51" s="230">
        <v>1855260369</v>
      </c>
      <c r="K51" s="230">
        <v>133457325</v>
      </c>
      <c r="L51" s="231">
        <v>1855165521</v>
      </c>
      <c r="M51" s="230">
        <v>100</v>
      </c>
      <c r="N51" s="230">
        <v>197824723</v>
      </c>
      <c r="O51" s="231">
        <v>1522851550</v>
      </c>
      <c r="P51">
        <v>82.08</v>
      </c>
      <c r="Q51" t="s">
        <v>3279</v>
      </c>
      <c r="R51" t="s">
        <v>3280</v>
      </c>
      <c r="S51">
        <v>16</v>
      </c>
      <c r="T51" t="s">
        <v>3281</v>
      </c>
    </row>
    <row r="52" spans="1:20" hidden="1" x14ac:dyDescent="0.25">
      <c r="A52">
        <v>11</v>
      </c>
      <c r="B52" s="229">
        <v>44926</v>
      </c>
      <c r="C52" t="s">
        <v>3364</v>
      </c>
      <c r="D52" t="s">
        <v>3365</v>
      </c>
      <c r="E52" s="230">
        <v>0</v>
      </c>
      <c r="F52" s="230">
        <v>0</v>
      </c>
      <c r="G52" s="230">
        <v>500000</v>
      </c>
      <c r="H52" s="230">
        <v>500000</v>
      </c>
      <c r="I52" s="230">
        <v>0</v>
      </c>
      <c r="J52" s="230">
        <v>500000</v>
      </c>
      <c r="K52" s="230">
        <v>0</v>
      </c>
      <c r="L52" s="231">
        <v>405552</v>
      </c>
      <c r="M52" s="230">
        <v>81</v>
      </c>
      <c r="N52" s="230">
        <v>0</v>
      </c>
      <c r="O52" s="231">
        <v>405552</v>
      </c>
      <c r="P52">
        <v>81.11</v>
      </c>
      <c r="Q52" t="s">
        <v>3279</v>
      </c>
      <c r="R52" t="s">
        <v>3280</v>
      </c>
      <c r="S52">
        <v>16</v>
      </c>
      <c r="T52" t="s">
        <v>3281</v>
      </c>
    </row>
    <row r="53" spans="1:20" hidden="1" x14ac:dyDescent="0.25">
      <c r="A53">
        <v>11</v>
      </c>
      <c r="B53" s="229">
        <v>44926</v>
      </c>
      <c r="C53" t="s">
        <v>2358</v>
      </c>
      <c r="D53" t="s">
        <v>3366</v>
      </c>
      <c r="E53" s="230">
        <v>0</v>
      </c>
      <c r="F53" s="230">
        <v>0</v>
      </c>
      <c r="G53" s="230">
        <v>500000</v>
      </c>
      <c r="H53" s="230">
        <v>500000</v>
      </c>
      <c r="I53" s="230">
        <v>0</v>
      </c>
      <c r="J53" s="230">
        <v>500000</v>
      </c>
      <c r="K53" s="230">
        <v>0</v>
      </c>
      <c r="L53" s="231">
        <v>405552</v>
      </c>
      <c r="M53" s="230">
        <v>81</v>
      </c>
      <c r="N53" s="230">
        <v>0</v>
      </c>
      <c r="O53" s="231">
        <v>405552</v>
      </c>
      <c r="P53">
        <v>81.11</v>
      </c>
      <c r="Q53" t="s">
        <v>3279</v>
      </c>
      <c r="R53" t="s">
        <v>3280</v>
      </c>
      <c r="S53">
        <v>16</v>
      </c>
      <c r="T53" t="s">
        <v>3281</v>
      </c>
    </row>
    <row r="54" spans="1:20" hidden="1" x14ac:dyDescent="0.25">
      <c r="A54">
        <v>11</v>
      </c>
      <c r="B54" s="229">
        <v>44926</v>
      </c>
      <c r="C54" t="s">
        <v>3367</v>
      </c>
      <c r="D54" t="s">
        <v>3368</v>
      </c>
      <c r="E54" s="230">
        <v>160000000</v>
      </c>
      <c r="F54" s="230">
        <v>10000000</v>
      </c>
      <c r="G54" s="230">
        <v>10000000</v>
      </c>
      <c r="H54" s="230">
        <v>170000000</v>
      </c>
      <c r="I54" s="230">
        <v>0</v>
      </c>
      <c r="J54" s="230">
        <v>170000000</v>
      </c>
      <c r="K54" s="230">
        <v>10000000</v>
      </c>
      <c r="L54" s="231">
        <v>170000000</v>
      </c>
      <c r="M54" s="230">
        <v>100</v>
      </c>
      <c r="N54" s="230">
        <v>14999740</v>
      </c>
      <c r="O54" s="231">
        <v>72099797</v>
      </c>
      <c r="P54">
        <v>42.41</v>
      </c>
      <c r="Q54" t="s">
        <v>3279</v>
      </c>
      <c r="R54" t="s">
        <v>3280</v>
      </c>
      <c r="S54">
        <v>16</v>
      </c>
      <c r="T54" t="s">
        <v>3281</v>
      </c>
    </row>
    <row r="55" spans="1:20" hidden="1" x14ac:dyDescent="0.25">
      <c r="A55">
        <v>11</v>
      </c>
      <c r="B55" s="229">
        <v>44926</v>
      </c>
      <c r="C55" t="s">
        <v>1822</v>
      </c>
      <c r="D55" t="s">
        <v>3369</v>
      </c>
      <c r="E55" s="230">
        <v>140000000</v>
      </c>
      <c r="F55" s="230">
        <v>0</v>
      </c>
      <c r="G55" s="230">
        <v>0</v>
      </c>
      <c r="H55" s="230">
        <v>140000000</v>
      </c>
      <c r="I55" s="230">
        <v>0</v>
      </c>
      <c r="J55" s="230">
        <v>140000000</v>
      </c>
      <c r="K55" s="230">
        <v>0</v>
      </c>
      <c r="L55" s="231">
        <v>140000000</v>
      </c>
      <c r="M55" s="230">
        <v>100</v>
      </c>
      <c r="N55" s="230">
        <v>14999740</v>
      </c>
      <c r="O55" s="231">
        <v>52197648</v>
      </c>
      <c r="P55">
        <v>37.28</v>
      </c>
      <c r="Q55" t="s">
        <v>3279</v>
      </c>
      <c r="R55" t="s">
        <v>3280</v>
      </c>
      <c r="S55">
        <v>16</v>
      </c>
      <c r="T55" t="s">
        <v>3281</v>
      </c>
    </row>
    <row r="56" spans="1:20" hidden="1" x14ac:dyDescent="0.25">
      <c r="A56">
        <v>11</v>
      </c>
      <c r="B56" s="229">
        <v>44926</v>
      </c>
      <c r="C56" t="s">
        <v>3370</v>
      </c>
      <c r="D56" t="s">
        <v>3371</v>
      </c>
      <c r="E56" s="230">
        <v>20000000</v>
      </c>
      <c r="F56" s="230">
        <v>10000000</v>
      </c>
      <c r="G56" s="230">
        <v>10000000</v>
      </c>
      <c r="H56" s="230">
        <v>30000000</v>
      </c>
      <c r="I56" s="230">
        <v>0</v>
      </c>
      <c r="J56" s="230">
        <v>30000000</v>
      </c>
      <c r="K56" s="230">
        <v>10000000</v>
      </c>
      <c r="L56" s="231">
        <v>30000000</v>
      </c>
      <c r="M56" s="230">
        <v>100</v>
      </c>
      <c r="N56" s="230">
        <v>0</v>
      </c>
      <c r="O56" s="231">
        <v>19902149</v>
      </c>
      <c r="P56">
        <v>66.34</v>
      </c>
      <c r="Q56" t="s">
        <v>3279</v>
      </c>
      <c r="R56" t="s">
        <v>3280</v>
      </c>
      <c r="S56">
        <v>16</v>
      </c>
      <c r="T56" t="s">
        <v>3281</v>
      </c>
    </row>
    <row r="57" spans="1:20" hidden="1" x14ac:dyDescent="0.25">
      <c r="A57">
        <v>11</v>
      </c>
      <c r="B57" s="229">
        <v>44926</v>
      </c>
      <c r="C57" t="s">
        <v>3372</v>
      </c>
      <c r="D57" t="s">
        <v>3373</v>
      </c>
      <c r="E57" s="230">
        <v>1236000000</v>
      </c>
      <c r="F57" s="230">
        <v>84639452</v>
      </c>
      <c r="G57" s="230">
        <v>244381377</v>
      </c>
      <c r="H57" s="230">
        <v>1480381377</v>
      </c>
      <c r="I57" s="230">
        <v>0</v>
      </c>
      <c r="J57" s="230">
        <v>1480381377</v>
      </c>
      <c r="K57" s="230">
        <v>112686520</v>
      </c>
      <c r="L57" s="231">
        <v>1480380977</v>
      </c>
      <c r="M57" s="230">
        <v>100</v>
      </c>
      <c r="N57" s="230">
        <v>155594030</v>
      </c>
      <c r="O57" s="231">
        <v>1257371723</v>
      </c>
      <c r="P57">
        <v>84.94</v>
      </c>
      <c r="Q57" t="s">
        <v>3279</v>
      </c>
      <c r="R57" t="s">
        <v>3280</v>
      </c>
      <c r="S57">
        <v>16</v>
      </c>
      <c r="T57" t="s">
        <v>3281</v>
      </c>
    </row>
    <row r="58" spans="1:20" hidden="1" x14ac:dyDescent="0.25">
      <c r="A58">
        <v>11</v>
      </c>
      <c r="B58" s="229">
        <v>44926</v>
      </c>
      <c r="C58" t="s">
        <v>1806</v>
      </c>
      <c r="D58" t="s">
        <v>3374</v>
      </c>
      <c r="E58" s="230">
        <v>960000000</v>
      </c>
      <c r="F58" s="230">
        <v>109896218</v>
      </c>
      <c r="G58" s="230">
        <v>203041398</v>
      </c>
      <c r="H58" s="230">
        <v>1163041398</v>
      </c>
      <c r="I58" s="230">
        <v>0</v>
      </c>
      <c r="J58" s="230">
        <v>1163041398</v>
      </c>
      <c r="K58" s="230">
        <v>112686520</v>
      </c>
      <c r="L58" s="231">
        <v>1163040998</v>
      </c>
      <c r="M58" s="230">
        <v>100</v>
      </c>
      <c r="N58" s="230">
        <v>105078914</v>
      </c>
      <c r="O58" s="231">
        <v>959286084</v>
      </c>
      <c r="P58">
        <v>82.48</v>
      </c>
      <c r="Q58" t="s">
        <v>3279</v>
      </c>
      <c r="R58" t="s">
        <v>3280</v>
      </c>
      <c r="S58">
        <v>16</v>
      </c>
      <c r="T58" t="s">
        <v>3281</v>
      </c>
    </row>
    <row r="59" spans="1:20" hidden="1" x14ac:dyDescent="0.25">
      <c r="A59">
        <v>11</v>
      </c>
      <c r="B59" s="229">
        <v>44926</v>
      </c>
      <c r="C59" t="s">
        <v>2348</v>
      </c>
      <c r="D59" t="s">
        <v>3375</v>
      </c>
      <c r="E59" s="230">
        <v>276000000</v>
      </c>
      <c r="F59" s="230">
        <v>-25256766</v>
      </c>
      <c r="G59" s="230">
        <v>41339979</v>
      </c>
      <c r="H59" s="230">
        <v>317339979</v>
      </c>
      <c r="I59" s="230">
        <v>0</v>
      </c>
      <c r="J59" s="230">
        <v>317339979</v>
      </c>
      <c r="K59" s="230">
        <v>0</v>
      </c>
      <c r="L59" s="231">
        <v>317339979</v>
      </c>
      <c r="M59" s="230">
        <v>100</v>
      </c>
      <c r="N59" s="230">
        <v>50515116</v>
      </c>
      <c r="O59" s="231">
        <v>298085639</v>
      </c>
      <c r="P59">
        <v>93.93</v>
      </c>
      <c r="Q59" t="s">
        <v>3279</v>
      </c>
      <c r="R59" t="s">
        <v>3280</v>
      </c>
      <c r="S59">
        <v>16</v>
      </c>
      <c r="T59" t="s">
        <v>3281</v>
      </c>
    </row>
    <row r="60" spans="1:20" hidden="1" x14ac:dyDescent="0.25">
      <c r="A60">
        <v>11</v>
      </c>
      <c r="B60" s="229">
        <v>44926</v>
      </c>
      <c r="C60" t="s">
        <v>3376</v>
      </c>
      <c r="D60" t="s">
        <v>3377</v>
      </c>
      <c r="E60" s="230">
        <v>115000000</v>
      </c>
      <c r="F60" s="230">
        <v>10770805</v>
      </c>
      <c r="G60" s="230">
        <v>37378992</v>
      </c>
      <c r="H60" s="230">
        <v>152378992</v>
      </c>
      <c r="I60" s="230">
        <v>0</v>
      </c>
      <c r="J60" s="230">
        <v>152378992</v>
      </c>
      <c r="K60" s="230">
        <v>10770805</v>
      </c>
      <c r="L60" s="231">
        <v>152378992</v>
      </c>
      <c r="M60" s="230">
        <v>100</v>
      </c>
      <c r="N60" s="230">
        <v>14259120</v>
      </c>
      <c r="O60" s="231">
        <v>152378992</v>
      </c>
      <c r="P60">
        <v>100</v>
      </c>
      <c r="Q60" t="s">
        <v>3279</v>
      </c>
      <c r="R60" t="s">
        <v>3280</v>
      </c>
      <c r="S60">
        <v>16</v>
      </c>
      <c r="T60" t="s">
        <v>3281</v>
      </c>
    </row>
    <row r="61" spans="1:20" hidden="1" x14ac:dyDescent="0.25">
      <c r="A61">
        <v>11</v>
      </c>
      <c r="B61" s="229">
        <v>44926</v>
      </c>
      <c r="C61" t="s">
        <v>2415</v>
      </c>
      <c r="D61" t="s">
        <v>3378</v>
      </c>
      <c r="E61" s="230">
        <v>100000000</v>
      </c>
      <c r="F61" s="230">
        <v>10770805</v>
      </c>
      <c r="G61" s="230">
        <v>39878992</v>
      </c>
      <c r="H61" s="230">
        <v>139878992</v>
      </c>
      <c r="I61" s="230">
        <v>0</v>
      </c>
      <c r="J61" s="230">
        <v>139878992</v>
      </c>
      <c r="K61" s="230">
        <v>10770805</v>
      </c>
      <c r="L61" s="231">
        <v>139878992</v>
      </c>
      <c r="M61" s="230">
        <v>100</v>
      </c>
      <c r="N61" s="230">
        <v>14259120</v>
      </c>
      <c r="O61" s="231">
        <v>139878992</v>
      </c>
      <c r="P61">
        <v>100</v>
      </c>
      <c r="Q61" t="s">
        <v>3279</v>
      </c>
      <c r="R61" t="s">
        <v>3280</v>
      </c>
      <c r="S61">
        <v>16</v>
      </c>
      <c r="T61" t="s">
        <v>3281</v>
      </c>
    </row>
    <row r="62" spans="1:20" hidden="1" x14ac:dyDescent="0.25">
      <c r="A62">
        <v>11</v>
      </c>
      <c r="B62" s="229">
        <v>44926</v>
      </c>
      <c r="C62" t="s">
        <v>2417</v>
      </c>
      <c r="D62" t="s">
        <v>3379</v>
      </c>
      <c r="E62" s="230">
        <v>12500000</v>
      </c>
      <c r="F62" s="230">
        <v>0</v>
      </c>
      <c r="G62" s="230">
        <v>0</v>
      </c>
      <c r="H62" s="230">
        <v>12500000</v>
      </c>
      <c r="I62" s="230">
        <v>0</v>
      </c>
      <c r="J62" s="230">
        <v>12500000</v>
      </c>
      <c r="K62" s="230">
        <v>0</v>
      </c>
      <c r="L62" s="231">
        <v>12500000</v>
      </c>
      <c r="M62" s="230">
        <v>100</v>
      </c>
      <c r="N62" s="230">
        <v>0</v>
      </c>
      <c r="O62" s="231">
        <v>12500000</v>
      </c>
      <c r="P62">
        <v>100</v>
      </c>
      <c r="Q62" t="s">
        <v>3279</v>
      </c>
      <c r="R62" t="s">
        <v>3280</v>
      </c>
      <c r="S62">
        <v>16</v>
      </c>
      <c r="T62" t="s">
        <v>3281</v>
      </c>
    </row>
    <row r="63" spans="1:20" hidden="1" x14ac:dyDescent="0.25">
      <c r="A63">
        <v>11</v>
      </c>
      <c r="B63" s="229">
        <v>44926</v>
      </c>
      <c r="C63" t="s">
        <v>3380</v>
      </c>
      <c r="D63" t="s">
        <v>3381</v>
      </c>
      <c r="E63" s="230">
        <v>52000000</v>
      </c>
      <c r="F63" s="230">
        <v>0</v>
      </c>
      <c r="G63" s="230">
        <v>0</v>
      </c>
      <c r="H63" s="230">
        <v>52000000</v>
      </c>
      <c r="I63" s="230">
        <v>0</v>
      </c>
      <c r="J63" s="230">
        <v>52000000</v>
      </c>
      <c r="K63" s="230">
        <v>0</v>
      </c>
      <c r="L63" s="231">
        <v>52000000</v>
      </c>
      <c r="M63" s="230">
        <v>100</v>
      </c>
      <c r="N63" s="230">
        <v>12971833</v>
      </c>
      <c r="O63" s="231">
        <v>40595486</v>
      </c>
      <c r="P63">
        <v>78.069999999999993</v>
      </c>
      <c r="Q63" t="s">
        <v>3279</v>
      </c>
      <c r="R63" t="s">
        <v>3280</v>
      </c>
      <c r="S63">
        <v>16</v>
      </c>
      <c r="T63" t="s">
        <v>3281</v>
      </c>
    </row>
    <row r="64" spans="1:20" hidden="1" x14ac:dyDescent="0.25">
      <c r="A64">
        <v>11</v>
      </c>
      <c r="B64" s="229">
        <v>44926</v>
      </c>
      <c r="C64" t="s">
        <v>1853</v>
      </c>
      <c r="D64" t="s">
        <v>3382</v>
      </c>
      <c r="E64" s="230">
        <v>26000000</v>
      </c>
      <c r="F64" s="230">
        <v>0</v>
      </c>
      <c r="G64" s="230">
        <v>0</v>
      </c>
      <c r="H64" s="230">
        <v>26000000</v>
      </c>
      <c r="I64" s="230">
        <v>0</v>
      </c>
      <c r="J64" s="230">
        <v>26000000</v>
      </c>
      <c r="K64" s="230">
        <v>0</v>
      </c>
      <c r="L64" s="231">
        <v>26000000</v>
      </c>
      <c r="M64" s="230">
        <v>100</v>
      </c>
      <c r="N64" s="230">
        <v>0</v>
      </c>
      <c r="O64" s="231">
        <v>21497350</v>
      </c>
      <c r="P64">
        <v>82.68</v>
      </c>
      <c r="Q64" t="s">
        <v>3279</v>
      </c>
      <c r="R64" t="s">
        <v>3280</v>
      </c>
      <c r="S64">
        <v>16</v>
      </c>
      <c r="T64" t="s">
        <v>3281</v>
      </c>
    </row>
    <row r="65" spans="1:20" hidden="1" x14ac:dyDescent="0.25">
      <c r="A65">
        <v>11</v>
      </c>
      <c r="B65" s="229">
        <v>44926</v>
      </c>
      <c r="C65" t="s">
        <v>3383</v>
      </c>
      <c r="D65" t="s">
        <v>3384</v>
      </c>
      <c r="E65" s="230">
        <v>26000000</v>
      </c>
      <c r="F65" s="230">
        <v>0</v>
      </c>
      <c r="G65" s="230">
        <v>0</v>
      </c>
      <c r="H65" s="230">
        <v>26000000</v>
      </c>
      <c r="I65" s="230">
        <v>0</v>
      </c>
      <c r="J65" s="230">
        <v>26000000</v>
      </c>
      <c r="K65" s="230">
        <v>0</v>
      </c>
      <c r="L65" s="231">
        <v>26000000</v>
      </c>
      <c r="M65" s="230">
        <v>100</v>
      </c>
      <c r="N65" s="230">
        <v>12971833</v>
      </c>
      <c r="O65" s="231">
        <v>19098136</v>
      </c>
      <c r="P65">
        <v>73.45</v>
      </c>
      <c r="Q65" t="s">
        <v>3279</v>
      </c>
      <c r="R65" t="s">
        <v>3280</v>
      </c>
      <c r="S65">
        <v>16</v>
      </c>
      <c r="T65" t="s">
        <v>3281</v>
      </c>
    </row>
    <row r="66" spans="1:20" hidden="1" x14ac:dyDescent="0.25">
      <c r="A66">
        <v>11</v>
      </c>
      <c r="B66" s="229">
        <v>44926</v>
      </c>
      <c r="C66" t="s">
        <v>3385</v>
      </c>
      <c r="D66" t="s">
        <v>3386</v>
      </c>
      <c r="E66" s="230">
        <v>26500000</v>
      </c>
      <c r="F66" s="230">
        <v>0</v>
      </c>
      <c r="G66" s="230">
        <v>-11500000</v>
      </c>
      <c r="H66" s="230">
        <v>15000000</v>
      </c>
      <c r="I66" s="230">
        <v>0</v>
      </c>
      <c r="J66" s="230">
        <v>15000000</v>
      </c>
      <c r="K66" s="230">
        <v>0</v>
      </c>
      <c r="L66" s="231">
        <v>15000000</v>
      </c>
      <c r="M66" s="230">
        <v>100</v>
      </c>
      <c r="N66" s="230">
        <v>2894190</v>
      </c>
      <c r="O66" s="231">
        <v>11968660</v>
      </c>
      <c r="P66">
        <v>79.790000000000006</v>
      </c>
      <c r="Q66" t="s">
        <v>3279</v>
      </c>
      <c r="R66" t="s">
        <v>3280</v>
      </c>
      <c r="S66">
        <v>16</v>
      </c>
      <c r="T66" t="s">
        <v>3281</v>
      </c>
    </row>
    <row r="67" spans="1:20" hidden="1" x14ac:dyDescent="0.25">
      <c r="A67">
        <v>11</v>
      </c>
      <c r="B67" s="229">
        <v>44926</v>
      </c>
      <c r="C67" t="s">
        <v>3387</v>
      </c>
      <c r="D67" t="s">
        <v>3388</v>
      </c>
      <c r="E67" s="230">
        <v>26500000</v>
      </c>
      <c r="F67" s="230">
        <v>0</v>
      </c>
      <c r="G67" s="230">
        <v>-11500000</v>
      </c>
      <c r="H67" s="230">
        <v>15000000</v>
      </c>
      <c r="I67" s="230">
        <v>0</v>
      </c>
      <c r="J67" s="230">
        <v>15000000</v>
      </c>
      <c r="K67" s="230">
        <v>0</v>
      </c>
      <c r="L67" s="231">
        <v>15000000</v>
      </c>
      <c r="M67" s="230">
        <v>100</v>
      </c>
      <c r="N67" s="230">
        <v>2894190</v>
      </c>
      <c r="O67" s="231">
        <v>11968660</v>
      </c>
      <c r="P67">
        <v>79.790000000000006</v>
      </c>
      <c r="Q67" t="s">
        <v>3279</v>
      </c>
      <c r="R67" t="s">
        <v>3280</v>
      </c>
      <c r="S67">
        <v>16</v>
      </c>
      <c r="T67" t="s">
        <v>3281</v>
      </c>
    </row>
    <row r="68" spans="1:20" hidden="1" x14ac:dyDescent="0.25">
      <c r="A68">
        <v>11</v>
      </c>
      <c r="B68" s="229">
        <v>44926</v>
      </c>
      <c r="C68" t="s">
        <v>2420</v>
      </c>
      <c r="D68" t="s">
        <v>3389</v>
      </c>
      <c r="E68" s="230">
        <v>12500000</v>
      </c>
      <c r="F68" s="230">
        <v>0</v>
      </c>
      <c r="G68" s="230">
        <v>-2500000</v>
      </c>
      <c r="H68" s="230">
        <v>10000000</v>
      </c>
      <c r="I68" s="230">
        <v>0</v>
      </c>
      <c r="J68" s="230">
        <v>10000000</v>
      </c>
      <c r="K68" s="230">
        <v>0</v>
      </c>
      <c r="L68" s="231">
        <v>10000000</v>
      </c>
      <c r="M68" s="230">
        <v>100</v>
      </c>
      <c r="N68" s="230">
        <v>2682360</v>
      </c>
      <c r="O68" s="231">
        <v>7943680</v>
      </c>
      <c r="P68">
        <v>79.44</v>
      </c>
      <c r="Q68" t="s">
        <v>3279</v>
      </c>
      <c r="R68" t="s">
        <v>3280</v>
      </c>
      <c r="S68">
        <v>16</v>
      </c>
      <c r="T68" t="s">
        <v>3281</v>
      </c>
    </row>
    <row r="69" spans="1:20" hidden="1" x14ac:dyDescent="0.25">
      <c r="A69">
        <v>11</v>
      </c>
      <c r="B69" s="229">
        <v>44926</v>
      </c>
      <c r="C69" t="s">
        <v>2416</v>
      </c>
      <c r="D69" t="s">
        <v>3390</v>
      </c>
      <c r="E69" s="230">
        <v>14000000</v>
      </c>
      <c r="F69" s="230">
        <v>0</v>
      </c>
      <c r="G69" s="230">
        <v>-9000000</v>
      </c>
      <c r="H69" s="230">
        <v>5000000</v>
      </c>
      <c r="I69" s="230">
        <v>0</v>
      </c>
      <c r="J69" s="230">
        <v>5000000</v>
      </c>
      <c r="K69" s="230">
        <v>0</v>
      </c>
      <c r="L69" s="231">
        <v>5000000</v>
      </c>
      <c r="M69" s="230">
        <v>100</v>
      </c>
      <c r="N69" s="230">
        <v>211830</v>
      </c>
      <c r="O69" s="231">
        <v>4024980</v>
      </c>
      <c r="P69">
        <v>80.5</v>
      </c>
      <c r="Q69" t="s">
        <v>3279</v>
      </c>
      <c r="R69" t="s">
        <v>3280</v>
      </c>
      <c r="S69">
        <v>16</v>
      </c>
      <c r="T69" t="s">
        <v>3281</v>
      </c>
    </row>
    <row r="70" spans="1:20" hidden="1" x14ac:dyDescent="0.25">
      <c r="A70">
        <v>11</v>
      </c>
      <c r="B70" s="229">
        <v>44926</v>
      </c>
      <c r="C70" t="s">
        <v>3391</v>
      </c>
      <c r="D70" t="s">
        <v>3392</v>
      </c>
      <c r="E70" s="230">
        <v>40000000</v>
      </c>
      <c r="F70" s="230">
        <v>0</v>
      </c>
      <c r="G70" s="230">
        <v>-39250000</v>
      </c>
      <c r="H70" s="230">
        <v>750000</v>
      </c>
      <c r="I70" s="230">
        <v>0</v>
      </c>
      <c r="J70" s="230">
        <v>750000</v>
      </c>
      <c r="K70" s="230">
        <v>750000</v>
      </c>
      <c r="L70" s="231">
        <v>750000</v>
      </c>
      <c r="M70" s="230">
        <v>100</v>
      </c>
      <c r="N70" s="230">
        <v>0</v>
      </c>
      <c r="O70" s="231">
        <v>0</v>
      </c>
      <c r="P70">
        <v>0</v>
      </c>
      <c r="Q70" t="s">
        <v>3279</v>
      </c>
      <c r="R70" t="s">
        <v>3280</v>
      </c>
      <c r="S70">
        <v>16</v>
      </c>
      <c r="T70" t="s">
        <v>3281</v>
      </c>
    </row>
    <row r="71" spans="1:20" hidden="1" x14ac:dyDescent="0.25">
      <c r="A71">
        <v>11</v>
      </c>
      <c r="B71" s="229">
        <v>44926</v>
      </c>
      <c r="C71" t="s">
        <v>3393</v>
      </c>
      <c r="D71" t="s">
        <v>3394</v>
      </c>
      <c r="E71" s="230">
        <v>0</v>
      </c>
      <c r="F71" s="230">
        <v>0</v>
      </c>
      <c r="G71" s="230">
        <v>750000</v>
      </c>
      <c r="H71" s="230">
        <v>750000</v>
      </c>
      <c r="I71" s="230">
        <v>0</v>
      </c>
      <c r="J71" s="230">
        <v>750000</v>
      </c>
      <c r="K71" s="230">
        <v>750000</v>
      </c>
      <c r="L71" s="231">
        <v>750000</v>
      </c>
      <c r="M71" s="230">
        <v>100</v>
      </c>
      <c r="N71" s="230">
        <v>0</v>
      </c>
      <c r="O71" s="231">
        <v>0</v>
      </c>
      <c r="P71">
        <v>0</v>
      </c>
      <c r="Q71" t="s">
        <v>3279</v>
      </c>
      <c r="R71" t="s">
        <v>3280</v>
      </c>
      <c r="S71">
        <v>16</v>
      </c>
      <c r="T71" t="s">
        <v>3281</v>
      </c>
    </row>
    <row r="72" spans="1:20" hidden="1" x14ac:dyDescent="0.25">
      <c r="A72">
        <v>11</v>
      </c>
      <c r="B72" s="229">
        <v>44926</v>
      </c>
      <c r="C72" t="s">
        <v>2424</v>
      </c>
      <c r="D72" t="s">
        <v>3395</v>
      </c>
      <c r="E72" s="230">
        <v>0</v>
      </c>
      <c r="F72" s="230">
        <v>0</v>
      </c>
      <c r="G72" s="230">
        <v>750000</v>
      </c>
      <c r="H72" s="230">
        <v>750000</v>
      </c>
      <c r="I72" s="230">
        <v>0</v>
      </c>
      <c r="J72" s="230">
        <v>750000</v>
      </c>
      <c r="K72" s="230">
        <v>750000</v>
      </c>
      <c r="L72" s="231">
        <v>750000</v>
      </c>
      <c r="M72" s="230">
        <v>100</v>
      </c>
      <c r="N72" s="230">
        <v>0</v>
      </c>
      <c r="O72" s="231">
        <v>0</v>
      </c>
      <c r="P72">
        <v>0</v>
      </c>
      <c r="Q72" t="s">
        <v>3279</v>
      </c>
      <c r="R72" t="s">
        <v>3280</v>
      </c>
      <c r="S72">
        <v>16</v>
      </c>
      <c r="T72" t="s">
        <v>3281</v>
      </c>
    </row>
    <row r="73" spans="1:20" hidden="1" x14ac:dyDescent="0.25">
      <c r="A73">
        <v>11</v>
      </c>
      <c r="B73" s="229">
        <v>44926</v>
      </c>
      <c r="C73" t="s">
        <v>3396</v>
      </c>
      <c r="D73" t="s">
        <v>3397</v>
      </c>
      <c r="E73" s="230">
        <v>1864094000</v>
      </c>
      <c r="F73" s="230">
        <v>-127410257</v>
      </c>
      <c r="G73" s="230">
        <v>-1283899991</v>
      </c>
      <c r="H73" s="230">
        <v>580194009</v>
      </c>
      <c r="I73" s="230">
        <v>0</v>
      </c>
      <c r="J73" s="230">
        <v>580194009</v>
      </c>
      <c r="K73" s="230">
        <v>0</v>
      </c>
      <c r="L73" s="231">
        <v>580194009</v>
      </c>
      <c r="M73" s="230">
        <v>100</v>
      </c>
      <c r="N73" s="230">
        <v>5166371</v>
      </c>
      <c r="O73" s="231">
        <v>576947246</v>
      </c>
      <c r="P73">
        <v>99.44</v>
      </c>
      <c r="Q73" t="s">
        <v>3279</v>
      </c>
      <c r="R73" t="s">
        <v>3280</v>
      </c>
      <c r="S73">
        <v>16</v>
      </c>
      <c r="T73" t="s">
        <v>3281</v>
      </c>
    </row>
    <row r="74" spans="1:20" hidden="1" x14ac:dyDescent="0.25">
      <c r="A74">
        <v>11</v>
      </c>
      <c r="B74" s="229">
        <v>44926</v>
      </c>
      <c r="C74" t="s">
        <v>1802</v>
      </c>
      <c r="D74" t="s">
        <v>3398</v>
      </c>
      <c r="E74" s="230">
        <v>1622124000</v>
      </c>
      <c r="F74" s="230">
        <v>-114753345</v>
      </c>
      <c r="G74" s="230">
        <v>-1073151376</v>
      </c>
      <c r="H74" s="230">
        <v>548972624</v>
      </c>
      <c r="I74" s="230">
        <v>0</v>
      </c>
      <c r="J74" s="230">
        <v>548972624</v>
      </c>
      <c r="K74" s="230">
        <v>0</v>
      </c>
      <c r="L74" s="231">
        <v>548972624</v>
      </c>
      <c r="M74" s="230">
        <v>100</v>
      </c>
      <c r="N74" s="230">
        <v>5102131</v>
      </c>
      <c r="O74" s="231">
        <v>547090971</v>
      </c>
      <c r="P74">
        <v>99.66</v>
      </c>
      <c r="Q74" t="s">
        <v>3279</v>
      </c>
      <c r="R74" t="s">
        <v>3280</v>
      </c>
      <c r="S74">
        <v>16</v>
      </c>
      <c r="T74" t="s">
        <v>3281</v>
      </c>
    </row>
    <row r="75" spans="1:20" hidden="1" x14ac:dyDescent="0.25">
      <c r="A75">
        <v>11</v>
      </c>
      <c r="B75" s="229">
        <v>44926</v>
      </c>
      <c r="C75" t="s">
        <v>2383</v>
      </c>
      <c r="D75" t="s">
        <v>3399</v>
      </c>
      <c r="E75" s="230">
        <v>241970000</v>
      </c>
      <c r="F75" s="230">
        <v>-12656912</v>
      </c>
      <c r="G75" s="230">
        <v>-210748615</v>
      </c>
      <c r="H75" s="230">
        <v>31221385</v>
      </c>
      <c r="I75" s="230">
        <v>0</v>
      </c>
      <c r="J75" s="230">
        <v>31221385</v>
      </c>
      <c r="K75" s="230">
        <v>0</v>
      </c>
      <c r="L75" s="231">
        <v>31221385</v>
      </c>
      <c r="M75" s="230">
        <v>100</v>
      </c>
      <c r="N75" s="230">
        <v>64240</v>
      </c>
      <c r="O75" s="231">
        <v>29856275</v>
      </c>
      <c r="P75">
        <v>95.63</v>
      </c>
      <c r="Q75" t="s">
        <v>3279</v>
      </c>
      <c r="R75" t="s">
        <v>3280</v>
      </c>
      <c r="S75">
        <v>16</v>
      </c>
      <c r="T75" t="s">
        <v>3281</v>
      </c>
    </row>
    <row r="76" spans="1:20" hidden="1" x14ac:dyDescent="0.25">
      <c r="A76">
        <v>11</v>
      </c>
      <c r="B76" s="229">
        <v>44926</v>
      </c>
      <c r="C76" t="s">
        <v>3400</v>
      </c>
      <c r="D76" t="s">
        <v>3401</v>
      </c>
      <c r="E76" s="230">
        <v>188902065000</v>
      </c>
      <c r="F76" s="230">
        <v>0</v>
      </c>
      <c r="G76" s="230">
        <v>-14507389097</v>
      </c>
      <c r="H76" s="230">
        <v>174394675903</v>
      </c>
      <c r="I76" s="230">
        <v>0</v>
      </c>
      <c r="J76" s="230">
        <v>174394675903</v>
      </c>
      <c r="K76" s="230">
        <v>29739437024</v>
      </c>
      <c r="L76" s="231">
        <v>171669095866</v>
      </c>
      <c r="M76" s="230">
        <v>98</v>
      </c>
      <c r="N76" s="230">
        <v>9820041885</v>
      </c>
      <c r="O76" s="231">
        <v>100947394093</v>
      </c>
      <c r="P76">
        <v>57.88</v>
      </c>
      <c r="Q76" t="s">
        <v>3279</v>
      </c>
      <c r="R76" t="s">
        <v>3280</v>
      </c>
      <c r="S76">
        <v>16</v>
      </c>
      <c r="T76" t="s">
        <v>3281</v>
      </c>
    </row>
    <row r="77" spans="1:20" s="232" customFormat="1" hidden="1" x14ac:dyDescent="0.25">
      <c r="A77" s="232">
        <v>11</v>
      </c>
      <c r="B77" s="233">
        <v>44926</v>
      </c>
      <c r="C77" s="232" t="s">
        <v>3402</v>
      </c>
      <c r="D77" s="232" t="s">
        <v>3403</v>
      </c>
      <c r="E77" s="234">
        <v>104682047000</v>
      </c>
      <c r="F77" s="234">
        <v>152594778</v>
      </c>
      <c r="G77" s="234">
        <v>11983631228</v>
      </c>
      <c r="H77" s="234">
        <v>116665678228</v>
      </c>
      <c r="I77" s="234">
        <v>0</v>
      </c>
      <c r="J77" s="234">
        <v>116665678228</v>
      </c>
      <c r="K77" s="234">
        <v>29739437024</v>
      </c>
      <c r="L77" s="234">
        <v>114044326130</v>
      </c>
      <c r="M77" s="234">
        <v>98</v>
      </c>
      <c r="N77" s="234">
        <v>8853326112</v>
      </c>
      <c r="O77" s="234">
        <v>55592951055</v>
      </c>
      <c r="P77" s="232">
        <v>47.65</v>
      </c>
      <c r="Q77" s="232" t="s">
        <v>3279</v>
      </c>
      <c r="R77" s="232" t="s">
        <v>3280</v>
      </c>
      <c r="S77" s="232">
        <v>16</v>
      </c>
      <c r="T77" s="232" t="s">
        <v>3281</v>
      </c>
    </row>
    <row r="78" spans="1:20" s="232" customFormat="1" hidden="1" x14ac:dyDescent="0.25">
      <c r="A78" s="232">
        <v>11</v>
      </c>
      <c r="B78" s="233">
        <v>44926</v>
      </c>
      <c r="C78" s="232" t="s">
        <v>3404</v>
      </c>
      <c r="D78" s="232" t="s">
        <v>160</v>
      </c>
      <c r="E78" s="234">
        <v>104682047000</v>
      </c>
      <c r="F78" s="234">
        <v>152594778</v>
      </c>
      <c r="G78" s="234">
        <v>11983631228</v>
      </c>
      <c r="H78" s="234">
        <v>116665678228</v>
      </c>
      <c r="I78" s="234">
        <v>0</v>
      </c>
      <c r="J78" s="234">
        <v>116665678228</v>
      </c>
      <c r="K78" s="234">
        <v>29739437024</v>
      </c>
      <c r="L78" s="234">
        <v>114044326130</v>
      </c>
      <c r="M78" s="234">
        <v>98</v>
      </c>
      <c r="N78" s="234">
        <v>8853326112</v>
      </c>
      <c r="O78" s="234">
        <v>55592951055</v>
      </c>
      <c r="P78" s="232">
        <v>47.65</v>
      </c>
      <c r="Q78" s="232" t="s">
        <v>3279</v>
      </c>
      <c r="R78" s="232" t="s">
        <v>3280</v>
      </c>
      <c r="S78" s="232">
        <v>16</v>
      </c>
      <c r="T78" s="232" t="s">
        <v>3281</v>
      </c>
    </row>
    <row r="79" spans="1:20" s="232" customFormat="1" hidden="1" x14ac:dyDescent="0.25">
      <c r="A79" s="232">
        <v>11</v>
      </c>
      <c r="B79" s="233">
        <v>44926</v>
      </c>
      <c r="C79" s="232" t="s">
        <v>3405</v>
      </c>
      <c r="D79" s="232" t="s">
        <v>3406</v>
      </c>
      <c r="E79" s="234">
        <v>50546333000</v>
      </c>
      <c r="F79" s="234">
        <v>38220667</v>
      </c>
      <c r="G79" s="234">
        <v>1148044833</v>
      </c>
      <c r="H79" s="234">
        <v>51694377833</v>
      </c>
      <c r="I79" s="234">
        <v>0</v>
      </c>
      <c r="J79" s="234">
        <v>51694377833</v>
      </c>
      <c r="K79" s="234">
        <v>8971699935</v>
      </c>
      <c r="L79" s="234">
        <v>51300912125</v>
      </c>
      <c r="M79" s="234">
        <v>99</v>
      </c>
      <c r="N79" s="234">
        <v>1997875801</v>
      </c>
      <c r="O79" s="234">
        <v>32192547502</v>
      </c>
      <c r="P79" s="232">
        <v>62.27</v>
      </c>
      <c r="Q79" s="232" t="s">
        <v>3279</v>
      </c>
      <c r="R79" s="232" t="s">
        <v>3280</v>
      </c>
      <c r="S79" s="232">
        <v>16</v>
      </c>
      <c r="T79" s="232" t="s">
        <v>3281</v>
      </c>
    </row>
    <row r="80" spans="1:20" s="232" customFormat="1" hidden="1" x14ac:dyDescent="0.25">
      <c r="A80" s="232">
        <v>11</v>
      </c>
      <c r="B80" s="233">
        <v>44926</v>
      </c>
      <c r="C80" s="232" t="s">
        <v>3407</v>
      </c>
      <c r="D80" s="232" t="s">
        <v>93</v>
      </c>
      <c r="E80" s="234">
        <v>19312413000</v>
      </c>
      <c r="F80" s="234">
        <v>38220667</v>
      </c>
      <c r="G80" s="234">
        <v>322083533</v>
      </c>
      <c r="H80" s="234">
        <v>19634496533</v>
      </c>
      <c r="I80" s="234">
        <v>0</v>
      </c>
      <c r="J80" s="234">
        <v>19634496533</v>
      </c>
      <c r="K80" s="234">
        <v>56867997</v>
      </c>
      <c r="L80" s="234">
        <v>19634343863</v>
      </c>
      <c r="M80" s="234">
        <v>100</v>
      </c>
      <c r="N80" s="234">
        <v>855649152</v>
      </c>
      <c r="O80" s="234">
        <v>17380518216</v>
      </c>
      <c r="P80" s="232">
        <v>88.52</v>
      </c>
      <c r="Q80" s="232" t="s">
        <v>3279</v>
      </c>
      <c r="R80" s="232" t="s">
        <v>3280</v>
      </c>
      <c r="S80" s="232">
        <v>16</v>
      </c>
      <c r="T80" s="232" t="s">
        <v>3281</v>
      </c>
    </row>
    <row r="81" spans="1:20" s="232" customFormat="1" hidden="1" x14ac:dyDescent="0.25">
      <c r="A81" s="232">
        <v>11</v>
      </c>
      <c r="B81" s="233">
        <v>44926</v>
      </c>
      <c r="C81" s="232" t="s">
        <v>3408</v>
      </c>
      <c r="D81" s="232" t="s">
        <v>3409</v>
      </c>
      <c r="E81" s="234">
        <v>19312413000</v>
      </c>
      <c r="F81" s="234">
        <v>38220667</v>
      </c>
      <c r="G81" s="234">
        <v>322083533</v>
      </c>
      <c r="H81" s="234">
        <v>19634496533</v>
      </c>
      <c r="I81" s="234">
        <v>0</v>
      </c>
      <c r="J81" s="234">
        <v>19634496533</v>
      </c>
      <c r="K81" s="234">
        <v>56867997</v>
      </c>
      <c r="L81" s="234">
        <v>19634343863</v>
      </c>
      <c r="M81" s="234">
        <v>100</v>
      </c>
      <c r="N81" s="234">
        <v>855649152</v>
      </c>
      <c r="O81" s="234">
        <v>17380518216</v>
      </c>
      <c r="P81" s="232">
        <v>88.52</v>
      </c>
      <c r="Q81" s="232" t="s">
        <v>3279</v>
      </c>
      <c r="R81" s="232" t="s">
        <v>3280</v>
      </c>
      <c r="S81" s="232">
        <v>16</v>
      </c>
      <c r="T81" s="232" t="s">
        <v>3281</v>
      </c>
    </row>
    <row r="82" spans="1:20" s="232" customFormat="1" hidden="1" x14ac:dyDescent="0.25">
      <c r="A82" s="232">
        <v>11</v>
      </c>
      <c r="B82" s="233">
        <v>44926</v>
      </c>
      <c r="C82" s="232" t="s">
        <v>3410</v>
      </c>
      <c r="D82" s="232" t="s">
        <v>3411</v>
      </c>
      <c r="E82" s="234">
        <v>12349855000</v>
      </c>
      <c r="F82" s="234">
        <v>0</v>
      </c>
      <c r="G82" s="234">
        <v>0</v>
      </c>
      <c r="H82" s="234">
        <v>12349855000</v>
      </c>
      <c r="I82" s="234">
        <v>0</v>
      </c>
      <c r="J82" s="234">
        <v>12349855000</v>
      </c>
      <c r="K82" s="234">
        <v>3456163209</v>
      </c>
      <c r="L82" s="234">
        <v>12328199251</v>
      </c>
      <c r="M82" s="234">
        <v>100</v>
      </c>
      <c r="N82" s="234">
        <v>130254645</v>
      </c>
      <c r="O82" s="234">
        <v>2532796090</v>
      </c>
      <c r="P82" s="232">
        <v>20.51</v>
      </c>
      <c r="Q82" s="232" t="s">
        <v>3279</v>
      </c>
      <c r="R82" s="232" t="s">
        <v>3280</v>
      </c>
      <c r="S82" s="232">
        <v>16</v>
      </c>
      <c r="T82" s="232" t="s">
        <v>3281</v>
      </c>
    </row>
    <row r="83" spans="1:20" s="232" customFormat="1" hidden="1" x14ac:dyDescent="0.25">
      <c r="A83" s="232">
        <v>11</v>
      </c>
      <c r="B83" s="233">
        <v>44926</v>
      </c>
      <c r="C83" s="232" t="s">
        <v>3412</v>
      </c>
      <c r="D83" s="232" t="s">
        <v>3413</v>
      </c>
      <c r="E83" s="234">
        <v>6027757000</v>
      </c>
      <c r="F83" s="234">
        <v>0</v>
      </c>
      <c r="G83" s="234">
        <v>0</v>
      </c>
      <c r="H83" s="234">
        <v>6027757000</v>
      </c>
      <c r="I83" s="234">
        <v>0</v>
      </c>
      <c r="J83" s="234">
        <v>6027757000</v>
      </c>
      <c r="K83" s="234">
        <v>46155028</v>
      </c>
      <c r="L83" s="234">
        <v>6027757000</v>
      </c>
      <c r="M83" s="234">
        <v>100</v>
      </c>
      <c r="N83" s="234">
        <v>59858650</v>
      </c>
      <c r="O83" s="234">
        <v>2135734852</v>
      </c>
      <c r="P83" s="232">
        <v>35.43</v>
      </c>
      <c r="Q83" s="232" t="s">
        <v>3279</v>
      </c>
      <c r="R83" s="232" t="s">
        <v>3280</v>
      </c>
      <c r="S83" s="232">
        <v>16</v>
      </c>
      <c r="T83" s="232" t="s">
        <v>3281</v>
      </c>
    </row>
    <row r="84" spans="1:20" s="232" customFormat="1" hidden="1" x14ac:dyDescent="0.25">
      <c r="A84" s="232">
        <v>11</v>
      </c>
      <c r="B84" s="233">
        <v>44926</v>
      </c>
      <c r="C84" s="232" t="s">
        <v>3414</v>
      </c>
      <c r="D84" s="232" t="s">
        <v>3415</v>
      </c>
      <c r="E84" s="234">
        <v>3960000000</v>
      </c>
      <c r="F84" s="234">
        <v>0</v>
      </c>
      <c r="G84" s="234">
        <v>0</v>
      </c>
      <c r="H84" s="234">
        <v>3960000000</v>
      </c>
      <c r="I84" s="234">
        <v>0</v>
      </c>
      <c r="J84" s="234">
        <v>3960000000</v>
      </c>
      <c r="K84" s="234">
        <v>1480010342</v>
      </c>
      <c r="L84" s="234">
        <v>3938608327</v>
      </c>
      <c r="M84" s="234">
        <v>99</v>
      </c>
      <c r="N84" s="234">
        <v>45539334</v>
      </c>
      <c r="O84" s="234">
        <v>252160666</v>
      </c>
      <c r="P84" s="232">
        <v>6.37</v>
      </c>
      <c r="Q84" s="232" t="s">
        <v>3279</v>
      </c>
      <c r="R84" s="232" t="s">
        <v>3280</v>
      </c>
      <c r="S84" s="232">
        <v>16</v>
      </c>
      <c r="T84" s="232" t="s">
        <v>3281</v>
      </c>
    </row>
    <row r="85" spans="1:20" s="232" customFormat="1" hidden="1" x14ac:dyDescent="0.25">
      <c r="A85" s="232">
        <v>11</v>
      </c>
      <c r="B85" s="233">
        <v>44926</v>
      </c>
      <c r="C85" s="232" t="s">
        <v>3416</v>
      </c>
      <c r="D85" s="232" t="s">
        <v>3417</v>
      </c>
      <c r="E85" s="234">
        <v>668458000</v>
      </c>
      <c r="F85" s="234">
        <v>0</v>
      </c>
      <c r="G85" s="234">
        <v>0</v>
      </c>
      <c r="H85" s="234">
        <v>668458000</v>
      </c>
      <c r="I85" s="234">
        <v>0</v>
      </c>
      <c r="J85" s="234">
        <v>668458000</v>
      </c>
      <c r="K85" s="234">
        <v>628148233</v>
      </c>
      <c r="L85" s="234">
        <v>668298233</v>
      </c>
      <c r="M85" s="234">
        <v>100</v>
      </c>
      <c r="N85" s="234">
        <v>7300000</v>
      </c>
      <c r="O85" s="234">
        <v>41610000</v>
      </c>
      <c r="P85" s="232">
        <v>6.22</v>
      </c>
      <c r="Q85" s="232" t="s">
        <v>3279</v>
      </c>
      <c r="R85" s="232" t="s">
        <v>3280</v>
      </c>
      <c r="S85" s="232">
        <v>16</v>
      </c>
      <c r="T85" s="232" t="s">
        <v>3281</v>
      </c>
    </row>
    <row r="86" spans="1:20" s="232" customFormat="1" hidden="1" x14ac:dyDescent="0.25">
      <c r="A86" s="232">
        <v>11</v>
      </c>
      <c r="B86" s="233">
        <v>44926</v>
      </c>
      <c r="C86" s="232" t="s">
        <v>3418</v>
      </c>
      <c r="D86" s="232" t="s">
        <v>3419</v>
      </c>
      <c r="E86" s="234">
        <v>1693640000</v>
      </c>
      <c r="F86" s="234">
        <v>0</v>
      </c>
      <c r="G86" s="234">
        <v>0</v>
      </c>
      <c r="H86" s="234">
        <v>1693640000</v>
      </c>
      <c r="I86" s="234">
        <v>0</v>
      </c>
      <c r="J86" s="234">
        <v>1693640000</v>
      </c>
      <c r="K86" s="234">
        <v>1301849606</v>
      </c>
      <c r="L86" s="234">
        <v>1693535691</v>
      </c>
      <c r="M86" s="234">
        <v>100</v>
      </c>
      <c r="N86" s="234">
        <v>17556661</v>
      </c>
      <c r="O86" s="234">
        <v>103290572</v>
      </c>
      <c r="P86" s="232">
        <v>6.1</v>
      </c>
      <c r="Q86" s="232" t="s">
        <v>3279</v>
      </c>
      <c r="R86" s="232" t="s">
        <v>3280</v>
      </c>
      <c r="S86" s="232">
        <v>16</v>
      </c>
      <c r="T86" s="232" t="s">
        <v>3281</v>
      </c>
    </row>
    <row r="87" spans="1:20" s="232" customFormat="1" hidden="1" x14ac:dyDescent="0.25">
      <c r="A87" s="232">
        <v>11</v>
      </c>
      <c r="B87" s="233">
        <v>44926</v>
      </c>
      <c r="C87" s="232" t="s">
        <v>3420</v>
      </c>
      <c r="D87" s="232" t="s">
        <v>99</v>
      </c>
      <c r="E87" s="234">
        <v>329114000</v>
      </c>
      <c r="F87" s="234">
        <v>0</v>
      </c>
      <c r="G87" s="234">
        <v>0</v>
      </c>
      <c r="H87" s="234">
        <v>329114000</v>
      </c>
      <c r="I87" s="234">
        <v>0</v>
      </c>
      <c r="J87" s="234">
        <v>329114000</v>
      </c>
      <c r="K87" s="234">
        <v>0</v>
      </c>
      <c r="L87" s="234">
        <v>328638050</v>
      </c>
      <c r="M87" s="234">
        <v>100</v>
      </c>
      <c r="N87" s="234">
        <v>0</v>
      </c>
      <c r="O87" s="234">
        <v>0</v>
      </c>
      <c r="P87" s="232">
        <v>0</v>
      </c>
      <c r="Q87" s="232" t="s">
        <v>3279</v>
      </c>
      <c r="R87" s="232" t="s">
        <v>3280</v>
      </c>
      <c r="S87" s="232">
        <v>16</v>
      </c>
      <c r="T87" s="232" t="s">
        <v>3281</v>
      </c>
    </row>
    <row r="88" spans="1:20" s="232" customFormat="1" hidden="1" x14ac:dyDescent="0.25">
      <c r="A88" s="232">
        <v>11</v>
      </c>
      <c r="B88" s="233">
        <v>44926</v>
      </c>
      <c r="C88" s="232" t="s">
        <v>3421</v>
      </c>
      <c r="D88" s="232" t="s">
        <v>3422</v>
      </c>
      <c r="E88" s="234">
        <v>329114000</v>
      </c>
      <c r="F88" s="234">
        <v>0</v>
      </c>
      <c r="G88" s="234">
        <v>0</v>
      </c>
      <c r="H88" s="234">
        <v>329114000</v>
      </c>
      <c r="I88" s="234">
        <v>0</v>
      </c>
      <c r="J88" s="234">
        <v>329114000</v>
      </c>
      <c r="K88" s="234">
        <v>0</v>
      </c>
      <c r="L88" s="234">
        <v>328638050</v>
      </c>
      <c r="M88" s="234">
        <v>100</v>
      </c>
      <c r="N88" s="234">
        <v>0</v>
      </c>
      <c r="O88" s="234">
        <v>0</v>
      </c>
      <c r="P88" s="232">
        <v>0</v>
      </c>
      <c r="Q88" s="232" t="s">
        <v>3279</v>
      </c>
      <c r="R88" s="232" t="s">
        <v>3280</v>
      </c>
      <c r="S88" s="232">
        <v>16</v>
      </c>
      <c r="T88" s="232" t="s">
        <v>3281</v>
      </c>
    </row>
    <row r="89" spans="1:20" s="232" customFormat="1" hidden="1" x14ac:dyDescent="0.25">
      <c r="A89" s="232">
        <v>11</v>
      </c>
      <c r="B89" s="233">
        <v>44926</v>
      </c>
      <c r="C89" s="232" t="s">
        <v>3423</v>
      </c>
      <c r="D89" s="232" t="s">
        <v>3424</v>
      </c>
      <c r="E89" s="234">
        <v>1933000000</v>
      </c>
      <c r="F89" s="234">
        <v>0</v>
      </c>
      <c r="G89" s="234">
        <v>0</v>
      </c>
      <c r="H89" s="234">
        <v>1933000000</v>
      </c>
      <c r="I89" s="234">
        <v>0</v>
      </c>
      <c r="J89" s="234">
        <v>1933000000</v>
      </c>
      <c r="K89" s="234">
        <v>1698951130</v>
      </c>
      <c r="L89" s="234">
        <v>1931076154</v>
      </c>
      <c r="M89" s="234">
        <v>100</v>
      </c>
      <c r="N89" s="234">
        <v>121125166</v>
      </c>
      <c r="O89" s="234">
        <v>228697650</v>
      </c>
      <c r="P89" s="232">
        <v>11.83</v>
      </c>
      <c r="Q89" s="232" t="s">
        <v>3279</v>
      </c>
      <c r="R89" s="232" t="s">
        <v>3280</v>
      </c>
      <c r="S89" s="232">
        <v>16</v>
      </c>
      <c r="T89" s="232" t="s">
        <v>3281</v>
      </c>
    </row>
    <row r="90" spans="1:20" s="232" customFormat="1" hidden="1" x14ac:dyDescent="0.25">
      <c r="A90" s="232">
        <v>11</v>
      </c>
      <c r="B90" s="233">
        <v>44926</v>
      </c>
      <c r="C90" s="232" t="s">
        <v>3425</v>
      </c>
      <c r="D90" s="232" t="s">
        <v>3426</v>
      </c>
      <c r="E90" s="234">
        <v>1933000000</v>
      </c>
      <c r="F90" s="234">
        <v>0</v>
      </c>
      <c r="G90" s="234">
        <v>0</v>
      </c>
      <c r="H90" s="234">
        <v>1933000000</v>
      </c>
      <c r="I90" s="234">
        <v>0</v>
      </c>
      <c r="J90" s="234">
        <v>1933000000</v>
      </c>
      <c r="K90" s="234">
        <v>1698951130</v>
      </c>
      <c r="L90" s="234">
        <v>1931076154</v>
      </c>
      <c r="M90" s="234">
        <v>100</v>
      </c>
      <c r="N90" s="234">
        <v>121125166</v>
      </c>
      <c r="O90" s="234">
        <v>228697650</v>
      </c>
      <c r="P90" s="232">
        <v>11.83</v>
      </c>
      <c r="Q90" s="232" t="s">
        <v>3279</v>
      </c>
      <c r="R90" s="232" t="s">
        <v>3280</v>
      </c>
      <c r="S90" s="232">
        <v>16</v>
      </c>
      <c r="T90" s="232" t="s">
        <v>3281</v>
      </c>
    </row>
    <row r="91" spans="1:20" s="232" customFormat="1" hidden="1" x14ac:dyDescent="0.25">
      <c r="A91" s="232">
        <v>11</v>
      </c>
      <c r="B91" s="233">
        <v>44926</v>
      </c>
      <c r="C91" s="232" t="s">
        <v>3427</v>
      </c>
      <c r="D91" s="232" t="s">
        <v>105</v>
      </c>
      <c r="E91" s="234">
        <v>1005602000</v>
      </c>
      <c r="F91" s="234">
        <v>0</v>
      </c>
      <c r="G91" s="234">
        <v>0</v>
      </c>
      <c r="H91" s="234">
        <v>1005602000</v>
      </c>
      <c r="I91" s="234">
        <v>0</v>
      </c>
      <c r="J91" s="234">
        <v>1005602000</v>
      </c>
      <c r="K91" s="234">
        <v>204001843</v>
      </c>
      <c r="L91" s="234">
        <v>726161212</v>
      </c>
      <c r="M91" s="234">
        <v>72</v>
      </c>
      <c r="N91" s="234">
        <v>0</v>
      </c>
      <c r="O91" s="234">
        <v>0</v>
      </c>
      <c r="P91" s="232">
        <v>0</v>
      </c>
      <c r="Q91" s="232" t="s">
        <v>3279</v>
      </c>
      <c r="R91" s="232" t="s">
        <v>3280</v>
      </c>
      <c r="S91" s="232">
        <v>16</v>
      </c>
      <c r="T91" s="232" t="s">
        <v>3281</v>
      </c>
    </row>
    <row r="92" spans="1:20" s="232" customFormat="1" hidden="1" x14ac:dyDescent="0.25">
      <c r="A92" s="232">
        <v>11</v>
      </c>
      <c r="B92" s="233">
        <v>44926</v>
      </c>
      <c r="C92" s="232" t="s">
        <v>3428</v>
      </c>
      <c r="D92" s="232" t="s">
        <v>3429</v>
      </c>
      <c r="E92" s="234">
        <v>1005602000</v>
      </c>
      <c r="F92" s="234">
        <v>0</v>
      </c>
      <c r="G92" s="234">
        <v>0</v>
      </c>
      <c r="H92" s="234">
        <v>1005602000</v>
      </c>
      <c r="I92" s="234">
        <v>0</v>
      </c>
      <c r="J92" s="234">
        <v>1005602000</v>
      </c>
      <c r="K92" s="234">
        <v>204001843</v>
      </c>
      <c r="L92" s="234">
        <v>726161212</v>
      </c>
      <c r="M92" s="234">
        <v>72</v>
      </c>
      <c r="N92" s="234">
        <v>0</v>
      </c>
      <c r="O92" s="234">
        <v>0</v>
      </c>
      <c r="P92" s="232">
        <v>0</v>
      </c>
      <c r="Q92" s="232" t="s">
        <v>3279</v>
      </c>
      <c r="R92" s="232" t="s">
        <v>3280</v>
      </c>
      <c r="S92" s="232">
        <v>16</v>
      </c>
      <c r="T92" s="232" t="s">
        <v>3281</v>
      </c>
    </row>
    <row r="93" spans="1:20" s="232" customFormat="1" hidden="1" x14ac:dyDescent="0.25">
      <c r="A93" s="232">
        <v>11</v>
      </c>
      <c r="B93" s="233">
        <v>44926</v>
      </c>
      <c r="C93" s="232" t="s">
        <v>3430</v>
      </c>
      <c r="D93" s="232" t="s">
        <v>108</v>
      </c>
      <c r="E93" s="234">
        <v>6735226000</v>
      </c>
      <c r="F93" s="234">
        <v>0</v>
      </c>
      <c r="G93" s="234">
        <v>600961300</v>
      </c>
      <c r="H93" s="234">
        <v>7336187300</v>
      </c>
      <c r="I93" s="234">
        <v>0</v>
      </c>
      <c r="J93" s="234">
        <v>7336187300</v>
      </c>
      <c r="K93" s="234">
        <v>600742966</v>
      </c>
      <c r="L93" s="234">
        <v>7335968966</v>
      </c>
      <c r="M93" s="234">
        <v>100</v>
      </c>
      <c r="N93" s="234">
        <v>616234633</v>
      </c>
      <c r="O93" s="234">
        <v>7330251299</v>
      </c>
      <c r="P93" s="232">
        <v>99.92</v>
      </c>
      <c r="Q93" s="232" t="s">
        <v>3279</v>
      </c>
      <c r="R93" s="232" t="s">
        <v>3280</v>
      </c>
      <c r="S93" s="232">
        <v>16</v>
      </c>
      <c r="T93" s="232" t="s">
        <v>3281</v>
      </c>
    </row>
    <row r="94" spans="1:20" s="232" customFormat="1" hidden="1" x14ac:dyDescent="0.25">
      <c r="A94" s="232">
        <v>11</v>
      </c>
      <c r="B94" s="233">
        <v>44926</v>
      </c>
      <c r="C94" s="232" t="s">
        <v>3431</v>
      </c>
      <c r="D94" s="232" t="s">
        <v>3432</v>
      </c>
      <c r="E94" s="234">
        <v>6735226000</v>
      </c>
      <c r="F94" s="234">
        <v>0</v>
      </c>
      <c r="G94" s="234">
        <v>600961300</v>
      </c>
      <c r="H94" s="234">
        <v>7336187300</v>
      </c>
      <c r="I94" s="234">
        <v>0</v>
      </c>
      <c r="J94" s="234">
        <v>7336187300</v>
      </c>
      <c r="K94" s="234">
        <v>600742966</v>
      </c>
      <c r="L94" s="234">
        <v>7335968966</v>
      </c>
      <c r="M94" s="234">
        <v>100</v>
      </c>
      <c r="N94" s="234">
        <v>616234633</v>
      </c>
      <c r="O94" s="234">
        <v>7330251299</v>
      </c>
      <c r="P94" s="232">
        <v>99.92</v>
      </c>
      <c r="Q94" s="232" t="s">
        <v>3279</v>
      </c>
      <c r="R94" s="232" t="s">
        <v>3280</v>
      </c>
      <c r="S94" s="232">
        <v>16</v>
      </c>
      <c r="T94" s="232" t="s">
        <v>3281</v>
      </c>
    </row>
    <row r="95" spans="1:20" s="232" customFormat="1" hidden="1" x14ac:dyDescent="0.25">
      <c r="A95" s="232">
        <v>11</v>
      </c>
      <c r="B95" s="233">
        <v>44926</v>
      </c>
      <c r="C95" s="232" t="s">
        <v>3433</v>
      </c>
      <c r="D95" s="232" t="s">
        <v>111</v>
      </c>
      <c r="E95" s="234">
        <v>2515527000</v>
      </c>
      <c r="F95" s="234">
        <v>0</v>
      </c>
      <c r="G95" s="234">
        <v>0</v>
      </c>
      <c r="H95" s="234">
        <v>2515527000</v>
      </c>
      <c r="I95" s="234">
        <v>0</v>
      </c>
      <c r="J95" s="234">
        <v>2515527000</v>
      </c>
      <c r="K95" s="234">
        <v>1711472037</v>
      </c>
      <c r="L95" s="234">
        <v>2513423623</v>
      </c>
      <c r="M95" s="234">
        <v>100</v>
      </c>
      <c r="N95" s="234">
        <v>143781333</v>
      </c>
      <c r="O95" s="234">
        <v>458333732</v>
      </c>
      <c r="P95" s="232">
        <v>18.22</v>
      </c>
      <c r="Q95" s="232" t="s">
        <v>3279</v>
      </c>
      <c r="R95" s="232" t="s">
        <v>3280</v>
      </c>
      <c r="S95" s="232">
        <v>16</v>
      </c>
      <c r="T95" s="232" t="s">
        <v>3281</v>
      </c>
    </row>
    <row r="96" spans="1:20" s="232" customFormat="1" hidden="1" x14ac:dyDescent="0.25">
      <c r="A96" s="232">
        <v>11</v>
      </c>
      <c r="B96" s="233">
        <v>44926</v>
      </c>
      <c r="C96" s="232" t="s">
        <v>3434</v>
      </c>
      <c r="D96" s="232" t="s">
        <v>3435</v>
      </c>
      <c r="E96" s="234">
        <v>2515527000</v>
      </c>
      <c r="F96" s="234">
        <v>0</v>
      </c>
      <c r="G96" s="234">
        <v>0</v>
      </c>
      <c r="H96" s="234">
        <v>2515527000</v>
      </c>
      <c r="I96" s="234">
        <v>0</v>
      </c>
      <c r="J96" s="234">
        <v>2515527000</v>
      </c>
      <c r="K96" s="234">
        <v>1711472037</v>
      </c>
      <c r="L96" s="234">
        <v>2513423623</v>
      </c>
      <c r="M96" s="234">
        <v>100</v>
      </c>
      <c r="N96" s="234">
        <v>143781333</v>
      </c>
      <c r="O96" s="234">
        <v>458333732</v>
      </c>
      <c r="P96" s="232">
        <v>18.22</v>
      </c>
      <c r="Q96" s="232" t="s">
        <v>3279</v>
      </c>
      <c r="R96" s="232" t="s">
        <v>3280</v>
      </c>
      <c r="S96" s="232">
        <v>16</v>
      </c>
      <c r="T96" s="232" t="s">
        <v>3281</v>
      </c>
    </row>
    <row r="97" spans="1:20" s="232" customFormat="1" hidden="1" x14ac:dyDescent="0.25">
      <c r="A97" s="232">
        <v>11</v>
      </c>
      <c r="B97" s="233">
        <v>44926</v>
      </c>
      <c r="C97" s="232" t="s">
        <v>3436</v>
      </c>
      <c r="D97" s="232" t="s">
        <v>112</v>
      </c>
      <c r="E97" s="234">
        <v>3961692000</v>
      </c>
      <c r="F97" s="234">
        <v>0</v>
      </c>
      <c r="G97" s="234">
        <v>225000000</v>
      </c>
      <c r="H97" s="234">
        <v>4186692000</v>
      </c>
      <c r="I97" s="234">
        <v>0</v>
      </c>
      <c r="J97" s="234">
        <v>4186692000</v>
      </c>
      <c r="K97" s="234">
        <v>177102853</v>
      </c>
      <c r="L97" s="234">
        <v>4182859773</v>
      </c>
      <c r="M97" s="234">
        <v>100</v>
      </c>
      <c r="N97" s="234">
        <v>40390667</v>
      </c>
      <c r="O97" s="234">
        <v>3319464267</v>
      </c>
      <c r="P97" s="232">
        <v>79.290000000000006</v>
      </c>
      <c r="Q97" s="232" t="s">
        <v>3279</v>
      </c>
      <c r="R97" s="232" t="s">
        <v>3280</v>
      </c>
      <c r="S97" s="232">
        <v>16</v>
      </c>
      <c r="T97" s="232" t="s">
        <v>3281</v>
      </c>
    </row>
    <row r="98" spans="1:20" s="232" customFormat="1" hidden="1" x14ac:dyDescent="0.25">
      <c r="A98" s="232">
        <v>11</v>
      </c>
      <c r="B98" s="233">
        <v>44926</v>
      </c>
      <c r="C98" s="232" t="s">
        <v>3437</v>
      </c>
      <c r="D98" s="232" t="s">
        <v>3438</v>
      </c>
      <c r="E98" s="234">
        <v>3961692000</v>
      </c>
      <c r="F98" s="234">
        <v>0</v>
      </c>
      <c r="G98" s="234">
        <v>225000000</v>
      </c>
      <c r="H98" s="234">
        <v>4186692000</v>
      </c>
      <c r="I98" s="234">
        <v>0</v>
      </c>
      <c r="J98" s="234">
        <v>4186692000</v>
      </c>
      <c r="K98" s="234">
        <v>177102853</v>
      </c>
      <c r="L98" s="234">
        <v>4182859773</v>
      </c>
      <c r="M98" s="234">
        <v>100</v>
      </c>
      <c r="N98" s="234">
        <v>40390667</v>
      </c>
      <c r="O98" s="234">
        <v>3319464267</v>
      </c>
      <c r="P98" s="232">
        <v>79.290000000000006</v>
      </c>
      <c r="Q98" s="232" t="s">
        <v>3279</v>
      </c>
      <c r="R98" s="232" t="s">
        <v>3280</v>
      </c>
      <c r="S98" s="232">
        <v>16</v>
      </c>
      <c r="T98" s="232" t="s">
        <v>3281</v>
      </c>
    </row>
    <row r="99" spans="1:20" s="232" customFormat="1" hidden="1" x14ac:dyDescent="0.25">
      <c r="A99" s="232">
        <v>11</v>
      </c>
      <c r="B99" s="233">
        <v>44926</v>
      </c>
      <c r="C99" s="232" t="s">
        <v>3439</v>
      </c>
      <c r="D99" s="232" t="s">
        <v>166</v>
      </c>
      <c r="E99" s="234">
        <v>1103932000</v>
      </c>
      <c r="F99" s="234">
        <v>0</v>
      </c>
      <c r="G99" s="234">
        <v>0</v>
      </c>
      <c r="H99" s="234">
        <v>1103932000</v>
      </c>
      <c r="I99" s="234">
        <v>0</v>
      </c>
      <c r="J99" s="234">
        <v>1103932000</v>
      </c>
      <c r="K99" s="234">
        <v>715909000</v>
      </c>
      <c r="L99" s="234">
        <v>1091327000</v>
      </c>
      <c r="M99" s="234">
        <v>99</v>
      </c>
      <c r="N99" s="234">
        <v>30380599</v>
      </c>
      <c r="O99" s="234">
        <v>162641162</v>
      </c>
      <c r="P99" s="232">
        <v>14.73</v>
      </c>
      <c r="Q99" s="232" t="s">
        <v>3279</v>
      </c>
      <c r="R99" s="232" t="s">
        <v>3280</v>
      </c>
      <c r="S99" s="232">
        <v>16</v>
      </c>
      <c r="T99" s="232" t="s">
        <v>3281</v>
      </c>
    </row>
    <row r="100" spans="1:20" s="232" customFormat="1" hidden="1" x14ac:dyDescent="0.25">
      <c r="A100" s="232">
        <v>11</v>
      </c>
      <c r="B100" s="233">
        <v>44926</v>
      </c>
      <c r="C100" s="232" t="s">
        <v>3440</v>
      </c>
      <c r="D100" s="232" t="s">
        <v>3441</v>
      </c>
      <c r="E100" s="234">
        <v>1103932000</v>
      </c>
      <c r="F100" s="234">
        <v>0</v>
      </c>
      <c r="G100" s="234">
        <v>0</v>
      </c>
      <c r="H100" s="234">
        <v>1103932000</v>
      </c>
      <c r="I100" s="234">
        <v>0</v>
      </c>
      <c r="J100" s="234">
        <v>1103932000</v>
      </c>
      <c r="K100" s="234">
        <v>715909000</v>
      </c>
      <c r="L100" s="234">
        <v>1091327000</v>
      </c>
      <c r="M100" s="234">
        <v>99</v>
      </c>
      <c r="N100" s="234">
        <v>30380599</v>
      </c>
      <c r="O100" s="234">
        <v>162641162</v>
      </c>
      <c r="P100" s="232">
        <v>14.73</v>
      </c>
      <c r="Q100" s="232" t="s">
        <v>3279</v>
      </c>
      <c r="R100" s="232" t="s">
        <v>3280</v>
      </c>
      <c r="S100" s="232">
        <v>16</v>
      </c>
      <c r="T100" s="232" t="s">
        <v>3281</v>
      </c>
    </row>
    <row r="101" spans="1:20" s="232" customFormat="1" hidden="1" x14ac:dyDescent="0.25">
      <c r="A101" s="232">
        <v>11</v>
      </c>
      <c r="B101" s="233">
        <v>44926</v>
      </c>
      <c r="C101" s="232" t="s">
        <v>3442</v>
      </c>
      <c r="D101" s="232" t="s">
        <v>167</v>
      </c>
      <c r="E101" s="234">
        <v>1299972000</v>
      </c>
      <c r="F101" s="234">
        <v>0</v>
      </c>
      <c r="G101" s="234">
        <v>0</v>
      </c>
      <c r="H101" s="234">
        <v>1299972000</v>
      </c>
      <c r="I101" s="234">
        <v>0</v>
      </c>
      <c r="J101" s="234">
        <v>1299972000</v>
      </c>
      <c r="K101" s="234">
        <v>350488900</v>
      </c>
      <c r="L101" s="234">
        <v>1228914233</v>
      </c>
      <c r="M101" s="234">
        <v>95</v>
      </c>
      <c r="N101" s="234">
        <v>60059606</v>
      </c>
      <c r="O101" s="234">
        <v>779845086</v>
      </c>
      <c r="P101" s="232">
        <v>59.99</v>
      </c>
      <c r="Q101" s="232" t="s">
        <v>3279</v>
      </c>
      <c r="R101" s="232" t="s">
        <v>3280</v>
      </c>
      <c r="S101" s="232">
        <v>16</v>
      </c>
      <c r="T101" s="232" t="s">
        <v>3281</v>
      </c>
    </row>
    <row r="102" spans="1:20" s="232" customFormat="1" hidden="1" x14ac:dyDescent="0.25">
      <c r="A102" s="232">
        <v>11</v>
      </c>
      <c r="B102" s="233">
        <v>44926</v>
      </c>
      <c r="C102" s="232" t="s">
        <v>3443</v>
      </c>
      <c r="D102" s="232" t="s">
        <v>3444</v>
      </c>
      <c r="E102" s="234">
        <v>693458000</v>
      </c>
      <c r="F102" s="234">
        <v>0</v>
      </c>
      <c r="G102" s="234">
        <v>0</v>
      </c>
      <c r="H102" s="234">
        <v>693458000</v>
      </c>
      <c r="I102" s="234">
        <v>0</v>
      </c>
      <c r="J102" s="234">
        <v>693458000</v>
      </c>
      <c r="K102" s="234">
        <v>916000</v>
      </c>
      <c r="L102" s="234">
        <v>693311333</v>
      </c>
      <c r="M102" s="234">
        <v>100</v>
      </c>
      <c r="N102" s="234">
        <v>9160000</v>
      </c>
      <c r="O102" s="234">
        <v>604299814</v>
      </c>
      <c r="P102" s="232">
        <v>87.14</v>
      </c>
      <c r="Q102" s="232" t="s">
        <v>3279</v>
      </c>
      <c r="R102" s="232" t="s">
        <v>3280</v>
      </c>
      <c r="S102" s="232">
        <v>16</v>
      </c>
      <c r="T102" s="232" t="s">
        <v>3281</v>
      </c>
    </row>
    <row r="103" spans="1:20" s="232" customFormat="1" hidden="1" x14ac:dyDescent="0.25">
      <c r="A103" s="232">
        <v>11</v>
      </c>
      <c r="B103" s="233">
        <v>44926</v>
      </c>
      <c r="C103" s="232" t="s">
        <v>3445</v>
      </c>
      <c r="D103" s="232" t="s">
        <v>3446</v>
      </c>
      <c r="E103" s="234">
        <v>606514000</v>
      </c>
      <c r="F103" s="234">
        <v>0</v>
      </c>
      <c r="G103" s="234">
        <v>0</v>
      </c>
      <c r="H103" s="234">
        <v>606514000</v>
      </c>
      <c r="I103" s="234">
        <v>0</v>
      </c>
      <c r="J103" s="234">
        <v>606514000</v>
      </c>
      <c r="K103" s="234">
        <v>349572900</v>
      </c>
      <c r="L103" s="234">
        <v>535602900</v>
      </c>
      <c r="M103" s="234">
        <v>88</v>
      </c>
      <c r="N103" s="234">
        <v>50899606</v>
      </c>
      <c r="O103" s="234">
        <v>175545272</v>
      </c>
      <c r="P103" s="232">
        <v>28.94</v>
      </c>
      <c r="Q103" s="232" t="s">
        <v>3279</v>
      </c>
      <c r="R103" s="232" t="s">
        <v>3280</v>
      </c>
      <c r="S103" s="232">
        <v>16</v>
      </c>
      <c r="T103" s="232" t="s">
        <v>3281</v>
      </c>
    </row>
    <row r="104" spans="1:20" s="232" customFormat="1" hidden="1" x14ac:dyDescent="0.25">
      <c r="A104" s="232">
        <v>11</v>
      </c>
      <c r="B104" s="233">
        <v>44926</v>
      </c>
      <c r="C104" s="232" t="s">
        <v>3447</v>
      </c>
      <c r="D104" s="232" t="s">
        <v>3448</v>
      </c>
      <c r="E104" s="234">
        <v>7757075000</v>
      </c>
      <c r="F104" s="234">
        <v>114374111</v>
      </c>
      <c r="G104" s="234">
        <v>942320503</v>
      </c>
      <c r="H104" s="234">
        <v>8699395503</v>
      </c>
      <c r="I104" s="234">
        <v>0</v>
      </c>
      <c r="J104" s="234">
        <v>8699395503</v>
      </c>
      <c r="K104" s="234">
        <v>3513198781</v>
      </c>
      <c r="L104" s="234">
        <v>8157097749</v>
      </c>
      <c r="M104" s="234">
        <v>94</v>
      </c>
      <c r="N104" s="234">
        <v>701739081</v>
      </c>
      <c r="O104" s="234">
        <v>2576912068</v>
      </c>
      <c r="P104" s="232">
        <v>29.62</v>
      </c>
      <c r="Q104" s="232" t="s">
        <v>3279</v>
      </c>
      <c r="R104" s="232" t="s">
        <v>3280</v>
      </c>
      <c r="S104" s="232">
        <v>16</v>
      </c>
      <c r="T104" s="232" t="s">
        <v>3281</v>
      </c>
    </row>
    <row r="105" spans="1:20" s="232" customFormat="1" hidden="1" x14ac:dyDescent="0.25">
      <c r="A105" s="232">
        <v>11</v>
      </c>
      <c r="B105" s="233">
        <v>44926</v>
      </c>
      <c r="C105" s="232" t="s">
        <v>3449</v>
      </c>
      <c r="D105" s="232" t="s">
        <v>114</v>
      </c>
      <c r="E105" s="234">
        <v>937291000</v>
      </c>
      <c r="F105" s="234">
        <v>0</v>
      </c>
      <c r="G105" s="234">
        <v>0</v>
      </c>
      <c r="H105" s="234">
        <v>937291000</v>
      </c>
      <c r="I105" s="234">
        <v>0</v>
      </c>
      <c r="J105" s="234">
        <v>937291000</v>
      </c>
      <c r="K105" s="234">
        <v>220917427</v>
      </c>
      <c r="L105" s="234">
        <v>877072427</v>
      </c>
      <c r="M105" s="234">
        <v>94</v>
      </c>
      <c r="N105" s="234">
        <v>13100000</v>
      </c>
      <c r="O105" s="234">
        <v>75356467</v>
      </c>
      <c r="P105" s="232">
        <v>8.0399999999999991</v>
      </c>
      <c r="Q105" s="232" t="s">
        <v>3279</v>
      </c>
      <c r="R105" s="232" t="s">
        <v>3280</v>
      </c>
      <c r="S105" s="232">
        <v>16</v>
      </c>
      <c r="T105" s="232" t="s">
        <v>3281</v>
      </c>
    </row>
    <row r="106" spans="1:20" s="232" customFormat="1" hidden="1" x14ac:dyDescent="0.25">
      <c r="A106" s="232">
        <v>11</v>
      </c>
      <c r="B106" s="233">
        <v>44926</v>
      </c>
      <c r="C106" s="232" t="s">
        <v>3450</v>
      </c>
      <c r="D106" s="232" t="s">
        <v>3451</v>
      </c>
      <c r="E106" s="234">
        <v>937291000</v>
      </c>
      <c r="F106" s="234">
        <v>0</v>
      </c>
      <c r="G106" s="234">
        <v>0</v>
      </c>
      <c r="H106" s="234">
        <v>937291000</v>
      </c>
      <c r="I106" s="234">
        <v>0</v>
      </c>
      <c r="J106" s="234">
        <v>937291000</v>
      </c>
      <c r="K106" s="234">
        <v>220917427</v>
      </c>
      <c r="L106" s="234">
        <v>877072427</v>
      </c>
      <c r="M106" s="234">
        <v>94</v>
      </c>
      <c r="N106" s="234">
        <v>13100000</v>
      </c>
      <c r="O106" s="234">
        <v>75356467</v>
      </c>
      <c r="P106" s="232">
        <v>8.0399999999999991</v>
      </c>
      <c r="Q106" s="232" t="s">
        <v>3279</v>
      </c>
      <c r="R106" s="232" t="s">
        <v>3280</v>
      </c>
      <c r="S106" s="232">
        <v>16</v>
      </c>
      <c r="T106" s="232" t="s">
        <v>3281</v>
      </c>
    </row>
    <row r="107" spans="1:20" s="232" customFormat="1" hidden="1" x14ac:dyDescent="0.25">
      <c r="A107" s="232">
        <v>11</v>
      </c>
      <c r="B107" s="233">
        <v>44926</v>
      </c>
      <c r="C107" s="232" t="s">
        <v>3452</v>
      </c>
      <c r="D107" s="232" t="s">
        <v>115</v>
      </c>
      <c r="E107" s="234">
        <v>0</v>
      </c>
      <c r="F107" s="234">
        <v>0</v>
      </c>
      <c r="G107" s="234">
        <v>30187016</v>
      </c>
      <c r="H107" s="234">
        <v>30187016</v>
      </c>
      <c r="I107" s="234">
        <v>0</v>
      </c>
      <c r="J107" s="234">
        <v>30187016</v>
      </c>
      <c r="K107" s="234">
        <v>30169475</v>
      </c>
      <c r="L107" s="234">
        <v>30169475</v>
      </c>
      <c r="M107" s="234">
        <v>100</v>
      </c>
      <c r="N107" s="234">
        <v>0</v>
      </c>
      <c r="O107" s="234">
        <v>0</v>
      </c>
      <c r="P107" s="232">
        <v>0</v>
      </c>
      <c r="Q107" s="232" t="s">
        <v>3279</v>
      </c>
      <c r="R107" s="232" t="s">
        <v>3280</v>
      </c>
      <c r="S107" s="232">
        <v>16</v>
      </c>
      <c r="T107" s="232" t="s">
        <v>3281</v>
      </c>
    </row>
    <row r="108" spans="1:20" s="232" customFormat="1" hidden="1" x14ac:dyDescent="0.25">
      <c r="A108" s="232">
        <v>11</v>
      </c>
      <c r="B108" s="233">
        <v>44926</v>
      </c>
      <c r="C108" s="232" t="s">
        <v>3453</v>
      </c>
      <c r="D108" s="232" t="s">
        <v>3454</v>
      </c>
      <c r="E108" s="234">
        <v>0</v>
      </c>
      <c r="F108" s="234">
        <v>0</v>
      </c>
      <c r="G108" s="234">
        <v>30187016</v>
      </c>
      <c r="H108" s="234">
        <v>30187016</v>
      </c>
      <c r="I108" s="234">
        <v>0</v>
      </c>
      <c r="J108" s="234">
        <v>30187016</v>
      </c>
      <c r="K108" s="234">
        <v>30169475</v>
      </c>
      <c r="L108" s="234">
        <v>30169475</v>
      </c>
      <c r="M108" s="234">
        <v>100</v>
      </c>
      <c r="N108" s="234">
        <v>0</v>
      </c>
      <c r="O108" s="234">
        <v>0</v>
      </c>
      <c r="P108" s="232">
        <v>0</v>
      </c>
      <c r="Q108" s="232" t="s">
        <v>3279</v>
      </c>
      <c r="R108" s="232" t="s">
        <v>3280</v>
      </c>
      <c r="S108" s="232">
        <v>16</v>
      </c>
      <c r="T108" s="232" t="s">
        <v>3281</v>
      </c>
    </row>
    <row r="109" spans="1:20" s="232" customFormat="1" hidden="1" x14ac:dyDescent="0.25">
      <c r="A109" s="232">
        <v>11</v>
      </c>
      <c r="B109" s="233">
        <v>44926</v>
      </c>
      <c r="C109" s="232" t="s">
        <v>3455</v>
      </c>
      <c r="D109" s="232" t="s">
        <v>117</v>
      </c>
      <c r="E109" s="234">
        <v>480779000</v>
      </c>
      <c r="F109" s="234">
        <v>0</v>
      </c>
      <c r="G109" s="234">
        <v>0</v>
      </c>
      <c r="H109" s="234">
        <v>480779000</v>
      </c>
      <c r="I109" s="234">
        <v>0</v>
      </c>
      <c r="J109" s="234">
        <v>480779000</v>
      </c>
      <c r="K109" s="234">
        <v>89584913</v>
      </c>
      <c r="L109" s="234">
        <v>472384013</v>
      </c>
      <c r="M109" s="234">
        <v>98</v>
      </c>
      <c r="N109" s="234">
        <v>11099067</v>
      </c>
      <c r="O109" s="234">
        <v>187845523</v>
      </c>
      <c r="P109" s="232">
        <v>39.07</v>
      </c>
      <c r="Q109" s="232" t="s">
        <v>3279</v>
      </c>
      <c r="R109" s="232" t="s">
        <v>3280</v>
      </c>
      <c r="S109" s="232">
        <v>16</v>
      </c>
      <c r="T109" s="232" t="s">
        <v>3281</v>
      </c>
    </row>
    <row r="110" spans="1:20" s="232" customFormat="1" hidden="1" x14ac:dyDescent="0.25">
      <c r="A110" s="232">
        <v>11</v>
      </c>
      <c r="B110" s="233">
        <v>44926</v>
      </c>
      <c r="C110" s="232" t="s">
        <v>3456</v>
      </c>
      <c r="D110" s="232" t="s">
        <v>3457</v>
      </c>
      <c r="E110" s="234">
        <v>480779000</v>
      </c>
      <c r="F110" s="234">
        <v>0</v>
      </c>
      <c r="G110" s="234">
        <v>0</v>
      </c>
      <c r="H110" s="234">
        <v>480779000</v>
      </c>
      <c r="I110" s="234">
        <v>0</v>
      </c>
      <c r="J110" s="234">
        <v>480779000</v>
      </c>
      <c r="K110" s="234">
        <v>89584913</v>
      </c>
      <c r="L110" s="234">
        <v>472384013</v>
      </c>
      <c r="M110" s="234">
        <v>98</v>
      </c>
      <c r="N110" s="234">
        <v>11099067</v>
      </c>
      <c r="O110" s="234">
        <v>187845523</v>
      </c>
      <c r="P110" s="232">
        <v>39.07</v>
      </c>
      <c r="Q110" s="232" t="s">
        <v>3279</v>
      </c>
      <c r="R110" s="232" t="s">
        <v>3280</v>
      </c>
      <c r="S110" s="232">
        <v>16</v>
      </c>
      <c r="T110" s="232" t="s">
        <v>3281</v>
      </c>
    </row>
    <row r="111" spans="1:20" s="232" customFormat="1" hidden="1" x14ac:dyDescent="0.25">
      <c r="A111" s="232">
        <v>11</v>
      </c>
      <c r="B111" s="233">
        <v>44926</v>
      </c>
      <c r="C111" s="232" t="s">
        <v>3458</v>
      </c>
      <c r="D111" s="232" t="s">
        <v>120</v>
      </c>
      <c r="E111" s="234">
        <v>3178086000</v>
      </c>
      <c r="F111" s="234">
        <v>114374111</v>
      </c>
      <c r="G111" s="234">
        <v>912133487</v>
      </c>
      <c r="H111" s="234">
        <v>4090219487</v>
      </c>
      <c r="I111" s="234">
        <v>0</v>
      </c>
      <c r="J111" s="234">
        <v>4090219487</v>
      </c>
      <c r="K111" s="234">
        <v>1027120514</v>
      </c>
      <c r="L111" s="234">
        <v>4089744482</v>
      </c>
      <c r="M111" s="234">
        <v>100</v>
      </c>
      <c r="N111" s="234">
        <v>573617614</v>
      </c>
      <c r="O111" s="234">
        <v>1851387778</v>
      </c>
      <c r="P111" s="232">
        <v>45.26</v>
      </c>
      <c r="Q111" s="232" t="s">
        <v>3279</v>
      </c>
      <c r="R111" s="232" t="s">
        <v>3280</v>
      </c>
      <c r="S111" s="232">
        <v>16</v>
      </c>
      <c r="T111" s="232" t="s">
        <v>3281</v>
      </c>
    </row>
    <row r="112" spans="1:20" s="232" customFormat="1" hidden="1" x14ac:dyDescent="0.25">
      <c r="A112" s="232">
        <v>11</v>
      </c>
      <c r="B112" s="233">
        <v>44926</v>
      </c>
      <c r="C112" s="232" t="s">
        <v>3459</v>
      </c>
      <c r="D112" s="232" t="s">
        <v>3460</v>
      </c>
      <c r="E112" s="234">
        <v>406472000</v>
      </c>
      <c r="F112" s="234">
        <v>114374111</v>
      </c>
      <c r="G112" s="234">
        <v>114374111</v>
      </c>
      <c r="H112" s="234">
        <v>520846111</v>
      </c>
      <c r="I112" s="234">
        <v>0</v>
      </c>
      <c r="J112" s="234">
        <v>520846111</v>
      </c>
      <c r="K112" s="234">
        <v>222055043</v>
      </c>
      <c r="L112" s="234">
        <v>520846111</v>
      </c>
      <c r="M112" s="234">
        <v>100</v>
      </c>
      <c r="N112" s="234">
        <v>37660000</v>
      </c>
      <c r="O112" s="234">
        <v>206379000</v>
      </c>
      <c r="P112" s="232">
        <v>39.619999999999997</v>
      </c>
      <c r="Q112" s="232" t="s">
        <v>3279</v>
      </c>
      <c r="R112" s="232" t="s">
        <v>3280</v>
      </c>
      <c r="S112" s="232">
        <v>16</v>
      </c>
      <c r="T112" s="232" t="s">
        <v>3281</v>
      </c>
    </row>
    <row r="113" spans="1:20" s="232" customFormat="1" hidden="1" x14ac:dyDescent="0.25">
      <c r="A113" s="232">
        <v>11</v>
      </c>
      <c r="B113" s="233">
        <v>44926</v>
      </c>
      <c r="C113" s="232" t="s">
        <v>3461</v>
      </c>
      <c r="D113" s="232" t="s">
        <v>3462</v>
      </c>
      <c r="E113" s="234">
        <v>2771614000</v>
      </c>
      <c r="F113" s="234">
        <v>0</v>
      </c>
      <c r="G113" s="234">
        <v>797759376</v>
      </c>
      <c r="H113" s="234">
        <v>3569373376</v>
      </c>
      <c r="I113" s="234">
        <v>0</v>
      </c>
      <c r="J113" s="234">
        <v>3569373376</v>
      </c>
      <c r="K113" s="234">
        <v>805065471</v>
      </c>
      <c r="L113" s="234">
        <v>3568898371</v>
      </c>
      <c r="M113" s="234">
        <v>100</v>
      </c>
      <c r="N113" s="234">
        <v>535957614</v>
      </c>
      <c r="O113" s="234">
        <v>1645008778</v>
      </c>
      <c r="P113" s="232">
        <v>46.09</v>
      </c>
      <c r="Q113" s="232" t="s">
        <v>3279</v>
      </c>
      <c r="R113" s="232" t="s">
        <v>3280</v>
      </c>
      <c r="S113" s="232">
        <v>16</v>
      </c>
      <c r="T113" s="232" t="s">
        <v>3281</v>
      </c>
    </row>
    <row r="114" spans="1:20" s="232" customFormat="1" hidden="1" x14ac:dyDescent="0.25">
      <c r="A114" s="232">
        <v>11</v>
      </c>
      <c r="B114" s="233">
        <v>44926</v>
      </c>
      <c r="C114" s="232" t="s">
        <v>3463</v>
      </c>
      <c r="D114" s="232" t="s">
        <v>121</v>
      </c>
      <c r="E114" s="234">
        <v>944860000</v>
      </c>
      <c r="F114" s="234">
        <v>0</v>
      </c>
      <c r="G114" s="234">
        <v>0</v>
      </c>
      <c r="H114" s="234">
        <v>944860000</v>
      </c>
      <c r="I114" s="234">
        <v>0</v>
      </c>
      <c r="J114" s="234">
        <v>944860000</v>
      </c>
      <c r="K114" s="234">
        <v>841929067</v>
      </c>
      <c r="L114" s="234">
        <v>941281967</v>
      </c>
      <c r="M114" s="234">
        <v>100</v>
      </c>
      <c r="N114" s="234">
        <v>11372400</v>
      </c>
      <c r="O114" s="234">
        <v>82368633</v>
      </c>
      <c r="P114" s="232">
        <v>8.7200000000000006</v>
      </c>
      <c r="Q114" s="232" t="s">
        <v>3279</v>
      </c>
      <c r="R114" s="232" t="s">
        <v>3280</v>
      </c>
      <c r="S114" s="232">
        <v>16</v>
      </c>
      <c r="T114" s="232" t="s">
        <v>3281</v>
      </c>
    </row>
    <row r="115" spans="1:20" s="232" customFormat="1" hidden="1" x14ac:dyDescent="0.25">
      <c r="A115" s="232">
        <v>11</v>
      </c>
      <c r="B115" s="233">
        <v>44926</v>
      </c>
      <c r="C115" s="232" t="s">
        <v>3464</v>
      </c>
      <c r="D115" s="232" t="s">
        <v>3465</v>
      </c>
      <c r="E115" s="234">
        <v>944860000</v>
      </c>
      <c r="F115" s="234">
        <v>0</v>
      </c>
      <c r="G115" s="234">
        <v>0</v>
      </c>
      <c r="H115" s="234">
        <v>944860000</v>
      </c>
      <c r="I115" s="234">
        <v>0</v>
      </c>
      <c r="J115" s="234">
        <v>944860000</v>
      </c>
      <c r="K115" s="234">
        <v>841929067</v>
      </c>
      <c r="L115" s="234">
        <v>941281967</v>
      </c>
      <c r="M115" s="234">
        <v>100</v>
      </c>
      <c r="N115" s="234">
        <v>11372400</v>
      </c>
      <c r="O115" s="234">
        <v>82368633</v>
      </c>
      <c r="P115" s="232">
        <v>8.7200000000000006</v>
      </c>
      <c r="Q115" s="232" t="s">
        <v>3279</v>
      </c>
      <c r="R115" s="232" t="s">
        <v>3280</v>
      </c>
      <c r="S115" s="232">
        <v>16</v>
      </c>
      <c r="T115" s="232" t="s">
        <v>3281</v>
      </c>
    </row>
    <row r="116" spans="1:20" s="232" customFormat="1" hidden="1" x14ac:dyDescent="0.25">
      <c r="A116" s="232">
        <v>11</v>
      </c>
      <c r="B116" s="233">
        <v>44926</v>
      </c>
      <c r="C116" s="232" t="s">
        <v>3466</v>
      </c>
      <c r="D116" s="232" t="s">
        <v>124</v>
      </c>
      <c r="E116" s="234">
        <v>757103000</v>
      </c>
      <c r="F116" s="234">
        <v>0</v>
      </c>
      <c r="G116" s="234">
        <v>0</v>
      </c>
      <c r="H116" s="234">
        <v>757103000</v>
      </c>
      <c r="I116" s="234">
        <v>0</v>
      </c>
      <c r="J116" s="234">
        <v>757103000</v>
      </c>
      <c r="K116" s="234">
        <v>280604980</v>
      </c>
      <c r="L116" s="234">
        <v>386474980</v>
      </c>
      <c r="M116" s="234">
        <v>51</v>
      </c>
      <c r="N116" s="234">
        <v>32660000</v>
      </c>
      <c r="O116" s="234">
        <v>88342333</v>
      </c>
      <c r="P116" s="232">
        <v>11.67</v>
      </c>
      <c r="Q116" s="232" t="s">
        <v>3279</v>
      </c>
      <c r="R116" s="232" t="s">
        <v>3280</v>
      </c>
      <c r="S116" s="232">
        <v>16</v>
      </c>
      <c r="T116" s="232" t="s">
        <v>3281</v>
      </c>
    </row>
    <row r="117" spans="1:20" s="232" customFormat="1" hidden="1" x14ac:dyDescent="0.25">
      <c r="A117" s="232">
        <v>11</v>
      </c>
      <c r="B117" s="233">
        <v>44926</v>
      </c>
      <c r="C117" s="232" t="s">
        <v>3467</v>
      </c>
      <c r="D117" s="232" t="s">
        <v>3468</v>
      </c>
      <c r="E117" s="234">
        <v>757103000</v>
      </c>
      <c r="F117" s="234">
        <v>0</v>
      </c>
      <c r="G117" s="234">
        <v>0</v>
      </c>
      <c r="H117" s="234">
        <v>757103000</v>
      </c>
      <c r="I117" s="234">
        <v>0</v>
      </c>
      <c r="J117" s="234">
        <v>757103000</v>
      </c>
      <c r="K117" s="234">
        <v>280604980</v>
      </c>
      <c r="L117" s="234">
        <v>386474980</v>
      </c>
      <c r="M117" s="234">
        <v>51</v>
      </c>
      <c r="N117" s="234">
        <v>32660000</v>
      </c>
      <c r="O117" s="234">
        <v>88342333</v>
      </c>
      <c r="P117" s="232">
        <v>11.67</v>
      </c>
      <c r="Q117" s="232" t="s">
        <v>3279</v>
      </c>
      <c r="R117" s="232" t="s">
        <v>3280</v>
      </c>
      <c r="S117" s="232">
        <v>16</v>
      </c>
      <c r="T117" s="232" t="s">
        <v>3281</v>
      </c>
    </row>
    <row r="118" spans="1:20" s="232" customFormat="1" hidden="1" x14ac:dyDescent="0.25">
      <c r="A118" s="232">
        <v>11</v>
      </c>
      <c r="B118" s="233">
        <v>44926</v>
      </c>
      <c r="C118" s="232" t="s">
        <v>3469</v>
      </c>
      <c r="D118" s="232" t="s">
        <v>125</v>
      </c>
      <c r="E118" s="234">
        <v>1458956000</v>
      </c>
      <c r="F118" s="234">
        <v>0</v>
      </c>
      <c r="G118" s="234">
        <v>0</v>
      </c>
      <c r="H118" s="234">
        <v>1458956000</v>
      </c>
      <c r="I118" s="234">
        <v>0</v>
      </c>
      <c r="J118" s="234">
        <v>1458956000</v>
      </c>
      <c r="K118" s="234">
        <v>1022872405</v>
      </c>
      <c r="L118" s="234">
        <v>1359970405</v>
      </c>
      <c r="M118" s="234">
        <v>93</v>
      </c>
      <c r="N118" s="234">
        <v>59890000</v>
      </c>
      <c r="O118" s="234">
        <v>291611334</v>
      </c>
      <c r="P118" s="232">
        <v>19.989999999999998</v>
      </c>
      <c r="Q118" s="232" t="s">
        <v>3279</v>
      </c>
      <c r="R118" s="232" t="s">
        <v>3280</v>
      </c>
      <c r="S118" s="232">
        <v>16</v>
      </c>
      <c r="T118" s="232" t="s">
        <v>3281</v>
      </c>
    </row>
    <row r="119" spans="1:20" s="232" customFormat="1" hidden="1" x14ac:dyDescent="0.25">
      <c r="A119" s="232">
        <v>11</v>
      </c>
      <c r="B119" s="233">
        <v>44926</v>
      </c>
      <c r="C119" s="232" t="s">
        <v>3470</v>
      </c>
      <c r="D119" s="232" t="s">
        <v>3471</v>
      </c>
      <c r="E119" s="234">
        <v>1458956000</v>
      </c>
      <c r="F119" s="234">
        <v>0</v>
      </c>
      <c r="G119" s="234">
        <v>0</v>
      </c>
      <c r="H119" s="234">
        <v>1458956000</v>
      </c>
      <c r="I119" s="234">
        <v>0</v>
      </c>
      <c r="J119" s="234">
        <v>1458956000</v>
      </c>
      <c r="K119" s="234">
        <v>1022872405</v>
      </c>
      <c r="L119" s="234">
        <v>1359970405</v>
      </c>
      <c r="M119" s="234">
        <v>93</v>
      </c>
      <c r="N119" s="234">
        <v>59890000</v>
      </c>
      <c r="O119" s="234">
        <v>291611334</v>
      </c>
      <c r="P119" s="232">
        <v>19.989999999999998</v>
      </c>
      <c r="Q119" s="232" t="s">
        <v>3279</v>
      </c>
      <c r="R119" s="232" t="s">
        <v>3280</v>
      </c>
      <c r="S119" s="232">
        <v>16</v>
      </c>
      <c r="T119" s="232" t="s">
        <v>3281</v>
      </c>
    </row>
    <row r="120" spans="1:20" s="232" customFormat="1" hidden="1" x14ac:dyDescent="0.25">
      <c r="A120" s="232">
        <v>11</v>
      </c>
      <c r="B120" s="233">
        <v>44926</v>
      </c>
      <c r="C120" s="232" t="s">
        <v>3472</v>
      </c>
      <c r="D120" s="232" t="s">
        <v>3473</v>
      </c>
      <c r="E120" s="234">
        <v>7243165000</v>
      </c>
      <c r="F120" s="234">
        <v>0</v>
      </c>
      <c r="G120" s="234">
        <v>0</v>
      </c>
      <c r="H120" s="234">
        <v>7243165000</v>
      </c>
      <c r="I120" s="234">
        <v>0</v>
      </c>
      <c r="J120" s="234">
        <v>7243165000</v>
      </c>
      <c r="K120" s="234">
        <v>3830202259</v>
      </c>
      <c r="L120" s="234">
        <v>5807825758</v>
      </c>
      <c r="M120" s="234">
        <v>80</v>
      </c>
      <c r="N120" s="234">
        <v>258384367</v>
      </c>
      <c r="O120" s="234">
        <v>1375021765</v>
      </c>
      <c r="P120" s="232">
        <v>18.98</v>
      </c>
      <c r="Q120" s="232" t="s">
        <v>3279</v>
      </c>
      <c r="R120" s="232" t="s">
        <v>3280</v>
      </c>
      <c r="S120" s="232">
        <v>16</v>
      </c>
      <c r="T120" s="232" t="s">
        <v>3281</v>
      </c>
    </row>
    <row r="121" spans="1:20" s="232" customFormat="1" hidden="1" x14ac:dyDescent="0.25">
      <c r="A121" s="232">
        <v>11</v>
      </c>
      <c r="B121" s="233">
        <v>44926</v>
      </c>
      <c r="C121" s="232" t="s">
        <v>3474</v>
      </c>
      <c r="D121" s="232" t="s">
        <v>126</v>
      </c>
      <c r="E121" s="234">
        <v>841285000</v>
      </c>
      <c r="F121" s="234">
        <v>0</v>
      </c>
      <c r="G121" s="234">
        <v>0</v>
      </c>
      <c r="H121" s="234">
        <v>841285000</v>
      </c>
      <c r="I121" s="234">
        <v>0</v>
      </c>
      <c r="J121" s="234">
        <v>841285000</v>
      </c>
      <c r="K121" s="234">
        <v>61923297</v>
      </c>
      <c r="L121" s="234">
        <v>840580296</v>
      </c>
      <c r="M121" s="234">
        <v>100</v>
      </c>
      <c r="N121" s="234">
        <v>35360000</v>
      </c>
      <c r="O121" s="234">
        <v>195630564</v>
      </c>
      <c r="P121" s="232">
        <v>23.25</v>
      </c>
      <c r="Q121" s="232" t="s">
        <v>3279</v>
      </c>
      <c r="R121" s="232" t="s">
        <v>3280</v>
      </c>
      <c r="S121" s="232">
        <v>16</v>
      </c>
      <c r="T121" s="232" t="s">
        <v>3281</v>
      </c>
    </row>
    <row r="122" spans="1:20" s="232" customFormat="1" hidden="1" x14ac:dyDescent="0.25">
      <c r="A122" s="232">
        <v>11</v>
      </c>
      <c r="B122" s="233">
        <v>44926</v>
      </c>
      <c r="C122" s="232" t="s">
        <v>3475</v>
      </c>
      <c r="D122" s="232" t="s">
        <v>3476</v>
      </c>
      <c r="E122" s="234">
        <v>841285000</v>
      </c>
      <c r="F122" s="234">
        <v>0</v>
      </c>
      <c r="G122" s="234">
        <v>0</v>
      </c>
      <c r="H122" s="234">
        <v>841285000</v>
      </c>
      <c r="I122" s="234">
        <v>0</v>
      </c>
      <c r="J122" s="234">
        <v>841285000</v>
      </c>
      <c r="K122" s="234">
        <v>61923297</v>
      </c>
      <c r="L122" s="234">
        <v>840580296</v>
      </c>
      <c r="M122" s="234">
        <v>100</v>
      </c>
      <c r="N122" s="234">
        <v>35360000</v>
      </c>
      <c r="O122" s="234">
        <v>195630564</v>
      </c>
      <c r="P122" s="232">
        <v>23.25</v>
      </c>
      <c r="Q122" s="232" t="s">
        <v>3279</v>
      </c>
      <c r="R122" s="232" t="s">
        <v>3280</v>
      </c>
      <c r="S122" s="232">
        <v>16</v>
      </c>
      <c r="T122" s="232" t="s">
        <v>3281</v>
      </c>
    </row>
    <row r="123" spans="1:20" s="232" customFormat="1" hidden="1" x14ac:dyDescent="0.25">
      <c r="A123" s="232">
        <v>11</v>
      </c>
      <c r="B123" s="233">
        <v>44926</v>
      </c>
      <c r="C123" s="232" t="s">
        <v>3477</v>
      </c>
      <c r="D123" s="232" t="s">
        <v>127</v>
      </c>
      <c r="E123" s="234">
        <v>2056368000</v>
      </c>
      <c r="F123" s="234">
        <v>0</v>
      </c>
      <c r="G123" s="234">
        <v>0</v>
      </c>
      <c r="H123" s="234">
        <v>2056368000</v>
      </c>
      <c r="I123" s="234">
        <v>0</v>
      </c>
      <c r="J123" s="234">
        <v>2056368000</v>
      </c>
      <c r="K123" s="234">
        <v>1902539950</v>
      </c>
      <c r="L123" s="234">
        <v>2024969950</v>
      </c>
      <c r="M123" s="234">
        <v>98</v>
      </c>
      <c r="N123" s="234">
        <v>22260000</v>
      </c>
      <c r="O123" s="234">
        <v>122738667</v>
      </c>
      <c r="P123" s="232">
        <v>5.97</v>
      </c>
      <c r="Q123" s="232" t="s">
        <v>3279</v>
      </c>
      <c r="R123" s="232" t="s">
        <v>3280</v>
      </c>
      <c r="S123" s="232">
        <v>16</v>
      </c>
      <c r="T123" s="232" t="s">
        <v>3281</v>
      </c>
    </row>
    <row r="124" spans="1:20" s="232" customFormat="1" hidden="1" x14ac:dyDescent="0.25">
      <c r="A124" s="232">
        <v>11</v>
      </c>
      <c r="B124" s="233">
        <v>44926</v>
      </c>
      <c r="C124" s="232" t="s">
        <v>3478</v>
      </c>
      <c r="D124" s="232" t="s">
        <v>3479</v>
      </c>
      <c r="E124" s="234">
        <v>2056368000</v>
      </c>
      <c r="F124" s="234">
        <v>0</v>
      </c>
      <c r="G124" s="234">
        <v>0</v>
      </c>
      <c r="H124" s="234">
        <v>2056368000</v>
      </c>
      <c r="I124" s="234">
        <v>0</v>
      </c>
      <c r="J124" s="234">
        <v>2056368000</v>
      </c>
      <c r="K124" s="234">
        <v>1902539950</v>
      </c>
      <c r="L124" s="234">
        <v>2024969950</v>
      </c>
      <c r="M124" s="234">
        <v>98</v>
      </c>
      <c r="N124" s="234">
        <v>22260000</v>
      </c>
      <c r="O124" s="234">
        <v>122738667</v>
      </c>
      <c r="P124" s="232">
        <v>5.97</v>
      </c>
      <c r="Q124" s="232" t="s">
        <v>3279</v>
      </c>
      <c r="R124" s="232" t="s">
        <v>3280</v>
      </c>
      <c r="S124" s="232">
        <v>16</v>
      </c>
      <c r="T124" s="232" t="s">
        <v>3281</v>
      </c>
    </row>
    <row r="125" spans="1:20" s="232" customFormat="1" hidden="1" x14ac:dyDescent="0.25">
      <c r="A125" s="232">
        <v>11</v>
      </c>
      <c r="B125" s="233">
        <v>44926</v>
      </c>
      <c r="C125" s="232" t="s">
        <v>3480</v>
      </c>
      <c r="D125" s="232" t="s">
        <v>130</v>
      </c>
      <c r="E125" s="234">
        <v>1473575000</v>
      </c>
      <c r="F125" s="234">
        <v>0</v>
      </c>
      <c r="G125" s="234">
        <v>0</v>
      </c>
      <c r="H125" s="234">
        <v>1473575000</v>
      </c>
      <c r="I125" s="234">
        <v>0</v>
      </c>
      <c r="J125" s="234">
        <v>1473575000</v>
      </c>
      <c r="K125" s="234">
        <v>619256776</v>
      </c>
      <c r="L125" s="234">
        <v>1469430576</v>
      </c>
      <c r="M125" s="234">
        <v>100</v>
      </c>
      <c r="N125" s="234">
        <v>159812367</v>
      </c>
      <c r="O125" s="234">
        <v>831002834</v>
      </c>
      <c r="P125" s="232">
        <v>56.39</v>
      </c>
      <c r="Q125" s="232" t="s">
        <v>3279</v>
      </c>
      <c r="R125" s="232" t="s">
        <v>3280</v>
      </c>
      <c r="S125" s="232">
        <v>16</v>
      </c>
      <c r="T125" s="232" t="s">
        <v>3281</v>
      </c>
    </row>
    <row r="126" spans="1:20" s="232" customFormat="1" hidden="1" x14ac:dyDescent="0.25">
      <c r="A126" s="232">
        <v>11</v>
      </c>
      <c r="B126" s="233">
        <v>44926</v>
      </c>
      <c r="C126" s="232" t="s">
        <v>3481</v>
      </c>
      <c r="D126" s="232" t="s">
        <v>3482</v>
      </c>
      <c r="E126" s="234">
        <v>1473575000</v>
      </c>
      <c r="F126" s="234">
        <v>0</v>
      </c>
      <c r="G126" s="234">
        <v>0</v>
      </c>
      <c r="H126" s="234">
        <v>1473575000</v>
      </c>
      <c r="I126" s="234">
        <v>0</v>
      </c>
      <c r="J126" s="234">
        <v>1473575000</v>
      </c>
      <c r="K126" s="234">
        <v>619256776</v>
      </c>
      <c r="L126" s="234">
        <v>1469430576</v>
      </c>
      <c r="M126" s="234">
        <v>100</v>
      </c>
      <c r="N126" s="234">
        <v>159812367</v>
      </c>
      <c r="O126" s="234">
        <v>831002834</v>
      </c>
      <c r="P126" s="232">
        <v>56.39</v>
      </c>
      <c r="Q126" s="232" t="s">
        <v>3279</v>
      </c>
      <c r="R126" s="232" t="s">
        <v>3280</v>
      </c>
      <c r="S126" s="232">
        <v>16</v>
      </c>
      <c r="T126" s="232" t="s">
        <v>3281</v>
      </c>
    </row>
    <row r="127" spans="1:20" s="232" customFormat="1" hidden="1" x14ac:dyDescent="0.25">
      <c r="A127" s="232">
        <v>11</v>
      </c>
      <c r="B127" s="233">
        <v>44926</v>
      </c>
      <c r="C127" s="232" t="s">
        <v>3483</v>
      </c>
      <c r="D127" s="232" t="s">
        <v>132</v>
      </c>
      <c r="E127" s="234">
        <v>987175000</v>
      </c>
      <c r="F127" s="234">
        <v>0</v>
      </c>
      <c r="G127" s="234">
        <v>0</v>
      </c>
      <c r="H127" s="234">
        <v>987175000</v>
      </c>
      <c r="I127" s="234">
        <v>0</v>
      </c>
      <c r="J127" s="234">
        <v>987175000</v>
      </c>
      <c r="K127" s="234">
        <v>807744072</v>
      </c>
      <c r="L127" s="234">
        <v>960170572</v>
      </c>
      <c r="M127" s="234">
        <v>97</v>
      </c>
      <c r="N127" s="234">
        <v>27669600</v>
      </c>
      <c r="O127" s="234">
        <v>149129433</v>
      </c>
      <c r="P127" s="232">
        <v>15.11</v>
      </c>
      <c r="Q127" s="232" t="s">
        <v>3279</v>
      </c>
      <c r="R127" s="232" t="s">
        <v>3280</v>
      </c>
      <c r="S127" s="232">
        <v>16</v>
      </c>
      <c r="T127" s="232" t="s">
        <v>3281</v>
      </c>
    </row>
    <row r="128" spans="1:20" s="232" customFormat="1" hidden="1" x14ac:dyDescent="0.25">
      <c r="A128" s="232">
        <v>11</v>
      </c>
      <c r="B128" s="233">
        <v>44926</v>
      </c>
      <c r="C128" s="232" t="s">
        <v>3484</v>
      </c>
      <c r="D128" s="232" t="s">
        <v>3485</v>
      </c>
      <c r="E128" s="234">
        <v>987175000</v>
      </c>
      <c r="F128" s="234">
        <v>0</v>
      </c>
      <c r="G128" s="234">
        <v>0</v>
      </c>
      <c r="H128" s="234">
        <v>987175000</v>
      </c>
      <c r="I128" s="234">
        <v>0</v>
      </c>
      <c r="J128" s="234">
        <v>987175000</v>
      </c>
      <c r="K128" s="234">
        <v>807744072</v>
      </c>
      <c r="L128" s="234">
        <v>960170572</v>
      </c>
      <c r="M128" s="234">
        <v>97</v>
      </c>
      <c r="N128" s="234">
        <v>27669600</v>
      </c>
      <c r="O128" s="234">
        <v>149129433</v>
      </c>
      <c r="P128" s="232">
        <v>15.11</v>
      </c>
      <c r="Q128" s="232" t="s">
        <v>3279</v>
      </c>
      <c r="R128" s="232" t="s">
        <v>3280</v>
      </c>
      <c r="S128" s="232">
        <v>16</v>
      </c>
      <c r="T128" s="232" t="s">
        <v>3281</v>
      </c>
    </row>
    <row r="129" spans="1:20" s="232" customFormat="1" hidden="1" x14ac:dyDescent="0.25">
      <c r="A129" s="232">
        <v>11</v>
      </c>
      <c r="B129" s="233">
        <v>44926</v>
      </c>
      <c r="C129" s="232" t="s">
        <v>3486</v>
      </c>
      <c r="D129" s="232" t="s">
        <v>135</v>
      </c>
      <c r="E129" s="234">
        <v>1884762000</v>
      </c>
      <c r="F129" s="234">
        <v>0</v>
      </c>
      <c r="G129" s="234">
        <v>0</v>
      </c>
      <c r="H129" s="234">
        <v>1884762000</v>
      </c>
      <c r="I129" s="234">
        <v>0</v>
      </c>
      <c r="J129" s="234">
        <v>1884762000</v>
      </c>
      <c r="K129" s="234">
        <v>438738164</v>
      </c>
      <c r="L129" s="234">
        <v>512674364</v>
      </c>
      <c r="M129" s="234">
        <v>27</v>
      </c>
      <c r="N129" s="234">
        <v>13282400</v>
      </c>
      <c r="O129" s="234">
        <v>76520267</v>
      </c>
      <c r="P129" s="232">
        <v>4.0599999999999996</v>
      </c>
      <c r="Q129" s="232" t="s">
        <v>3279</v>
      </c>
      <c r="R129" s="232" t="s">
        <v>3280</v>
      </c>
      <c r="S129" s="232">
        <v>16</v>
      </c>
      <c r="T129" s="232" t="s">
        <v>3281</v>
      </c>
    </row>
    <row r="130" spans="1:20" s="232" customFormat="1" hidden="1" x14ac:dyDescent="0.25">
      <c r="A130" s="232">
        <v>11</v>
      </c>
      <c r="B130" s="233">
        <v>44926</v>
      </c>
      <c r="C130" s="232" t="s">
        <v>3487</v>
      </c>
      <c r="D130" s="232" t="s">
        <v>3488</v>
      </c>
      <c r="E130" s="234">
        <v>516183000</v>
      </c>
      <c r="F130" s="234">
        <v>0</v>
      </c>
      <c r="G130" s="234">
        <v>0</v>
      </c>
      <c r="H130" s="234">
        <v>516183000</v>
      </c>
      <c r="I130" s="234">
        <v>0</v>
      </c>
      <c r="J130" s="234">
        <v>516183000</v>
      </c>
      <c r="K130" s="234">
        <v>438738164</v>
      </c>
      <c r="L130" s="234">
        <v>512674364</v>
      </c>
      <c r="M130" s="234">
        <v>99</v>
      </c>
      <c r="N130" s="234">
        <v>13282400</v>
      </c>
      <c r="O130" s="234">
        <v>76520267</v>
      </c>
      <c r="P130" s="232">
        <v>14.82</v>
      </c>
      <c r="Q130" s="232" t="s">
        <v>3279</v>
      </c>
      <c r="R130" s="232" t="s">
        <v>3280</v>
      </c>
      <c r="S130" s="232">
        <v>16</v>
      </c>
      <c r="T130" s="232" t="s">
        <v>3281</v>
      </c>
    </row>
    <row r="131" spans="1:20" hidden="1" x14ac:dyDescent="0.25">
      <c r="A131">
        <v>11</v>
      </c>
      <c r="B131" s="229">
        <v>44926</v>
      </c>
      <c r="C131" t="s">
        <v>3489</v>
      </c>
      <c r="D131" t="s">
        <v>3490</v>
      </c>
      <c r="E131" s="230">
        <v>1368579000</v>
      </c>
      <c r="F131" s="230">
        <v>0</v>
      </c>
      <c r="G131" s="230">
        <v>0</v>
      </c>
      <c r="H131" s="230">
        <v>1368579000</v>
      </c>
      <c r="I131" s="230">
        <v>0</v>
      </c>
      <c r="J131" s="230">
        <v>1368579000</v>
      </c>
      <c r="K131" s="230">
        <v>0</v>
      </c>
      <c r="L131" s="231">
        <v>0</v>
      </c>
      <c r="M131" s="230">
        <v>0</v>
      </c>
      <c r="N131" s="230">
        <v>0</v>
      </c>
      <c r="O131" s="231">
        <v>0</v>
      </c>
      <c r="P131">
        <v>0</v>
      </c>
      <c r="Q131" t="s">
        <v>3279</v>
      </c>
      <c r="R131" t="s">
        <v>3280</v>
      </c>
      <c r="S131">
        <v>16</v>
      </c>
      <c r="T131" t="s">
        <v>3281</v>
      </c>
    </row>
    <row r="132" spans="1:20" s="232" customFormat="1" hidden="1" x14ac:dyDescent="0.25">
      <c r="A132" s="232">
        <v>11</v>
      </c>
      <c r="B132" s="233">
        <v>44926</v>
      </c>
      <c r="C132" s="232" t="s">
        <v>3491</v>
      </c>
      <c r="D132" s="232" t="s">
        <v>3492</v>
      </c>
      <c r="E132" s="234">
        <v>21668504000</v>
      </c>
      <c r="F132" s="234">
        <v>0</v>
      </c>
      <c r="G132" s="234">
        <v>10051454754</v>
      </c>
      <c r="H132" s="234">
        <v>31719958754</v>
      </c>
      <c r="I132" s="234">
        <v>0</v>
      </c>
      <c r="J132" s="234">
        <v>31719958754</v>
      </c>
      <c r="K132" s="234">
        <v>11171977254</v>
      </c>
      <c r="L132" s="234">
        <v>31711028651</v>
      </c>
      <c r="M132" s="234">
        <v>100</v>
      </c>
      <c r="N132" s="234">
        <v>3390363306</v>
      </c>
      <c r="O132" s="234">
        <v>5763658687</v>
      </c>
      <c r="P132" s="232">
        <v>18.170000000000002</v>
      </c>
      <c r="Q132" s="232" t="s">
        <v>3279</v>
      </c>
      <c r="R132" s="232" t="s">
        <v>3280</v>
      </c>
      <c r="S132" s="232">
        <v>16</v>
      </c>
      <c r="T132" s="232" t="s">
        <v>3281</v>
      </c>
    </row>
    <row r="133" spans="1:20" s="232" customFormat="1" hidden="1" x14ac:dyDescent="0.25">
      <c r="A133" s="232">
        <v>11</v>
      </c>
      <c r="B133" s="233">
        <v>44926</v>
      </c>
      <c r="C133" s="232" t="s">
        <v>3493</v>
      </c>
      <c r="D133" s="232" t="s">
        <v>139</v>
      </c>
      <c r="E133" s="234">
        <v>21668504000</v>
      </c>
      <c r="F133" s="234">
        <v>0</v>
      </c>
      <c r="G133" s="234">
        <v>10051454754</v>
      </c>
      <c r="H133" s="234">
        <v>31719958754</v>
      </c>
      <c r="I133" s="234">
        <v>0</v>
      </c>
      <c r="J133" s="234">
        <v>31719958754</v>
      </c>
      <c r="K133" s="234">
        <v>11171977254</v>
      </c>
      <c r="L133" s="234">
        <v>31711028651</v>
      </c>
      <c r="M133" s="234">
        <v>100</v>
      </c>
      <c r="N133" s="234">
        <v>3390363306</v>
      </c>
      <c r="O133" s="234">
        <v>5763658687</v>
      </c>
      <c r="P133" s="232">
        <v>18.170000000000002</v>
      </c>
      <c r="Q133" s="232" t="s">
        <v>3279</v>
      </c>
      <c r="R133" s="232" t="s">
        <v>3280</v>
      </c>
      <c r="S133" s="232">
        <v>16</v>
      </c>
      <c r="T133" s="232" t="s">
        <v>3281</v>
      </c>
    </row>
    <row r="134" spans="1:20" s="232" customFormat="1" hidden="1" x14ac:dyDescent="0.25">
      <c r="A134" s="232">
        <v>11</v>
      </c>
      <c r="B134" s="233">
        <v>44926</v>
      </c>
      <c r="C134" s="232" t="s">
        <v>3494</v>
      </c>
      <c r="D134" s="232" t="s">
        <v>3495</v>
      </c>
      <c r="E134" s="234">
        <v>21668504000</v>
      </c>
      <c r="F134" s="234">
        <v>0</v>
      </c>
      <c r="G134" s="234">
        <v>10051454754</v>
      </c>
      <c r="H134" s="234">
        <v>31719958754</v>
      </c>
      <c r="I134" s="234">
        <v>0</v>
      </c>
      <c r="J134" s="234">
        <v>31719958754</v>
      </c>
      <c r="K134" s="234">
        <v>11171977254</v>
      </c>
      <c r="L134" s="234">
        <v>31711028651</v>
      </c>
      <c r="M134" s="234">
        <v>100</v>
      </c>
      <c r="N134" s="234">
        <v>3390363306</v>
      </c>
      <c r="O134" s="234">
        <v>5763658687</v>
      </c>
      <c r="P134" s="232">
        <v>18.170000000000002</v>
      </c>
      <c r="Q134" s="232" t="s">
        <v>3279</v>
      </c>
      <c r="R134" s="232" t="s">
        <v>3280</v>
      </c>
      <c r="S134" s="232">
        <v>16</v>
      </c>
      <c r="T134" s="232" t="s">
        <v>3281</v>
      </c>
    </row>
    <row r="135" spans="1:20" s="232" customFormat="1" hidden="1" x14ac:dyDescent="0.25">
      <c r="A135" s="232">
        <v>11</v>
      </c>
      <c r="B135" s="233">
        <v>44926</v>
      </c>
      <c r="C135" s="232" t="s">
        <v>3496</v>
      </c>
      <c r="D135" s="232" t="s">
        <v>3497</v>
      </c>
      <c r="E135" s="234">
        <v>17466970000</v>
      </c>
      <c r="F135" s="234">
        <v>0</v>
      </c>
      <c r="G135" s="234">
        <v>-158188862</v>
      </c>
      <c r="H135" s="234">
        <v>17308781138</v>
      </c>
      <c r="I135" s="234">
        <v>0</v>
      </c>
      <c r="J135" s="234">
        <v>17308781138</v>
      </c>
      <c r="K135" s="234">
        <v>2252358795</v>
      </c>
      <c r="L135" s="234">
        <v>17067461847</v>
      </c>
      <c r="M135" s="234">
        <v>99</v>
      </c>
      <c r="N135" s="234">
        <v>2504963557</v>
      </c>
      <c r="O135" s="234">
        <v>13684811033</v>
      </c>
      <c r="P135" s="232">
        <v>79.06</v>
      </c>
      <c r="Q135" s="232" t="s">
        <v>3279</v>
      </c>
      <c r="R135" s="232" t="s">
        <v>3280</v>
      </c>
      <c r="S135" s="232">
        <v>16</v>
      </c>
      <c r="T135" s="232" t="s">
        <v>3281</v>
      </c>
    </row>
    <row r="136" spans="1:20" s="232" customFormat="1" hidden="1" x14ac:dyDescent="0.25">
      <c r="A136" s="232">
        <v>11</v>
      </c>
      <c r="B136" s="233">
        <v>44926</v>
      </c>
      <c r="C136" s="232" t="s">
        <v>3498</v>
      </c>
      <c r="D136" s="232" t="s">
        <v>145</v>
      </c>
      <c r="E136" s="234">
        <v>846885000</v>
      </c>
      <c r="F136" s="234">
        <v>0</v>
      </c>
      <c r="G136" s="234">
        <v>-797759376</v>
      </c>
      <c r="H136" s="234">
        <v>49125624</v>
      </c>
      <c r="I136" s="234">
        <v>0</v>
      </c>
      <c r="J136" s="234">
        <v>49125624</v>
      </c>
      <c r="K136" s="234">
        <v>0</v>
      </c>
      <c r="L136" s="234">
        <v>49125624</v>
      </c>
      <c r="M136" s="234">
        <v>100</v>
      </c>
      <c r="N136" s="234">
        <v>10615900</v>
      </c>
      <c r="O136" s="234">
        <v>23897900</v>
      </c>
      <c r="P136" s="232">
        <v>48.65</v>
      </c>
      <c r="Q136" s="232" t="s">
        <v>3279</v>
      </c>
      <c r="R136" s="232" t="s">
        <v>3280</v>
      </c>
      <c r="S136" s="232">
        <v>16</v>
      </c>
      <c r="T136" s="232" t="s">
        <v>3281</v>
      </c>
    </row>
    <row r="137" spans="1:20" s="232" customFormat="1" hidden="1" x14ac:dyDescent="0.25">
      <c r="A137" s="232">
        <v>11</v>
      </c>
      <c r="B137" s="233">
        <v>44926</v>
      </c>
      <c r="C137" s="232" t="s">
        <v>3499</v>
      </c>
      <c r="D137" s="232" t="s">
        <v>3500</v>
      </c>
      <c r="E137" s="234">
        <v>846885000</v>
      </c>
      <c r="F137" s="234">
        <v>0</v>
      </c>
      <c r="G137" s="234">
        <v>-797759376</v>
      </c>
      <c r="H137" s="234">
        <v>49125624</v>
      </c>
      <c r="I137" s="234">
        <v>0</v>
      </c>
      <c r="J137" s="234">
        <v>49125624</v>
      </c>
      <c r="K137" s="234">
        <v>0</v>
      </c>
      <c r="L137" s="234">
        <v>49125624</v>
      </c>
      <c r="M137" s="234">
        <v>100</v>
      </c>
      <c r="N137" s="234">
        <v>10615900</v>
      </c>
      <c r="O137" s="234">
        <v>23897900</v>
      </c>
      <c r="P137" s="232">
        <v>48.65</v>
      </c>
      <c r="Q137" s="232" t="s">
        <v>3279</v>
      </c>
      <c r="R137" s="232" t="s">
        <v>3280</v>
      </c>
      <c r="S137" s="232">
        <v>16</v>
      </c>
      <c r="T137" s="232" t="s">
        <v>3281</v>
      </c>
    </row>
    <row r="138" spans="1:20" s="232" customFormat="1" hidden="1" x14ac:dyDescent="0.25">
      <c r="A138" s="232">
        <v>11</v>
      </c>
      <c r="B138" s="233">
        <v>44926</v>
      </c>
      <c r="C138" s="232" t="s">
        <v>3501</v>
      </c>
      <c r="D138" s="232" t="s">
        <v>3502</v>
      </c>
      <c r="E138" s="234">
        <v>1772766000</v>
      </c>
      <c r="F138" s="234">
        <v>0</v>
      </c>
      <c r="G138" s="234">
        <v>340925402</v>
      </c>
      <c r="H138" s="234">
        <v>2113691402</v>
      </c>
      <c r="I138" s="234">
        <v>0</v>
      </c>
      <c r="J138" s="234">
        <v>2113691402</v>
      </c>
      <c r="K138" s="234">
        <v>1148976349</v>
      </c>
      <c r="L138" s="234">
        <v>2113014512</v>
      </c>
      <c r="M138" s="234">
        <v>100</v>
      </c>
      <c r="N138" s="234">
        <v>106705668</v>
      </c>
      <c r="O138" s="234">
        <v>729803937</v>
      </c>
      <c r="P138" s="232">
        <v>34.53</v>
      </c>
      <c r="Q138" s="232" t="s">
        <v>3279</v>
      </c>
      <c r="R138" s="232" t="s">
        <v>3280</v>
      </c>
      <c r="S138" s="232">
        <v>16</v>
      </c>
      <c r="T138" s="232" t="s">
        <v>3281</v>
      </c>
    </row>
    <row r="139" spans="1:20" s="232" customFormat="1" hidden="1" x14ac:dyDescent="0.25">
      <c r="A139" s="232">
        <v>11</v>
      </c>
      <c r="B139" s="233">
        <v>44926</v>
      </c>
      <c r="C139" s="232" t="s">
        <v>3503</v>
      </c>
      <c r="D139" s="232" t="s">
        <v>3504</v>
      </c>
      <c r="E139" s="234">
        <v>1772766000</v>
      </c>
      <c r="F139" s="234">
        <v>0</v>
      </c>
      <c r="G139" s="234">
        <v>340925402</v>
      </c>
      <c r="H139" s="234">
        <v>2113691402</v>
      </c>
      <c r="I139" s="234">
        <v>0</v>
      </c>
      <c r="J139" s="234">
        <v>2113691402</v>
      </c>
      <c r="K139" s="234">
        <v>1148976349</v>
      </c>
      <c r="L139" s="234">
        <v>2113014512</v>
      </c>
      <c r="M139" s="234">
        <v>100</v>
      </c>
      <c r="N139" s="234">
        <v>106705668</v>
      </c>
      <c r="O139" s="234">
        <v>729803937</v>
      </c>
      <c r="P139" s="232">
        <v>34.53</v>
      </c>
      <c r="Q139" s="232" t="s">
        <v>3279</v>
      </c>
      <c r="R139" s="232" t="s">
        <v>3280</v>
      </c>
      <c r="S139" s="232">
        <v>16</v>
      </c>
      <c r="T139" s="232" t="s">
        <v>3281</v>
      </c>
    </row>
    <row r="140" spans="1:20" s="232" customFormat="1" hidden="1" x14ac:dyDescent="0.25">
      <c r="A140" s="232">
        <v>11</v>
      </c>
      <c r="B140" s="233">
        <v>44926</v>
      </c>
      <c r="C140" s="232" t="s">
        <v>3505</v>
      </c>
      <c r="D140" s="232" t="s">
        <v>3506</v>
      </c>
      <c r="E140" s="234">
        <v>14847319000</v>
      </c>
      <c r="F140" s="234">
        <v>0</v>
      </c>
      <c r="G140" s="234">
        <v>298645112</v>
      </c>
      <c r="H140" s="234">
        <v>15145964112</v>
      </c>
      <c r="I140" s="234">
        <v>0</v>
      </c>
      <c r="J140" s="234">
        <v>15145964112</v>
      </c>
      <c r="K140" s="234">
        <v>1103382446</v>
      </c>
      <c r="L140" s="234">
        <v>14905321711</v>
      </c>
      <c r="M140" s="234">
        <v>98</v>
      </c>
      <c r="N140" s="234">
        <v>2387641989</v>
      </c>
      <c r="O140" s="234">
        <v>12931109196</v>
      </c>
      <c r="P140" s="232">
        <v>85.38</v>
      </c>
      <c r="Q140" s="232" t="s">
        <v>3279</v>
      </c>
      <c r="R140" s="232" t="s">
        <v>3280</v>
      </c>
      <c r="S140" s="232">
        <v>16</v>
      </c>
      <c r="T140" s="232" t="s">
        <v>3281</v>
      </c>
    </row>
    <row r="141" spans="1:20" s="232" customFormat="1" hidden="1" x14ac:dyDescent="0.25">
      <c r="A141" s="232">
        <v>11</v>
      </c>
      <c r="B141" s="233">
        <v>44926</v>
      </c>
      <c r="C141" s="232" t="s">
        <v>3507</v>
      </c>
      <c r="D141" s="232" t="s">
        <v>3508</v>
      </c>
      <c r="E141" s="234">
        <v>9813197000</v>
      </c>
      <c r="F141" s="234">
        <v>0</v>
      </c>
      <c r="G141" s="234">
        <v>0</v>
      </c>
      <c r="H141" s="234">
        <v>9813197000</v>
      </c>
      <c r="I141" s="234">
        <v>0</v>
      </c>
      <c r="J141" s="234">
        <v>9813197000</v>
      </c>
      <c r="K141" s="234">
        <v>725217498</v>
      </c>
      <c r="L141" s="234">
        <v>9638528563</v>
      </c>
      <c r="M141" s="234">
        <v>98</v>
      </c>
      <c r="N141" s="234">
        <v>1532295502</v>
      </c>
      <c r="O141" s="234">
        <v>8044465769</v>
      </c>
      <c r="P141" s="232">
        <v>81.98</v>
      </c>
      <c r="Q141" s="232" t="s">
        <v>3279</v>
      </c>
      <c r="R141" s="232" t="s">
        <v>3280</v>
      </c>
      <c r="S141" s="232">
        <v>16</v>
      </c>
      <c r="T141" s="232" t="s">
        <v>3281</v>
      </c>
    </row>
    <row r="142" spans="1:20" s="232" customFormat="1" x14ac:dyDescent="0.25">
      <c r="A142" s="232">
        <v>11</v>
      </c>
      <c r="B142" s="233">
        <v>44926</v>
      </c>
      <c r="C142" s="232" t="s">
        <v>3509</v>
      </c>
      <c r="D142" s="232" t="s">
        <v>3510</v>
      </c>
      <c r="E142" s="234">
        <v>5034122000</v>
      </c>
      <c r="F142" s="234">
        <v>0</v>
      </c>
      <c r="G142" s="234">
        <v>298645112</v>
      </c>
      <c r="H142" s="234">
        <v>5332767112</v>
      </c>
      <c r="I142" s="234">
        <v>0</v>
      </c>
      <c r="J142" s="234">
        <v>5332767112</v>
      </c>
      <c r="K142" s="234">
        <v>378164948</v>
      </c>
      <c r="L142" s="234">
        <v>5266793148</v>
      </c>
      <c r="M142" s="234">
        <v>99</v>
      </c>
      <c r="N142" s="234">
        <v>855346487</v>
      </c>
      <c r="O142" s="234">
        <v>4886643427</v>
      </c>
      <c r="P142" s="232">
        <v>91.63</v>
      </c>
      <c r="Q142" s="232" t="s">
        <v>3279</v>
      </c>
      <c r="R142" s="232" t="s">
        <v>3280</v>
      </c>
      <c r="S142" s="232">
        <v>16</v>
      </c>
      <c r="T142" s="232" t="s">
        <v>3281</v>
      </c>
    </row>
    <row r="143" spans="1:20" s="232" customFormat="1" hidden="1" x14ac:dyDescent="0.25">
      <c r="A143" s="232">
        <v>11</v>
      </c>
      <c r="B143" s="233">
        <v>44926</v>
      </c>
      <c r="C143" s="232" t="s">
        <v>3511</v>
      </c>
      <c r="D143" s="232" t="s">
        <v>3512</v>
      </c>
      <c r="E143" s="234">
        <v>84220018000</v>
      </c>
      <c r="F143" s="234">
        <v>-152594778</v>
      </c>
      <c r="G143" s="234">
        <v>-26491020325</v>
      </c>
      <c r="H143" s="234">
        <v>57728997675</v>
      </c>
      <c r="I143" s="234">
        <v>0</v>
      </c>
      <c r="J143" s="234">
        <v>57728997675</v>
      </c>
      <c r="K143" s="234">
        <v>0</v>
      </c>
      <c r="L143" s="234">
        <v>57624769736</v>
      </c>
      <c r="M143" s="234">
        <v>100</v>
      </c>
      <c r="N143" s="234">
        <v>966715773</v>
      </c>
      <c r="O143" s="234">
        <v>45354443038</v>
      </c>
      <c r="P143" s="232">
        <v>78.56</v>
      </c>
      <c r="Q143" s="232" t="s">
        <v>3279</v>
      </c>
      <c r="R143" s="232" t="s">
        <v>3280</v>
      </c>
      <c r="S143" s="232">
        <v>16</v>
      </c>
      <c r="T143" s="232" t="s">
        <v>3281</v>
      </c>
    </row>
    <row r="144" spans="1:20" hidden="1" x14ac:dyDescent="0.25">
      <c r="A144">
        <v>11</v>
      </c>
      <c r="B144" s="229">
        <v>44926</v>
      </c>
      <c r="C144" t="s">
        <v>3513</v>
      </c>
      <c r="D144" t="s">
        <v>160</v>
      </c>
      <c r="E144" s="230">
        <v>46229621000</v>
      </c>
      <c r="F144" s="230">
        <v>-108101429</v>
      </c>
      <c r="G144" s="230">
        <v>-10951383597</v>
      </c>
      <c r="H144" s="230">
        <v>35278237403</v>
      </c>
      <c r="I144" s="230">
        <v>0</v>
      </c>
      <c r="J144" s="230">
        <v>35278237403</v>
      </c>
      <c r="K144" s="230">
        <v>0</v>
      </c>
      <c r="L144" s="231">
        <v>35203176104</v>
      </c>
      <c r="M144" s="230">
        <v>100</v>
      </c>
      <c r="N144" s="230">
        <v>806602874</v>
      </c>
      <c r="O144" s="231">
        <v>30221742986</v>
      </c>
      <c r="P144">
        <v>85.67</v>
      </c>
      <c r="Q144" t="s">
        <v>3279</v>
      </c>
      <c r="R144" t="s">
        <v>3280</v>
      </c>
      <c r="S144">
        <v>16</v>
      </c>
      <c r="T144" t="s">
        <v>3281</v>
      </c>
    </row>
    <row r="145" spans="1:20" hidden="1" x14ac:dyDescent="0.25">
      <c r="A145">
        <v>11</v>
      </c>
      <c r="B145" s="229">
        <v>44926</v>
      </c>
      <c r="C145" t="s">
        <v>3514</v>
      </c>
      <c r="D145" t="s">
        <v>3406</v>
      </c>
      <c r="E145" s="230">
        <v>20975106000</v>
      </c>
      <c r="F145" s="230">
        <v>-214556</v>
      </c>
      <c r="G145" s="230">
        <v>-5416564309</v>
      </c>
      <c r="H145" s="230">
        <v>15558541691</v>
      </c>
      <c r="I145" s="230">
        <v>0</v>
      </c>
      <c r="J145" s="230">
        <v>15558541691</v>
      </c>
      <c r="K145" s="230">
        <v>0</v>
      </c>
      <c r="L145" s="231">
        <v>15545077991</v>
      </c>
      <c r="M145" s="230">
        <v>100</v>
      </c>
      <c r="N145" s="230">
        <v>573670247</v>
      </c>
      <c r="O145" s="231">
        <v>12098765218</v>
      </c>
      <c r="P145">
        <v>77.760000000000005</v>
      </c>
      <c r="Q145" t="s">
        <v>3279</v>
      </c>
      <c r="R145" t="s">
        <v>3280</v>
      </c>
      <c r="S145">
        <v>16</v>
      </c>
      <c r="T145" t="s">
        <v>3281</v>
      </c>
    </row>
    <row r="146" spans="1:20" hidden="1" x14ac:dyDescent="0.25">
      <c r="A146">
        <v>11</v>
      </c>
      <c r="B146" s="229">
        <v>44926</v>
      </c>
      <c r="C146" t="s">
        <v>3515</v>
      </c>
      <c r="D146" t="s">
        <v>93</v>
      </c>
      <c r="E146" s="230">
        <v>3567685000</v>
      </c>
      <c r="F146" s="230">
        <v>0</v>
      </c>
      <c r="G146" s="230">
        <v>-2381447644</v>
      </c>
      <c r="H146" s="230">
        <v>1186237356</v>
      </c>
      <c r="I146" s="230">
        <v>0</v>
      </c>
      <c r="J146" s="230">
        <v>1186237356</v>
      </c>
      <c r="K146" s="230">
        <v>0</v>
      </c>
      <c r="L146" s="231">
        <v>1186237356</v>
      </c>
      <c r="M146" s="230">
        <v>100</v>
      </c>
      <c r="N146" s="230">
        <v>0</v>
      </c>
      <c r="O146" s="231">
        <v>1180831650</v>
      </c>
      <c r="P146">
        <v>99.54</v>
      </c>
      <c r="Q146" t="s">
        <v>3279</v>
      </c>
      <c r="R146" t="s">
        <v>3280</v>
      </c>
      <c r="S146">
        <v>16</v>
      </c>
      <c r="T146" t="s">
        <v>3281</v>
      </c>
    </row>
    <row r="147" spans="1:20" hidden="1" x14ac:dyDescent="0.25">
      <c r="A147">
        <v>11</v>
      </c>
      <c r="B147" s="229">
        <v>44926</v>
      </c>
      <c r="C147" t="s">
        <v>3516</v>
      </c>
      <c r="D147" t="s">
        <v>3409</v>
      </c>
      <c r="E147" s="230">
        <v>3567685000</v>
      </c>
      <c r="F147" s="230">
        <v>0</v>
      </c>
      <c r="G147" s="230">
        <v>-2381447644</v>
      </c>
      <c r="H147" s="230">
        <v>1186237356</v>
      </c>
      <c r="I147" s="230">
        <v>0</v>
      </c>
      <c r="J147" s="230">
        <v>1186237356</v>
      </c>
      <c r="K147" s="230">
        <v>0</v>
      </c>
      <c r="L147" s="231">
        <v>1186237356</v>
      </c>
      <c r="M147" s="230">
        <v>100</v>
      </c>
      <c r="N147" s="230">
        <v>0</v>
      </c>
      <c r="O147" s="231">
        <v>1180831650</v>
      </c>
      <c r="P147">
        <v>99.54</v>
      </c>
      <c r="Q147" t="s">
        <v>3279</v>
      </c>
      <c r="R147" t="s">
        <v>3280</v>
      </c>
      <c r="S147">
        <v>16</v>
      </c>
      <c r="T147" t="s">
        <v>3281</v>
      </c>
    </row>
    <row r="148" spans="1:20" hidden="1" x14ac:dyDescent="0.25">
      <c r="A148">
        <v>11</v>
      </c>
      <c r="B148" s="229">
        <v>44926</v>
      </c>
      <c r="C148" t="s">
        <v>3517</v>
      </c>
      <c r="D148" t="s">
        <v>3411</v>
      </c>
      <c r="E148" s="230">
        <v>6511775000</v>
      </c>
      <c r="F148" s="230">
        <v>0</v>
      </c>
      <c r="G148" s="230">
        <v>-325136283</v>
      </c>
      <c r="H148" s="230">
        <v>6186638717</v>
      </c>
      <c r="I148" s="230">
        <v>0</v>
      </c>
      <c r="J148" s="230">
        <v>6186638717</v>
      </c>
      <c r="K148" s="230">
        <v>0</v>
      </c>
      <c r="L148" s="231">
        <v>6183090455</v>
      </c>
      <c r="M148" s="230">
        <v>100</v>
      </c>
      <c r="N148" s="230">
        <v>403414658</v>
      </c>
      <c r="O148" s="231">
        <v>3554988313</v>
      </c>
      <c r="P148">
        <v>57.46</v>
      </c>
      <c r="Q148" t="s">
        <v>3279</v>
      </c>
      <c r="R148" t="s">
        <v>3280</v>
      </c>
      <c r="S148">
        <v>16</v>
      </c>
      <c r="T148" t="s">
        <v>3281</v>
      </c>
    </row>
    <row r="149" spans="1:20" hidden="1" x14ac:dyDescent="0.25">
      <c r="A149">
        <v>11</v>
      </c>
      <c r="B149" s="229">
        <v>44926</v>
      </c>
      <c r="C149" t="s">
        <v>3518</v>
      </c>
      <c r="D149" t="s">
        <v>3413</v>
      </c>
      <c r="E149" s="230">
        <v>2250790000</v>
      </c>
      <c r="F149" s="230">
        <v>0</v>
      </c>
      <c r="G149" s="230">
        <v>-1251680648</v>
      </c>
      <c r="H149" s="230">
        <v>999109352</v>
      </c>
      <c r="I149" s="230">
        <v>0</v>
      </c>
      <c r="J149" s="230">
        <v>999109352</v>
      </c>
      <c r="K149" s="230">
        <v>0</v>
      </c>
      <c r="L149" s="231">
        <v>999109352</v>
      </c>
      <c r="M149" s="230">
        <v>100</v>
      </c>
      <c r="N149" s="230">
        <v>0</v>
      </c>
      <c r="O149" s="231">
        <v>999090598</v>
      </c>
      <c r="P149">
        <v>100</v>
      </c>
      <c r="Q149" t="s">
        <v>3279</v>
      </c>
      <c r="R149" t="s">
        <v>3280</v>
      </c>
      <c r="S149">
        <v>16</v>
      </c>
      <c r="T149" t="s">
        <v>3281</v>
      </c>
    </row>
    <row r="150" spans="1:20" hidden="1" x14ac:dyDescent="0.25">
      <c r="A150">
        <v>11</v>
      </c>
      <c r="B150" s="229">
        <v>44926</v>
      </c>
      <c r="C150" t="s">
        <v>3519</v>
      </c>
      <c r="D150" t="s">
        <v>3415</v>
      </c>
      <c r="E150" s="230">
        <v>2250790000</v>
      </c>
      <c r="F150" s="230">
        <v>0</v>
      </c>
      <c r="G150" s="230">
        <v>965350413</v>
      </c>
      <c r="H150" s="230">
        <v>3216140413</v>
      </c>
      <c r="I150" s="230">
        <v>0</v>
      </c>
      <c r="J150" s="230">
        <v>3216140413</v>
      </c>
      <c r="K150" s="230">
        <v>0</v>
      </c>
      <c r="L150" s="231">
        <v>3216140413</v>
      </c>
      <c r="M150" s="230">
        <v>100</v>
      </c>
      <c r="N150" s="230">
        <v>403414658</v>
      </c>
      <c r="O150" s="231">
        <v>1149626394</v>
      </c>
      <c r="P150">
        <v>35.75</v>
      </c>
      <c r="Q150" t="s">
        <v>3279</v>
      </c>
      <c r="R150" t="s">
        <v>3280</v>
      </c>
      <c r="S150">
        <v>16</v>
      </c>
      <c r="T150" t="s">
        <v>3281</v>
      </c>
    </row>
    <row r="151" spans="1:20" hidden="1" x14ac:dyDescent="0.25">
      <c r="A151">
        <v>11</v>
      </c>
      <c r="B151" s="229">
        <v>44926</v>
      </c>
      <c r="C151" t="s">
        <v>3520</v>
      </c>
      <c r="D151" t="s">
        <v>3417</v>
      </c>
      <c r="E151" s="230">
        <v>379328000</v>
      </c>
      <c r="F151" s="230">
        <v>0</v>
      </c>
      <c r="G151" s="230">
        <v>-9000200</v>
      </c>
      <c r="H151" s="230">
        <v>370327800</v>
      </c>
      <c r="I151" s="230">
        <v>0</v>
      </c>
      <c r="J151" s="230">
        <v>370327800</v>
      </c>
      <c r="K151" s="230">
        <v>0</v>
      </c>
      <c r="L151" s="231">
        <v>370327800</v>
      </c>
      <c r="M151" s="230">
        <v>100</v>
      </c>
      <c r="N151" s="230">
        <v>0</v>
      </c>
      <c r="O151" s="231">
        <v>210621237</v>
      </c>
      <c r="P151">
        <v>56.87</v>
      </c>
      <c r="Q151" t="s">
        <v>3279</v>
      </c>
      <c r="R151" t="s">
        <v>3280</v>
      </c>
      <c r="S151">
        <v>16</v>
      </c>
      <c r="T151" t="s">
        <v>3281</v>
      </c>
    </row>
    <row r="152" spans="1:20" hidden="1" x14ac:dyDescent="0.25">
      <c r="A152">
        <v>11</v>
      </c>
      <c r="B152" s="229">
        <v>44926</v>
      </c>
      <c r="C152" t="s">
        <v>3521</v>
      </c>
      <c r="D152" t="s">
        <v>3419</v>
      </c>
      <c r="E152" s="230">
        <v>1630867000</v>
      </c>
      <c r="F152" s="230">
        <v>0</v>
      </c>
      <c r="G152" s="230">
        <v>-29805848</v>
      </c>
      <c r="H152" s="230">
        <v>1601061152</v>
      </c>
      <c r="I152" s="230">
        <v>0</v>
      </c>
      <c r="J152" s="230">
        <v>1601061152</v>
      </c>
      <c r="K152" s="230">
        <v>0</v>
      </c>
      <c r="L152" s="231">
        <v>1597512890</v>
      </c>
      <c r="M152" s="230">
        <v>100</v>
      </c>
      <c r="N152" s="230">
        <v>0</v>
      </c>
      <c r="O152" s="231">
        <v>1195650084</v>
      </c>
      <c r="P152">
        <v>74.680000000000007</v>
      </c>
      <c r="Q152" t="s">
        <v>3279</v>
      </c>
      <c r="R152" t="s">
        <v>3280</v>
      </c>
      <c r="S152">
        <v>16</v>
      </c>
      <c r="T152" t="s">
        <v>3281</v>
      </c>
    </row>
    <row r="153" spans="1:20" hidden="1" x14ac:dyDescent="0.25">
      <c r="A153">
        <v>11</v>
      </c>
      <c r="B153" s="229">
        <v>44926</v>
      </c>
      <c r="C153" t="s">
        <v>3522</v>
      </c>
      <c r="D153" t="s">
        <v>99</v>
      </c>
      <c r="E153" s="230">
        <v>372683000</v>
      </c>
      <c r="F153" s="230">
        <v>0</v>
      </c>
      <c r="G153" s="230">
        <v>-35595884</v>
      </c>
      <c r="H153" s="230">
        <v>337087116</v>
      </c>
      <c r="I153" s="230">
        <v>0</v>
      </c>
      <c r="J153" s="230">
        <v>337087116</v>
      </c>
      <c r="K153" s="230">
        <v>0</v>
      </c>
      <c r="L153" s="231">
        <v>337087116</v>
      </c>
      <c r="M153" s="230">
        <v>100</v>
      </c>
      <c r="N153" s="230">
        <v>0</v>
      </c>
      <c r="O153" s="231">
        <v>152085931</v>
      </c>
      <c r="P153">
        <v>45.12</v>
      </c>
      <c r="Q153" t="s">
        <v>3279</v>
      </c>
      <c r="R153" t="s">
        <v>3280</v>
      </c>
      <c r="S153">
        <v>16</v>
      </c>
      <c r="T153" t="s">
        <v>3281</v>
      </c>
    </row>
    <row r="154" spans="1:20" hidden="1" x14ac:dyDescent="0.25">
      <c r="A154">
        <v>11</v>
      </c>
      <c r="B154" s="229">
        <v>44926</v>
      </c>
      <c r="C154" t="s">
        <v>3523</v>
      </c>
      <c r="D154" t="s">
        <v>3422</v>
      </c>
      <c r="E154" s="230">
        <v>372683000</v>
      </c>
      <c r="F154" s="230">
        <v>0</v>
      </c>
      <c r="G154" s="230">
        <v>-35595884</v>
      </c>
      <c r="H154" s="230">
        <v>337087116</v>
      </c>
      <c r="I154" s="230">
        <v>0</v>
      </c>
      <c r="J154" s="230">
        <v>337087116</v>
      </c>
      <c r="K154" s="230">
        <v>0</v>
      </c>
      <c r="L154" s="231">
        <v>337087116</v>
      </c>
      <c r="M154" s="230">
        <v>100</v>
      </c>
      <c r="N154" s="230">
        <v>0</v>
      </c>
      <c r="O154" s="231">
        <v>152085931</v>
      </c>
      <c r="P154">
        <v>45.12</v>
      </c>
      <c r="Q154" t="s">
        <v>3279</v>
      </c>
      <c r="R154" t="s">
        <v>3280</v>
      </c>
      <c r="S154">
        <v>16</v>
      </c>
      <c r="T154" t="s">
        <v>3281</v>
      </c>
    </row>
    <row r="155" spans="1:20" hidden="1" x14ac:dyDescent="0.25">
      <c r="A155">
        <v>11</v>
      </c>
      <c r="B155" s="229">
        <v>44926</v>
      </c>
      <c r="C155" t="s">
        <v>3524</v>
      </c>
      <c r="D155" t="s">
        <v>3424</v>
      </c>
      <c r="E155" s="230">
        <v>1875648000</v>
      </c>
      <c r="F155" s="230">
        <v>-72629</v>
      </c>
      <c r="G155" s="230">
        <v>-11710742</v>
      </c>
      <c r="H155" s="230">
        <v>1863937258</v>
      </c>
      <c r="I155" s="230">
        <v>0</v>
      </c>
      <c r="J155" s="230">
        <v>1863937258</v>
      </c>
      <c r="K155" s="230">
        <v>0</v>
      </c>
      <c r="L155" s="231">
        <v>1863883230</v>
      </c>
      <c r="M155" s="230">
        <v>100</v>
      </c>
      <c r="N155" s="230">
        <v>0</v>
      </c>
      <c r="O155" s="231">
        <v>1627709274</v>
      </c>
      <c r="P155">
        <v>87.33</v>
      </c>
      <c r="Q155" t="s">
        <v>3279</v>
      </c>
      <c r="R155" t="s">
        <v>3280</v>
      </c>
      <c r="S155">
        <v>16</v>
      </c>
      <c r="T155" t="s">
        <v>3281</v>
      </c>
    </row>
    <row r="156" spans="1:20" hidden="1" x14ac:dyDescent="0.25">
      <c r="A156">
        <v>11</v>
      </c>
      <c r="B156" s="229">
        <v>44926</v>
      </c>
      <c r="C156" t="s">
        <v>3525</v>
      </c>
      <c r="D156" t="s">
        <v>3426</v>
      </c>
      <c r="E156" s="230">
        <v>1875648000</v>
      </c>
      <c r="F156" s="230">
        <v>-72629</v>
      </c>
      <c r="G156" s="230">
        <v>-11710742</v>
      </c>
      <c r="H156" s="230">
        <v>1863937258</v>
      </c>
      <c r="I156" s="230">
        <v>0</v>
      </c>
      <c r="J156" s="230">
        <v>1863937258</v>
      </c>
      <c r="K156" s="230">
        <v>0</v>
      </c>
      <c r="L156" s="231">
        <v>1863883230</v>
      </c>
      <c r="M156" s="230">
        <v>100</v>
      </c>
      <c r="N156" s="230">
        <v>0</v>
      </c>
      <c r="O156" s="231">
        <v>1627709274</v>
      </c>
      <c r="P156">
        <v>87.33</v>
      </c>
      <c r="Q156" t="s">
        <v>3279</v>
      </c>
      <c r="R156" t="s">
        <v>3280</v>
      </c>
      <c r="S156">
        <v>16</v>
      </c>
      <c r="T156" t="s">
        <v>3281</v>
      </c>
    </row>
    <row r="157" spans="1:20" hidden="1" x14ac:dyDescent="0.25">
      <c r="A157">
        <v>11</v>
      </c>
      <c r="B157" s="229">
        <v>44926</v>
      </c>
      <c r="C157" t="s">
        <v>3526</v>
      </c>
      <c r="D157" t="s">
        <v>105</v>
      </c>
      <c r="E157" s="230">
        <v>879656000</v>
      </c>
      <c r="F157" s="230">
        <v>0</v>
      </c>
      <c r="G157" s="230">
        <v>-755000</v>
      </c>
      <c r="H157" s="230">
        <v>878901000</v>
      </c>
      <c r="I157" s="230">
        <v>0</v>
      </c>
      <c r="J157" s="230">
        <v>878901000</v>
      </c>
      <c r="K157" s="230">
        <v>0</v>
      </c>
      <c r="L157" s="231">
        <v>878901000</v>
      </c>
      <c r="M157" s="230">
        <v>100</v>
      </c>
      <c r="N157" s="230">
        <v>0</v>
      </c>
      <c r="O157" s="231">
        <v>878901000</v>
      </c>
      <c r="P157">
        <v>100</v>
      </c>
      <c r="Q157" t="s">
        <v>3279</v>
      </c>
      <c r="R157" t="s">
        <v>3280</v>
      </c>
      <c r="S157">
        <v>16</v>
      </c>
      <c r="T157" t="s">
        <v>3281</v>
      </c>
    </row>
    <row r="158" spans="1:20" hidden="1" x14ac:dyDescent="0.25">
      <c r="A158">
        <v>11</v>
      </c>
      <c r="B158" s="229">
        <v>44926</v>
      </c>
      <c r="C158" t="s">
        <v>3527</v>
      </c>
      <c r="D158" t="s">
        <v>3429</v>
      </c>
      <c r="E158" s="230">
        <v>879656000</v>
      </c>
      <c r="F158" s="230">
        <v>0</v>
      </c>
      <c r="G158" s="230">
        <v>-755000</v>
      </c>
      <c r="H158" s="230">
        <v>878901000</v>
      </c>
      <c r="I158" s="230">
        <v>0</v>
      </c>
      <c r="J158" s="230">
        <v>878901000</v>
      </c>
      <c r="K158" s="230">
        <v>0</v>
      </c>
      <c r="L158" s="231">
        <v>878901000</v>
      </c>
      <c r="M158" s="230">
        <v>100</v>
      </c>
      <c r="N158" s="230">
        <v>0</v>
      </c>
      <c r="O158" s="231">
        <v>878901000</v>
      </c>
      <c r="P158">
        <v>100</v>
      </c>
      <c r="Q158" t="s">
        <v>3279</v>
      </c>
      <c r="R158" t="s">
        <v>3280</v>
      </c>
      <c r="S158">
        <v>16</v>
      </c>
      <c r="T158" t="s">
        <v>3281</v>
      </c>
    </row>
    <row r="159" spans="1:20" hidden="1" x14ac:dyDescent="0.25">
      <c r="A159">
        <v>11</v>
      </c>
      <c r="B159" s="229">
        <v>44926</v>
      </c>
      <c r="C159" t="s">
        <v>3528</v>
      </c>
      <c r="D159" t="s">
        <v>108</v>
      </c>
      <c r="E159" s="230">
        <v>1796755000</v>
      </c>
      <c r="F159" s="230">
        <v>-34</v>
      </c>
      <c r="G159" s="230">
        <v>-1140945083</v>
      </c>
      <c r="H159" s="230">
        <v>655809917</v>
      </c>
      <c r="I159" s="230">
        <v>0</v>
      </c>
      <c r="J159" s="230">
        <v>655809917</v>
      </c>
      <c r="K159" s="230">
        <v>0</v>
      </c>
      <c r="L159" s="231">
        <v>655809917</v>
      </c>
      <c r="M159" s="230">
        <v>100</v>
      </c>
      <c r="N159" s="230">
        <v>0</v>
      </c>
      <c r="O159" s="231">
        <v>654544539</v>
      </c>
      <c r="P159">
        <v>99.81</v>
      </c>
      <c r="Q159" t="s">
        <v>3279</v>
      </c>
      <c r="R159" t="s">
        <v>3280</v>
      </c>
      <c r="S159">
        <v>16</v>
      </c>
      <c r="T159" t="s">
        <v>3281</v>
      </c>
    </row>
    <row r="160" spans="1:20" hidden="1" x14ac:dyDescent="0.25">
      <c r="A160">
        <v>11</v>
      </c>
      <c r="B160" s="229">
        <v>44926</v>
      </c>
      <c r="C160" t="s">
        <v>3529</v>
      </c>
      <c r="D160" t="s">
        <v>3530</v>
      </c>
      <c r="E160" s="230">
        <v>664587000</v>
      </c>
      <c r="F160" s="230">
        <v>-34</v>
      </c>
      <c r="G160" s="230">
        <v>-18363750</v>
      </c>
      <c r="H160" s="230">
        <v>646223250</v>
      </c>
      <c r="I160" s="230">
        <v>0</v>
      </c>
      <c r="J160" s="230">
        <v>646223250</v>
      </c>
      <c r="K160" s="230">
        <v>0</v>
      </c>
      <c r="L160" s="231">
        <v>646223250</v>
      </c>
      <c r="M160" s="230">
        <v>100</v>
      </c>
      <c r="N160" s="230">
        <v>0</v>
      </c>
      <c r="O160" s="231">
        <v>644957872</v>
      </c>
      <c r="P160">
        <v>99.8</v>
      </c>
      <c r="Q160" t="s">
        <v>3279</v>
      </c>
      <c r="R160" t="s">
        <v>3280</v>
      </c>
      <c r="S160">
        <v>16</v>
      </c>
      <c r="T160" t="s">
        <v>3281</v>
      </c>
    </row>
    <row r="161" spans="1:20" hidden="1" x14ac:dyDescent="0.25">
      <c r="A161">
        <v>11</v>
      </c>
      <c r="B161" s="229">
        <v>44926</v>
      </c>
      <c r="C161" t="s">
        <v>3531</v>
      </c>
      <c r="D161" t="s">
        <v>3432</v>
      </c>
      <c r="E161" s="230">
        <v>1132168000</v>
      </c>
      <c r="F161" s="230">
        <v>0</v>
      </c>
      <c r="G161" s="230">
        <v>-1122581333</v>
      </c>
      <c r="H161" s="230">
        <v>9586667</v>
      </c>
      <c r="I161" s="230">
        <v>0</v>
      </c>
      <c r="J161" s="230">
        <v>9586667</v>
      </c>
      <c r="K161" s="230">
        <v>0</v>
      </c>
      <c r="L161" s="231">
        <v>9586667</v>
      </c>
      <c r="M161" s="230">
        <v>100</v>
      </c>
      <c r="N161" s="230">
        <v>0</v>
      </c>
      <c r="O161" s="231">
        <v>9586667</v>
      </c>
      <c r="P161">
        <v>100</v>
      </c>
      <c r="Q161" t="s">
        <v>3279</v>
      </c>
      <c r="R161" t="s">
        <v>3280</v>
      </c>
      <c r="S161">
        <v>16</v>
      </c>
      <c r="T161" t="s">
        <v>3281</v>
      </c>
    </row>
    <row r="162" spans="1:20" hidden="1" x14ac:dyDescent="0.25">
      <c r="A162">
        <v>11</v>
      </c>
      <c r="B162" s="229">
        <v>44926</v>
      </c>
      <c r="C162" t="s">
        <v>3532</v>
      </c>
      <c r="D162" t="s">
        <v>110</v>
      </c>
      <c r="E162" s="230">
        <v>663147000</v>
      </c>
      <c r="F162" s="230">
        <v>0</v>
      </c>
      <c r="G162" s="230">
        <v>-622167000</v>
      </c>
      <c r="H162" s="230">
        <v>40980000</v>
      </c>
      <c r="I162" s="230">
        <v>0</v>
      </c>
      <c r="J162" s="230">
        <v>40980000</v>
      </c>
      <c r="K162" s="230">
        <v>0</v>
      </c>
      <c r="L162" s="231">
        <v>40980000</v>
      </c>
      <c r="M162" s="230">
        <v>100</v>
      </c>
      <c r="N162" s="230">
        <v>0</v>
      </c>
      <c r="O162" s="231">
        <v>40980000</v>
      </c>
      <c r="P162">
        <v>100</v>
      </c>
      <c r="Q162" t="s">
        <v>3279</v>
      </c>
      <c r="R162" t="s">
        <v>3280</v>
      </c>
      <c r="S162">
        <v>16</v>
      </c>
      <c r="T162" t="s">
        <v>3281</v>
      </c>
    </row>
    <row r="163" spans="1:20" hidden="1" x14ac:dyDescent="0.25">
      <c r="A163">
        <v>11</v>
      </c>
      <c r="B163" s="229">
        <v>44926</v>
      </c>
      <c r="C163" t="s">
        <v>3533</v>
      </c>
      <c r="D163" t="s">
        <v>3534</v>
      </c>
      <c r="E163" s="230">
        <v>663147000</v>
      </c>
      <c r="F163" s="230">
        <v>0</v>
      </c>
      <c r="G163" s="230">
        <v>-622167000</v>
      </c>
      <c r="H163" s="230">
        <v>40980000</v>
      </c>
      <c r="I163" s="230">
        <v>0</v>
      </c>
      <c r="J163" s="230">
        <v>40980000</v>
      </c>
      <c r="K163" s="230">
        <v>0</v>
      </c>
      <c r="L163" s="231">
        <v>40980000</v>
      </c>
      <c r="M163" s="230">
        <v>100</v>
      </c>
      <c r="N163" s="230">
        <v>0</v>
      </c>
      <c r="O163" s="231">
        <v>40980000</v>
      </c>
      <c r="P163">
        <v>100</v>
      </c>
      <c r="Q163" t="s">
        <v>3279</v>
      </c>
      <c r="R163" t="s">
        <v>3280</v>
      </c>
      <c r="S163">
        <v>16</v>
      </c>
      <c r="T163" t="s">
        <v>3281</v>
      </c>
    </row>
    <row r="164" spans="1:20" hidden="1" x14ac:dyDescent="0.25">
      <c r="A164">
        <v>11</v>
      </c>
      <c r="B164" s="229">
        <v>44926</v>
      </c>
      <c r="C164" t="s">
        <v>3535</v>
      </c>
      <c r="D164" t="s">
        <v>111</v>
      </c>
      <c r="E164" s="230">
        <v>1513863000</v>
      </c>
      <c r="F164" s="230">
        <v>-95541</v>
      </c>
      <c r="G164" s="230">
        <v>-846333787</v>
      </c>
      <c r="H164" s="230">
        <v>667529213</v>
      </c>
      <c r="I164" s="230">
        <v>0</v>
      </c>
      <c r="J164" s="230">
        <v>667529213</v>
      </c>
      <c r="K164" s="230">
        <v>0</v>
      </c>
      <c r="L164" s="231">
        <v>667438413</v>
      </c>
      <c r="M164" s="230">
        <v>100</v>
      </c>
      <c r="N164" s="230">
        <v>0</v>
      </c>
      <c r="O164" s="231">
        <v>367842251</v>
      </c>
      <c r="P164">
        <v>55.11</v>
      </c>
      <c r="Q164" t="s">
        <v>3279</v>
      </c>
      <c r="R164" t="s">
        <v>3280</v>
      </c>
      <c r="S164">
        <v>16</v>
      </c>
      <c r="T164" t="s">
        <v>3281</v>
      </c>
    </row>
    <row r="165" spans="1:20" hidden="1" x14ac:dyDescent="0.25">
      <c r="A165">
        <v>11</v>
      </c>
      <c r="B165" s="229">
        <v>44926</v>
      </c>
      <c r="C165" t="s">
        <v>3536</v>
      </c>
      <c r="D165" t="s">
        <v>3435</v>
      </c>
      <c r="E165" s="230">
        <v>1513863000</v>
      </c>
      <c r="F165" s="230">
        <v>-95541</v>
      </c>
      <c r="G165" s="230">
        <v>-846333787</v>
      </c>
      <c r="H165" s="230">
        <v>667529213</v>
      </c>
      <c r="I165" s="230">
        <v>0</v>
      </c>
      <c r="J165" s="230">
        <v>667529213</v>
      </c>
      <c r="K165" s="230">
        <v>0</v>
      </c>
      <c r="L165" s="231">
        <v>667438413</v>
      </c>
      <c r="M165" s="230">
        <v>100</v>
      </c>
      <c r="N165" s="230">
        <v>0</v>
      </c>
      <c r="O165" s="231">
        <v>367842251</v>
      </c>
      <c r="P165">
        <v>55.11</v>
      </c>
      <c r="Q165" t="s">
        <v>3279</v>
      </c>
      <c r="R165" t="s">
        <v>3280</v>
      </c>
      <c r="S165">
        <v>16</v>
      </c>
      <c r="T165" t="s">
        <v>3281</v>
      </c>
    </row>
    <row r="166" spans="1:20" hidden="1" x14ac:dyDescent="0.25">
      <c r="A166">
        <v>11</v>
      </c>
      <c r="B166" s="229">
        <v>44926</v>
      </c>
      <c r="C166" t="s">
        <v>3537</v>
      </c>
      <c r="D166" t="s">
        <v>112</v>
      </c>
      <c r="E166" s="230">
        <v>2339215000</v>
      </c>
      <c r="F166" s="230">
        <v>-46352</v>
      </c>
      <c r="G166" s="230">
        <v>-21546407</v>
      </c>
      <c r="H166" s="230">
        <v>2317668593</v>
      </c>
      <c r="I166" s="230">
        <v>0</v>
      </c>
      <c r="J166" s="230">
        <v>2317668593</v>
      </c>
      <c r="K166" s="230">
        <v>0</v>
      </c>
      <c r="L166" s="231">
        <v>2317668593</v>
      </c>
      <c r="M166" s="230">
        <v>100</v>
      </c>
      <c r="N166" s="230">
        <v>0</v>
      </c>
      <c r="O166" s="231">
        <v>2308097549</v>
      </c>
      <c r="P166">
        <v>99.59</v>
      </c>
      <c r="Q166" t="s">
        <v>3279</v>
      </c>
      <c r="R166" t="s">
        <v>3280</v>
      </c>
      <c r="S166">
        <v>16</v>
      </c>
      <c r="T166" t="s">
        <v>3281</v>
      </c>
    </row>
    <row r="167" spans="1:20" hidden="1" x14ac:dyDescent="0.25">
      <c r="A167">
        <v>11</v>
      </c>
      <c r="B167" s="229">
        <v>44926</v>
      </c>
      <c r="C167" t="s">
        <v>3538</v>
      </c>
      <c r="D167" t="s">
        <v>3438</v>
      </c>
      <c r="E167" s="230">
        <v>2339215000</v>
      </c>
      <c r="F167" s="230">
        <v>-46352</v>
      </c>
      <c r="G167" s="230">
        <v>-21546407</v>
      </c>
      <c r="H167" s="230">
        <v>2317668593</v>
      </c>
      <c r="I167" s="230">
        <v>0</v>
      </c>
      <c r="J167" s="230">
        <v>2317668593</v>
      </c>
      <c r="K167" s="230">
        <v>0</v>
      </c>
      <c r="L167" s="231">
        <v>2317668593</v>
      </c>
      <c r="M167" s="230">
        <v>100</v>
      </c>
      <c r="N167" s="230">
        <v>0</v>
      </c>
      <c r="O167" s="231">
        <v>2308097549</v>
      </c>
      <c r="P167">
        <v>99.59</v>
      </c>
      <c r="Q167" t="s">
        <v>3279</v>
      </c>
      <c r="R167" t="s">
        <v>3280</v>
      </c>
      <c r="S167">
        <v>16</v>
      </c>
      <c r="T167" t="s">
        <v>3281</v>
      </c>
    </row>
    <row r="168" spans="1:20" hidden="1" x14ac:dyDescent="0.25">
      <c r="A168">
        <v>11</v>
      </c>
      <c r="B168" s="229">
        <v>44926</v>
      </c>
      <c r="C168" t="s">
        <v>3539</v>
      </c>
      <c r="D168" t="s">
        <v>166</v>
      </c>
      <c r="E168" s="230">
        <v>561526000</v>
      </c>
      <c r="F168" s="230">
        <v>0</v>
      </c>
      <c r="G168" s="230">
        <v>-962</v>
      </c>
      <c r="H168" s="230">
        <v>561525038</v>
      </c>
      <c r="I168" s="230">
        <v>0</v>
      </c>
      <c r="J168" s="230">
        <v>561525038</v>
      </c>
      <c r="K168" s="230">
        <v>0</v>
      </c>
      <c r="L168" s="231">
        <v>551754428</v>
      </c>
      <c r="M168" s="230">
        <v>98</v>
      </c>
      <c r="N168" s="230">
        <v>48196958</v>
      </c>
      <c r="O168" s="231">
        <v>486623549</v>
      </c>
      <c r="P168">
        <v>86.66</v>
      </c>
      <c r="Q168" t="s">
        <v>3279</v>
      </c>
      <c r="R168" t="s">
        <v>3280</v>
      </c>
      <c r="S168">
        <v>16</v>
      </c>
      <c r="T168" t="s">
        <v>3281</v>
      </c>
    </row>
    <row r="169" spans="1:20" hidden="1" x14ac:dyDescent="0.25">
      <c r="A169">
        <v>11</v>
      </c>
      <c r="B169" s="229">
        <v>44926</v>
      </c>
      <c r="C169" t="s">
        <v>3540</v>
      </c>
      <c r="D169" t="s">
        <v>3441</v>
      </c>
      <c r="E169" s="230">
        <v>561526000</v>
      </c>
      <c r="F169" s="230">
        <v>0</v>
      </c>
      <c r="G169" s="230">
        <v>-962</v>
      </c>
      <c r="H169" s="230">
        <v>561525038</v>
      </c>
      <c r="I169" s="230">
        <v>0</v>
      </c>
      <c r="J169" s="230">
        <v>561525038</v>
      </c>
      <c r="K169" s="230">
        <v>0</v>
      </c>
      <c r="L169" s="231">
        <v>551754428</v>
      </c>
      <c r="M169" s="230">
        <v>98</v>
      </c>
      <c r="N169" s="230">
        <v>48196958</v>
      </c>
      <c r="O169" s="231">
        <v>486623549</v>
      </c>
      <c r="P169">
        <v>86.66</v>
      </c>
      <c r="Q169" t="s">
        <v>3279</v>
      </c>
      <c r="R169" t="s">
        <v>3280</v>
      </c>
      <c r="S169">
        <v>16</v>
      </c>
      <c r="T169" t="s">
        <v>3281</v>
      </c>
    </row>
    <row r="170" spans="1:20" hidden="1" x14ac:dyDescent="0.25">
      <c r="A170">
        <v>11</v>
      </c>
      <c r="B170" s="229">
        <v>44926</v>
      </c>
      <c r="C170" t="s">
        <v>3541</v>
      </c>
      <c r="D170" t="s">
        <v>167</v>
      </c>
      <c r="E170" s="230">
        <v>893153000</v>
      </c>
      <c r="F170" s="230">
        <v>0</v>
      </c>
      <c r="G170" s="230">
        <v>-30925517</v>
      </c>
      <c r="H170" s="230">
        <v>862227483</v>
      </c>
      <c r="I170" s="230">
        <v>0</v>
      </c>
      <c r="J170" s="230">
        <v>862227483</v>
      </c>
      <c r="K170" s="230">
        <v>0</v>
      </c>
      <c r="L170" s="231">
        <v>862227483</v>
      </c>
      <c r="M170" s="230">
        <v>100</v>
      </c>
      <c r="N170" s="230">
        <v>122058631</v>
      </c>
      <c r="O170" s="231">
        <v>846161162</v>
      </c>
      <c r="P170">
        <v>98.14</v>
      </c>
      <c r="Q170" t="s">
        <v>3279</v>
      </c>
      <c r="R170" t="s">
        <v>3280</v>
      </c>
      <c r="S170">
        <v>16</v>
      </c>
      <c r="T170" t="s">
        <v>3281</v>
      </c>
    </row>
    <row r="171" spans="1:20" hidden="1" x14ac:dyDescent="0.25">
      <c r="A171">
        <v>11</v>
      </c>
      <c r="B171" s="229">
        <v>44926</v>
      </c>
      <c r="C171" t="s">
        <v>3542</v>
      </c>
      <c r="D171" t="s">
        <v>3444</v>
      </c>
      <c r="E171" s="230">
        <v>144467000</v>
      </c>
      <c r="F171" s="230">
        <v>0</v>
      </c>
      <c r="G171" s="230">
        <v>-30925362</v>
      </c>
      <c r="H171" s="230">
        <v>113541638</v>
      </c>
      <c r="I171" s="230">
        <v>0</v>
      </c>
      <c r="J171" s="230">
        <v>113541638</v>
      </c>
      <c r="K171" s="230">
        <v>0</v>
      </c>
      <c r="L171" s="231">
        <v>113541638</v>
      </c>
      <c r="M171" s="230">
        <v>100</v>
      </c>
      <c r="N171" s="230">
        <v>0</v>
      </c>
      <c r="O171" s="231">
        <v>103424476</v>
      </c>
      <c r="P171">
        <v>91.09</v>
      </c>
      <c r="Q171" t="s">
        <v>3279</v>
      </c>
      <c r="R171" t="s">
        <v>3280</v>
      </c>
      <c r="S171">
        <v>16</v>
      </c>
      <c r="T171" t="s">
        <v>3281</v>
      </c>
    </row>
    <row r="172" spans="1:20" hidden="1" x14ac:dyDescent="0.25">
      <c r="A172">
        <v>11</v>
      </c>
      <c r="B172" s="229">
        <v>44926</v>
      </c>
      <c r="C172" t="s">
        <v>3543</v>
      </c>
      <c r="D172" t="s">
        <v>3446</v>
      </c>
      <c r="E172" s="230">
        <v>748686000</v>
      </c>
      <c r="F172" s="230">
        <v>0</v>
      </c>
      <c r="G172" s="230">
        <v>-155</v>
      </c>
      <c r="H172" s="230">
        <v>748685845</v>
      </c>
      <c r="I172" s="230">
        <v>0</v>
      </c>
      <c r="J172" s="230">
        <v>748685845</v>
      </c>
      <c r="K172" s="230">
        <v>0</v>
      </c>
      <c r="L172" s="231">
        <v>748685845</v>
      </c>
      <c r="M172" s="230">
        <v>100</v>
      </c>
      <c r="N172" s="230">
        <v>122058631</v>
      </c>
      <c r="O172" s="231">
        <v>742736686</v>
      </c>
      <c r="P172">
        <v>99.21</v>
      </c>
      <c r="Q172" t="s">
        <v>3279</v>
      </c>
      <c r="R172" t="s">
        <v>3280</v>
      </c>
      <c r="S172">
        <v>16</v>
      </c>
      <c r="T172" t="s">
        <v>3281</v>
      </c>
    </row>
    <row r="173" spans="1:20" hidden="1" x14ac:dyDescent="0.25">
      <c r="A173">
        <v>11</v>
      </c>
      <c r="B173" s="229">
        <v>44926</v>
      </c>
      <c r="C173" t="s">
        <v>3544</v>
      </c>
      <c r="D173" t="s">
        <v>3448</v>
      </c>
      <c r="E173" s="230">
        <v>5940845000</v>
      </c>
      <c r="F173" s="230">
        <v>-68134822</v>
      </c>
      <c r="G173" s="230">
        <v>-1120668142</v>
      </c>
      <c r="H173" s="230">
        <v>4820176858</v>
      </c>
      <c r="I173" s="230">
        <v>0</v>
      </c>
      <c r="J173" s="230">
        <v>4820176858</v>
      </c>
      <c r="K173" s="230">
        <v>0</v>
      </c>
      <c r="L173" s="231">
        <v>4820176858</v>
      </c>
      <c r="M173" s="230">
        <v>100</v>
      </c>
      <c r="N173" s="230">
        <v>222994025</v>
      </c>
      <c r="O173" s="231">
        <v>4435380360</v>
      </c>
      <c r="P173">
        <v>92.02</v>
      </c>
      <c r="Q173" t="s">
        <v>3279</v>
      </c>
      <c r="R173" t="s">
        <v>3280</v>
      </c>
      <c r="S173">
        <v>16</v>
      </c>
      <c r="T173" t="s">
        <v>3281</v>
      </c>
    </row>
    <row r="174" spans="1:20" hidden="1" x14ac:dyDescent="0.25">
      <c r="A174">
        <v>11</v>
      </c>
      <c r="B174" s="229">
        <v>44926</v>
      </c>
      <c r="C174" t="s">
        <v>3545</v>
      </c>
      <c r="D174" t="s">
        <v>114</v>
      </c>
      <c r="E174" s="230">
        <v>896984000</v>
      </c>
      <c r="F174" s="230">
        <v>-13762475</v>
      </c>
      <c r="G174" s="230">
        <v>-403595340</v>
      </c>
      <c r="H174" s="230">
        <v>493388660</v>
      </c>
      <c r="I174" s="230">
        <v>0</v>
      </c>
      <c r="J174" s="230">
        <v>493388660</v>
      </c>
      <c r="K174" s="230">
        <v>0</v>
      </c>
      <c r="L174" s="231">
        <v>493388660</v>
      </c>
      <c r="M174" s="230">
        <v>100</v>
      </c>
      <c r="N174" s="230">
        <v>0</v>
      </c>
      <c r="O174" s="231">
        <v>477832991</v>
      </c>
      <c r="P174">
        <v>96.85</v>
      </c>
      <c r="Q174" t="s">
        <v>3279</v>
      </c>
      <c r="R174" t="s">
        <v>3280</v>
      </c>
      <c r="S174">
        <v>16</v>
      </c>
      <c r="T174" t="s">
        <v>3281</v>
      </c>
    </row>
    <row r="175" spans="1:20" hidden="1" x14ac:dyDescent="0.25">
      <c r="A175">
        <v>11</v>
      </c>
      <c r="B175" s="229">
        <v>44926</v>
      </c>
      <c r="C175" t="s">
        <v>3546</v>
      </c>
      <c r="D175" t="s">
        <v>3451</v>
      </c>
      <c r="E175" s="230">
        <v>896984000</v>
      </c>
      <c r="F175" s="230">
        <v>-13762475</v>
      </c>
      <c r="G175" s="230">
        <v>-403595340</v>
      </c>
      <c r="H175" s="230">
        <v>493388660</v>
      </c>
      <c r="I175" s="230">
        <v>0</v>
      </c>
      <c r="J175" s="230">
        <v>493388660</v>
      </c>
      <c r="K175" s="230">
        <v>0</v>
      </c>
      <c r="L175" s="231">
        <v>493388660</v>
      </c>
      <c r="M175" s="230">
        <v>100</v>
      </c>
      <c r="N175" s="230">
        <v>0</v>
      </c>
      <c r="O175" s="231">
        <v>477832991</v>
      </c>
      <c r="P175">
        <v>96.85</v>
      </c>
      <c r="Q175" t="s">
        <v>3279</v>
      </c>
      <c r="R175" t="s">
        <v>3280</v>
      </c>
      <c r="S175">
        <v>16</v>
      </c>
      <c r="T175" t="s">
        <v>3281</v>
      </c>
    </row>
    <row r="176" spans="1:20" hidden="1" x14ac:dyDescent="0.25">
      <c r="A176">
        <v>11</v>
      </c>
      <c r="B176" s="229">
        <v>44926</v>
      </c>
      <c r="C176" t="s">
        <v>3547</v>
      </c>
      <c r="D176" t="s">
        <v>115</v>
      </c>
      <c r="E176" s="230">
        <v>650381000</v>
      </c>
      <c r="F176" s="230">
        <v>0</v>
      </c>
      <c r="G176" s="230">
        <v>-42413248</v>
      </c>
      <c r="H176" s="230">
        <v>607967752</v>
      </c>
      <c r="I176" s="230">
        <v>0</v>
      </c>
      <c r="J176" s="230">
        <v>607967752</v>
      </c>
      <c r="K176" s="230">
        <v>0</v>
      </c>
      <c r="L176" s="231">
        <v>607967752</v>
      </c>
      <c r="M176" s="230">
        <v>100</v>
      </c>
      <c r="N176" s="230">
        <v>178164525</v>
      </c>
      <c r="O176" s="231">
        <v>548579576</v>
      </c>
      <c r="P176">
        <v>90.23</v>
      </c>
      <c r="Q176" t="s">
        <v>3279</v>
      </c>
      <c r="R176" t="s">
        <v>3280</v>
      </c>
      <c r="S176">
        <v>16</v>
      </c>
      <c r="T176" t="s">
        <v>3281</v>
      </c>
    </row>
    <row r="177" spans="1:20" hidden="1" x14ac:dyDescent="0.25">
      <c r="A177">
        <v>11</v>
      </c>
      <c r="B177" s="229">
        <v>44926</v>
      </c>
      <c r="C177" t="s">
        <v>3548</v>
      </c>
      <c r="D177" t="s">
        <v>3454</v>
      </c>
      <c r="E177" s="230">
        <v>650381000</v>
      </c>
      <c r="F177" s="230">
        <v>0</v>
      </c>
      <c r="G177" s="230">
        <v>-42413248</v>
      </c>
      <c r="H177" s="230">
        <v>607967752</v>
      </c>
      <c r="I177" s="230">
        <v>0</v>
      </c>
      <c r="J177" s="230">
        <v>607967752</v>
      </c>
      <c r="K177" s="230">
        <v>0</v>
      </c>
      <c r="L177" s="231">
        <v>607967752</v>
      </c>
      <c r="M177" s="230">
        <v>100</v>
      </c>
      <c r="N177" s="230">
        <v>178164525</v>
      </c>
      <c r="O177" s="231">
        <v>548579576</v>
      </c>
      <c r="P177">
        <v>90.23</v>
      </c>
      <c r="Q177" t="s">
        <v>3279</v>
      </c>
      <c r="R177" t="s">
        <v>3280</v>
      </c>
      <c r="S177">
        <v>16</v>
      </c>
      <c r="T177" t="s">
        <v>3281</v>
      </c>
    </row>
    <row r="178" spans="1:20" hidden="1" x14ac:dyDescent="0.25">
      <c r="A178">
        <v>11</v>
      </c>
      <c r="B178" s="229">
        <v>44926</v>
      </c>
      <c r="C178" t="s">
        <v>3549</v>
      </c>
      <c r="D178" t="s">
        <v>117</v>
      </c>
      <c r="E178" s="230">
        <v>469035000</v>
      </c>
      <c r="F178" s="230">
        <v>-1268</v>
      </c>
      <c r="G178" s="230">
        <v>-44573509</v>
      </c>
      <c r="H178" s="230">
        <v>424461491</v>
      </c>
      <c r="I178" s="230">
        <v>0</v>
      </c>
      <c r="J178" s="230">
        <v>424461491</v>
      </c>
      <c r="K178" s="230">
        <v>0</v>
      </c>
      <c r="L178" s="231">
        <v>424461491</v>
      </c>
      <c r="M178" s="230">
        <v>100</v>
      </c>
      <c r="N178" s="230">
        <v>0</v>
      </c>
      <c r="O178" s="231">
        <v>424461491</v>
      </c>
      <c r="P178">
        <v>100</v>
      </c>
      <c r="Q178" t="s">
        <v>3279</v>
      </c>
      <c r="R178" t="s">
        <v>3280</v>
      </c>
      <c r="S178">
        <v>16</v>
      </c>
      <c r="T178" t="s">
        <v>3281</v>
      </c>
    </row>
    <row r="179" spans="1:20" hidden="1" x14ac:dyDescent="0.25">
      <c r="A179">
        <v>11</v>
      </c>
      <c r="B179" s="229">
        <v>44926</v>
      </c>
      <c r="C179" t="s">
        <v>3550</v>
      </c>
      <c r="D179" t="s">
        <v>3457</v>
      </c>
      <c r="E179" s="230">
        <v>469035000</v>
      </c>
      <c r="F179" s="230">
        <v>-1268</v>
      </c>
      <c r="G179" s="230">
        <v>-44573509</v>
      </c>
      <c r="H179" s="230">
        <v>424461491</v>
      </c>
      <c r="I179" s="230">
        <v>0</v>
      </c>
      <c r="J179" s="230">
        <v>424461491</v>
      </c>
      <c r="K179" s="230">
        <v>0</v>
      </c>
      <c r="L179" s="231">
        <v>424461491</v>
      </c>
      <c r="M179" s="230">
        <v>100</v>
      </c>
      <c r="N179" s="230">
        <v>0</v>
      </c>
      <c r="O179" s="231">
        <v>424461491</v>
      </c>
      <c r="P179">
        <v>100</v>
      </c>
      <c r="Q179" t="s">
        <v>3279</v>
      </c>
      <c r="R179" t="s">
        <v>3280</v>
      </c>
      <c r="S179">
        <v>16</v>
      </c>
      <c r="T179" t="s">
        <v>3281</v>
      </c>
    </row>
    <row r="180" spans="1:20" hidden="1" x14ac:dyDescent="0.25">
      <c r="A180">
        <v>11</v>
      </c>
      <c r="B180" s="229">
        <v>44926</v>
      </c>
      <c r="C180" t="s">
        <v>3551</v>
      </c>
      <c r="D180" t="s">
        <v>120</v>
      </c>
      <c r="E180" s="230">
        <v>1321940000</v>
      </c>
      <c r="F180" s="230">
        <v>-1014306</v>
      </c>
      <c r="G180" s="230">
        <v>-114212648</v>
      </c>
      <c r="H180" s="230">
        <v>1207727352</v>
      </c>
      <c r="I180" s="230">
        <v>0</v>
      </c>
      <c r="J180" s="230">
        <v>1207727352</v>
      </c>
      <c r="K180" s="230">
        <v>0</v>
      </c>
      <c r="L180" s="231">
        <v>1207727352</v>
      </c>
      <c r="M180" s="230">
        <v>100</v>
      </c>
      <c r="N180" s="230">
        <v>0</v>
      </c>
      <c r="O180" s="231">
        <v>1096643174</v>
      </c>
      <c r="P180">
        <v>90.8</v>
      </c>
      <c r="Q180" t="s">
        <v>3279</v>
      </c>
      <c r="R180" t="s">
        <v>3280</v>
      </c>
      <c r="S180">
        <v>16</v>
      </c>
      <c r="T180" t="s">
        <v>3281</v>
      </c>
    </row>
    <row r="181" spans="1:20" hidden="1" x14ac:dyDescent="0.25">
      <c r="A181">
        <v>11</v>
      </c>
      <c r="B181" s="229">
        <v>44926</v>
      </c>
      <c r="C181" t="s">
        <v>3552</v>
      </c>
      <c r="D181" t="s">
        <v>3460</v>
      </c>
      <c r="E181" s="230">
        <v>580908000</v>
      </c>
      <c r="F181" s="230">
        <v>-1013834</v>
      </c>
      <c r="G181" s="230">
        <v>-88161075</v>
      </c>
      <c r="H181" s="230">
        <v>492746925</v>
      </c>
      <c r="I181" s="230">
        <v>0</v>
      </c>
      <c r="J181" s="230">
        <v>492746925</v>
      </c>
      <c r="K181" s="230">
        <v>0</v>
      </c>
      <c r="L181" s="231">
        <v>492746925</v>
      </c>
      <c r="M181" s="230">
        <v>100</v>
      </c>
      <c r="N181" s="230">
        <v>0</v>
      </c>
      <c r="O181" s="231">
        <v>465868748</v>
      </c>
      <c r="P181">
        <v>94.55</v>
      </c>
      <c r="Q181" t="s">
        <v>3279</v>
      </c>
      <c r="R181" t="s">
        <v>3280</v>
      </c>
      <c r="S181">
        <v>16</v>
      </c>
      <c r="T181" t="s">
        <v>3281</v>
      </c>
    </row>
    <row r="182" spans="1:20" hidden="1" x14ac:dyDescent="0.25">
      <c r="A182">
        <v>11</v>
      </c>
      <c r="B182" s="229">
        <v>44926</v>
      </c>
      <c r="C182" t="s">
        <v>3553</v>
      </c>
      <c r="D182" t="s">
        <v>3462</v>
      </c>
      <c r="E182" s="230">
        <v>741032000</v>
      </c>
      <c r="F182" s="230">
        <v>-472</v>
      </c>
      <c r="G182" s="230">
        <v>-26051573</v>
      </c>
      <c r="H182" s="230">
        <v>714980427</v>
      </c>
      <c r="I182" s="230">
        <v>0</v>
      </c>
      <c r="J182" s="230">
        <v>714980427</v>
      </c>
      <c r="K182" s="230">
        <v>0</v>
      </c>
      <c r="L182" s="231">
        <v>714980427</v>
      </c>
      <c r="M182" s="230">
        <v>100</v>
      </c>
      <c r="N182" s="230">
        <v>0</v>
      </c>
      <c r="O182" s="231">
        <v>630774426</v>
      </c>
      <c r="P182">
        <v>88.22</v>
      </c>
      <c r="Q182" t="s">
        <v>3279</v>
      </c>
      <c r="R182" t="s">
        <v>3280</v>
      </c>
      <c r="S182">
        <v>16</v>
      </c>
      <c r="T182" t="s">
        <v>3281</v>
      </c>
    </row>
    <row r="183" spans="1:20" hidden="1" x14ac:dyDescent="0.25">
      <c r="A183">
        <v>11</v>
      </c>
      <c r="B183" s="229">
        <v>44926</v>
      </c>
      <c r="C183" t="s">
        <v>3554</v>
      </c>
      <c r="D183" t="s">
        <v>121</v>
      </c>
      <c r="E183" s="230">
        <v>898535000</v>
      </c>
      <c r="F183" s="230">
        <v>-1388000</v>
      </c>
      <c r="G183" s="230">
        <v>-28319000</v>
      </c>
      <c r="H183" s="230">
        <v>870216000</v>
      </c>
      <c r="I183" s="230">
        <v>0</v>
      </c>
      <c r="J183" s="230">
        <v>870216000</v>
      </c>
      <c r="K183" s="230">
        <v>0</v>
      </c>
      <c r="L183" s="231">
        <v>870216000</v>
      </c>
      <c r="M183" s="230">
        <v>100</v>
      </c>
      <c r="N183" s="230">
        <v>0</v>
      </c>
      <c r="O183" s="231">
        <v>733290343</v>
      </c>
      <c r="P183">
        <v>84.27</v>
      </c>
      <c r="Q183" t="s">
        <v>3279</v>
      </c>
      <c r="R183" t="s">
        <v>3280</v>
      </c>
      <c r="S183">
        <v>16</v>
      </c>
      <c r="T183" t="s">
        <v>3281</v>
      </c>
    </row>
    <row r="184" spans="1:20" hidden="1" x14ac:dyDescent="0.25">
      <c r="A184">
        <v>11</v>
      </c>
      <c r="B184" s="229">
        <v>44926</v>
      </c>
      <c r="C184" t="s">
        <v>3555</v>
      </c>
      <c r="D184" t="s">
        <v>3465</v>
      </c>
      <c r="E184" s="230">
        <v>898535000</v>
      </c>
      <c r="F184" s="230">
        <v>-1388000</v>
      </c>
      <c r="G184" s="230">
        <v>-28319000</v>
      </c>
      <c r="H184" s="230">
        <v>870216000</v>
      </c>
      <c r="I184" s="230">
        <v>0</v>
      </c>
      <c r="J184" s="230">
        <v>870216000</v>
      </c>
      <c r="K184" s="230">
        <v>0</v>
      </c>
      <c r="L184" s="231">
        <v>870216000</v>
      </c>
      <c r="M184" s="230">
        <v>100</v>
      </c>
      <c r="N184" s="230">
        <v>0</v>
      </c>
      <c r="O184" s="231">
        <v>733290343</v>
      </c>
      <c r="P184">
        <v>84.27</v>
      </c>
      <c r="Q184" t="s">
        <v>3279</v>
      </c>
      <c r="R184" t="s">
        <v>3280</v>
      </c>
      <c r="S184">
        <v>16</v>
      </c>
      <c r="T184" t="s">
        <v>3281</v>
      </c>
    </row>
    <row r="185" spans="1:20" hidden="1" x14ac:dyDescent="0.25">
      <c r="A185">
        <v>11</v>
      </c>
      <c r="B185" s="229">
        <v>44926</v>
      </c>
      <c r="C185" t="s">
        <v>3556</v>
      </c>
      <c r="D185" t="s">
        <v>124</v>
      </c>
      <c r="E185" s="230">
        <v>327820000</v>
      </c>
      <c r="F185" s="230">
        <v>0</v>
      </c>
      <c r="G185" s="230">
        <v>-3575000</v>
      </c>
      <c r="H185" s="230">
        <v>324245000</v>
      </c>
      <c r="I185" s="230">
        <v>0</v>
      </c>
      <c r="J185" s="230">
        <v>324245000</v>
      </c>
      <c r="K185" s="230">
        <v>0</v>
      </c>
      <c r="L185" s="231">
        <v>324245000</v>
      </c>
      <c r="M185" s="230">
        <v>100</v>
      </c>
      <c r="N185" s="230">
        <v>44829500</v>
      </c>
      <c r="O185" s="231">
        <v>322442369</v>
      </c>
      <c r="P185">
        <v>99.44</v>
      </c>
      <c r="Q185" t="s">
        <v>3279</v>
      </c>
      <c r="R185" t="s">
        <v>3280</v>
      </c>
      <c r="S185">
        <v>16</v>
      </c>
      <c r="T185" t="s">
        <v>3281</v>
      </c>
    </row>
    <row r="186" spans="1:20" hidden="1" x14ac:dyDescent="0.25">
      <c r="A186">
        <v>11</v>
      </c>
      <c r="B186" s="229">
        <v>44926</v>
      </c>
      <c r="C186" t="s">
        <v>3557</v>
      </c>
      <c r="D186" t="s">
        <v>3468</v>
      </c>
      <c r="E186" s="230">
        <v>327820000</v>
      </c>
      <c r="F186" s="230">
        <v>0</v>
      </c>
      <c r="G186" s="230">
        <v>-3575000</v>
      </c>
      <c r="H186" s="230">
        <v>324245000</v>
      </c>
      <c r="I186" s="230">
        <v>0</v>
      </c>
      <c r="J186" s="230">
        <v>324245000</v>
      </c>
      <c r="K186" s="230">
        <v>0</v>
      </c>
      <c r="L186" s="231">
        <v>324245000</v>
      </c>
      <c r="M186" s="230">
        <v>100</v>
      </c>
      <c r="N186" s="230">
        <v>44829500</v>
      </c>
      <c r="O186" s="231">
        <v>322442369</v>
      </c>
      <c r="P186">
        <v>99.44</v>
      </c>
      <c r="Q186" t="s">
        <v>3279</v>
      </c>
      <c r="R186" t="s">
        <v>3280</v>
      </c>
      <c r="S186">
        <v>16</v>
      </c>
      <c r="T186" t="s">
        <v>3281</v>
      </c>
    </row>
    <row r="187" spans="1:20" hidden="1" x14ac:dyDescent="0.25">
      <c r="A187">
        <v>11</v>
      </c>
      <c r="B187" s="229">
        <v>44926</v>
      </c>
      <c r="C187" t="s">
        <v>3558</v>
      </c>
      <c r="D187" t="s">
        <v>125</v>
      </c>
      <c r="E187" s="230">
        <v>1376150000</v>
      </c>
      <c r="F187" s="230">
        <v>-51968773</v>
      </c>
      <c r="G187" s="230">
        <v>-483979397</v>
      </c>
      <c r="H187" s="230">
        <v>892170603</v>
      </c>
      <c r="I187" s="230">
        <v>0</v>
      </c>
      <c r="J187" s="230">
        <v>892170603</v>
      </c>
      <c r="K187" s="230">
        <v>0</v>
      </c>
      <c r="L187" s="231">
        <v>892170603</v>
      </c>
      <c r="M187" s="230">
        <v>100</v>
      </c>
      <c r="N187" s="230">
        <v>0</v>
      </c>
      <c r="O187" s="231">
        <v>832130416</v>
      </c>
      <c r="P187">
        <v>93.27</v>
      </c>
      <c r="Q187" t="s">
        <v>3279</v>
      </c>
      <c r="R187" t="s">
        <v>3280</v>
      </c>
      <c r="S187">
        <v>16</v>
      </c>
      <c r="T187" t="s">
        <v>3281</v>
      </c>
    </row>
    <row r="188" spans="1:20" hidden="1" x14ac:dyDescent="0.25">
      <c r="A188">
        <v>11</v>
      </c>
      <c r="B188" s="229">
        <v>44926</v>
      </c>
      <c r="C188" t="s">
        <v>3559</v>
      </c>
      <c r="D188" t="s">
        <v>3471</v>
      </c>
      <c r="E188" s="230">
        <v>1376150000</v>
      </c>
      <c r="F188" s="230">
        <v>-51968773</v>
      </c>
      <c r="G188" s="230">
        <v>-483979397</v>
      </c>
      <c r="H188" s="230">
        <v>892170603</v>
      </c>
      <c r="I188" s="230">
        <v>0</v>
      </c>
      <c r="J188" s="230">
        <v>892170603</v>
      </c>
      <c r="K188" s="230">
        <v>0</v>
      </c>
      <c r="L188" s="231">
        <v>892170603</v>
      </c>
      <c r="M188" s="230">
        <v>100</v>
      </c>
      <c r="N188" s="230">
        <v>0</v>
      </c>
      <c r="O188" s="231">
        <v>832130416</v>
      </c>
      <c r="P188">
        <v>93.27</v>
      </c>
      <c r="Q188" t="s">
        <v>3279</v>
      </c>
      <c r="R188" t="s">
        <v>3280</v>
      </c>
      <c r="S188">
        <v>16</v>
      </c>
      <c r="T188" t="s">
        <v>3281</v>
      </c>
    </row>
    <row r="189" spans="1:20" hidden="1" x14ac:dyDescent="0.25">
      <c r="A189">
        <v>11</v>
      </c>
      <c r="B189" s="229">
        <v>44926</v>
      </c>
      <c r="C189" t="s">
        <v>3560</v>
      </c>
      <c r="D189" t="s">
        <v>3473</v>
      </c>
      <c r="E189" s="230">
        <v>4461006000</v>
      </c>
      <c r="F189" s="230">
        <v>-2409667</v>
      </c>
      <c r="G189" s="230">
        <v>-442135424</v>
      </c>
      <c r="H189" s="230">
        <v>4018870576</v>
      </c>
      <c r="I189" s="230">
        <v>0</v>
      </c>
      <c r="J189" s="230">
        <v>4018870576</v>
      </c>
      <c r="K189" s="230">
        <v>0</v>
      </c>
      <c r="L189" s="231">
        <v>4018870576</v>
      </c>
      <c r="M189" s="230">
        <v>100</v>
      </c>
      <c r="N189" s="230">
        <v>0</v>
      </c>
      <c r="O189" s="231">
        <v>3104318038</v>
      </c>
      <c r="P189">
        <v>77.239999999999995</v>
      </c>
      <c r="Q189" t="s">
        <v>3279</v>
      </c>
      <c r="R189" t="s">
        <v>3280</v>
      </c>
      <c r="S189">
        <v>16</v>
      </c>
      <c r="T189" t="s">
        <v>3281</v>
      </c>
    </row>
    <row r="190" spans="1:20" hidden="1" x14ac:dyDescent="0.25">
      <c r="A190">
        <v>11</v>
      </c>
      <c r="B190" s="229">
        <v>44926</v>
      </c>
      <c r="C190" t="s">
        <v>3561</v>
      </c>
      <c r="D190" t="s">
        <v>126</v>
      </c>
      <c r="E190" s="230">
        <v>379871000</v>
      </c>
      <c r="F190" s="230">
        <v>-1019667</v>
      </c>
      <c r="G190" s="230">
        <v>-14213835</v>
      </c>
      <c r="H190" s="230">
        <v>365657165</v>
      </c>
      <c r="I190" s="230">
        <v>0</v>
      </c>
      <c r="J190" s="230">
        <v>365657165</v>
      </c>
      <c r="K190" s="230">
        <v>0</v>
      </c>
      <c r="L190" s="231">
        <v>365657165</v>
      </c>
      <c r="M190" s="230">
        <v>100</v>
      </c>
      <c r="N190" s="230">
        <v>0</v>
      </c>
      <c r="O190" s="231">
        <v>305442638</v>
      </c>
      <c r="P190">
        <v>83.53</v>
      </c>
      <c r="Q190" t="s">
        <v>3279</v>
      </c>
      <c r="R190" t="s">
        <v>3280</v>
      </c>
      <c r="S190">
        <v>16</v>
      </c>
      <c r="T190" t="s">
        <v>3281</v>
      </c>
    </row>
    <row r="191" spans="1:20" hidden="1" x14ac:dyDescent="0.25">
      <c r="A191">
        <v>11</v>
      </c>
      <c r="B191" s="229">
        <v>44926</v>
      </c>
      <c r="C191" t="s">
        <v>3562</v>
      </c>
      <c r="D191" t="s">
        <v>3476</v>
      </c>
      <c r="E191" s="230">
        <v>379871000</v>
      </c>
      <c r="F191" s="230">
        <v>-1019667</v>
      </c>
      <c r="G191" s="230">
        <v>-14213835</v>
      </c>
      <c r="H191" s="230">
        <v>365657165</v>
      </c>
      <c r="I191" s="230">
        <v>0</v>
      </c>
      <c r="J191" s="230">
        <v>365657165</v>
      </c>
      <c r="K191" s="230">
        <v>0</v>
      </c>
      <c r="L191" s="231">
        <v>365657165</v>
      </c>
      <c r="M191" s="230">
        <v>100</v>
      </c>
      <c r="N191" s="230">
        <v>0</v>
      </c>
      <c r="O191" s="231">
        <v>305442638</v>
      </c>
      <c r="P191">
        <v>83.53</v>
      </c>
      <c r="Q191" t="s">
        <v>3279</v>
      </c>
      <c r="R191" t="s">
        <v>3280</v>
      </c>
      <c r="S191">
        <v>16</v>
      </c>
      <c r="T191" t="s">
        <v>3281</v>
      </c>
    </row>
    <row r="192" spans="1:20" hidden="1" x14ac:dyDescent="0.25">
      <c r="A192">
        <v>11</v>
      </c>
      <c r="B192" s="229">
        <v>44926</v>
      </c>
      <c r="C192" t="s">
        <v>3563</v>
      </c>
      <c r="D192" t="s">
        <v>127</v>
      </c>
      <c r="E192" s="230">
        <v>1123358000</v>
      </c>
      <c r="F192" s="230">
        <v>0</v>
      </c>
      <c r="G192" s="230">
        <v>-800</v>
      </c>
      <c r="H192" s="230">
        <v>1123357200</v>
      </c>
      <c r="I192" s="230">
        <v>0</v>
      </c>
      <c r="J192" s="230">
        <v>1123357200</v>
      </c>
      <c r="K192" s="230">
        <v>0</v>
      </c>
      <c r="L192" s="231">
        <v>1123357200</v>
      </c>
      <c r="M192" s="230">
        <v>100</v>
      </c>
      <c r="N192" s="230">
        <v>0</v>
      </c>
      <c r="O192" s="231">
        <v>612289759</v>
      </c>
      <c r="P192">
        <v>54.51</v>
      </c>
      <c r="Q192" t="s">
        <v>3279</v>
      </c>
      <c r="R192" t="s">
        <v>3280</v>
      </c>
      <c r="S192">
        <v>16</v>
      </c>
      <c r="T192" t="s">
        <v>3281</v>
      </c>
    </row>
    <row r="193" spans="1:20" hidden="1" x14ac:dyDescent="0.25">
      <c r="A193">
        <v>11</v>
      </c>
      <c r="B193" s="229">
        <v>44926</v>
      </c>
      <c r="C193" t="s">
        <v>3564</v>
      </c>
      <c r="D193" t="s">
        <v>3479</v>
      </c>
      <c r="E193" s="230">
        <v>1123358000</v>
      </c>
      <c r="F193" s="230">
        <v>0</v>
      </c>
      <c r="G193" s="230">
        <v>-800</v>
      </c>
      <c r="H193" s="230">
        <v>1123357200</v>
      </c>
      <c r="I193" s="230">
        <v>0</v>
      </c>
      <c r="J193" s="230">
        <v>1123357200</v>
      </c>
      <c r="K193" s="230">
        <v>0</v>
      </c>
      <c r="L193" s="231">
        <v>1123357200</v>
      </c>
      <c r="M193" s="230">
        <v>100</v>
      </c>
      <c r="N193" s="230">
        <v>0</v>
      </c>
      <c r="O193" s="231">
        <v>612289759</v>
      </c>
      <c r="P193">
        <v>54.51</v>
      </c>
      <c r="Q193" t="s">
        <v>3279</v>
      </c>
      <c r="R193" t="s">
        <v>3280</v>
      </c>
      <c r="S193">
        <v>16</v>
      </c>
      <c r="T193" t="s">
        <v>3281</v>
      </c>
    </row>
    <row r="194" spans="1:20" hidden="1" x14ac:dyDescent="0.25">
      <c r="A194">
        <v>11</v>
      </c>
      <c r="B194" s="229">
        <v>44926</v>
      </c>
      <c r="C194" t="s">
        <v>3565</v>
      </c>
      <c r="D194" t="s">
        <v>130</v>
      </c>
      <c r="E194" s="230">
        <v>734042000</v>
      </c>
      <c r="F194" s="230">
        <v>0</v>
      </c>
      <c r="G194" s="230">
        <v>-243647800</v>
      </c>
      <c r="H194" s="230">
        <v>490394200</v>
      </c>
      <c r="I194" s="230">
        <v>0</v>
      </c>
      <c r="J194" s="230">
        <v>490394200</v>
      </c>
      <c r="K194" s="230">
        <v>0</v>
      </c>
      <c r="L194" s="231">
        <v>490394200</v>
      </c>
      <c r="M194" s="230">
        <v>100</v>
      </c>
      <c r="N194" s="230">
        <v>0</v>
      </c>
      <c r="O194" s="231">
        <v>447264200</v>
      </c>
      <c r="P194">
        <v>91.21</v>
      </c>
      <c r="Q194" t="s">
        <v>3279</v>
      </c>
      <c r="R194" t="s">
        <v>3280</v>
      </c>
      <c r="S194">
        <v>16</v>
      </c>
      <c r="T194" t="s">
        <v>3281</v>
      </c>
    </row>
    <row r="195" spans="1:20" hidden="1" x14ac:dyDescent="0.25">
      <c r="A195">
        <v>11</v>
      </c>
      <c r="B195" s="229">
        <v>44926</v>
      </c>
      <c r="C195" t="s">
        <v>3566</v>
      </c>
      <c r="D195" t="s">
        <v>3482</v>
      </c>
      <c r="E195" s="230">
        <v>734042000</v>
      </c>
      <c r="F195" s="230">
        <v>0</v>
      </c>
      <c r="G195" s="230">
        <v>-243647800</v>
      </c>
      <c r="H195" s="230">
        <v>490394200</v>
      </c>
      <c r="I195" s="230">
        <v>0</v>
      </c>
      <c r="J195" s="230">
        <v>490394200</v>
      </c>
      <c r="K195" s="230">
        <v>0</v>
      </c>
      <c r="L195" s="231">
        <v>490394200</v>
      </c>
      <c r="M195" s="230">
        <v>100</v>
      </c>
      <c r="N195" s="230">
        <v>0</v>
      </c>
      <c r="O195" s="231">
        <v>447264200</v>
      </c>
      <c r="P195">
        <v>91.21</v>
      </c>
      <c r="Q195" t="s">
        <v>3279</v>
      </c>
      <c r="R195" t="s">
        <v>3280</v>
      </c>
      <c r="S195">
        <v>16</v>
      </c>
      <c r="T195" t="s">
        <v>3281</v>
      </c>
    </row>
    <row r="196" spans="1:20" hidden="1" x14ac:dyDescent="0.25">
      <c r="A196">
        <v>11</v>
      </c>
      <c r="B196" s="229">
        <v>44926</v>
      </c>
      <c r="C196" t="s">
        <v>3567</v>
      </c>
      <c r="D196" t="s">
        <v>132</v>
      </c>
      <c r="E196" s="230">
        <v>841814000</v>
      </c>
      <c r="F196" s="230">
        <v>0</v>
      </c>
      <c r="G196" s="230">
        <v>-72391568</v>
      </c>
      <c r="H196" s="230">
        <v>769422432</v>
      </c>
      <c r="I196" s="230">
        <v>0</v>
      </c>
      <c r="J196" s="230">
        <v>769422432</v>
      </c>
      <c r="K196" s="230">
        <v>0</v>
      </c>
      <c r="L196" s="231">
        <v>769422432</v>
      </c>
      <c r="M196" s="230">
        <v>100</v>
      </c>
      <c r="N196" s="230">
        <v>0</v>
      </c>
      <c r="O196" s="231">
        <v>505308262</v>
      </c>
      <c r="P196">
        <v>65.67</v>
      </c>
      <c r="Q196" t="s">
        <v>3279</v>
      </c>
      <c r="R196" t="s">
        <v>3280</v>
      </c>
      <c r="S196">
        <v>16</v>
      </c>
      <c r="T196" t="s">
        <v>3281</v>
      </c>
    </row>
    <row r="197" spans="1:20" hidden="1" x14ac:dyDescent="0.25">
      <c r="A197">
        <v>11</v>
      </c>
      <c r="B197" s="229">
        <v>44926</v>
      </c>
      <c r="C197" t="s">
        <v>3568</v>
      </c>
      <c r="D197" t="s">
        <v>3485</v>
      </c>
      <c r="E197" s="230">
        <v>841814000</v>
      </c>
      <c r="F197" s="230">
        <v>0</v>
      </c>
      <c r="G197" s="230">
        <v>-72391568</v>
      </c>
      <c r="H197" s="230">
        <v>769422432</v>
      </c>
      <c r="I197" s="230">
        <v>0</v>
      </c>
      <c r="J197" s="230">
        <v>769422432</v>
      </c>
      <c r="K197" s="230">
        <v>0</v>
      </c>
      <c r="L197" s="231">
        <v>769422432</v>
      </c>
      <c r="M197" s="230">
        <v>100</v>
      </c>
      <c r="N197" s="230">
        <v>0</v>
      </c>
      <c r="O197" s="231">
        <v>505308262</v>
      </c>
      <c r="P197">
        <v>65.67</v>
      </c>
      <c r="Q197" t="s">
        <v>3279</v>
      </c>
      <c r="R197" t="s">
        <v>3280</v>
      </c>
      <c r="S197">
        <v>16</v>
      </c>
      <c r="T197" t="s">
        <v>3281</v>
      </c>
    </row>
    <row r="198" spans="1:20" hidden="1" x14ac:dyDescent="0.25">
      <c r="A198">
        <v>11</v>
      </c>
      <c r="B198" s="229">
        <v>44926</v>
      </c>
      <c r="C198" t="s">
        <v>3569</v>
      </c>
      <c r="D198" t="s">
        <v>135</v>
      </c>
      <c r="E198" s="230">
        <v>1381921000</v>
      </c>
      <c r="F198" s="230">
        <v>-1390000</v>
      </c>
      <c r="G198" s="230">
        <v>-111881421</v>
      </c>
      <c r="H198" s="230">
        <v>1270039579</v>
      </c>
      <c r="I198" s="230">
        <v>0</v>
      </c>
      <c r="J198" s="230">
        <v>1270039579</v>
      </c>
      <c r="K198" s="230">
        <v>0</v>
      </c>
      <c r="L198" s="231">
        <v>1270039579</v>
      </c>
      <c r="M198" s="230">
        <v>100</v>
      </c>
      <c r="N198" s="230">
        <v>0</v>
      </c>
      <c r="O198" s="231">
        <v>1234013179</v>
      </c>
      <c r="P198">
        <v>97.16</v>
      </c>
      <c r="Q198" t="s">
        <v>3279</v>
      </c>
      <c r="R198" t="s">
        <v>3280</v>
      </c>
      <c r="S198">
        <v>16</v>
      </c>
      <c r="T198" t="s">
        <v>3281</v>
      </c>
    </row>
    <row r="199" spans="1:20" hidden="1" x14ac:dyDescent="0.25">
      <c r="A199">
        <v>11</v>
      </c>
      <c r="B199" s="229">
        <v>44926</v>
      </c>
      <c r="C199" t="s">
        <v>3570</v>
      </c>
      <c r="D199" t="s">
        <v>3488</v>
      </c>
      <c r="E199" s="230">
        <v>245222000</v>
      </c>
      <c r="F199" s="230">
        <v>0</v>
      </c>
      <c r="G199" s="230">
        <v>-22683600</v>
      </c>
      <c r="H199" s="230">
        <v>222538400</v>
      </c>
      <c r="I199" s="230">
        <v>0</v>
      </c>
      <c r="J199" s="230">
        <v>222538400</v>
      </c>
      <c r="K199" s="230">
        <v>0</v>
      </c>
      <c r="L199" s="231">
        <v>222538400</v>
      </c>
      <c r="M199" s="230">
        <v>100</v>
      </c>
      <c r="N199" s="230">
        <v>0</v>
      </c>
      <c r="O199" s="231">
        <v>186512000</v>
      </c>
      <c r="P199">
        <v>83.81</v>
      </c>
      <c r="Q199" t="s">
        <v>3279</v>
      </c>
      <c r="R199" t="s">
        <v>3280</v>
      </c>
      <c r="S199">
        <v>16</v>
      </c>
      <c r="T199" t="s">
        <v>3281</v>
      </c>
    </row>
    <row r="200" spans="1:20" hidden="1" x14ac:dyDescent="0.25">
      <c r="A200">
        <v>11</v>
      </c>
      <c r="B200" s="229">
        <v>44926</v>
      </c>
      <c r="C200" t="s">
        <v>3571</v>
      </c>
      <c r="D200" t="s">
        <v>3490</v>
      </c>
      <c r="E200" s="230">
        <v>1136699000</v>
      </c>
      <c r="F200" s="230">
        <v>-1390000</v>
      </c>
      <c r="G200" s="230">
        <v>-89197821</v>
      </c>
      <c r="H200" s="230">
        <v>1047501179</v>
      </c>
      <c r="I200" s="230">
        <v>0</v>
      </c>
      <c r="J200" s="230">
        <v>1047501179</v>
      </c>
      <c r="K200" s="230">
        <v>0</v>
      </c>
      <c r="L200" s="231">
        <v>1047501179</v>
      </c>
      <c r="M200" s="230">
        <v>100</v>
      </c>
      <c r="N200" s="230">
        <v>0</v>
      </c>
      <c r="O200" s="231">
        <v>1047501179</v>
      </c>
      <c r="P200">
        <v>100</v>
      </c>
      <c r="Q200" t="s">
        <v>3279</v>
      </c>
      <c r="R200" t="s">
        <v>3280</v>
      </c>
      <c r="S200">
        <v>16</v>
      </c>
      <c r="T200" t="s">
        <v>3281</v>
      </c>
    </row>
    <row r="201" spans="1:20" hidden="1" x14ac:dyDescent="0.25">
      <c r="A201">
        <v>11</v>
      </c>
      <c r="B201" s="229">
        <v>44926</v>
      </c>
      <c r="C201" t="s">
        <v>3572</v>
      </c>
      <c r="D201" t="s">
        <v>3492</v>
      </c>
      <c r="E201" s="230">
        <v>5477089000</v>
      </c>
      <c r="F201" s="230">
        <v>0</v>
      </c>
      <c r="G201" s="230">
        <v>77595461</v>
      </c>
      <c r="H201" s="230">
        <v>5554684461</v>
      </c>
      <c r="I201" s="230">
        <v>0</v>
      </c>
      <c r="J201" s="230">
        <v>5554684461</v>
      </c>
      <c r="K201" s="230">
        <v>0</v>
      </c>
      <c r="L201" s="231">
        <v>5554684125</v>
      </c>
      <c r="M201" s="230">
        <v>100</v>
      </c>
      <c r="N201" s="230">
        <v>0</v>
      </c>
      <c r="O201" s="231">
        <v>5543380613</v>
      </c>
      <c r="P201">
        <v>99.8</v>
      </c>
      <c r="Q201" t="s">
        <v>3279</v>
      </c>
      <c r="R201" t="s">
        <v>3280</v>
      </c>
      <c r="S201">
        <v>16</v>
      </c>
      <c r="T201" t="s">
        <v>3281</v>
      </c>
    </row>
    <row r="202" spans="1:20" hidden="1" x14ac:dyDescent="0.25">
      <c r="A202">
        <v>11</v>
      </c>
      <c r="B202" s="229">
        <v>44926</v>
      </c>
      <c r="C202" t="s">
        <v>3573</v>
      </c>
      <c r="D202" t="s">
        <v>139</v>
      </c>
      <c r="E202" s="230">
        <v>5477089000</v>
      </c>
      <c r="F202" s="230">
        <v>0</v>
      </c>
      <c r="G202" s="230">
        <v>77595461</v>
      </c>
      <c r="H202" s="230">
        <v>5554684461</v>
      </c>
      <c r="I202" s="230">
        <v>0</v>
      </c>
      <c r="J202" s="230">
        <v>5554684461</v>
      </c>
      <c r="K202" s="230">
        <v>0</v>
      </c>
      <c r="L202" s="231">
        <v>5554684125</v>
      </c>
      <c r="M202" s="230">
        <v>100</v>
      </c>
      <c r="N202" s="230">
        <v>0</v>
      </c>
      <c r="O202" s="231">
        <v>5543380613</v>
      </c>
      <c r="P202">
        <v>99.8</v>
      </c>
      <c r="Q202" t="s">
        <v>3279</v>
      </c>
      <c r="R202" t="s">
        <v>3280</v>
      </c>
      <c r="S202">
        <v>16</v>
      </c>
      <c r="T202" t="s">
        <v>3281</v>
      </c>
    </row>
    <row r="203" spans="1:20" hidden="1" x14ac:dyDescent="0.25">
      <c r="A203">
        <v>11</v>
      </c>
      <c r="B203" s="229">
        <v>44926</v>
      </c>
      <c r="C203" t="s">
        <v>3574</v>
      </c>
      <c r="D203" t="s">
        <v>3495</v>
      </c>
      <c r="E203" s="230">
        <v>5477089000</v>
      </c>
      <c r="F203" s="230">
        <v>0</v>
      </c>
      <c r="G203" s="230">
        <v>77595461</v>
      </c>
      <c r="H203" s="230">
        <v>5554684461</v>
      </c>
      <c r="I203" s="230">
        <v>0</v>
      </c>
      <c r="J203" s="230">
        <v>5554684461</v>
      </c>
      <c r="K203" s="230">
        <v>0</v>
      </c>
      <c r="L203" s="231">
        <v>5554684125</v>
      </c>
      <c r="M203" s="230">
        <v>100</v>
      </c>
      <c r="N203" s="230">
        <v>0</v>
      </c>
      <c r="O203" s="231">
        <v>5543380613</v>
      </c>
      <c r="P203">
        <v>99.8</v>
      </c>
      <c r="Q203" t="s">
        <v>3279</v>
      </c>
      <c r="R203" t="s">
        <v>3280</v>
      </c>
      <c r="S203">
        <v>16</v>
      </c>
      <c r="T203" t="s">
        <v>3281</v>
      </c>
    </row>
    <row r="204" spans="1:20" hidden="1" x14ac:dyDescent="0.25">
      <c r="A204">
        <v>11</v>
      </c>
      <c r="B204" s="229">
        <v>44926</v>
      </c>
      <c r="C204" t="s">
        <v>3575</v>
      </c>
      <c r="D204" t="s">
        <v>3497</v>
      </c>
      <c r="E204" s="230">
        <v>9375575000</v>
      </c>
      <c r="F204" s="230">
        <v>-37342384</v>
      </c>
      <c r="G204" s="230">
        <v>-4049611183</v>
      </c>
      <c r="H204" s="230">
        <v>5325963817</v>
      </c>
      <c r="I204" s="230">
        <v>0</v>
      </c>
      <c r="J204" s="230">
        <v>5325963817</v>
      </c>
      <c r="K204" s="230">
        <v>0</v>
      </c>
      <c r="L204" s="231">
        <v>5264366554</v>
      </c>
      <c r="M204" s="230">
        <v>99</v>
      </c>
      <c r="N204" s="230">
        <v>9938602</v>
      </c>
      <c r="O204" s="231">
        <v>5039898757</v>
      </c>
      <c r="P204">
        <v>94.63</v>
      </c>
      <c r="Q204" t="s">
        <v>3279</v>
      </c>
      <c r="R204" t="s">
        <v>3280</v>
      </c>
      <c r="S204">
        <v>16</v>
      </c>
      <c r="T204" t="s">
        <v>3281</v>
      </c>
    </row>
    <row r="205" spans="1:20" hidden="1" x14ac:dyDescent="0.25">
      <c r="A205">
        <v>11</v>
      </c>
      <c r="B205" s="229">
        <v>44926</v>
      </c>
      <c r="C205" t="s">
        <v>3576</v>
      </c>
      <c r="D205" t="s">
        <v>145</v>
      </c>
      <c r="E205" s="230">
        <v>762504000</v>
      </c>
      <c r="F205" s="230">
        <v>0</v>
      </c>
      <c r="G205" s="230">
        <v>-332172000</v>
      </c>
      <c r="H205" s="230">
        <v>430332000</v>
      </c>
      <c r="I205" s="230">
        <v>0</v>
      </c>
      <c r="J205" s="230">
        <v>430332000</v>
      </c>
      <c r="K205" s="230">
        <v>0</v>
      </c>
      <c r="L205" s="231">
        <v>430332000</v>
      </c>
      <c r="M205" s="230">
        <v>100</v>
      </c>
      <c r="N205" s="230">
        <v>9938602</v>
      </c>
      <c r="O205" s="231">
        <v>428942654</v>
      </c>
      <c r="P205">
        <v>99.68</v>
      </c>
      <c r="Q205" t="s">
        <v>3279</v>
      </c>
      <c r="R205" t="s">
        <v>3280</v>
      </c>
      <c r="S205">
        <v>16</v>
      </c>
      <c r="T205" t="s">
        <v>3281</v>
      </c>
    </row>
    <row r="206" spans="1:20" hidden="1" x14ac:dyDescent="0.25">
      <c r="A206">
        <v>11</v>
      </c>
      <c r="B206" s="229">
        <v>44926</v>
      </c>
      <c r="C206" t="s">
        <v>3577</v>
      </c>
      <c r="D206" t="s">
        <v>3500</v>
      </c>
      <c r="E206" s="230">
        <v>762504000</v>
      </c>
      <c r="F206" s="230">
        <v>0</v>
      </c>
      <c r="G206" s="230">
        <v>-332172000</v>
      </c>
      <c r="H206" s="230">
        <v>430332000</v>
      </c>
      <c r="I206" s="230">
        <v>0</v>
      </c>
      <c r="J206" s="230">
        <v>430332000</v>
      </c>
      <c r="K206" s="230">
        <v>0</v>
      </c>
      <c r="L206" s="231">
        <v>430332000</v>
      </c>
      <c r="M206" s="230">
        <v>100</v>
      </c>
      <c r="N206" s="230">
        <v>9938602</v>
      </c>
      <c r="O206" s="231">
        <v>428942654</v>
      </c>
      <c r="P206">
        <v>99.68</v>
      </c>
      <c r="Q206" t="s">
        <v>3279</v>
      </c>
      <c r="R206" t="s">
        <v>3280</v>
      </c>
      <c r="S206">
        <v>16</v>
      </c>
      <c r="T206" t="s">
        <v>3281</v>
      </c>
    </row>
    <row r="207" spans="1:20" hidden="1" x14ac:dyDescent="0.25">
      <c r="A207">
        <v>11</v>
      </c>
      <c r="B207" s="229">
        <v>44926</v>
      </c>
      <c r="C207" t="s">
        <v>3578</v>
      </c>
      <c r="D207" t="s">
        <v>3502</v>
      </c>
      <c r="E207" s="230">
        <v>3340930000</v>
      </c>
      <c r="F207" s="230">
        <v>-24575718</v>
      </c>
      <c r="G207" s="230">
        <v>-1214642154</v>
      </c>
      <c r="H207" s="230">
        <v>2126287846</v>
      </c>
      <c r="I207" s="230">
        <v>0</v>
      </c>
      <c r="J207" s="230">
        <v>2126287846</v>
      </c>
      <c r="K207" s="230">
        <v>0</v>
      </c>
      <c r="L207" s="231">
        <v>2121609179</v>
      </c>
      <c r="M207" s="230">
        <v>100</v>
      </c>
      <c r="N207" s="230">
        <v>0</v>
      </c>
      <c r="O207" s="231">
        <v>1898696083</v>
      </c>
      <c r="P207">
        <v>89.3</v>
      </c>
      <c r="Q207" t="s">
        <v>3279</v>
      </c>
      <c r="R207" t="s">
        <v>3280</v>
      </c>
      <c r="S207">
        <v>16</v>
      </c>
      <c r="T207" t="s">
        <v>3281</v>
      </c>
    </row>
    <row r="208" spans="1:20" hidden="1" x14ac:dyDescent="0.25">
      <c r="A208">
        <v>11</v>
      </c>
      <c r="B208" s="229">
        <v>44926</v>
      </c>
      <c r="C208" t="s">
        <v>3579</v>
      </c>
      <c r="D208" t="s">
        <v>3504</v>
      </c>
      <c r="E208" s="230">
        <v>3340930000</v>
      </c>
      <c r="F208" s="230">
        <v>-24575718</v>
      </c>
      <c r="G208" s="230">
        <v>-1214642154</v>
      </c>
      <c r="H208" s="230">
        <v>2126287846</v>
      </c>
      <c r="I208" s="230">
        <v>0</v>
      </c>
      <c r="J208" s="230">
        <v>2126287846</v>
      </c>
      <c r="K208" s="230">
        <v>0</v>
      </c>
      <c r="L208" s="231">
        <v>2121609179</v>
      </c>
      <c r="M208" s="230">
        <v>100</v>
      </c>
      <c r="N208" s="230">
        <v>0</v>
      </c>
      <c r="O208" s="231">
        <v>1898696083</v>
      </c>
      <c r="P208">
        <v>89.3</v>
      </c>
      <c r="Q208" t="s">
        <v>3279</v>
      </c>
      <c r="R208" t="s">
        <v>3280</v>
      </c>
      <c r="S208">
        <v>16</v>
      </c>
      <c r="T208" t="s">
        <v>3281</v>
      </c>
    </row>
    <row r="209" spans="1:20" hidden="1" x14ac:dyDescent="0.25">
      <c r="A209">
        <v>11</v>
      </c>
      <c r="B209" s="229">
        <v>44926</v>
      </c>
      <c r="C209" t="s">
        <v>3580</v>
      </c>
      <c r="D209" t="s">
        <v>3506</v>
      </c>
      <c r="E209" s="230">
        <v>5272141000</v>
      </c>
      <c r="F209" s="230">
        <v>-12766666</v>
      </c>
      <c r="G209" s="230">
        <v>-2502797029</v>
      </c>
      <c r="H209" s="230">
        <v>2769343971</v>
      </c>
      <c r="I209" s="230">
        <v>0</v>
      </c>
      <c r="J209" s="230">
        <v>2769343971</v>
      </c>
      <c r="K209" s="230">
        <v>0</v>
      </c>
      <c r="L209" s="231">
        <v>2712425375</v>
      </c>
      <c r="M209" s="230">
        <v>98</v>
      </c>
      <c r="N209" s="230">
        <v>0</v>
      </c>
      <c r="O209" s="231">
        <v>2712260020</v>
      </c>
      <c r="P209">
        <v>97.94</v>
      </c>
      <c r="Q209" t="s">
        <v>3279</v>
      </c>
      <c r="R209" t="s">
        <v>3280</v>
      </c>
      <c r="S209">
        <v>16</v>
      </c>
      <c r="T209" t="s">
        <v>3281</v>
      </c>
    </row>
    <row r="210" spans="1:20" hidden="1" x14ac:dyDescent="0.25">
      <c r="A210">
        <v>11</v>
      </c>
      <c r="B210" s="229">
        <v>44926</v>
      </c>
      <c r="C210" t="s">
        <v>3581</v>
      </c>
      <c r="D210" t="s">
        <v>3508</v>
      </c>
      <c r="E210" s="230">
        <v>3433878000</v>
      </c>
      <c r="F210" s="230">
        <v>-5333333</v>
      </c>
      <c r="G210" s="230">
        <v>-1579274667</v>
      </c>
      <c r="H210" s="230">
        <v>1854603333</v>
      </c>
      <c r="I210" s="230">
        <v>0</v>
      </c>
      <c r="J210" s="230">
        <v>1854603333</v>
      </c>
      <c r="K210" s="230">
        <v>0</v>
      </c>
      <c r="L210" s="231">
        <v>1840567333</v>
      </c>
      <c r="M210" s="230">
        <v>99</v>
      </c>
      <c r="N210" s="230">
        <v>0</v>
      </c>
      <c r="O210" s="231">
        <v>1840401978</v>
      </c>
      <c r="P210">
        <v>99.23</v>
      </c>
      <c r="Q210" t="s">
        <v>3279</v>
      </c>
      <c r="R210" t="s">
        <v>3280</v>
      </c>
      <c r="S210">
        <v>16</v>
      </c>
      <c r="T210" t="s">
        <v>3281</v>
      </c>
    </row>
    <row r="211" spans="1:20" x14ac:dyDescent="0.25">
      <c r="A211">
        <v>11</v>
      </c>
      <c r="B211" s="229">
        <v>44926</v>
      </c>
      <c r="C211" t="s">
        <v>3582</v>
      </c>
      <c r="D211" t="s">
        <v>3510</v>
      </c>
      <c r="E211" s="230">
        <v>1838263000</v>
      </c>
      <c r="F211" s="230">
        <v>-7433333</v>
      </c>
      <c r="G211" s="230">
        <v>-923522362</v>
      </c>
      <c r="H211" s="230">
        <v>914740638</v>
      </c>
      <c r="I211" s="230">
        <v>0</v>
      </c>
      <c r="J211" s="230">
        <v>914740638</v>
      </c>
      <c r="K211" s="230">
        <v>0</v>
      </c>
      <c r="L211" s="231">
        <v>871858042</v>
      </c>
      <c r="M211" s="230">
        <v>95</v>
      </c>
      <c r="N211" s="230">
        <v>0</v>
      </c>
      <c r="O211" s="231">
        <v>871858042</v>
      </c>
      <c r="P211">
        <v>95.31</v>
      </c>
      <c r="Q211" t="s">
        <v>3279</v>
      </c>
      <c r="R211" t="s">
        <v>3280</v>
      </c>
      <c r="S211">
        <v>16</v>
      </c>
      <c r="T211" t="s">
        <v>3281</v>
      </c>
    </row>
    <row r="212" spans="1:20" hidden="1" x14ac:dyDescent="0.25">
      <c r="A212">
        <v>11</v>
      </c>
      <c r="B212" s="229">
        <v>44926</v>
      </c>
      <c r="C212" t="s">
        <v>3583</v>
      </c>
      <c r="D212" t="s">
        <v>3584</v>
      </c>
      <c r="E212" s="230">
        <v>37990397000</v>
      </c>
      <c r="F212" s="230">
        <v>-44493349</v>
      </c>
      <c r="G212" s="230">
        <v>-15539636728</v>
      </c>
      <c r="H212" s="230">
        <v>22450760272</v>
      </c>
      <c r="I212" s="230">
        <v>0</v>
      </c>
      <c r="J212" s="230">
        <v>22450760272</v>
      </c>
      <c r="K212" s="230">
        <v>0</v>
      </c>
      <c r="L212" s="231">
        <v>22421593632</v>
      </c>
      <c r="M212" s="230">
        <v>100</v>
      </c>
      <c r="N212" s="230">
        <v>160112899</v>
      </c>
      <c r="O212" s="231">
        <v>15132700052</v>
      </c>
      <c r="P212">
        <v>67.400000000000006</v>
      </c>
      <c r="Q212" t="s">
        <v>3279</v>
      </c>
      <c r="R212" t="s">
        <v>3280</v>
      </c>
      <c r="S212">
        <v>16</v>
      </c>
      <c r="T212" t="s">
        <v>3281</v>
      </c>
    </row>
    <row r="213" spans="1:20" hidden="1" x14ac:dyDescent="0.25">
      <c r="A213">
        <v>11</v>
      </c>
      <c r="B213" s="229">
        <v>44926</v>
      </c>
      <c r="C213" t="s">
        <v>3585</v>
      </c>
      <c r="D213" t="s">
        <v>3586</v>
      </c>
      <c r="E213" s="230">
        <v>0</v>
      </c>
      <c r="F213" s="230">
        <v>0</v>
      </c>
      <c r="G213" s="230">
        <v>0</v>
      </c>
      <c r="H213" s="230">
        <v>0</v>
      </c>
      <c r="I213" s="230">
        <v>0</v>
      </c>
      <c r="J213" s="230">
        <v>0</v>
      </c>
      <c r="K213" s="230">
        <v>0</v>
      </c>
      <c r="L213" s="231">
        <v>0</v>
      </c>
      <c r="M213" s="230">
        <v>0</v>
      </c>
      <c r="N213" s="230">
        <v>0</v>
      </c>
      <c r="O213" s="231">
        <v>0</v>
      </c>
      <c r="P213">
        <v>0</v>
      </c>
      <c r="Q213" t="s">
        <v>3279</v>
      </c>
      <c r="R213" t="s">
        <v>3280</v>
      </c>
      <c r="S213">
        <v>16</v>
      </c>
      <c r="T213" t="s">
        <v>3281</v>
      </c>
    </row>
  </sheetData>
  <autoFilter ref="A1:T213" xr:uid="{00000000-0009-0000-0000-000003000000}">
    <filterColumn colId="2">
      <filters>
        <filter val="O23011605570000001979"/>
        <filter val="O23061605570000001979"/>
      </filters>
    </filterColumn>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dimension ref="A1:E59"/>
  <sheetViews>
    <sheetView topLeftCell="A40" workbookViewId="0">
      <selection activeCell="C41" sqref="C41:D50"/>
    </sheetView>
  </sheetViews>
  <sheetFormatPr baseColWidth="10" defaultRowHeight="15" x14ac:dyDescent="0.25"/>
  <cols>
    <col min="2" max="2" width="56.5703125" customWidth="1"/>
    <col min="3" max="3" width="10.5703125" customWidth="1"/>
    <col min="4" max="4" width="74.42578125" customWidth="1"/>
    <col min="5" max="5" width="70.140625" bestFit="1" customWidth="1"/>
  </cols>
  <sheetData>
    <row r="1" spans="1:5" ht="15.75" thickBot="1" x14ac:dyDescent="0.3"/>
    <row r="2" spans="1:5" ht="31.5" customHeight="1" x14ac:dyDescent="0.3">
      <c r="B2" s="4" t="s">
        <v>163</v>
      </c>
      <c r="C2" s="25" t="s">
        <v>154</v>
      </c>
      <c r="D2" s="5" t="s">
        <v>162</v>
      </c>
      <c r="E2" s="6" t="s">
        <v>190</v>
      </c>
    </row>
    <row r="3" spans="1:5" ht="30" x14ac:dyDescent="0.25">
      <c r="A3" s="3" t="s">
        <v>164</v>
      </c>
      <c r="B3" s="19" t="s">
        <v>160</v>
      </c>
      <c r="C3" s="7">
        <v>1</v>
      </c>
      <c r="D3" s="8" t="s">
        <v>93</v>
      </c>
      <c r="E3" s="20" t="s">
        <v>136</v>
      </c>
    </row>
    <row r="4" spans="1:5" ht="30" x14ac:dyDescent="0.25">
      <c r="A4" s="3" t="s">
        <v>165</v>
      </c>
      <c r="B4" s="19" t="s">
        <v>160</v>
      </c>
      <c r="C4" s="7">
        <f>+C3+1</f>
        <v>2</v>
      </c>
      <c r="D4" s="8" t="s">
        <v>94</v>
      </c>
      <c r="E4" s="20" t="s">
        <v>136</v>
      </c>
    </row>
    <row r="5" spans="1:5" ht="30" x14ac:dyDescent="0.25">
      <c r="A5" s="3"/>
      <c r="B5" s="19" t="s">
        <v>160</v>
      </c>
      <c r="C5" s="7">
        <f t="shared" ref="C5:C28" si="0">+C4+1</f>
        <v>3</v>
      </c>
      <c r="D5" s="8" t="s">
        <v>95</v>
      </c>
      <c r="E5" s="20" t="s">
        <v>136</v>
      </c>
    </row>
    <row r="6" spans="1:5" ht="33" x14ac:dyDescent="0.25">
      <c r="A6" s="3"/>
      <c r="B6" s="19" t="s">
        <v>160</v>
      </c>
      <c r="C6" s="7">
        <f t="shared" si="0"/>
        <v>4</v>
      </c>
      <c r="D6" s="8" t="s">
        <v>96</v>
      </c>
      <c r="E6" s="20" t="s">
        <v>136</v>
      </c>
    </row>
    <row r="7" spans="1:5" ht="33" x14ac:dyDescent="0.25">
      <c r="A7" s="3"/>
      <c r="B7" s="19" t="s">
        <v>160</v>
      </c>
      <c r="C7" s="7">
        <f t="shared" si="0"/>
        <v>5</v>
      </c>
      <c r="D7" s="8" t="s">
        <v>97</v>
      </c>
      <c r="E7" s="20" t="s">
        <v>136</v>
      </c>
    </row>
    <row r="8" spans="1:5" ht="30" x14ac:dyDescent="0.25">
      <c r="A8" s="3"/>
      <c r="B8" s="19" t="s">
        <v>160</v>
      </c>
      <c r="C8" s="7">
        <f t="shared" si="0"/>
        <v>6</v>
      </c>
      <c r="D8" s="8" t="s">
        <v>92</v>
      </c>
      <c r="E8" s="20" t="s">
        <v>136</v>
      </c>
    </row>
    <row r="9" spans="1:5" ht="30" x14ac:dyDescent="0.25">
      <c r="A9" s="3"/>
      <c r="B9" s="19" t="s">
        <v>160</v>
      </c>
      <c r="C9" s="7">
        <f t="shared" si="0"/>
        <v>7</v>
      </c>
      <c r="D9" s="8" t="s">
        <v>98</v>
      </c>
      <c r="E9" s="20" t="s">
        <v>136</v>
      </c>
    </row>
    <row r="10" spans="1:5" ht="30" x14ac:dyDescent="0.25">
      <c r="A10" s="3"/>
      <c r="B10" s="19" t="s">
        <v>160</v>
      </c>
      <c r="C10" s="7">
        <f t="shared" si="0"/>
        <v>8</v>
      </c>
      <c r="D10" s="8" t="s">
        <v>99</v>
      </c>
      <c r="E10" s="20" t="s">
        <v>136</v>
      </c>
    </row>
    <row r="11" spans="1:5" ht="30" x14ac:dyDescent="0.25">
      <c r="A11" s="3"/>
      <c r="B11" s="19" t="s">
        <v>160</v>
      </c>
      <c r="C11" s="7">
        <f t="shared" si="0"/>
        <v>9</v>
      </c>
      <c r="D11" s="8" t="s">
        <v>100</v>
      </c>
      <c r="E11" s="20" t="s">
        <v>136</v>
      </c>
    </row>
    <row r="12" spans="1:5" ht="30" x14ac:dyDescent="0.25">
      <c r="A12" s="3"/>
      <c r="B12" s="19" t="s">
        <v>160</v>
      </c>
      <c r="C12" s="7">
        <f t="shared" si="0"/>
        <v>10</v>
      </c>
      <c r="D12" s="8" t="s">
        <v>101</v>
      </c>
      <c r="E12" s="20" t="s">
        <v>136</v>
      </c>
    </row>
    <row r="13" spans="1:5" ht="30" x14ac:dyDescent="0.25">
      <c r="A13" s="3"/>
      <c r="B13" s="19" t="s">
        <v>160</v>
      </c>
      <c r="C13" s="7">
        <f t="shared" si="0"/>
        <v>11</v>
      </c>
      <c r="D13" s="8" t="s">
        <v>102</v>
      </c>
      <c r="E13" s="20" t="s">
        <v>136</v>
      </c>
    </row>
    <row r="14" spans="1:5" ht="30" x14ac:dyDescent="0.25">
      <c r="A14" s="3"/>
      <c r="B14" s="19" t="s">
        <v>160</v>
      </c>
      <c r="C14" s="7">
        <f t="shared" si="0"/>
        <v>12</v>
      </c>
      <c r="D14" s="8" t="s">
        <v>103</v>
      </c>
      <c r="E14" s="20" t="s">
        <v>136</v>
      </c>
    </row>
    <row r="15" spans="1:5" ht="33" x14ac:dyDescent="0.25">
      <c r="A15" s="3"/>
      <c r="B15" s="19" t="s">
        <v>160</v>
      </c>
      <c r="C15" s="7">
        <f t="shared" si="0"/>
        <v>13</v>
      </c>
      <c r="D15" s="8" t="s">
        <v>104</v>
      </c>
      <c r="E15" s="20" t="s">
        <v>136</v>
      </c>
    </row>
    <row r="16" spans="1:5" ht="30" x14ac:dyDescent="0.25">
      <c r="A16" s="3"/>
      <c r="B16" s="19" t="s">
        <v>160</v>
      </c>
      <c r="C16" s="7">
        <f t="shared" si="0"/>
        <v>14</v>
      </c>
      <c r="D16" s="8" t="s">
        <v>105</v>
      </c>
      <c r="E16" s="20" t="s">
        <v>136</v>
      </c>
    </row>
    <row r="17" spans="1:5" ht="30" x14ac:dyDescent="0.25">
      <c r="A17" s="3"/>
      <c r="B17" s="19" t="s">
        <v>160</v>
      </c>
      <c r="C17" s="7">
        <f t="shared" si="0"/>
        <v>15</v>
      </c>
      <c r="D17" s="8" t="s">
        <v>106</v>
      </c>
      <c r="E17" s="20" t="s">
        <v>136</v>
      </c>
    </row>
    <row r="18" spans="1:5" ht="33" x14ac:dyDescent="0.25">
      <c r="A18" s="3"/>
      <c r="B18" s="19" t="s">
        <v>160</v>
      </c>
      <c r="C18" s="7">
        <f t="shared" si="0"/>
        <v>16</v>
      </c>
      <c r="D18" s="8" t="s">
        <v>107</v>
      </c>
      <c r="E18" s="20" t="s">
        <v>136</v>
      </c>
    </row>
    <row r="19" spans="1:5" ht="33" x14ac:dyDescent="0.25">
      <c r="A19" s="3"/>
      <c r="B19" s="19" t="s">
        <v>160</v>
      </c>
      <c r="C19" s="7">
        <f t="shared" si="0"/>
        <v>17</v>
      </c>
      <c r="D19" s="8" t="s">
        <v>108</v>
      </c>
      <c r="E19" s="20" t="s">
        <v>136</v>
      </c>
    </row>
    <row r="20" spans="1:5" ht="30" x14ac:dyDescent="0.25">
      <c r="A20" s="3"/>
      <c r="B20" s="19" t="s">
        <v>160</v>
      </c>
      <c r="C20" s="7">
        <f t="shared" si="0"/>
        <v>18</v>
      </c>
      <c r="D20" s="8" t="s">
        <v>109</v>
      </c>
      <c r="E20" s="20" t="s">
        <v>136</v>
      </c>
    </row>
    <row r="21" spans="1:5" ht="30" x14ac:dyDescent="0.25">
      <c r="A21" s="3"/>
      <c r="B21" s="19" t="s">
        <v>160</v>
      </c>
      <c r="C21" s="7">
        <f t="shared" si="0"/>
        <v>19</v>
      </c>
      <c r="D21" s="8" t="s">
        <v>110</v>
      </c>
      <c r="E21" s="20" t="s">
        <v>136</v>
      </c>
    </row>
    <row r="22" spans="1:5" ht="33" x14ac:dyDescent="0.25">
      <c r="A22" s="3"/>
      <c r="B22" s="19" t="s">
        <v>160</v>
      </c>
      <c r="C22" s="7">
        <f t="shared" si="0"/>
        <v>20</v>
      </c>
      <c r="D22" s="8" t="s">
        <v>111</v>
      </c>
      <c r="E22" s="20" t="s">
        <v>136</v>
      </c>
    </row>
    <row r="23" spans="1:5" ht="33" x14ac:dyDescent="0.25">
      <c r="A23" s="3"/>
      <c r="B23" s="19" t="s">
        <v>160</v>
      </c>
      <c r="C23" s="7">
        <f t="shared" si="0"/>
        <v>21</v>
      </c>
      <c r="D23" s="8" t="s">
        <v>112</v>
      </c>
      <c r="E23" s="20" t="s">
        <v>136</v>
      </c>
    </row>
    <row r="24" spans="1:5" ht="30" x14ac:dyDescent="0.25">
      <c r="A24" s="3"/>
      <c r="B24" s="19" t="s">
        <v>160</v>
      </c>
      <c r="C24" s="7">
        <f t="shared" si="0"/>
        <v>22</v>
      </c>
      <c r="D24" s="8" t="s">
        <v>113</v>
      </c>
      <c r="E24" s="20" t="s">
        <v>136</v>
      </c>
    </row>
    <row r="25" spans="1:5" ht="30" x14ac:dyDescent="0.25">
      <c r="A25" s="3"/>
      <c r="B25" s="19" t="s">
        <v>160</v>
      </c>
      <c r="C25" s="7">
        <f t="shared" si="0"/>
        <v>23</v>
      </c>
      <c r="D25" s="8" t="s">
        <v>166</v>
      </c>
      <c r="E25" s="20" t="s">
        <v>136</v>
      </c>
    </row>
    <row r="26" spans="1:5" ht="30" x14ac:dyDescent="0.25">
      <c r="A26" s="3"/>
      <c r="B26" s="19" t="s">
        <v>160</v>
      </c>
      <c r="C26" s="7">
        <f t="shared" si="0"/>
        <v>24</v>
      </c>
      <c r="D26" s="8" t="s">
        <v>167</v>
      </c>
      <c r="E26" s="20" t="s">
        <v>136</v>
      </c>
    </row>
    <row r="27" spans="1:5" ht="30" x14ac:dyDescent="0.25">
      <c r="A27" s="3"/>
      <c r="B27" s="19" t="s">
        <v>160</v>
      </c>
      <c r="C27" s="7">
        <f t="shared" si="0"/>
        <v>25</v>
      </c>
      <c r="D27" s="8" t="s">
        <v>168</v>
      </c>
      <c r="E27" s="20" t="s">
        <v>136</v>
      </c>
    </row>
    <row r="28" spans="1:5" ht="30" x14ac:dyDescent="0.25">
      <c r="A28" s="3"/>
      <c r="B28" s="19" t="s">
        <v>160</v>
      </c>
      <c r="C28" s="7">
        <f t="shared" si="0"/>
        <v>26</v>
      </c>
      <c r="D28" s="8" t="s">
        <v>169</v>
      </c>
      <c r="E28" s="20" t="s">
        <v>136</v>
      </c>
    </row>
    <row r="29" spans="1:5" ht="30" x14ac:dyDescent="0.25">
      <c r="A29" s="3"/>
      <c r="B29" s="19" t="s">
        <v>160</v>
      </c>
      <c r="C29" s="9">
        <v>27</v>
      </c>
      <c r="D29" s="10" t="s">
        <v>114</v>
      </c>
      <c r="E29" s="21" t="s">
        <v>158</v>
      </c>
    </row>
    <row r="30" spans="1:5" ht="30" x14ac:dyDescent="0.25">
      <c r="A30" s="3"/>
      <c r="B30" s="19" t="s">
        <v>160</v>
      </c>
      <c r="C30" s="9">
        <f>+C29+1</f>
        <v>28</v>
      </c>
      <c r="D30" s="10" t="s">
        <v>115</v>
      </c>
      <c r="E30" s="21" t="s">
        <v>158</v>
      </c>
    </row>
    <row r="31" spans="1:5" ht="30" x14ac:dyDescent="0.25">
      <c r="A31" s="3"/>
      <c r="B31" s="19" t="s">
        <v>160</v>
      </c>
      <c r="C31" s="9">
        <f t="shared" ref="C31:C40" si="1">+C30+1</f>
        <v>29</v>
      </c>
      <c r="D31" s="10" t="s">
        <v>116</v>
      </c>
      <c r="E31" s="21" t="s">
        <v>158</v>
      </c>
    </row>
    <row r="32" spans="1:5" ht="30" x14ac:dyDescent="0.25">
      <c r="A32" s="3"/>
      <c r="B32" s="19" t="s">
        <v>160</v>
      </c>
      <c r="C32" s="9">
        <f t="shared" si="1"/>
        <v>30</v>
      </c>
      <c r="D32" s="10" t="s">
        <v>117</v>
      </c>
      <c r="E32" s="21" t="s">
        <v>158</v>
      </c>
    </row>
    <row r="33" spans="1:5" ht="30" x14ac:dyDescent="0.25">
      <c r="A33" s="3"/>
      <c r="B33" s="19" t="s">
        <v>160</v>
      </c>
      <c r="C33" s="9">
        <f t="shared" si="1"/>
        <v>31</v>
      </c>
      <c r="D33" s="10" t="s">
        <v>118</v>
      </c>
      <c r="E33" s="21" t="s">
        <v>158</v>
      </c>
    </row>
    <row r="34" spans="1:5" ht="30" x14ac:dyDescent="0.25">
      <c r="A34" s="3"/>
      <c r="B34" s="19" t="s">
        <v>160</v>
      </c>
      <c r="C34" s="9">
        <f t="shared" si="1"/>
        <v>32</v>
      </c>
      <c r="D34" s="10" t="s">
        <v>119</v>
      </c>
      <c r="E34" s="21" t="s">
        <v>158</v>
      </c>
    </row>
    <row r="35" spans="1:5" ht="30" x14ac:dyDescent="0.25">
      <c r="A35" s="3"/>
      <c r="B35" s="19" t="s">
        <v>160</v>
      </c>
      <c r="C35" s="9">
        <f t="shared" si="1"/>
        <v>33</v>
      </c>
      <c r="D35" s="10" t="s">
        <v>120</v>
      </c>
      <c r="E35" s="21" t="s">
        <v>158</v>
      </c>
    </row>
    <row r="36" spans="1:5" ht="30" x14ac:dyDescent="0.25">
      <c r="A36" s="3"/>
      <c r="B36" s="19" t="s">
        <v>160</v>
      </c>
      <c r="C36" s="9">
        <f t="shared" si="1"/>
        <v>34</v>
      </c>
      <c r="D36" s="10" t="s">
        <v>121</v>
      </c>
      <c r="E36" s="21" t="s">
        <v>158</v>
      </c>
    </row>
    <row r="37" spans="1:5" ht="30" x14ac:dyDescent="0.25">
      <c r="A37" s="3"/>
      <c r="B37" s="19" t="s">
        <v>160</v>
      </c>
      <c r="C37" s="9">
        <f t="shared" si="1"/>
        <v>35</v>
      </c>
      <c r="D37" s="10" t="s">
        <v>122</v>
      </c>
      <c r="E37" s="21" t="s">
        <v>158</v>
      </c>
    </row>
    <row r="38" spans="1:5" ht="30" x14ac:dyDescent="0.25">
      <c r="A38" s="3"/>
      <c r="B38" s="19" t="s">
        <v>160</v>
      </c>
      <c r="C38" s="9">
        <f t="shared" si="1"/>
        <v>36</v>
      </c>
      <c r="D38" s="10" t="s">
        <v>123</v>
      </c>
      <c r="E38" s="21" t="s">
        <v>158</v>
      </c>
    </row>
    <row r="39" spans="1:5" ht="30" x14ac:dyDescent="0.25">
      <c r="A39" s="3"/>
      <c r="B39" s="19" t="s">
        <v>160</v>
      </c>
      <c r="C39" s="9">
        <f t="shared" si="1"/>
        <v>37</v>
      </c>
      <c r="D39" s="10" t="s">
        <v>124</v>
      </c>
      <c r="E39" s="21" t="s">
        <v>158</v>
      </c>
    </row>
    <row r="40" spans="1:5" ht="30" x14ac:dyDescent="0.25">
      <c r="A40" s="3"/>
      <c r="B40" s="19" t="s">
        <v>160</v>
      </c>
      <c r="C40" s="9">
        <f t="shared" si="1"/>
        <v>38</v>
      </c>
      <c r="D40" s="10" t="s">
        <v>125</v>
      </c>
      <c r="E40" s="21" t="s">
        <v>158</v>
      </c>
    </row>
    <row r="41" spans="1:5" ht="30" x14ac:dyDescent="0.25">
      <c r="A41" s="3"/>
      <c r="B41" s="19" t="s">
        <v>160</v>
      </c>
      <c r="C41" s="11">
        <v>39</v>
      </c>
      <c r="D41" s="12" t="s">
        <v>126</v>
      </c>
      <c r="E41" s="22" t="s">
        <v>137</v>
      </c>
    </row>
    <row r="42" spans="1:5" ht="33" x14ac:dyDescent="0.25">
      <c r="A42" s="3"/>
      <c r="B42" s="19" t="s">
        <v>160</v>
      </c>
      <c r="C42" s="11">
        <f>+C41+1</f>
        <v>40</v>
      </c>
      <c r="D42" s="12" t="s">
        <v>127</v>
      </c>
      <c r="E42" s="22" t="s">
        <v>137</v>
      </c>
    </row>
    <row r="43" spans="1:5" ht="30" x14ac:dyDescent="0.25">
      <c r="A43" s="3"/>
      <c r="B43" s="19" t="s">
        <v>160</v>
      </c>
      <c r="C43" s="11">
        <f t="shared" ref="C43:C50" si="2">+C42+1</f>
        <v>41</v>
      </c>
      <c r="D43" s="12" t="s">
        <v>128</v>
      </c>
      <c r="E43" s="22" t="s">
        <v>137</v>
      </c>
    </row>
    <row r="44" spans="1:5" ht="33" x14ac:dyDescent="0.25">
      <c r="A44" s="3"/>
      <c r="B44" s="19" t="s">
        <v>160</v>
      </c>
      <c r="C44" s="11">
        <f t="shared" si="2"/>
        <v>42</v>
      </c>
      <c r="D44" s="12" t="s">
        <v>129</v>
      </c>
      <c r="E44" s="22" t="s">
        <v>137</v>
      </c>
    </row>
    <row r="45" spans="1:5" ht="33" x14ac:dyDescent="0.25">
      <c r="A45" s="3"/>
      <c r="B45" s="19" t="s">
        <v>160</v>
      </c>
      <c r="C45" s="11">
        <f t="shared" si="2"/>
        <v>43</v>
      </c>
      <c r="D45" s="12" t="s">
        <v>130</v>
      </c>
      <c r="E45" s="22" t="s">
        <v>137</v>
      </c>
    </row>
    <row r="46" spans="1:5" ht="30" x14ac:dyDescent="0.25">
      <c r="A46" s="3"/>
      <c r="B46" s="19" t="s">
        <v>160</v>
      </c>
      <c r="C46" s="11">
        <f t="shared" si="2"/>
        <v>44</v>
      </c>
      <c r="D46" s="12" t="s">
        <v>131</v>
      </c>
      <c r="E46" s="22" t="s">
        <v>137</v>
      </c>
    </row>
    <row r="47" spans="1:5" ht="30" x14ac:dyDescent="0.25">
      <c r="A47" s="3"/>
      <c r="B47" s="19" t="s">
        <v>160</v>
      </c>
      <c r="C47" s="11">
        <f t="shared" si="2"/>
        <v>45</v>
      </c>
      <c r="D47" s="12" t="s">
        <v>132</v>
      </c>
      <c r="E47" s="22" t="s">
        <v>137</v>
      </c>
    </row>
    <row r="48" spans="1:5" ht="30" x14ac:dyDescent="0.25">
      <c r="A48" s="3"/>
      <c r="B48" s="19" t="s">
        <v>160</v>
      </c>
      <c r="C48" s="11">
        <f t="shared" si="2"/>
        <v>46</v>
      </c>
      <c r="D48" s="12" t="s">
        <v>133</v>
      </c>
      <c r="E48" s="22" t="s">
        <v>137</v>
      </c>
    </row>
    <row r="49" spans="1:5" ht="30" x14ac:dyDescent="0.25">
      <c r="A49" s="3"/>
      <c r="B49" s="19" t="s">
        <v>160</v>
      </c>
      <c r="C49" s="11">
        <f t="shared" si="2"/>
        <v>47</v>
      </c>
      <c r="D49" s="12" t="s">
        <v>134</v>
      </c>
      <c r="E49" s="22" t="s">
        <v>137</v>
      </c>
    </row>
    <row r="50" spans="1:5" ht="30" x14ac:dyDescent="0.25">
      <c r="A50" s="3"/>
      <c r="B50" s="19" t="s">
        <v>160</v>
      </c>
      <c r="C50" s="11">
        <f t="shared" si="2"/>
        <v>48</v>
      </c>
      <c r="D50" s="12" t="s">
        <v>135</v>
      </c>
      <c r="E50" s="22" t="s">
        <v>137</v>
      </c>
    </row>
    <row r="51" spans="1:5" ht="30" x14ac:dyDescent="0.25">
      <c r="A51" s="3"/>
      <c r="B51" s="19" t="s">
        <v>160</v>
      </c>
      <c r="C51" s="13">
        <v>49</v>
      </c>
      <c r="D51" s="14" t="s">
        <v>139</v>
      </c>
      <c r="E51" s="23" t="s">
        <v>138</v>
      </c>
    </row>
    <row r="52" spans="1:5" ht="30" x14ac:dyDescent="0.25">
      <c r="A52" s="3"/>
      <c r="B52" s="19" t="s">
        <v>160</v>
      </c>
      <c r="C52" s="13">
        <f>+C51+1</f>
        <v>50</v>
      </c>
      <c r="D52" s="14" t="s">
        <v>140</v>
      </c>
      <c r="E52" s="23" t="s">
        <v>138</v>
      </c>
    </row>
    <row r="53" spans="1:5" ht="30" x14ac:dyDescent="0.25">
      <c r="A53" s="3"/>
      <c r="B53" s="19" t="s">
        <v>160</v>
      </c>
      <c r="C53" s="26">
        <v>51</v>
      </c>
      <c r="D53" s="27" t="s">
        <v>142</v>
      </c>
      <c r="E53" s="28" t="s">
        <v>141</v>
      </c>
    </row>
    <row r="54" spans="1:5" ht="30" x14ac:dyDescent="0.25">
      <c r="A54" s="3"/>
      <c r="B54" s="19" t="s">
        <v>160</v>
      </c>
      <c r="C54" s="29">
        <f>+C53+1</f>
        <v>52</v>
      </c>
      <c r="D54" s="27" t="s">
        <v>143</v>
      </c>
      <c r="E54" s="28" t="s">
        <v>141</v>
      </c>
    </row>
    <row r="55" spans="1:5" ht="30" x14ac:dyDescent="0.25">
      <c r="A55" s="3"/>
      <c r="B55" s="19" t="s">
        <v>160</v>
      </c>
      <c r="C55" s="29">
        <f t="shared" ref="C55:C59" si="3">+C54+1</f>
        <v>53</v>
      </c>
      <c r="D55" s="27" t="s">
        <v>144</v>
      </c>
      <c r="E55" s="28" t="s">
        <v>141</v>
      </c>
    </row>
    <row r="56" spans="1:5" ht="30" x14ac:dyDescent="0.25">
      <c r="A56" s="3"/>
      <c r="B56" s="19" t="s">
        <v>160</v>
      </c>
      <c r="C56" s="29">
        <f t="shared" si="3"/>
        <v>54</v>
      </c>
      <c r="D56" s="27" t="s">
        <v>145</v>
      </c>
      <c r="E56" s="28" t="s">
        <v>141</v>
      </c>
    </row>
    <row r="57" spans="1:5" ht="30" x14ac:dyDescent="0.25">
      <c r="A57" s="3"/>
      <c r="B57" s="19" t="s">
        <v>160</v>
      </c>
      <c r="C57" s="29">
        <f t="shared" si="3"/>
        <v>55</v>
      </c>
      <c r="D57" s="30" t="s">
        <v>146</v>
      </c>
      <c r="E57" s="28" t="s">
        <v>141</v>
      </c>
    </row>
    <row r="58" spans="1:5" ht="30" x14ac:dyDescent="0.25">
      <c r="A58" s="3"/>
      <c r="B58" s="19" t="s">
        <v>160</v>
      </c>
      <c r="C58" s="29">
        <f t="shared" si="3"/>
        <v>56</v>
      </c>
      <c r="D58" s="30" t="s">
        <v>147</v>
      </c>
      <c r="E58" s="28" t="s">
        <v>141</v>
      </c>
    </row>
    <row r="59" spans="1:5" ht="30.75" thickBot="1" x14ac:dyDescent="0.3">
      <c r="A59" s="3"/>
      <c r="B59" s="24" t="s">
        <v>160</v>
      </c>
      <c r="C59" s="29">
        <f t="shared" si="3"/>
        <v>57</v>
      </c>
      <c r="D59" s="31" t="s">
        <v>148</v>
      </c>
      <c r="E59" s="32" t="s">
        <v>141</v>
      </c>
    </row>
  </sheetData>
  <sheetProtection algorithmName="SHA-512" hashValue="yVxYgxJqnG1i2ZqQFgcpEndgYEOA9u7SfwiOTRPJYSvYAcbVTDbC+BraFk+bbwur8GLKDzcVCBMTb3utgr1KUg==" saltValue="mXDbLTBrajHX+U9heMkkuQ=="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3"/>
  <dimension ref="A1:G67"/>
  <sheetViews>
    <sheetView workbookViewId="0">
      <selection activeCell="C8" sqref="C8"/>
    </sheetView>
  </sheetViews>
  <sheetFormatPr baseColWidth="10" defaultRowHeight="15" x14ac:dyDescent="0.25"/>
  <cols>
    <col min="2" max="2" width="66.140625" customWidth="1"/>
    <col min="3" max="3" width="63.85546875" customWidth="1"/>
    <col min="4" max="4" width="15.42578125" bestFit="1" customWidth="1"/>
  </cols>
  <sheetData>
    <row r="1" spans="1:7" x14ac:dyDescent="0.25">
      <c r="A1" s="15"/>
      <c r="C1" s="34" t="s">
        <v>6</v>
      </c>
      <c r="D1" s="35" t="s">
        <v>42</v>
      </c>
      <c r="E1" s="15" t="s">
        <v>170</v>
      </c>
      <c r="F1" s="15"/>
      <c r="G1" s="15"/>
    </row>
    <row r="2" spans="1:7" ht="15.75" thickBot="1" x14ac:dyDescent="0.3">
      <c r="A2" s="15">
        <v>1</v>
      </c>
      <c r="C2" s="37" t="s">
        <v>44</v>
      </c>
      <c r="D2" s="38" t="s">
        <v>45</v>
      </c>
      <c r="E2" s="36" t="s">
        <v>174</v>
      </c>
      <c r="F2" s="15"/>
      <c r="G2" s="15"/>
    </row>
    <row r="3" spans="1:7" x14ac:dyDescent="0.25">
      <c r="A3" s="15">
        <v>2</v>
      </c>
      <c r="C3" s="40" t="s">
        <v>22</v>
      </c>
      <c r="D3" s="38" t="s">
        <v>46</v>
      </c>
      <c r="E3" s="36" t="s">
        <v>175</v>
      </c>
      <c r="F3" s="15"/>
      <c r="G3" s="15"/>
    </row>
    <row r="4" spans="1:7" x14ac:dyDescent="0.25">
      <c r="A4" s="15">
        <v>3</v>
      </c>
      <c r="C4" s="40" t="s">
        <v>47</v>
      </c>
      <c r="D4" s="38" t="s">
        <v>215</v>
      </c>
      <c r="E4" s="36" t="s">
        <v>176</v>
      </c>
      <c r="F4" s="15"/>
      <c r="G4" s="15"/>
    </row>
    <row r="5" spans="1:7" x14ac:dyDescent="0.25">
      <c r="A5" s="15">
        <v>4</v>
      </c>
      <c r="C5" s="40" t="s">
        <v>49</v>
      </c>
      <c r="D5" s="38"/>
      <c r="E5" s="36" t="s">
        <v>177</v>
      </c>
      <c r="F5" s="15"/>
      <c r="G5" s="15"/>
    </row>
    <row r="6" spans="1:7" ht="26.25" x14ac:dyDescent="0.25">
      <c r="A6" s="15">
        <v>5</v>
      </c>
      <c r="C6" s="40" t="s">
        <v>51</v>
      </c>
      <c r="D6" s="41"/>
      <c r="E6" s="42" t="s">
        <v>200</v>
      </c>
      <c r="F6" s="15"/>
      <c r="G6" s="15"/>
    </row>
    <row r="7" spans="1:7" ht="39" x14ac:dyDescent="0.25">
      <c r="A7" s="15">
        <v>6</v>
      </c>
      <c r="C7" s="40" t="s">
        <v>39</v>
      </c>
      <c r="D7" s="42"/>
      <c r="E7" s="42" t="s">
        <v>201</v>
      </c>
      <c r="F7" s="15"/>
      <c r="G7" s="15"/>
    </row>
    <row r="8" spans="1:7" ht="26.25" x14ac:dyDescent="0.25">
      <c r="A8" s="15">
        <v>7</v>
      </c>
      <c r="C8" s="40" t="s">
        <v>52</v>
      </c>
      <c r="D8" s="42"/>
      <c r="E8" s="42" t="s">
        <v>202</v>
      </c>
      <c r="F8" s="15"/>
      <c r="G8" s="15"/>
    </row>
    <row r="9" spans="1:7" ht="26.25" x14ac:dyDescent="0.25">
      <c r="A9" s="15">
        <v>8</v>
      </c>
      <c r="C9" s="42"/>
      <c r="D9" s="42"/>
      <c r="E9" s="42" t="s">
        <v>203</v>
      </c>
      <c r="F9" s="15"/>
      <c r="G9" s="15"/>
    </row>
    <row r="10" spans="1:7" ht="64.5" x14ac:dyDescent="0.25">
      <c r="A10" s="15">
        <v>9</v>
      </c>
      <c r="C10" s="36"/>
      <c r="D10" s="42"/>
      <c r="E10" s="42" t="s">
        <v>204</v>
      </c>
      <c r="F10" s="15"/>
      <c r="G10" s="15"/>
    </row>
    <row r="11" spans="1:7" ht="51.75" x14ac:dyDescent="0.25">
      <c r="A11" s="15">
        <v>10</v>
      </c>
      <c r="C11" s="33" t="s">
        <v>49</v>
      </c>
      <c r="D11" s="42"/>
      <c r="E11" s="42" t="s">
        <v>205</v>
      </c>
      <c r="F11" s="15"/>
      <c r="G11" s="15"/>
    </row>
    <row r="12" spans="1:7" ht="102.75" x14ac:dyDescent="0.25">
      <c r="A12" s="15">
        <v>11</v>
      </c>
      <c r="C12" s="43" t="s">
        <v>53</v>
      </c>
      <c r="D12" s="42"/>
      <c r="E12" s="42" t="s">
        <v>206</v>
      </c>
      <c r="F12" s="15"/>
      <c r="G12" s="15"/>
    </row>
    <row r="13" spans="1:7" ht="51.75" x14ac:dyDescent="0.25">
      <c r="A13" s="15">
        <v>12</v>
      </c>
      <c r="C13" s="43" t="s">
        <v>54</v>
      </c>
      <c r="D13" s="42"/>
      <c r="E13" s="42" t="s">
        <v>207</v>
      </c>
      <c r="F13" s="15"/>
      <c r="G13" s="15"/>
    </row>
    <row r="14" spans="1:7" ht="64.5" x14ac:dyDescent="0.25">
      <c r="A14" s="15">
        <v>13</v>
      </c>
      <c r="C14" s="43" t="s">
        <v>55</v>
      </c>
      <c r="D14" s="42"/>
      <c r="E14" s="42" t="s">
        <v>208</v>
      </c>
      <c r="F14" s="15"/>
      <c r="G14" s="15"/>
    </row>
    <row r="15" spans="1:7" x14ac:dyDescent="0.25">
      <c r="A15" s="15">
        <v>14</v>
      </c>
      <c r="C15" s="43" t="s">
        <v>57</v>
      </c>
      <c r="D15" s="42"/>
      <c r="E15" s="42"/>
      <c r="F15" s="15"/>
      <c r="G15" s="15"/>
    </row>
    <row r="16" spans="1:7" x14ac:dyDescent="0.25">
      <c r="A16" s="15">
        <v>15</v>
      </c>
      <c r="C16" s="42"/>
      <c r="D16" s="42"/>
      <c r="E16" s="42"/>
      <c r="F16" s="15"/>
      <c r="G16" s="15"/>
    </row>
    <row r="17" spans="1:7" x14ac:dyDescent="0.25">
      <c r="A17" s="15">
        <v>16</v>
      </c>
      <c r="C17" s="44" t="s">
        <v>60</v>
      </c>
      <c r="D17" s="42"/>
      <c r="E17" s="42"/>
      <c r="F17" s="15"/>
      <c r="G17" s="15"/>
    </row>
    <row r="18" spans="1:7" x14ac:dyDescent="0.25">
      <c r="A18" s="15">
        <v>17</v>
      </c>
      <c r="C18" s="43" t="s">
        <v>61</v>
      </c>
      <c r="D18" s="42"/>
      <c r="E18" s="42"/>
      <c r="F18" s="15"/>
      <c r="G18" s="15"/>
    </row>
    <row r="19" spans="1:7" x14ac:dyDescent="0.25">
      <c r="A19" s="15">
        <v>18</v>
      </c>
      <c r="C19" s="43" t="s">
        <v>62</v>
      </c>
      <c r="D19" s="42"/>
      <c r="E19" s="42"/>
      <c r="F19" s="15"/>
      <c r="G19" s="15"/>
    </row>
    <row r="20" spans="1:7" x14ac:dyDescent="0.25">
      <c r="A20" s="15">
        <v>19</v>
      </c>
      <c r="C20" s="43" t="s">
        <v>59</v>
      </c>
      <c r="D20" s="42"/>
      <c r="E20" s="42"/>
      <c r="F20" s="15"/>
      <c r="G20" s="15"/>
    </row>
    <row r="21" spans="1:7" ht="36.75" customHeight="1" x14ac:dyDescent="0.25">
      <c r="A21" s="45">
        <v>20</v>
      </c>
      <c r="C21" s="46" t="s">
        <v>197</v>
      </c>
      <c r="D21" s="42"/>
      <c r="E21" s="45"/>
      <c r="F21" s="45"/>
      <c r="G21" s="15"/>
    </row>
    <row r="22" spans="1:7" x14ac:dyDescent="0.25">
      <c r="A22" s="45"/>
      <c r="B22" s="47" t="s">
        <v>72</v>
      </c>
      <c r="C22" s="46" t="s">
        <v>64</v>
      </c>
      <c r="D22" s="45"/>
      <c r="E22" s="45"/>
      <c r="F22" s="45"/>
      <c r="G22" s="15"/>
    </row>
    <row r="23" spans="1:7" ht="30" x14ac:dyDescent="0.25">
      <c r="A23" s="15">
        <v>1</v>
      </c>
      <c r="B23" s="15" t="s">
        <v>86</v>
      </c>
      <c r="C23" s="46" t="s">
        <v>65</v>
      </c>
      <c r="D23" s="45"/>
      <c r="E23" s="45"/>
      <c r="F23" s="45"/>
      <c r="G23" s="15"/>
    </row>
    <row r="24" spans="1:7" x14ac:dyDescent="0.25">
      <c r="A24" s="45">
        <f>+A23+1</f>
        <v>2</v>
      </c>
      <c r="B24" s="15" t="s">
        <v>87</v>
      </c>
      <c r="C24" s="46" t="s">
        <v>66</v>
      </c>
      <c r="D24" s="45"/>
      <c r="E24" s="45"/>
      <c r="F24" s="45"/>
      <c r="G24" s="15"/>
    </row>
    <row r="25" spans="1:7" ht="45" x14ac:dyDescent="0.25">
      <c r="A25" s="45">
        <f t="shared" ref="A25:A38" si="0">+A24+1</f>
        <v>3</v>
      </c>
      <c r="B25" s="15" t="s">
        <v>88</v>
      </c>
      <c r="C25" s="46" t="s">
        <v>198</v>
      </c>
      <c r="D25" s="45"/>
      <c r="E25" s="45"/>
      <c r="F25" s="45"/>
      <c r="G25" s="15"/>
    </row>
    <row r="26" spans="1:7" x14ac:dyDescent="0.25">
      <c r="A26" s="45">
        <f t="shared" si="0"/>
        <v>4</v>
      </c>
      <c r="B26" s="15" t="s">
        <v>73</v>
      </c>
      <c r="C26" s="46" t="s">
        <v>67</v>
      </c>
      <c r="D26" s="45"/>
      <c r="E26" s="45"/>
      <c r="F26" s="45"/>
      <c r="G26" s="15"/>
    </row>
    <row r="27" spans="1:7" ht="30" x14ac:dyDescent="0.25">
      <c r="A27" s="45">
        <f t="shared" si="0"/>
        <v>5</v>
      </c>
      <c r="B27" s="15" t="s">
        <v>74</v>
      </c>
      <c r="C27" s="46" t="s">
        <v>68</v>
      </c>
      <c r="D27" s="45"/>
      <c r="E27" s="45"/>
      <c r="F27" s="45"/>
      <c r="G27" s="15"/>
    </row>
    <row r="28" spans="1:7" x14ac:dyDescent="0.25">
      <c r="A28" s="45">
        <f t="shared" si="0"/>
        <v>6</v>
      </c>
      <c r="B28" s="15" t="s">
        <v>75</v>
      </c>
      <c r="C28" s="46"/>
      <c r="D28" s="45"/>
      <c r="E28" s="45"/>
      <c r="F28" s="45"/>
      <c r="G28" s="15"/>
    </row>
    <row r="29" spans="1:7" x14ac:dyDescent="0.25">
      <c r="A29" s="45">
        <f t="shared" si="0"/>
        <v>7</v>
      </c>
      <c r="B29" s="15" t="s">
        <v>76</v>
      </c>
      <c r="C29" s="46"/>
      <c r="D29" s="45"/>
      <c r="E29" s="15"/>
      <c r="F29" s="15"/>
      <c r="G29" s="15"/>
    </row>
    <row r="30" spans="1:7" x14ac:dyDescent="0.25">
      <c r="A30" s="45">
        <f t="shared" si="0"/>
        <v>8</v>
      </c>
      <c r="B30" s="15" t="s">
        <v>77</v>
      </c>
      <c r="C30" s="43" t="s">
        <v>69</v>
      </c>
      <c r="D30" s="15"/>
      <c r="E30" s="15"/>
      <c r="F30" s="15"/>
      <c r="G30" s="15"/>
    </row>
    <row r="31" spans="1:7" x14ac:dyDescent="0.25">
      <c r="A31" s="45">
        <f t="shared" si="0"/>
        <v>9</v>
      </c>
      <c r="B31" s="15" t="s">
        <v>78</v>
      </c>
      <c r="C31" s="43" t="s">
        <v>70</v>
      </c>
      <c r="D31" s="15"/>
      <c r="E31" s="15"/>
      <c r="F31" s="15"/>
      <c r="G31" s="15"/>
    </row>
    <row r="32" spans="1:7" x14ac:dyDescent="0.25">
      <c r="A32" s="45">
        <f t="shared" si="0"/>
        <v>10</v>
      </c>
      <c r="B32" s="15" t="s">
        <v>79</v>
      </c>
      <c r="C32" s="15"/>
      <c r="D32" s="15"/>
      <c r="E32" s="15"/>
      <c r="F32" s="15"/>
      <c r="G32" s="15"/>
    </row>
    <row r="33" spans="1:7" x14ac:dyDescent="0.25">
      <c r="A33" s="45">
        <f t="shared" si="0"/>
        <v>11</v>
      </c>
      <c r="B33" s="15" t="s">
        <v>80</v>
      </c>
      <c r="C33" s="15" t="s">
        <v>155</v>
      </c>
      <c r="D33" s="15"/>
      <c r="E33" s="15"/>
      <c r="F33" s="15"/>
      <c r="G33" s="15"/>
    </row>
    <row r="34" spans="1:7" x14ac:dyDescent="0.25">
      <c r="A34" s="45">
        <f t="shared" si="0"/>
        <v>12</v>
      </c>
      <c r="B34" s="15" t="s">
        <v>81</v>
      </c>
      <c r="C34" s="15" t="s">
        <v>156</v>
      </c>
      <c r="D34" s="15"/>
      <c r="E34" s="15"/>
      <c r="F34" s="15"/>
      <c r="G34" s="15"/>
    </row>
    <row r="35" spans="1:7" x14ac:dyDescent="0.25">
      <c r="A35" s="45">
        <f t="shared" si="0"/>
        <v>13</v>
      </c>
      <c r="B35" s="15" t="s">
        <v>82</v>
      </c>
      <c r="C35" s="15"/>
      <c r="D35" s="15"/>
      <c r="E35" s="15"/>
      <c r="F35" s="15"/>
      <c r="G35" s="15"/>
    </row>
    <row r="36" spans="1:7" x14ac:dyDescent="0.25">
      <c r="A36" s="45">
        <f t="shared" si="0"/>
        <v>14</v>
      </c>
      <c r="B36" s="15" t="s">
        <v>83</v>
      </c>
      <c r="C36" s="15" t="s">
        <v>159</v>
      </c>
      <c r="D36" s="15"/>
      <c r="E36" s="15"/>
      <c r="F36" s="15"/>
      <c r="G36" s="15"/>
    </row>
    <row r="37" spans="1:7" x14ac:dyDescent="0.25">
      <c r="A37" s="45">
        <f t="shared" si="0"/>
        <v>15</v>
      </c>
      <c r="B37" s="15" t="s">
        <v>84</v>
      </c>
      <c r="C37" s="15" t="s">
        <v>160</v>
      </c>
      <c r="D37" s="15"/>
      <c r="E37" s="15"/>
      <c r="F37" s="15"/>
      <c r="G37" s="15"/>
    </row>
    <row r="38" spans="1:7" x14ac:dyDescent="0.25">
      <c r="A38" s="45">
        <f t="shared" si="0"/>
        <v>16</v>
      </c>
      <c r="B38" s="15" t="s">
        <v>85</v>
      </c>
      <c r="C38" s="48"/>
      <c r="D38" s="15"/>
      <c r="E38" s="15"/>
      <c r="F38" s="15"/>
      <c r="G38" s="15"/>
    </row>
    <row r="39" spans="1:7" x14ac:dyDescent="0.25">
      <c r="A39" s="15"/>
      <c r="B39" s="15"/>
      <c r="C39" s="15"/>
      <c r="D39" s="15"/>
      <c r="E39" s="15"/>
      <c r="F39" s="15"/>
      <c r="G39" s="15"/>
    </row>
    <row r="40" spans="1:7" x14ac:dyDescent="0.25">
      <c r="A40" s="15"/>
      <c r="B40" s="15" t="s">
        <v>89</v>
      </c>
      <c r="C40" s="15" t="s">
        <v>40</v>
      </c>
      <c r="D40" s="15"/>
      <c r="E40" s="15"/>
      <c r="F40" s="15"/>
      <c r="G40" s="15"/>
    </row>
    <row r="41" spans="1:7" x14ac:dyDescent="0.25">
      <c r="A41" s="15"/>
      <c r="B41" s="15"/>
      <c r="C41" s="15" t="s">
        <v>209</v>
      </c>
      <c r="D41" s="15"/>
      <c r="E41" s="15"/>
      <c r="F41" s="15"/>
      <c r="G41" s="15"/>
    </row>
    <row r="42" spans="1:7" x14ac:dyDescent="0.25">
      <c r="A42" s="15"/>
      <c r="B42" s="47" t="s">
        <v>193</v>
      </c>
      <c r="C42" s="15" t="s">
        <v>210</v>
      </c>
      <c r="D42" s="15"/>
      <c r="E42" s="15"/>
      <c r="F42" s="15"/>
      <c r="G42" s="15"/>
    </row>
    <row r="43" spans="1:7" x14ac:dyDescent="0.25">
      <c r="A43" s="15"/>
      <c r="B43" s="15" t="s">
        <v>194</v>
      </c>
      <c r="C43" s="15" t="s">
        <v>211</v>
      </c>
      <c r="D43" s="15"/>
      <c r="E43" s="15"/>
      <c r="F43" s="15"/>
      <c r="G43" s="15"/>
    </row>
    <row r="44" spans="1:7" x14ac:dyDescent="0.25">
      <c r="A44" s="15"/>
      <c r="B44" s="15"/>
      <c r="C44" s="15" t="s">
        <v>212</v>
      </c>
      <c r="D44" s="15"/>
      <c r="E44" s="15"/>
      <c r="F44" s="15"/>
      <c r="G44" s="15"/>
    </row>
    <row r="45" spans="1:7" x14ac:dyDescent="0.25">
      <c r="A45" s="15"/>
      <c r="B45" s="15"/>
      <c r="C45" s="15"/>
      <c r="D45" s="15"/>
      <c r="E45" s="15"/>
      <c r="F45" s="15"/>
      <c r="G45" s="15"/>
    </row>
    <row r="46" spans="1:7" x14ac:dyDescent="0.25">
      <c r="A46" s="15"/>
      <c r="B46" s="33" t="s">
        <v>41</v>
      </c>
      <c r="C46" s="15"/>
      <c r="D46" s="15"/>
      <c r="E46" s="15"/>
      <c r="F46" s="15"/>
      <c r="G46" s="15"/>
    </row>
    <row r="47" spans="1:7" x14ac:dyDescent="0.25">
      <c r="A47" s="15"/>
      <c r="B47" s="36" t="s">
        <v>43</v>
      </c>
      <c r="C47" s="15"/>
      <c r="D47" s="15"/>
      <c r="E47" s="15"/>
      <c r="F47" s="15"/>
      <c r="G47" s="15"/>
    </row>
    <row r="48" spans="1:7" x14ac:dyDescent="0.25">
      <c r="B48" s="39" t="s">
        <v>28</v>
      </c>
      <c r="D48" s="15"/>
    </row>
    <row r="49" spans="2:2" x14ac:dyDescent="0.25">
      <c r="B49" s="36" t="s">
        <v>29</v>
      </c>
    </row>
    <row r="50" spans="2:2" x14ac:dyDescent="0.25">
      <c r="B50" s="41" t="s">
        <v>48</v>
      </c>
    </row>
    <row r="51" spans="2:2" x14ac:dyDescent="0.25">
      <c r="B51" s="42" t="s">
        <v>50</v>
      </c>
    </row>
    <row r="52" spans="2:2" x14ac:dyDescent="0.25">
      <c r="B52" s="42" t="s">
        <v>30</v>
      </c>
    </row>
    <row r="53" spans="2:2" x14ac:dyDescent="0.25">
      <c r="B53" s="42" t="s">
        <v>31</v>
      </c>
    </row>
    <row r="54" spans="2:2" x14ac:dyDescent="0.25">
      <c r="B54" s="42" t="s">
        <v>32</v>
      </c>
    </row>
    <row r="55" spans="2:2" x14ac:dyDescent="0.25">
      <c r="B55" s="42" t="s">
        <v>33</v>
      </c>
    </row>
    <row r="56" spans="2:2" x14ac:dyDescent="0.25">
      <c r="B56" s="42" t="s">
        <v>195</v>
      </c>
    </row>
    <row r="57" spans="2:2" x14ac:dyDescent="0.25">
      <c r="B57" s="42" t="s">
        <v>34</v>
      </c>
    </row>
    <row r="58" spans="2:2" x14ac:dyDescent="0.25">
      <c r="B58" s="42" t="s">
        <v>35</v>
      </c>
    </row>
    <row r="59" spans="2:2" x14ac:dyDescent="0.25">
      <c r="B59" s="42" t="s">
        <v>36</v>
      </c>
    </row>
    <row r="60" spans="2:2" x14ac:dyDescent="0.25">
      <c r="B60" s="42" t="s">
        <v>56</v>
      </c>
    </row>
    <row r="61" spans="2:2" x14ac:dyDescent="0.25">
      <c r="B61" s="42" t="s">
        <v>58</v>
      </c>
    </row>
    <row r="62" spans="2:2" x14ac:dyDescent="0.25">
      <c r="B62" s="42" t="s">
        <v>37</v>
      </c>
    </row>
    <row r="63" spans="2:2" x14ac:dyDescent="0.25">
      <c r="B63" s="42" t="s">
        <v>196</v>
      </c>
    </row>
    <row r="64" spans="2:2" x14ac:dyDescent="0.25">
      <c r="B64" s="42" t="s">
        <v>213</v>
      </c>
    </row>
    <row r="65" spans="2:2" x14ac:dyDescent="0.25">
      <c r="B65" s="42" t="s">
        <v>38</v>
      </c>
    </row>
    <row r="66" spans="2:2" x14ac:dyDescent="0.25">
      <c r="B66" s="42" t="s">
        <v>39</v>
      </c>
    </row>
    <row r="67" spans="2:2" x14ac:dyDescent="0.25">
      <c r="B67" s="45" t="s">
        <v>63</v>
      </c>
    </row>
  </sheetData>
  <sheetProtection algorithmName="SHA-512" hashValue="KARMsb3YhdgyxZnNnPykXwcCpWOIuTsI3jmhcORo9Uq4qIKHFxlD/DZiTyO1loPy/TEso/g6V12JTm9rlt5zNA==" saltValue="e/k0Hsg8DY1GZOISD5i/q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12</vt:i4>
      </vt:variant>
    </vt:vector>
  </HeadingPairs>
  <TitlesOfParts>
    <vt:vector size="18" baseType="lpstr">
      <vt:lpstr>Hoja1</vt:lpstr>
      <vt:lpstr>1. INFORMACION ACUMULADA</vt:lpstr>
      <vt:lpstr>FORMATO VS BOGDATA</vt:lpstr>
      <vt:lpstr>BOGDATA </vt:lpstr>
      <vt:lpstr>Proposito_programa</vt:lpstr>
      <vt:lpstr>Tipo</vt:lpstr>
      <vt:lpstr>afectacion</vt:lpstr>
      <vt:lpstr>cd</vt:lpstr>
      <vt:lpstr>modal</vt:lpstr>
      <vt:lpstr>na</vt:lpstr>
      <vt:lpstr>naturaleza</vt:lpstr>
      <vt:lpstr>programanue</vt:lpstr>
      <vt:lpstr>re</vt:lpstr>
      <vt:lpstr>sa</vt:lpstr>
      <vt:lpstr>SECOP</vt:lpstr>
      <vt:lpstr>Sector</vt:lpstr>
      <vt:lpstr>tipo</vt:lpstr>
      <vt:lpstr>vacio</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jsuacad</dc:creator>
  <cp:lastModifiedBy>Carlos Alfonso Acosta Garzon</cp:lastModifiedBy>
  <dcterms:created xsi:type="dcterms:W3CDTF">2019-07-31T19:12:15Z</dcterms:created>
  <dcterms:modified xsi:type="dcterms:W3CDTF">2023-03-31T19:33:19Z</dcterms:modified>
</cp:coreProperties>
</file>