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0CBFC035-E7E7-42E6-8C27-72FEB0AE4940}"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4" l="1"/>
  <c r="U12" i="4"/>
  <c r="AI12" i="4" s="1"/>
  <c r="M12" i="4"/>
  <c r="AF12" i="4"/>
  <c r="Y12" i="4"/>
  <c r="AA12" i="4" s="1"/>
  <c r="T12" i="4"/>
  <c r="V12" i="4" s="1"/>
  <c r="O12" i="4"/>
  <c r="Q12" i="4" s="1"/>
  <c r="AJ12" i="4" l="1"/>
  <c r="AJ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<sst xmlns="http://schemas.openxmlformats.org/spreadsheetml/2006/main" count="84" uniqueCount="63">
  <si>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</si>
  <si>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</si>
  <si>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</si>
  <si>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</si>
  <si>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</si>
  <si>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</si>
  <si>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Bienestar e Incentivos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</si>
  <si>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</si>
  <si>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</si>
  <si>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</si>
  <si>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</si>
  <si>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</si>
  <si>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</si>
  <si>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</si>
  <si>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</si>
  <si>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</si>
  <si>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</si>
  <si>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</si>
  <si>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</si>
  <si>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</si>
  <si>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</si>
  <si>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</si>
  <si>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</si>
  <si>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</si>
  <si>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</si>
  <si>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</si>
  <si>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</si>
  <si>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</si>
  <si>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</si>
  <si>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</si>
  <si>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</si>
  <si>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</si>
  <si>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</si>
  <si>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Cumplir con mínimo el 90% de las actividades programadas para cada trimestre en el Plan de Bienestar e Incentivos para la vigencia de 2024 según cronograma definido.</t>
  </si>
  <si>
    <t>•	(Número de actividades realizadas PBI. / Número de actividades programadas PBI) × 100</t>
  </si>
  <si>
    <t>Director(a) de Gestión del Talento Humano</t>
  </si>
  <si>
    <t>Constante</t>
  </si>
  <si>
    <t>Evidencias de la ejecución de las actividades que podrían ser:
•Grabación de las actividades.
•Registros de asistencia.
•Registros fotográficos.
•Presentaciones power point.
•Pósters.
•Campañas.
•Correos electrónicos.</t>
  </si>
  <si>
    <t>De las actividades 8 programadas se ejecutaron 7, las cuales se describen a continuación:
*Día de la familia: con la expedición de la resolución 004 de 2024 se adopta el Plan Anual de Estímulos e Incentivos en el cual en su capitulo de salario emocional, se explica el uso de este beneficio. Estas solicitudes reposan en el Orfeo a cargo de la DGTH
* Escuela de Crianza: esta actividad se reprograma para inicio en el mes de abril. Se hace claridad que como quedo estipulado en el plan de estímulos e incentivos estas actividades pueden estar sujetas a cambios, debido a diferentes situaciones como planeación por inicio de nueva administración, entre otros. 
* Implementación del Plan de Desvinculación: se realiza una jornada el 21 de marzo en la cual se invita a 100 servidores públicos. 
* Jornada promoción y oferta educativa: se realiza una feria de servicios donde se incluyó la oferta educativa el pasado 13 de marzo. Y se realizaron tres espacios de capacitación con Compensar los días 14 de febrero, 22 de febrero  y el 29 de febrero en la cual se impactó a 447 personas. 
* Transformado el ser: se realizan dos jornadas de capacitación virtual, el 12 de marzo con la temática de comunicación efectiva y el 21 de marzo con la temática de construcción de relaciones. En ambas capacitaciones se logró impactar alrededor de 1000 personas entre servidores y contratistas. 
* Jornada con directivos: se realiza el 1 de marzo una jornada de presentación con el Secretario de Gobierno y el gabinete. Se realizó presencial (500 servidores y contratistas)  y virtual (200 personas servidores y contratistas). 
* Día de la mujer: Se realiza una jornada el día 7 de marzo de 8:00 a.m. a 11:00 a.m. en Compensar Av. 68, en la que se cuenta con la participación de 600 mujeres.</t>
  </si>
  <si>
    <t>Evidencias por componente:
• Carpeta Día de la familia (Plan Anual)
• Carpeta día de la mujer
• Carpeta implementación plan de desvinculación
• Carpeta jornadas con directivos
• Carpeta jornadas de promoción
• Carpeta plan anual de estímulos e incentivos
• Carpeta transformando el ser</t>
  </si>
  <si>
    <r>
      <t xml:space="preserve">De acuerdo con el cronograma del Plan de bienestar, para el segundo trimestre 2024 se programaron 19 actividades correspondientes a 5 componentes. Sin embargo, se logró realizar un total de 24 actividades para los 5 componentes, las cuales se describen a continuación: 
</t>
    </r>
    <r>
      <rPr>
        <b/>
        <sz val="11"/>
        <color rgb="FF000000"/>
        <rFont val="Calibri Light"/>
      </rPr>
      <t xml:space="preserve">Componente 1 - Familia. Enfoque de mujer y género:
</t>
    </r>
    <r>
      <rPr>
        <sz val="11"/>
        <color rgb="FF000000"/>
        <rFont val="Calibri Light"/>
      </rPr>
      <t xml:space="preserve">• Actividad1. Feria de emprendimiento en alianza con la manzana Liévano el día 17 de abril con la participación de 23 emprendimientos priorizando los liderados por mujeres. 
• Actividad2. Taller "Celebrando la fortaleza femenina, 28 de junio plataforma teams 8:00 am, con 65 participantes. 
</t>
    </r>
    <r>
      <rPr>
        <b/>
        <sz val="11"/>
        <color rgb="FF000000"/>
        <rFont val="Calibri Light"/>
      </rPr>
      <t xml:space="preserve">Componente 1 - Familia. Día de la familia 
</t>
    </r>
    <r>
      <rPr>
        <sz val="11"/>
        <color rgb="FF000000"/>
        <rFont val="Calibri Light"/>
      </rPr>
      <t xml:space="preserve">• Actividad3. Se otorga de acuerdo a lo establecido en la Resolución 004 de 2024 para el trimestre. Se asignaron 31 estímulos en los meses de abril, mayo y junio.
</t>
    </r>
    <r>
      <rPr>
        <b/>
        <sz val="11"/>
        <color rgb="FF000000"/>
        <rFont val="Calibri Light"/>
      </rPr>
      <t xml:space="preserve">Componente 1 - Familia. Escuela de Crianza inspiradora
</t>
    </r>
    <r>
      <rPr>
        <sz val="11"/>
        <color rgb="FF000000"/>
        <rFont val="Calibri Light"/>
      </rPr>
      <t xml:space="preserve">Para el trimestre no habían programadas actividades de este componente, sin embargo, se ejecutaron  2 talleres  que contaron con la participación de 47 asistentes:
• Actividad4. Un taller el 10 de mayo.
• Actividad5. Otro taller el 27 de junio.
</t>
    </r>
    <r>
      <rPr>
        <b/>
        <sz val="11"/>
        <color rgb="FF000000"/>
        <rFont val="Calibri Light"/>
      </rPr>
      <t xml:space="preserve">Componente 1 - Familia. Implementación Programa de desvinculación laboral y proyecto de vida: 
</t>
    </r>
    <r>
      <rPr>
        <sz val="11"/>
        <color rgb="FF000000"/>
        <rFont val="Calibri Light"/>
      </rPr>
      <t xml:space="preserve">• Actividad6. Taller de educación financiera 23 de abril (actividad no programada para el trimestre, genera sobre cumplimiento en la meta para el periodo).
• Actividad7. Taller 2 encuentro prepensionados 16 de mayo aulas Barule 25 participantes (actividad no programada para el trimestre, genera sobre cumplimiento en la meta para el periodo).
• Actividad8. Sesión experiencial relajación y meditación 23 de mayo -20 participantes (actividad no programada para el trimestre, genera sobre cumplimiento en la meta para el periodo).
• Actividad9. Taller de desvinculación laboral planta temporal 19 de Junio-200 participantes auditorio Huitaca.
</t>
    </r>
    <r>
      <rPr>
        <b/>
        <sz val="11"/>
        <color rgb="FF000000"/>
        <rFont val="Calibri Light"/>
      </rPr>
      <t xml:space="preserve">Componente 2 - Habilidades y competencias del ser. Transformando el ser en alianza con la escuela de gobierno local se ejecuto: 
</t>
    </r>
    <r>
      <rPr>
        <sz val="11"/>
        <color rgb="FF000000"/>
        <rFont val="Calibri Light"/>
      </rPr>
      <t xml:space="preserve">• Actividad10. Taller Toma de decisiones 12 de abril-plataforma teams 704 participantes.
• Actividad11. Taller Trabajo en equipo y adaptación al cambio 25 de abril plataforma teams 310 participantes.
• Actividad12. Taller en orientación al servicio al ciudadano el 25 de mayo plataforma teams 271 participantes.
• Actividad13. Taller Orientación a resultados 14 de Junio plataforma teams 273 participantes.
• Actividad14. Taller de Resolución de conflictos 25 de junio plataforma teams 215 participantes. 
</t>
    </r>
    <r>
      <rPr>
        <b/>
        <sz val="11"/>
        <color rgb="FF000000"/>
        <rFont val="Calibri Light"/>
      </rPr>
      <t xml:space="preserve">Componente 3 - Fortalecimiento del Clima organizacional. Café Bit 
</t>
    </r>
    <r>
      <rPr>
        <sz val="11"/>
        <color rgb="FF000000"/>
        <rFont val="Calibri Light"/>
      </rPr>
      <t xml:space="preserve">• Actividad15. Grupo de contadores, almacenistas y presupuesto.23 de abril -Parque de los novios 24 participantes.
• Actividad16. Grupo de contadores, almacenistas y presupuesto.15 de mayo -compensar calle 94  14 participantes. 
• Actividad17. Grupo de contadores, almacenistas y presupuesto.28 de mayo aulas Barule 26 participantes.
•  Actividad18. 12 de abril Dirección de asuntos étnicos 4 directivos.
• Actividad19. 29 de mayo compensar avenida 68-44 participantes. 
</t>
    </r>
    <r>
      <rPr>
        <b/>
        <sz val="11"/>
        <color rgb="FF000000"/>
        <rFont val="Calibri Light"/>
      </rPr>
      <t xml:space="preserve">Componente 3 - Fortalecimiento del Clima organizacional. Día de la Secretaria.
</t>
    </r>
    <r>
      <rPr>
        <sz val="11"/>
        <color rgb="FF000000"/>
        <rFont val="Calibri Light"/>
      </rPr>
      <t xml:space="preserve">• Actividad20. Se realizó por parte del DACASD el día  Teatro nacional la castellana 24 de mayo 34 participantes.
</t>
    </r>
    <r>
      <rPr>
        <b/>
        <sz val="11"/>
        <color rgb="FF000000"/>
        <rFont val="Calibri Light"/>
      </rPr>
      <t xml:space="preserve">Componente 4 - Calidad de tiempo . Tardes de integración.
</t>
    </r>
    <r>
      <rPr>
        <sz val="11"/>
        <color rgb="FF000000"/>
        <rFont val="Calibri Light"/>
      </rPr>
      <t xml:space="preserve">• Actividad21. 29 de mayo compensar av. 68, 44 participantes Dirección de asuntos étnicos tarde de bolos.
• Actividad22. 21 de junio 30 participantes Tarde de integración Talento Humano .
Componente 4 - Calidad de tiempo. Encuentro esparcimiento
• Actividad23. Día de los niños 25 de mayo 80 participantes teatro compensar.
</t>
    </r>
    <r>
      <rPr>
        <b/>
        <sz val="11"/>
        <color rgb="FF000000"/>
        <rFont val="Calibri Light"/>
      </rPr>
      <t xml:space="preserve">Componente 5 - Plan anual de estímulos e incentivos: 
</t>
    </r>
    <r>
      <rPr>
        <sz val="11"/>
        <color rgb="FF000000"/>
        <rFont val="Calibri Light"/>
      </rPr>
      <t>• Actividad24. Se adelanto la estrategia de Educación formal y educación continua de acuerdo a lo establecido en la Resolución 004 de 2024.
Nota: Las actividades realizadas fuera de la programación obedecen a las necesidades del proceso en materia de bienestar e incentivos lo que contribuye en el fortalecimiento institucional.</t>
    </r>
  </si>
  <si>
    <t>Las evidencias de ejecución de las actividades se encuentran cargadas en las siguientes carpetas.
1. Enfoque de género.
2. Día de la familia.
3. Escuela de crianza.
4. Desvinculación laboral.
5. Transformando el ser.
6. Café BIT.
7. Día de la secretaría.
8. Tardes de integración.
9. Encuentros de esparcimiento.
10. Plan anual de estímulos e incentivos.</t>
  </si>
  <si>
    <t>De acuerdo con el cronograma del Plan de Bienestar, para el tercer trimestre 2024 se programaron 15 actividades correspondientes a 5 componentes. Se realizaron 14 actividades que se describen a continuación: 
Componente familia:
Actividad 1. se realiza una actividad Taller "Mis mejores años". realizada el 8 de agosto dirigida a los pre pensionados en la cual asistieron 15 personas.
Componente Habilidades y competencias del ser:
Actividad 2. Se realiza una feria de la manzana Liévano el 31 de julio en la cual asisten servidores de las 3 secretarias y asisten universidades y centros educativos. 
Actividad 3. Se realiza una feria de emprendimiento el 11 de septiembre en el cual participan 5 emprendimientos de la SDG. Esta actividad se realiza en conjunto con la Manzana Liévano.
Actividad 4. Se realiza jornada de inducción para Alcaldes locales, se realiza el 30 y 31 de julio. Asisten 111 servidores y contratistas. 
Actividad 5. Capacitación Enfocarse en ser Indistraible se realiza de forma virtual el 24 de septiembre, asisten 768 servidores y contratistas
Componente Fortalecimiento del Clima organizacional: 
Actividad 6. Se realiza actividad de equipos con la Dirección Administrativa Especial de Policía el 18 de julio, asisten 21 servidores y contratistas
Actividad 7. Se realiza actividad de equipos con la Dirección Derechos Humanos el 16 de agosto, asisten 40 servidores y contratistas
Actividad 8. Se realiza actividad de equipos con la Dirección Financiera el 26 de septiembre, asisten 21 servidores y contratistas
Actividad 9. Se realiza el 2 encuentro con gestores de integridad el 20 de agosto al cual asisten 26 servidores. 
Actividad 10. Se realizan sesiones de coaching para devolución de test de preferencias cerebrales  con los directivos durante el trimestre
Componente Calidad de tiempo: 
Actividad 11. Tarde de integración bolos para la Dirección Financiera a la cual asisten 21 servidores y contratistas. 
Componente Implementación Plan Anual de Estímulos e Incentivos: 
Actividad 12. Se realiza el sorteo de mejores servidores de la entidad el 28 de agosto, donde se sortea por distribución de rubro que tienen 100% (nivel sobresaliente)  en la calificación de evaluación de desempeño, en total 134 servidores
Actividad 13. Se emite la Circular 021 del 9 de septiembre en la que se dan las instrucciones para el  tiempo compensado para las festividades navideñas y fin de año 2024 en la cual espera beneficiar 1070 servidores
Actividad 14. Jornada de expedición de pasaportes que se realizó el 4 de septiembre en el cual participaron al rededor de 160 servidores, contratistas y familiares.</t>
  </si>
  <si>
    <t xml:space="preserve">Las evidencias de ejecución de las actividades se encuentran cargadas en las siguientes carpetas por mes
- Componente familia
- Componente  Habilidades y competencias del ser 
- Componente Fortalecimiento del Clima organizacional 
- Componente Calidad de tiempo 
- Componente Implementación Plan Anual de Estímulos e Incentivos </t>
  </si>
  <si>
    <t>De acuerdo con el cronograma de bienestar para el último trimestre del año se planificaron 14 actividades  correspondientes a 5 componentes que conforman el PIB y se ejecutaron 19 actividades que se describen a continuación:
Componente familia
Actividad 1: Vacaciones creativas, realizadas del 7 al 11 de octubre, se contó con la participación de alrededor de 52 niños. 
Actividad 2: Bingo en familia (día de la familia), realizado el 2 de noviembre. Esta actividad contó con la asistencia de al rededor de 80 servidores y 3 personas de su núcleo familiar, en total fue una actividad para 360 personas.
Actividad 3: desvinculación laboral, 2 octubre- taller únete al cambio y transforma tu futuro, asisten 27 personas
Actividad 4: desvinculación laboral, 23 de octubre, taller "reverdece tu espíritu", asisten 36 personas
Actividad 5: desvinculación laboral, 2 de noviembre, capacitación "Charla informativa Ley 2318: Reforma Pensional", asisten 85 personas.
Actividad 6: desvinculación laboral. 5 de noviembre. Charla "CHARLA LIDERANDO MI VIDA DESDE HOY (FONDO DE PENSIONES PROTECCIÓN)", asisten 85 personas. 
Actividad 7: desvinculación laboral. 22 noviembre. Taller "CIERRE PRE-PENSIONADOS 2024 “LA ALEGRIA DE CULIMNAR JUNTOS OTRA ETAPA”, asisten 43 personas
Componente Habilidades y competencias del ser 
Actividad 8: el 22 de octubre se realiza la capacitación "SALUD MENTAL: ENFOQUE EN LAS CREENCIAS Y LA ESPIRITUALIDAD " a la cual asisten 195 personas
Actividad 9: 29 de octubre se realiza la capacitación "BIODESCODIFICACIÓN, LA EMOCIÓN DETRÁS DE LA ENFERMEDAD", asisten 209 personas
Componente Fortalecimiento del Clima organizacional 
Actividad 10: 30 octubre se realiza una jornada con el equipo de a Alcaldía Local de Chapinero, a la cual asisten 18 personas
Actividad 11: 19 noviembre, tercer encuentro de gestores de integridad, asisten 26 personas
Actividad 12: Capacitación "Construyendo tu bienestar 2025", se realiza el 29 de noviembre y asisten 399 personas 
Actividad 13: 19 de diciembre, jornada con equipo de la DTI, asisten 18 personas
Actividad 14: 6 diciembre, actividad planeación DGTH, asisten 6 personas
Componente Calidad de tiempo
Actividad 15: 18 octubre se realiza la "Gala de recogimiento al Servidor público" al cual asisten 500 personas
Actividad 16: 29 noviembre se realiza el cierre de gestión al cual asisten 1000 personas 
Actividad 17: tarde con amigos (bolos) 4 de octubre, al cual asisten 25 personas
Actividad 18: tarde con amigos (arte), 11 de noviembre, asisten 20 personas
Actividad 19: tarde con amigos (cocina), 6 de diciembre, asisten 30 personas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</si>
  <si>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</si>
  <si>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</si>
  <si>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</si>
  <si>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</si>
  <si>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</si>
  <si>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</si>
  <si>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</si>
  <si>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</si>
  <si>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24,2%.</t>
  </si>
  <si>
    <t>19 de julio de 2024</t>
  </si>
  <si>
    <t>Se publica el seguimiento del plan con corte a 30 de junio de 2024. El plan presenta un avance acumulado del 59,3%.</t>
  </si>
  <si>
    <t>30 de octubre de 2024</t>
  </si>
  <si>
    <t>Se publica el seguimiento del plan con corte a 30 de septiembre de 2024. El plan presenta un avance acumulado del 85,1%.</t>
  </si>
  <si>
    <t>Creciente</t>
  </si>
  <si>
    <t>Decreciente</t>
  </si>
  <si>
    <t>Suma</t>
  </si>
  <si>
    <t>Se publica el seguimiento del plan con corte a 31 de diciembre de 2024. El plan presenta un avance acumulado del 100%.</t>
  </si>
  <si>
    <t>27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</si>
</sst>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ont>
    <font>
      <b/>
      <sz val="11"/>
      <color rgb="FF000000"/>
      <name val="Calibri Light"/>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2" borderId="1" xfId="1" applyFont="1" applyFill="1" applyBorder="1" applyAlignment="1">
      <alignment horizontal="justify" vertical="center" wrapText="1"/>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5" fillId="0" borderId="1" xfId="0" applyFont="1" applyBorder="1" applyAlignment="1">
      <alignment horizontal="justify" vertical="top" wrapText="1"/>
    </xf>
    <xf numFmtId="0" fontId="6" fillId="0" borderId="1" xfId="0" applyFont="1" applyBorder="1" applyAlignment="1">
      <alignment horizontal="justify" vertical="top"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0"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0" borderId="0" xfId="0" applyFont="1" applyAlignment="1">
      <alignment horizontal="center" vertical="center" wrapText="1"/>
    </xf>
    <xf numFmtId="9" fontId="5" fillId="2" borderId="1" xfId="3" applyNumberFormat="1" applyFont="1" applyFill="1" applyBorder="1" applyAlignment="1">
      <alignment horizontal="center" vertical="center"/>
    </xf>
    <xf numFmtId="9" fontId="13" fillId="7" borderId="1" xfId="0" applyNumberFormat="1"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3"/>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3" width="17.7109375" style="14" customWidth="1"/>
    <col min="14" max="14" width="17.7109375" style="13" customWidth="1"/>
    <col min="15" max="15" width="19" style="14" bestFit="1" customWidth="1"/>
    <col min="16" max="16" width="17.85546875" style="14" bestFit="1" customWidth="1"/>
    <col min="17" max="17" width="17.85546875" style="28" bestFit="1" customWidth="1"/>
    <col min="18" max="18" width="79.5703125" style="15" customWidth="1"/>
    <col min="19" max="19" width="25" style="15" customWidth="1"/>
    <col min="20" max="20" width="19" style="14" customWidth="1"/>
    <col min="21" max="21" width="17.85546875" style="32" customWidth="1"/>
    <col min="22" max="22" width="20" style="29" customWidth="1"/>
    <col min="23" max="23" width="102.140625" style="2" customWidth="1"/>
    <col min="24" max="24" width="25" style="2" customWidth="1"/>
    <col min="25" max="25" width="20.42578125" style="29" customWidth="1"/>
    <col min="26" max="26" width="17.85546875" style="29" customWidth="1"/>
    <col min="27" max="27" width="20" style="29" customWidth="1"/>
    <col min="28" max="28" width="68.42578125" style="2" customWidth="1"/>
    <col min="29" max="29" width="25.140625" style="2" customWidth="1"/>
    <col min="30" max="30" width="20.42578125" style="29" customWidth="1"/>
    <col min="31" max="31" width="17.85546875" style="29" customWidth="1"/>
    <col min="32" max="32" width="20" style="29" customWidth="1"/>
    <col min="33" max="33" width="92.42578125" style="2" customWidth="1"/>
    <col min="34" max="34" width="25.28515625" style="2" customWidth="1"/>
    <col min="35" max="35" width="15.5703125" style="29" customWidth="1"/>
    <col min="36" max="36" width="20.85546875" style="29" customWidth="1"/>
    <col min="37" max="126" width="9" style="2"/>
    <col min="127" max="127" width="9" style="2" customWidth="1"/>
    <col min="128" max="16384" width="9" style="2"/>
  </cols>
  <sheetData>
    <row r="1" spans="1:36" ht="21" customHeight="1" x14ac:dyDescent="0.25">
      <c r="A1" s="20"/>
      <c r="B1" s="21"/>
      <c r="C1" s="58" t="s">
        <v>0</v>
      </c>
      <c r="D1" s="58"/>
      <c r="E1" s="58"/>
      <c r="F1" s="58"/>
      <c r="G1" s="58"/>
      <c r="H1" s="58"/>
      <c r="I1" s="58"/>
      <c r="J1" s="58"/>
      <c r="K1" s="58"/>
      <c r="L1" s="59"/>
      <c r="M1" s="49" t="s">
        <v>1</v>
      </c>
      <c r="N1" s="50"/>
      <c r="O1" s="9"/>
      <c r="P1" s="9"/>
      <c r="Q1" s="26"/>
      <c r="R1" s="4"/>
      <c r="S1" s="4"/>
      <c r="T1" s="9"/>
      <c r="U1" s="9"/>
      <c r="V1" s="9"/>
    </row>
    <row r="2" spans="1:36" x14ac:dyDescent="0.25">
      <c r="A2" s="22"/>
      <c r="B2" s="3"/>
      <c r="C2" s="60"/>
      <c r="D2" s="60"/>
      <c r="E2" s="60"/>
      <c r="F2" s="60"/>
      <c r="G2" s="60"/>
      <c r="H2" s="60"/>
      <c r="I2" s="60"/>
      <c r="J2" s="60"/>
      <c r="K2" s="60"/>
      <c r="L2" s="61"/>
      <c r="M2" s="51" t="s">
        <v>2</v>
      </c>
      <c r="N2" s="52"/>
      <c r="O2" s="9"/>
      <c r="P2" s="9"/>
      <c r="Q2" s="26"/>
      <c r="R2" s="4"/>
      <c r="S2" s="4"/>
      <c r="T2" s="9"/>
      <c r="U2" s="9"/>
      <c r="V2" s="9"/>
    </row>
    <row r="3" spans="1:36" ht="16.5" customHeight="1" x14ac:dyDescent="0.25">
      <c r="A3" s="22"/>
      <c r="B3" s="3"/>
      <c r="C3" s="60"/>
      <c r="D3" s="60"/>
      <c r="E3" s="60"/>
      <c r="F3" s="60"/>
      <c r="G3" s="60"/>
      <c r="H3" s="60"/>
      <c r="I3" s="60"/>
      <c r="J3" s="60"/>
      <c r="K3" s="60"/>
      <c r="L3" s="61"/>
      <c r="M3" s="51" t="s">
        <v>3</v>
      </c>
      <c r="N3" s="52"/>
      <c r="O3" s="9"/>
      <c r="P3" s="9"/>
      <c r="Q3" s="26"/>
      <c r="R3" s="4"/>
      <c r="S3" s="5"/>
      <c r="T3" s="31"/>
      <c r="U3" s="31"/>
      <c r="V3" s="31"/>
    </row>
    <row r="4" spans="1:36" ht="16.5" customHeight="1" x14ac:dyDescent="0.25">
      <c r="A4" s="23"/>
      <c r="B4" s="24"/>
      <c r="C4" s="62"/>
      <c r="D4" s="62"/>
      <c r="E4" s="62"/>
      <c r="F4" s="62"/>
      <c r="G4" s="62"/>
      <c r="H4" s="62"/>
      <c r="I4" s="62"/>
      <c r="J4" s="62"/>
      <c r="K4" s="62"/>
      <c r="L4" s="63"/>
      <c r="M4" s="53" t="s">
        <v>4</v>
      </c>
      <c r="N4" s="54"/>
      <c r="O4" s="9"/>
      <c r="P4" s="9"/>
      <c r="Q4" s="26"/>
      <c r="R4" s="4"/>
      <c r="S4" s="5"/>
      <c r="T4" s="31"/>
      <c r="U4" s="31"/>
      <c r="V4" s="31"/>
    </row>
    <row r="5" spans="1:36" ht="16.5" customHeight="1" x14ac:dyDescent="0.25">
      <c r="A5" s="3"/>
      <c r="B5" s="3"/>
      <c r="C5" s="6"/>
      <c r="D5" s="6"/>
      <c r="E5" s="6"/>
      <c r="F5" s="6"/>
      <c r="G5" s="6"/>
      <c r="H5" s="6"/>
      <c r="I5" s="6"/>
      <c r="J5" s="6"/>
      <c r="K5" s="6"/>
      <c r="L5" s="6"/>
      <c r="M5" s="72"/>
      <c r="N5" s="7"/>
      <c r="O5" s="9"/>
      <c r="P5" s="9"/>
      <c r="Q5" s="26"/>
      <c r="R5" s="4"/>
      <c r="S5" s="5"/>
      <c r="T5" s="31"/>
      <c r="U5" s="31"/>
      <c r="V5" s="31"/>
    </row>
    <row r="6" spans="1:36" ht="16.5" customHeight="1" x14ac:dyDescent="0.25">
      <c r="A6" s="3"/>
      <c r="B6" s="8" t="s">
        <v>5</v>
      </c>
      <c r="C6" s="64" t="s">
        <v>6</v>
      </c>
      <c r="D6" s="64"/>
      <c r="E6" s="64"/>
      <c r="F6" s="64"/>
      <c r="G6" s="64"/>
      <c r="H6" s="64"/>
      <c r="I6" s="64"/>
      <c r="J6" s="64"/>
      <c r="K6" s="64"/>
      <c r="L6" s="64"/>
      <c r="M6" s="64"/>
      <c r="N6" s="64"/>
      <c r="O6" s="9"/>
      <c r="P6" s="9"/>
      <c r="Q6" s="26"/>
      <c r="R6" s="4"/>
      <c r="S6" s="5"/>
      <c r="T6" s="31"/>
      <c r="U6" s="31"/>
      <c r="V6" s="31"/>
    </row>
    <row r="7" spans="1:36" ht="16.5" customHeight="1" x14ac:dyDescent="0.25">
      <c r="A7" s="3"/>
      <c r="B7" s="8" t="s">
        <v>7</v>
      </c>
      <c r="C7" s="19">
        <v>2024</v>
      </c>
      <c r="D7" s="9"/>
      <c r="E7" s="3"/>
      <c r="F7" s="3"/>
      <c r="G7" s="3"/>
      <c r="H7" s="3"/>
      <c r="I7" s="9"/>
      <c r="J7" s="9"/>
      <c r="K7" s="9"/>
      <c r="L7" s="9"/>
      <c r="M7" s="9"/>
      <c r="N7" s="3"/>
      <c r="O7" s="9"/>
      <c r="P7" s="9"/>
      <c r="Q7" s="26"/>
      <c r="R7" s="4"/>
      <c r="S7" s="5"/>
      <c r="T7" s="31"/>
      <c r="U7" s="31"/>
      <c r="V7" s="31"/>
    </row>
    <row r="8" spans="1:36" ht="16.5" customHeight="1" x14ac:dyDescent="0.25">
      <c r="A8" s="3"/>
      <c r="B8" s="3"/>
      <c r="C8" s="10"/>
      <c r="D8" s="9"/>
      <c r="E8" s="3"/>
      <c r="F8" s="3"/>
      <c r="G8" s="3"/>
      <c r="H8" s="3"/>
      <c r="I8" s="9"/>
      <c r="J8" s="9"/>
      <c r="K8" s="9"/>
      <c r="L8" s="9"/>
      <c r="M8" s="9"/>
      <c r="N8" s="3"/>
      <c r="O8" s="9"/>
      <c r="P8" s="9"/>
      <c r="Q8" s="26"/>
      <c r="R8" s="4"/>
      <c r="S8" s="5"/>
      <c r="T8" s="31"/>
      <c r="U8" s="31"/>
      <c r="V8" s="31"/>
    </row>
    <row r="9" spans="1:36" ht="16.5" customHeight="1" x14ac:dyDescent="0.25">
      <c r="A9" s="3"/>
      <c r="B9" s="3"/>
      <c r="C9" s="10"/>
      <c r="D9" s="9"/>
      <c r="E9" s="3"/>
      <c r="F9" s="3"/>
      <c r="G9" s="3"/>
      <c r="H9" s="3"/>
      <c r="I9" s="9"/>
      <c r="J9" s="9"/>
      <c r="K9" s="9"/>
      <c r="L9" s="9"/>
      <c r="M9" s="9"/>
      <c r="N9" s="3"/>
      <c r="O9" s="9"/>
      <c r="P9" s="9"/>
      <c r="Q9" s="26"/>
      <c r="R9" s="4"/>
      <c r="S9" s="5"/>
      <c r="T9" s="31"/>
      <c r="U9" s="31"/>
      <c r="V9" s="31"/>
    </row>
    <row r="10" spans="1:36" ht="32.25" customHeight="1" x14ac:dyDescent="0.25">
      <c r="A10" s="65" t="s">
        <v>8</v>
      </c>
      <c r="B10" s="65"/>
      <c r="C10" s="65"/>
      <c r="D10" s="56" t="s">
        <v>9</v>
      </c>
      <c r="E10" s="56"/>
      <c r="F10" s="56"/>
      <c r="G10" s="56"/>
      <c r="H10" s="56"/>
      <c r="I10" s="56"/>
      <c r="J10" s="56"/>
      <c r="K10" s="56"/>
      <c r="L10" s="56"/>
      <c r="M10" s="56"/>
      <c r="N10" s="56"/>
      <c r="O10" s="55" t="s">
        <v>10</v>
      </c>
      <c r="P10" s="55"/>
      <c r="Q10" s="55"/>
      <c r="R10" s="57"/>
      <c r="S10" s="57"/>
      <c r="T10" s="55" t="s">
        <v>11</v>
      </c>
      <c r="U10" s="55"/>
      <c r="V10" s="55"/>
      <c r="W10" s="55"/>
      <c r="X10" s="55"/>
      <c r="Y10" s="55" t="s">
        <v>12</v>
      </c>
      <c r="Z10" s="55"/>
      <c r="AA10" s="55"/>
      <c r="AB10" s="55"/>
      <c r="AC10" s="55"/>
      <c r="AD10" s="55" t="s">
        <v>13</v>
      </c>
      <c r="AE10" s="55"/>
      <c r="AF10" s="55"/>
      <c r="AG10" s="55"/>
      <c r="AH10" s="55"/>
      <c r="AI10" s="48" t="s">
        <v>14</v>
      </c>
      <c r="AJ10" s="48" t="s">
        <v>15</v>
      </c>
    </row>
    <row r="11" spans="1:36" s="29" customFormat="1" ht="45.75" customHeight="1" x14ac:dyDescent="0.25">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8"/>
      <c r="AJ11" s="48"/>
    </row>
    <row r="12" spans="1:36" s="18" customFormat="1" ht="409.5" customHeight="1" x14ac:dyDescent="0.25">
      <c r="A12" s="17">
        <v>7</v>
      </c>
      <c r="B12" s="17" t="s">
        <v>31</v>
      </c>
      <c r="C12" s="17" t="s">
        <v>32</v>
      </c>
      <c r="D12" s="17">
        <v>1</v>
      </c>
      <c r="E12" s="17" t="s">
        <v>33</v>
      </c>
      <c r="F12" s="40" t="s">
        <v>34</v>
      </c>
      <c r="G12" s="17" t="s">
        <v>35</v>
      </c>
      <c r="H12" s="17" t="s">
        <v>36</v>
      </c>
      <c r="I12" s="42">
        <v>0.9</v>
      </c>
      <c r="J12" s="42">
        <v>0.9</v>
      </c>
      <c r="K12" s="42">
        <v>0.9</v>
      </c>
      <c r="L12" s="42">
        <v>0.9</v>
      </c>
      <c r="M12" s="42">
        <f>AVERAGE(I12:L12)</f>
        <v>0.9</v>
      </c>
      <c r="N12" s="40" t="s">
        <v>37</v>
      </c>
      <c r="O12" s="27">
        <f>I12</f>
        <v>0.9</v>
      </c>
      <c r="P12" s="27">
        <v>0.87</v>
      </c>
      <c r="Q12" s="30">
        <f>IF(P12/O12&gt;100%,100%,P12/O12)</f>
        <v>0.96666666666666667</v>
      </c>
      <c r="R12" s="40" t="s">
        <v>38</v>
      </c>
      <c r="S12" s="40" t="s">
        <v>39</v>
      </c>
      <c r="T12" s="27">
        <f>J12</f>
        <v>0.9</v>
      </c>
      <c r="U12" s="42">
        <f>24/19</f>
        <v>1.263157894736842</v>
      </c>
      <c r="V12" s="30">
        <f>IF(U12/T12&gt;100%,100%,U12/T12)</f>
        <v>1</v>
      </c>
      <c r="W12" s="46" t="s">
        <v>40</v>
      </c>
      <c r="X12" s="45" t="s">
        <v>41</v>
      </c>
      <c r="Y12" s="43">
        <f>K12</f>
        <v>0.9</v>
      </c>
      <c r="Z12" s="42">
        <v>0.93</v>
      </c>
      <c r="AA12" s="30">
        <f>IF(Z12/Y12&gt;100%,100%,Z12/Y12)</f>
        <v>1</v>
      </c>
      <c r="AB12" s="47" t="s">
        <v>42</v>
      </c>
      <c r="AC12" s="1" t="s">
        <v>43</v>
      </c>
      <c r="AD12" s="43">
        <v>0.9</v>
      </c>
      <c r="AE12" s="44">
        <f>19/14</f>
        <v>1.3571428571428572</v>
      </c>
      <c r="AF12" s="30">
        <f>IF(AE12/AD12&gt;100%,100%,AE12/AD12)</f>
        <v>1</v>
      </c>
      <c r="AG12" s="47" t="s">
        <v>44</v>
      </c>
      <c r="AH12" s="45" t="s">
        <v>43</v>
      </c>
      <c r="AI12" s="44">
        <f>AVERAGE(P12,U12,Z12,AE12)</f>
        <v>1.1050751879699248</v>
      </c>
      <c r="AJ12" s="73">
        <f>IF(AI12/M12&gt;100%,100%,AI12/M12)</f>
        <v>1</v>
      </c>
    </row>
    <row r="13" spans="1:36" ht="18.75" x14ac:dyDescent="0.25">
      <c r="AH13" s="70" t="s">
        <v>45</v>
      </c>
      <c r="AI13" s="70"/>
      <c r="AJ13" s="74">
        <f>AVERAGE(AJ12:AJ12)</f>
        <v>1</v>
      </c>
    </row>
    <row r="17" spans="1:21" x14ac:dyDescent="0.25">
      <c r="B17" s="71" t="s">
        <v>46</v>
      </c>
      <c r="C17" s="71"/>
      <c r="D17" s="71"/>
      <c r="E17" s="71"/>
      <c r="F17" s="71"/>
    </row>
    <row r="18" spans="1:21" s="36" customFormat="1" x14ac:dyDescent="0.25">
      <c r="A18" s="35"/>
      <c r="B18" s="37" t="s">
        <v>47</v>
      </c>
      <c r="C18" s="71" t="s">
        <v>48</v>
      </c>
      <c r="D18" s="71"/>
      <c r="E18" s="71" t="s">
        <v>49</v>
      </c>
      <c r="F18" s="71"/>
      <c r="G18" s="33"/>
      <c r="H18" s="33"/>
      <c r="I18" s="33"/>
      <c r="J18" s="33"/>
      <c r="K18" s="33"/>
      <c r="L18" s="33"/>
      <c r="M18" s="33"/>
      <c r="N18" s="33"/>
      <c r="O18" s="33"/>
      <c r="P18" s="33"/>
      <c r="Q18" s="34"/>
      <c r="R18" s="33"/>
      <c r="S18" s="33"/>
      <c r="T18" s="33"/>
      <c r="U18" s="35"/>
    </row>
    <row r="19" spans="1:21" ht="30" customHeight="1" x14ac:dyDescent="0.25">
      <c r="B19" s="41">
        <v>1</v>
      </c>
      <c r="C19" s="66" t="s">
        <v>50</v>
      </c>
      <c r="D19" s="67"/>
      <c r="E19" s="68" t="s">
        <v>51</v>
      </c>
      <c r="F19" s="69"/>
    </row>
    <row r="20" spans="1:21" ht="39.75" customHeight="1" x14ac:dyDescent="0.25">
      <c r="B20" s="41">
        <v>2</v>
      </c>
      <c r="C20" s="66" t="s">
        <v>52</v>
      </c>
      <c r="D20" s="67"/>
      <c r="E20" s="68" t="s">
        <v>53</v>
      </c>
      <c r="F20" s="69"/>
    </row>
    <row r="21" spans="1:21" ht="42" customHeight="1" x14ac:dyDescent="0.25">
      <c r="B21" s="41">
        <v>3</v>
      </c>
      <c r="C21" s="66" t="s">
        <v>54</v>
      </c>
      <c r="D21" s="67"/>
      <c r="E21" s="68" t="s">
        <v>55</v>
      </c>
      <c r="F21" s="69"/>
    </row>
    <row r="22" spans="1:21" ht="48.75" customHeight="1" x14ac:dyDescent="0.25">
      <c r="B22" s="41">
        <v>4</v>
      </c>
      <c r="C22" s="66" t="s">
        <v>56</v>
      </c>
      <c r="D22" s="67"/>
      <c r="E22" s="68" t="s">
        <v>57</v>
      </c>
      <c r="F22" s="69"/>
    </row>
    <row r="23" spans="1:21" ht="31.5" customHeight="1" x14ac:dyDescent="0.25">
      <c r="B23" s="41">
        <v>5</v>
      </c>
      <c r="C23" s="66" t="s">
        <v>62</v>
      </c>
      <c r="D23" s="67"/>
      <c r="E23" s="68" t="s">
        <v>61</v>
      </c>
      <c r="F23" s="69"/>
    </row>
  </sheetData>
  <autoFilter ref="A11:DW11" xr:uid="{00000000-0001-0000-0000-000000000000}"/>
  <dataConsolidate/>
  <mergeCells count="28">
    <mergeCell ref="C23:D23"/>
    <mergeCell ref="E23:F23"/>
    <mergeCell ref="C22:D22"/>
    <mergeCell ref="E22:F22"/>
    <mergeCell ref="AH13:AI13"/>
    <mergeCell ref="B17:F17"/>
    <mergeCell ref="C20:D20"/>
    <mergeCell ref="E20:F20"/>
    <mergeCell ref="C21:D21"/>
    <mergeCell ref="E21:F21"/>
    <mergeCell ref="C19:D19"/>
    <mergeCell ref="E19:F19"/>
    <mergeCell ref="C18:D18"/>
    <mergeCell ref="E18:F1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58</v>
      </c>
    </row>
    <row r="2" spans="1:1" x14ac:dyDescent="0.25">
      <c r="A2" t="s">
        <v>59</v>
      </c>
    </row>
    <row r="3" spans="1:1" x14ac:dyDescent="0.25">
      <c r="A3" t="s">
        <v>60</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2025-01-27T13:41:33Z</dcterms:modified>
  <cp:category/>
  <cp:contentStatus/>
</cp:coreProperties>
</file>