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13_ncr:1_{DC04CA68-0FF1-4E8F-9EC5-6C5F2629E2EB}" xr6:coauthVersionLast="47" xr6:coauthVersionMax="47" xr10:uidLastSave="{00000000-0000-0000-0000-00000000000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AI12" i="4" s="1"/>
  <c r="M12" i="4"/>
  <c r="AD12" i="4"/>
  <c r="AF12" i="4" s="1"/>
  <c r="Y12" i="4"/>
  <c r="AA12" i="4" s="1"/>
  <c r="T12" i="4"/>
  <c r="V12" i="4" s="1"/>
  <c r="O12" i="4"/>
  <c r="Q12" i="4" s="1"/>
  <c r="AJ12" i="4" l="1"/>
  <c r="AJ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<sst xmlns="http://schemas.openxmlformats.org/spreadsheetml/2006/main" count="76" uniqueCount="56">
  <si>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</si>
  <si>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</si>
  <si>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</si>
  <si>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</si>
  <si>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</si>
  <si>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</si>
  <si>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Bienestar e Incentivos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</si>
  <si>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</si>
  <si>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</si>
  <si>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</si>
  <si>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</si>
  <si>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</si>
  <si>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</si>
  <si>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</si>
  <si>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</si>
  <si>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</si>
  <si>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</si>
  <si>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</si>
  <si>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</si>
  <si>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</si>
  <si>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</si>
  <si>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</si>
  <si>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</si>
  <si>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</si>
  <si>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</si>
  <si>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</si>
  <si>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</si>
  <si>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</si>
  <si>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</si>
  <si>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</si>
  <si>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</si>
  <si>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</si>
  <si>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</si>
  <si>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Cumplir con mínimo el 90% de las actividades programadas en el Plan de Bienestar e Incentivos para la vigencia de 2024 según cronograma definido.</t>
  </si>
  <si>
    <t>•	(Número de actividades realizadas PBI. / Número de actividades programadas PBI) × 100</t>
  </si>
  <si>
    <t>Director(a) de Gestión del Talento Humano</t>
  </si>
  <si>
    <t>Constante</t>
  </si>
  <si>
    <t>Evidencias de la ejecución de las actividades que podrían ser:
•Grabación de las actividades.
•Registros de asistencia.
•Registros fotográficos.
•Presentaciones power point.
•Pósters.
•Campañas.
•Correos electrónicos.</t>
  </si>
  <si>
    <t>De las actividades 8 programadas se ejecutaron 7, las cuales se describen a continuación:
*Día de la familia: con la expedición de la resolución 004 de 2024 se adopta el Plan Anual de Estímulos e Incentivos en el cual en su capitulo de salario emocional, se explica el uso de este beneficio. Estas solicitudes reposan en el Orfeo a cargo de la DGTH
* Escuela de Crianza: esta actividad se reprograma para inicio en el mes de abril. Se hace claridad que como quedo estipulado en el plan de estímulos e incentivos estas actividades pueden estar sujetas a cambios, debido a diferentes situaciones como planeación por inicio de nueva administración, entre otros. 
* Implementación del Plan de Desvinculación: se realiza una jornada el 21 de marzo en la cual se invita a 100 servidores públicos. 
* Jornada promoción y oferta educativa: se realiza una feria de servicios donde se incluyó la oferta educativa el pasado 13 de marzo. Y se realizaron tres espacios de capacitación con Compensar los días 14 de febrero, 22 de febrero  y el 29 de febrero en la cual se impactó a 447 personas. 
* Transformado el ser: se realizan dos jornadas de capacitación virtual, el 12 de marzo con la temática de comunicación efectiva y el 21 de marzo con la temática de construcción de relaciones. En ambas capacitaciones se logró impactar alrededor de 1000 personas entre servidores y contratistas. 
* Jornada con directivos: se realiza el 1 de marzo una jornada de presentación con el Secretario de Gobierno y el gabinete. Se realizó presencial (500 servidores y contratistas)  y virtual (200 personas servidores y contratistas). 
* Día de la mujer: Se realiza una jornada el día 7 de marzo de 8:00 a.m. a 11:00 a.m. en Compensar Av. 68, en la que se cuenta con la participación de 600 mujeres.</t>
  </si>
  <si>
    <t>Evidencias por componente:
• Carpeta Día de la familia (Plan Anual)
• Carpeta día de la mujer
• Carpeta implementación plan de desvinculación
• Carpeta jornadas con directivos
• Carpeta jornadas de promoción
• Carpeta plan anual de estímulos e incentivos
• Carpeta transformando el ser</t>
  </si>
  <si>
    <t>Las evidencias de ejecución de las actividades se encuentran cargadas en las siguientes carpetas.
1. Enfoque de género.
2. Día de la familia.
3. Escuela de crianza.
4. Desvinculación laboral.
5. Transformando el ser.
6. Café BIT.
7. Día de la secretaría.
8. Tardes de integración.
9. Encuentros de esparcimiento.
10. Plan anual de estímulos e incentivos.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</si>
  <si>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</si>
  <si>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</si>
  <si>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</si>
  <si>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</si>
  <si>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</si>
  <si>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</si>
  <si>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</si>
  <si>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</si>
  <si>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24,2%.</t>
  </si>
  <si>
    <t>Creciente</t>
  </si>
  <si>
    <t>Decreciente</t>
  </si>
  <si>
    <t>Suma</t>
  </si>
  <si>
    <r>
      <t xml:space="preserve">De acuerdo con el cronograma del Plan de bienestar, para el segundo trimestre 2024 se programaron 19 actividades correspondientes a 5 componentes. Sin embargo, se logró realizar un total de 24 actividades para los 5 componentes, las cuales se describen a continuación: 
</t>
    </r>
    <r>
      <rPr>
        <b/>
        <sz val="11"/>
        <color rgb="FF000000"/>
        <rFont val="Calibri Light"/>
      </rPr>
      <t xml:space="preserve">Componente 1 - Familia. Enfoque de mujer y género:
</t>
    </r>
    <r>
      <rPr>
        <sz val="11"/>
        <color rgb="FF000000"/>
        <rFont val="Calibri Light"/>
      </rPr>
      <t xml:space="preserve">• Actividad1. Feria de emprendimiento en alianza con la manzana Liévano el día 17 de abril con la participación de 23 emprendimientos priorizando los liderados por mujeres. 
• Actividad2. Taller "Celebrando la fortaleza femenina, 28 de junio plataforma teams 8:00 am, con 65 participantes. 
</t>
    </r>
    <r>
      <rPr>
        <b/>
        <sz val="11"/>
        <color rgb="FF000000"/>
        <rFont val="Calibri Light"/>
      </rPr>
      <t xml:space="preserve">Componente 1 - Familia. Día de la familia 
</t>
    </r>
    <r>
      <rPr>
        <sz val="11"/>
        <color rgb="FF000000"/>
        <rFont val="Calibri Light"/>
      </rPr>
      <t xml:space="preserve">• Actividad3. Se otorga de acuerdo a lo establecido en la Resolución 004 de 2024 para el trimestre. Se asignaron 31 estímulos en los meses de abril, mayo y junio.
</t>
    </r>
    <r>
      <rPr>
        <b/>
        <sz val="11"/>
        <color rgb="FF000000"/>
        <rFont val="Calibri Light"/>
      </rPr>
      <t xml:space="preserve">Componente 1 - Familia. Escuela de Crianza inspiradora
</t>
    </r>
    <r>
      <rPr>
        <sz val="11"/>
        <color rgb="FF000000"/>
        <rFont val="Calibri Light"/>
      </rPr>
      <t xml:space="preserve">Para el trimestre no habían programadas actividades de este componente, sin embargo, se ejecutaron  2 talleres  que contaron con la participación de 47 asistentes:
• Actividad4. Un taller el 10 de mayo.
• Actividad5. Otro taller el 27 de junio.
</t>
    </r>
    <r>
      <rPr>
        <b/>
        <sz val="11"/>
        <color rgb="FF000000"/>
        <rFont val="Calibri Light"/>
      </rPr>
      <t xml:space="preserve">Componente 1 - Familia. Implementación Programa de desvinculación laboral y proyecto de vida: 
</t>
    </r>
    <r>
      <rPr>
        <sz val="11"/>
        <color rgb="FF000000"/>
        <rFont val="Calibri Light"/>
      </rPr>
      <t xml:space="preserve">• Actividad6. Taller de educación financiera 23 de abril (actividad no programada para el trimestre, genera sobre cumplimiento en la meta para el periodo).
• Actividad7. Taller 2 encuentro prepensionados 16 de mayo aulas Barule 25 participantes (actividad no programada para el trimestre, genera sobre cumplimiento en la meta para el periodo).
• Actividad8. Sesión experiencial relajación y meditación 23 de mayo -20 participantes (actividad no programada para el trimestre, genera sobre cumplimiento en la meta para el periodo).
• Actividad9. Taller de desvinculación laboral planta temporal 19 de Junio-200 participantes auditorio Huitaca.
</t>
    </r>
    <r>
      <rPr>
        <b/>
        <sz val="11"/>
        <color rgb="FF000000"/>
        <rFont val="Calibri Light"/>
      </rPr>
      <t xml:space="preserve">Componente 2 - Habilidades y competencias del ser. Transformando el ser en alianza con la escuela de gobierno local se ejecuto: 
</t>
    </r>
    <r>
      <rPr>
        <sz val="11"/>
        <color rgb="FF000000"/>
        <rFont val="Calibri Light"/>
      </rPr>
      <t xml:space="preserve">• Actividad10. Taller Toma de decisiones 12 de abril-plataforma teams 704 participantes.
• Actividad11. Taller Trabajo en equipo y adaptación al cambio 25 de abril plataforma teams 310 participantes.
• Actividad12. Taller en orientación al servicio al ciudadano el 25 de mayo plataforma teams 271 participantes.
• Actividad13. Taller Orientación a resultados 14 de Junio plataforma teams 273 participantes.
• Actividad14. Taller de Resolución de conflictos 25 de junio plataforma teams 215 participantes. 
</t>
    </r>
    <r>
      <rPr>
        <b/>
        <sz val="11"/>
        <color rgb="FF000000"/>
        <rFont val="Calibri Light"/>
      </rPr>
      <t xml:space="preserve">Componente 3 - Fortalecimiento del Clima organizacional. Café Bit 
</t>
    </r>
    <r>
      <rPr>
        <sz val="11"/>
        <color rgb="FF000000"/>
        <rFont val="Calibri Light"/>
      </rPr>
      <t xml:space="preserve">• Actividad15. Grupo de contadores, almacenistas y presupuesto.23 de abril -Parque de los novios 24 participantes.
• Actividad16. Grupo de contadores, almacenistas y presupuesto.15 de mayo -compensar calle 94  14 participantes. 
• Actividad17. Grupo de contadores, almacenistas y presupuesto.28 de mayo aulas Barule 26 participantes.
•  Actividad18. 12 de abril Dirección de asuntos étnicos 4 directivos.
• Actividad19. 29 de mayo compensar avenida 68-44 participantes. 
</t>
    </r>
    <r>
      <rPr>
        <b/>
        <sz val="11"/>
        <color rgb="FF000000"/>
        <rFont val="Calibri Light"/>
      </rPr>
      <t xml:space="preserve">Componente 3 - Fortalecimiento del Clima organizacional. Día de la Secretaria.
</t>
    </r>
    <r>
      <rPr>
        <sz val="11"/>
        <color rgb="FF000000"/>
        <rFont val="Calibri Light"/>
      </rPr>
      <t xml:space="preserve">• Actividad20. Se realizó por parte del DACASD el día  Teatro nacional la castellana 24 de mayo 34 participantes.
</t>
    </r>
    <r>
      <rPr>
        <b/>
        <sz val="11"/>
        <color rgb="FF000000"/>
        <rFont val="Calibri Light"/>
      </rPr>
      <t xml:space="preserve">Componente 4 - Calidad de tiempo . Tardes de integración.
</t>
    </r>
    <r>
      <rPr>
        <sz val="11"/>
        <color rgb="FF000000"/>
        <rFont val="Calibri Light"/>
      </rPr>
      <t xml:space="preserve">• Actividad21. 29 de mayo compensar av. 68, 44 participantes Dirección de asuntos étnicos tarde de bolos.
• Actividad22. 21 de junio 30 participantes Tarde de integración Talento Humano .
Componente 4 - Calidad de tiempo. Encuentro esparcimiento
• Actividad23. Día de los niños 25 de mayo 80 participantes teatro compensar.
</t>
    </r>
    <r>
      <rPr>
        <b/>
        <sz val="11"/>
        <color rgb="FF000000"/>
        <rFont val="Calibri Light"/>
      </rPr>
      <t xml:space="preserve">Componente 5 - Plan anual de estímulos e incentivos: 
</t>
    </r>
    <r>
      <rPr>
        <sz val="11"/>
        <color rgb="FF000000"/>
        <rFont val="Calibri Light"/>
      </rPr>
      <t>• Actividad24. Se adelanto la estrategia de Educación formal y educación continua de acuerdo a lo establecido en la Resolución 004 de 2024.
Nota: Las actividades realizadas fuera de la programación obedecen a las necesidades del proceso en materia de bienestar e incentivos lo que contribuye en el fortalecimiento institucional.</t>
    </r>
  </si>
  <si>
    <t>19 de julio de 2024</t>
  </si>
  <si>
    <t>Se publica el seguimiento del plan con corte a 30 de junio de 2024. El plan presenta un avance acumulado del 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</si>
</sst>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ont>
    <font>
      <b/>
      <sz val="11"/>
      <color rgb="FF000000"/>
      <name val="Calibri Light"/>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3">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5" fillId="2" borderId="1" xfId="1" applyNumberFormat="1" applyFont="1" applyFill="1" applyBorder="1" applyAlignment="1">
      <alignment horizontal="justify" vertical="center"/>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0"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5" fillId="0" borderId="1" xfId="0" applyFont="1" applyBorder="1" applyAlignment="1">
      <alignment horizontal="justify" vertical="top"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1"/>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8" bestFit="1" customWidth="1"/>
    <col min="18" max="18" width="79.5703125" style="15" customWidth="1"/>
    <col min="19" max="19" width="25" style="15" customWidth="1"/>
    <col min="20" max="20" width="19" style="14" customWidth="1"/>
    <col min="21" max="21" width="17.85546875" style="32" customWidth="1"/>
    <col min="22" max="22" width="20" style="29" customWidth="1"/>
    <col min="23" max="23" width="102.140625" style="2" customWidth="1"/>
    <col min="24" max="24" width="25" style="2" customWidth="1"/>
    <col min="25" max="25" width="20.42578125" style="29" hidden="1" customWidth="1"/>
    <col min="26" max="26" width="17.85546875" style="29" hidden="1" customWidth="1"/>
    <col min="27" max="27" width="20" style="29" hidden="1" customWidth="1"/>
    <col min="28" max="28" width="42.28515625" style="2" hidden="1" customWidth="1"/>
    <col min="29" max="29" width="25.140625" style="2" hidden="1" customWidth="1"/>
    <col min="30" max="30" width="20.42578125" style="29" hidden="1" customWidth="1"/>
    <col min="31" max="31" width="17.85546875" style="29" hidden="1" customWidth="1"/>
    <col min="32" max="32" width="20" style="29" hidden="1" customWidth="1"/>
    <col min="33" max="33" width="42.42578125" style="2" hidden="1" customWidth="1"/>
    <col min="34" max="34" width="25.28515625" style="2" hidden="1" customWidth="1"/>
    <col min="35" max="35" width="15.5703125" style="29" customWidth="1"/>
    <col min="36" max="36" width="20.85546875" style="29" customWidth="1"/>
    <col min="37" max="126" width="9" style="2"/>
    <col min="127" max="127" width="9" style="2" customWidth="1"/>
    <col min="128" max="16384" width="9" style="2"/>
  </cols>
  <sheetData>
    <row r="1" spans="1:36" ht="21" customHeight="1" x14ac:dyDescent="0.25">
      <c r="A1" s="20"/>
      <c r="B1" s="21"/>
      <c r="C1" s="58" t="s">
        <v>0</v>
      </c>
      <c r="D1" s="58"/>
      <c r="E1" s="58"/>
      <c r="F1" s="58"/>
      <c r="G1" s="58"/>
      <c r="H1" s="58"/>
      <c r="I1" s="58"/>
      <c r="J1" s="58"/>
      <c r="K1" s="58"/>
      <c r="L1" s="59"/>
      <c r="M1" s="49" t="s">
        <v>1</v>
      </c>
      <c r="N1" s="50"/>
      <c r="O1" s="9"/>
      <c r="P1" s="9"/>
      <c r="Q1" s="26"/>
      <c r="R1" s="4"/>
      <c r="S1" s="4"/>
      <c r="T1" s="9"/>
      <c r="U1" s="9"/>
      <c r="V1" s="9"/>
    </row>
    <row r="2" spans="1:36" x14ac:dyDescent="0.25">
      <c r="A2" s="22"/>
      <c r="B2" s="3"/>
      <c r="C2" s="60"/>
      <c r="D2" s="60"/>
      <c r="E2" s="60"/>
      <c r="F2" s="60"/>
      <c r="G2" s="60"/>
      <c r="H2" s="60"/>
      <c r="I2" s="60"/>
      <c r="J2" s="60"/>
      <c r="K2" s="60"/>
      <c r="L2" s="61"/>
      <c r="M2" s="51" t="s">
        <v>2</v>
      </c>
      <c r="N2" s="52"/>
      <c r="O2" s="9"/>
      <c r="P2" s="9"/>
      <c r="Q2" s="26"/>
      <c r="R2" s="4"/>
      <c r="S2" s="4"/>
      <c r="T2" s="9"/>
      <c r="U2" s="9"/>
      <c r="V2" s="9"/>
    </row>
    <row r="3" spans="1:36" ht="16.5" customHeight="1" x14ac:dyDescent="0.25">
      <c r="A3" s="22"/>
      <c r="B3" s="3"/>
      <c r="C3" s="60"/>
      <c r="D3" s="60"/>
      <c r="E3" s="60"/>
      <c r="F3" s="60"/>
      <c r="G3" s="60"/>
      <c r="H3" s="60"/>
      <c r="I3" s="60"/>
      <c r="J3" s="60"/>
      <c r="K3" s="60"/>
      <c r="L3" s="61"/>
      <c r="M3" s="51" t="s">
        <v>3</v>
      </c>
      <c r="N3" s="52"/>
      <c r="O3" s="9"/>
      <c r="P3" s="9"/>
      <c r="Q3" s="26"/>
      <c r="R3" s="4"/>
      <c r="S3" s="5"/>
      <c r="T3" s="31"/>
      <c r="U3" s="31"/>
      <c r="V3" s="31"/>
    </row>
    <row r="4" spans="1:36" ht="16.5" customHeight="1" x14ac:dyDescent="0.25">
      <c r="A4" s="23"/>
      <c r="B4" s="24"/>
      <c r="C4" s="62"/>
      <c r="D4" s="62"/>
      <c r="E4" s="62"/>
      <c r="F4" s="62"/>
      <c r="G4" s="62"/>
      <c r="H4" s="62"/>
      <c r="I4" s="62"/>
      <c r="J4" s="62"/>
      <c r="K4" s="62"/>
      <c r="L4" s="63"/>
      <c r="M4" s="53" t="s">
        <v>4</v>
      </c>
      <c r="N4" s="54"/>
      <c r="O4" s="9"/>
      <c r="P4" s="9"/>
      <c r="Q4" s="26"/>
      <c r="R4" s="4"/>
      <c r="S4" s="5"/>
      <c r="T4" s="31"/>
      <c r="U4" s="31"/>
      <c r="V4" s="31"/>
    </row>
    <row r="5" spans="1:36" ht="16.5" customHeight="1" x14ac:dyDescent="0.25">
      <c r="A5" s="3"/>
      <c r="B5" s="3"/>
      <c r="C5" s="6"/>
      <c r="D5" s="6"/>
      <c r="E5" s="6"/>
      <c r="F5" s="6"/>
      <c r="G5" s="6"/>
      <c r="H5" s="6"/>
      <c r="I5" s="6"/>
      <c r="J5" s="6"/>
      <c r="K5" s="6"/>
      <c r="L5" s="6"/>
      <c r="M5" s="7"/>
      <c r="N5" s="7"/>
      <c r="O5" s="9"/>
      <c r="P5" s="9"/>
      <c r="Q5" s="26"/>
      <c r="R5" s="4"/>
      <c r="S5" s="5"/>
      <c r="T5" s="31"/>
      <c r="U5" s="31"/>
      <c r="V5" s="31"/>
    </row>
    <row r="6" spans="1:36" ht="16.5" customHeight="1" x14ac:dyDescent="0.25">
      <c r="A6" s="3"/>
      <c r="B6" s="8" t="s">
        <v>5</v>
      </c>
      <c r="C6" s="64" t="s">
        <v>6</v>
      </c>
      <c r="D6" s="64"/>
      <c r="E6" s="64"/>
      <c r="F6" s="64"/>
      <c r="G6" s="64"/>
      <c r="H6" s="64"/>
      <c r="I6" s="64"/>
      <c r="J6" s="64"/>
      <c r="K6" s="64"/>
      <c r="L6" s="64"/>
      <c r="M6" s="64"/>
      <c r="N6" s="64"/>
      <c r="O6" s="9"/>
      <c r="P6" s="9"/>
      <c r="Q6" s="26"/>
      <c r="R6" s="4"/>
      <c r="S6" s="5"/>
      <c r="T6" s="31"/>
      <c r="U6" s="31"/>
      <c r="V6" s="31"/>
    </row>
    <row r="7" spans="1:36" ht="16.5" customHeight="1" x14ac:dyDescent="0.25">
      <c r="A7" s="3"/>
      <c r="B7" s="8" t="s">
        <v>7</v>
      </c>
      <c r="C7" s="19">
        <v>2024</v>
      </c>
      <c r="D7" s="9"/>
      <c r="E7" s="3"/>
      <c r="F7" s="3"/>
      <c r="G7" s="3"/>
      <c r="H7" s="3"/>
      <c r="I7" s="3"/>
      <c r="J7" s="3"/>
      <c r="K7" s="3"/>
      <c r="L7" s="3"/>
      <c r="M7" s="3"/>
      <c r="N7" s="3"/>
      <c r="O7" s="9"/>
      <c r="P7" s="9"/>
      <c r="Q7" s="26"/>
      <c r="R7" s="4"/>
      <c r="S7" s="5"/>
      <c r="T7" s="31"/>
      <c r="U7" s="31"/>
      <c r="V7" s="31"/>
    </row>
    <row r="8" spans="1:36" ht="16.5" customHeight="1" x14ac:dyDescent="0.25">
      <c r="A8" s="3"/>
      <c r="B8" s="3"/>
      <c r="C8" s="10"/>
      <c r="D8" s="9"/>
      <c r="E8" s="3"/>
      <c r="F8" s="3"/>
      <c r="G8" s="3"/>
      <c r="H8" s="3"/>
      <c r="I8" s="3"/>
      <c r="J8" s="3"/>
      <c r="K8" s="3"/>
      <c r="L8" s="3"/>
      <c r="M8" s="3"/>
      <c r="N8" s="3"/>
      <c r="O8" s="9"/>
      <c r="P8" s="9"/>
      <c r="Q8" s="26"/>
      <c r="R8" s="4"/>
      <c r="S8" s="5"/>
      <c r="T8" s="31"/>
      <c r="U8" s="31"/>
      <c r="V8" s="31"/>
    </row>
    <row r="9" spans="1:36" ht="16.5" customHeight="1" x14ac:dyDescent="0.25">
      <c r="A9" s="3"/>
      <c r="B9" s="3"/>
      <c r="C9" s="10"/>
      <c r="D9" s="9"/>
      <c r="E9" s="3"/>
      <c r="F9" s="3"/>
      <c r="G9" s="3"/>
      <c r="H9" s="3"/>
      <c r="I9" s="3"/>
      <c r="J9" s="3"/>
      <c r="K9" s="3"/>
      <c r="L9" s="3"/>
      <c r="M9" s="3"/>
      <c r="N9" s="3"/>
      <c r="O9" s="9"/>
      <c r="P9" s="9"/>
      <c r="Q9" s="26"/>
      <c r="R9" s="4"/>
      <c r="S9" s="5"/>
      <c r="T9" s="31"/>
      <c r="U9" s="31"/>
      <c r="V9" s="31"/>
    </row>
    <row r="10" spans="1:36" ht="32.25" customHeight="1" x14ac:dyDescent="0.25">
      <c r="A10" s="65" t="s">
        <v>8</v>
      </c>
      <c r="B10" s="65"/>
      <c r="C10" s="65"/>
      <c r="D10" s="56" t="s">
        <v>9</v>
      </c>
      <c r="E10" s="56"/>
      <c r="F10" s="56"/>
      <c r="G10" s="56"/>
      <c r="H10" s="56"/>
      <c r="I10" s="56"/>
      <c r="J10" s="56"/>
      <c r="K10" s="56"/>
      <c r="L10" s="56"/>
      <c r="M10" s="56"/>
      <c r="N10" s="56"/>
      <c r="O10" s="55" t="s">
        <v>10</v>
      </c>
      <c r="P10" s="55"/>
      <c r="Q10" s="55"/>
      <c r="R10" s="57"/>
      <c r="S10" s="57"/>
      <c r="T10" s="55" t="s">
        <v>11</v>
      </c>
      <c r="U10" s="55"/>
      <c r="V10" s="55"/>
      <c r="W10" s="55"/>
      <c r="X10" s="55"/>
      <c r="Y10" s="55" t="s">
        <v>12</v>
      </c>
      <c r="Z10" s="55"/>
      <c r="AA10" s="55"/>
      <c r="AB10" s="55"/>
      <c r="AC10" s="55"/>
      <c r="AD10" s="55" t="s">
        <v>13</v>
      </c>
      <c r="AE10" s="55"/>
      <c r="AF10" s="55"/>
      <c r="AG10" s="55"/>
      <c r="AH10" s="55"/>
      <c r="AI10" s="48" t="s">
        <v>14</v>
      </c>
      <c r="AJ10" s="48" t="s">
        <v>15</v>
      </c>
    </row>
    <row r="11" spans="1:36" s="29" customFormat="1" ht="45.75" customHeight="1" x14ac:dyDescent="0.25">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8"/>
      <c r="AJ11" s="48"/>
    </row>
    <row r="12" spans="1:36" s="18" customFormat="1" ht="409.5" customHeight="1" x14ac:dyDescent="0.25">
      <c r="A12" s="17">
        <v>7</v>
      </c>
      <c r="B12" s="17" t="s">
        <v>31</v>
      </c>
      <c r="C12" s="17" t="s">
        <v>32</v>
      </c>
      <c r="D12" s="17">
        <v>1</v>
      </c>
      <c r="E12" s="17" t="s">
        <v>33</v>
      </c>
      <c r="F12" s="41" t="s">
        <v>34</v>
      </c>
      <c r="G12" s="17" t="s">
        <v>35</v>
      </c>
      <c r="H12" s="17" t="s">
        <v>36</v>
      </c>
      <c r="I12" s="42">
        <v>0.9</v>
      </c>
      <c r="J12" s="42">
        <v>0.9</v>
      </c>
      <c r="K12" s="42">
        <v>0.9</v>
      </c>
      <c r="L12" s="42">
        <v>0.9</v>
      </c>
      <c r="M12" s="42">
        <f>AVERAGE(I12:L12)</f>
        <v>0.9</v>
      </c>
      <c r="N12" s="41" t="s">
        <v>37</v>
      </c>
      <c r="O12" s="27">
        <f>I12</f>
        <v>0.9</v>
      </c>
      <c r="P12" s="27">
        <v>0.87</v>
      </c>
      <c r="Q12" s="30">
        <f>IF(P12/O12&gt;100%,100%,P12/O12)</f>
        <v>0.96666666666666667</v>
      </c>
      <c r="R12" s="41" t="s">
        <v>38</v>
      </c>
      <c r="S12" s="41" t="s">
        <v>39</v>
      </c>
      <c r="T12" s="27">
        <f>J12</f>
        <v>0.9</v>
      </c>
      <c r="U12" s="44">
        <f>24/19</f>
        <v>1.263157894736842</v>
      </c>
      <c r="V12" s="30">
        <f>IF(U12/T12&gt;100%,100%,U12/T12)</f>
        <v>1</v>
      </c>
      <c r="W12" s="72" t="s">
        <v>53</v>
      </c>
      <c r="X12" s="47" t="s">
        <v>40</v>
      </c>
      <c r="Y12" s="45">
        <f>K12</f>
        <v>0.9</v>
      </c>
      <c r="Z12" s="44">
        <v>0</v>
      </c>
      <c r="AA12" s="30">
        <f>IF(Z12/Y12&gt;100%,100%,Z12/Y12)</f>
        <v>0</v>
      </c>
      <c r="AB12" s="1"/>
      <c r="AC12" s="1"/>
      <c r="AD12" s="45">
        <f>L12</f>
        <v>0.9</v>
      </c>
      <c r="AE12" s="46">
        <v>0</v>
      </c>
      <c r="AF12" s="30">
        <f>IF(AE12/AD12&gt;100%,100%,AE12/AD12)</f>
        <v>0</v>
      </c>
      <c r="AG12" s="1"/>
      <c r="AH12" s="1"/>
      <c r="AI12" s="46">
        <f>AVERAGE(P12,U12,Z12,AE12)</f>
        <v>0.53328947368421054</v>
      </c>
      <c r="AJ12" s="30">
        <f>IF(AI12/M12&gt;100%,100%,AI12/M12)</f>
        <v>0.59254385964912282</v>
      </c>
    </row>
    <row r="13" spans="1:36" ht="18.75" x14ac:dyDescent="0.25">
      <c r="AH13" s="66" t="s">
        <v>41</v>
      </c>
      <c r="AI13" s="66"/>
      <c r="AJ13" s="40">
        <f>AVERAGE(AJ12:AJ12)</f>
        <v>0.59254385964912282</v>
      </c>
    </row>
    <row r="17" spans="1:21" x14ac:dyDescent="0.25">
      <c r="B17" s="67" t="s">
        <v>42</v>
      </c>
      <c r="C17" s="67"/>
      <c r="D17" s="67"/>
      <c r="E17" s="67"/>
      <c r="F17" s="67"/>
    </row>
    <row r="18" spans="1:21" s="36" customFormat="1" x14ac:dyDescent="0.25">
      <c r="A18" s="35"/>
      <c r="B18" s="37" t="s">
        <v>43</v>
      </c>
      <c r="C18" s="67" t="s">
        <v>44</v>
      </c>
      <c r="D18" s="67"/>
      <c r="E18" s="67" t="s">
        <v>45</v>
      </c>
      <c r="F18" s="67"/>
      <c r="G18" s="33"/>
      <c r="H18" s="33"/>
      <c r="I18" s="33"/>
      <c r="J18" s="33"/>
      <c r="K18" s="33"/>
      <c r="L18" s="33"/>
      <c r="M18" s="33"/>
      <c r="N18" s="33"/>
      <c r="O18" s="33"/>
      <c r="P18" s="33"/>
      <c r="Q18" s="34"/>
      <c r="R18" s="33"/>
      <c r="S18" s="33"/>
      <c r="T18" s="33"/>
      <c r="U18" s="35"/>
    </row>
    <row r="19" spans="1:21" ht="30" customHeight="1" x14ac:dyDescent="0.25">
      <c r="B19" s="43">
        <v>1</v>
      </c>
      <c r="C19" s="68" t="s">
        <v>46</v>
      </c>
      <c r="D19" s="69"/>
      <c r="E19" s="70" t="s">
        <v>47</v>
      </c>
      <c r="F19" s="71"/>
    </row>
    <row r="20" spans="1:21" ht="39.75" customHeight="1" x14ac:dyDescent="0.25">
      <c r="B20" s="43">
        <v>2</v>
      </c>
      <c r="C20" s="68" t="s">
        <v>48</v>
      </c>
      <c r="D20" s="69"/>
      <c r="E20" s="70" t="s">
        <v>49</v>
      </c>
      <c r="F20" s="71"/>
    </row>
    <row r="21" spans="1:21" ht="42" customHeight="1" x14ac:dyDescent="0.25">
      <c r="B21" s="43">
        <v>3</v>
      </c>
      <c r="C21" s="68" t="s">
        <v>54</v>
      </c>
      <c r="D21" s="69"/>
      <c r="E21" s="70" t="s">
        <v>55</v>
      </c>
      <c r="F21" s="71"/>
    </row>
  </sheetData>
  <autoFilter ref="A11:DW11" xr:uid="{00000000-0001-0000-0000-000000000000}"/>
  <dataConsolidate/>
  <mergeCells count="24">
    <mergeCell ref="AH13:AI13"/>
    <mergeCell ref="B17:F17"/>
    <mergeCell ref="C20:D20"/>
    <mergeCell ref="E20:F20"/>
    <mergeCell ref="C21:D21"/>
    <mergeCell ref="E21:F21"/>
    <mergeCell ref="C19:D19"/>
    <mergeCell ref="E19:F19"/>
    <mergeCell ref="C18:D18"/>
    <mergeCell ref="E18:F1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50</v>
      </c>
    </row>
    <row r="2" spans="1:1" x14ac:dyDescent="0.25">
      <c r="A2" t="s">
        <v>51</v>
      </c>
    </row>
    <row r="3" spans="1:1" x14ac:dyDescent="0.25">
      <c r="A3" t="s">
        <v>52</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2024-07-17T20:17:34Z</dcterms:modified>
  <cp:category/>
  <cp:contentStatus/>
</cp:coreProperties>
</file>