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0" documentId="8_{CBDA3017-BEEB-46E0-812C-5FFFB24D8CDC}" xr6:coauthVersionLast="47" xr6:coauthVersionMax="47" xr10:uidLastSave="{00000000-0000-0000-0000-000000000000}"/>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Formato!$A$11:$DW$19</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4" l="1"/>
  <c r="AJ18" i="4" s="1"/>
  <c r="M17" i="4"/>
  <c r="M16" i="4"/>
  <c r="AJ16" i="4" s="1"/>
  <c r="M15" i="4"/>
  <c r="M14" i="4"/>
  <c r="M13" i="4"/>
  <c r="M12" i="4"/>
  <c r="AD16" i="4" l="1"/>
  <c r="AF16" i="4" s="1"/>
  <c r="T16" i="4"/>
  <c r="V16" i="4" s="1"/>
  <c r="T15" i="4"/>
  <c r="V15" i="4" s="1"/>
  <c r="Y15" i="4"/>
  <c r="AA15" i="4" s="1"/>
  <c r="AD15" i="4"/>
  <c r="AF15" i="4" s="1"/>
  <c r="AJ15" i="4"/>
  <c r="AD18" i="4"/>
  <c r="AF18" i="4" s="1"/>
  <c r="AD17" i="4"/>
  <c r="AF17" i="4" s="1"/>
  <c r="AD14" i="4"/>
  <c r="AF14" i="4" s="1"/>
  <c r="AD13" i="4"/>
  <c r="AF13" i="4" s="1"/>
  <c r="AD12" i="4"/>
  <c r="AF12" i="4" s="1"/>
  <c r="Y18" i="4"/>
  <c r="AA18" i="4" s="1"/>
  <c r="Y17" i="4"/>
  <c r="AA17" i="4" s="1"/>
  <c r="Y14" i="4"/>
  <c r="AA14" i="4" s="1"/>
  <c r="Y13" i="4"/>
  <c r="AA13" i="4" s="1"/>
  <c r="Y12" i="4"/>
  <c r="AA12" i="4" s="1"/>
  <c r="T18" i="4"/>
  <c r="V18" i="4" s="1"/>
  <c r="T17" i="4"/>
  <c r="V17" i="4" s="1"/>
  <c r="T14" i="4"/>
  <c r="V14" i="4" s="1"/>
  <c r="T13" i="4"/>
  <c r="V13" i="4" s="1"/>
  <c r="T12" i="4"/>
  <c r="V12" i="4" s="1"/>
  <c r="AJ17" i="4"/>
  <c r="AJ14" i="4"/>
  <c r="AJ13" i="4"/>
  <c r="AJ12" i="4"/>
  <c r="AJ1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<sst xmlns="http://schemas.openxmlformats.org/spreadsheetml/2006/main" count="158" uniqueCount="92">
  <si>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</si>
  <si>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</si>
  <si>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</si>
  <si>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</si>
  <si>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</si>
  <si>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</si>
  <si>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Estratégico de Seguridad Vial</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</si>
  <si>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</si>
  <si>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</si>
  <si>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</si>
  <si>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</si>
  <si>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</si>
  <si>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</si>
  <si>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</si>
  <si>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</si>
  <si>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</si>
  <si>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</si>
  <si>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</si>
  <si>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</si>
  <si>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</si>
  <si>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</si>
  <si>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</si>
  <si>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</si>
  <si>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</si>
  <si>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</si>
  <si>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</si>
  <si>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</si>
  <si>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</si>
  <si>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</si>
  <si>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</si>
  <si>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</si>
  <si>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</si>
  <si>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Gestión Corporativa Institucional/Gerencia del Talento Humano</t>
  </si>
  <si>
    <t>Actualizar el diseño y la planificación del documento PESV GCO-GCI-Pl001.</t>
  </si>
  <si>
    <t>Documento actualizado</t>
  </si>
  <si>
    <t xml:space="preserve">DA / DGTH </t>
  </si>
  <si>
    <t>Suma</t>
  </si>
  <si>
    <t>No programada</t>
  </si>
  <si>
    <t>Documento actualizado en el sistema de gestión.</t>
  </si>
  <si>
    <t>Ejecutar mínimo el 80% de las actividades programadas durante el periodo formuladas en el plan de trabajo del Plan Estratégico de Seguridad Vial 2024, en la fase del hacer.</t>
  </si>
  <si>
    <t>Constante</t>
  </si>
  <si>
    <t>Evidencias de la ejecución de las actividades que podrían ser:
• Registro fotográfico.
• Registros de asistencia.
• Actas de reunión.
• Informes de inspección.
• Registros de información</t>
  </si>
  <si>
    <t xml:space="preserve">• Se realiza actualización del diagnóstico que se encuentra en el documento Word PESV: GCO-GCI-Pl001.
• Se realiza seguimiento de los compensatorios generados de las horas extras de los conductores y la relación de horas extras pagadas a cada conductor.
• Se realizaron 9 pruebas de alcoholemia a los conductores para dar cumplimiento al plan de trabajo.
• Se realizó sensibilización sobre la política de seguridad vial,  Sensibilización política de alcohol y drogas, Sensibilización protección de actores viales vulnerables.
• Se realiza seguimiento al reporte e investigación del siniestro vial ocurrido en el mes de febrero.
• Se consultó en la página del simit por placa y número cc si los conductores y vehículos presentaban alguna infracción de tránsito.                       </t>
  </si>
  <si>
    <t>• Documento Word PESV: GCO-GCI-Pl001.
• Documento en Excel donde se evidencia los días compensatorios y las horas extras pagadas a cada conductores en los meses de enero y febrero, datos que fueron suministrados por el área de nómina del Grupo de Gestión de Talento Humano;
• Evidencia de la solicitud por correo electrónico a la IPS proveedor de los Exámenes Médicos Ocupacionales (EMO), certificados de los resultados de los EMO, listado de conductores para dicha solicitud.
• Listado de asistencia a cada una de las sensibilizaciones realizadas a los conductores.
• Documento en Excel del seguimiento al reporte e investigación del siniestro vial reportado en el primer trimestre.  
• Pantallazos de la consulta de los vehículos y numero de cedula de los conductores por el simit y el formato de inspección y entrega de los vehículos a los conductores</t>
  </si>
  <si>
    <t>Se realizó cargue documental de: 
•Rutas de transporte, 
•Hoja de vita comité pesv, 
•Herramienta de recolección de información PESV
•Protocolo de emergencias - PONS
•Indicadores PESV
•Registros de asistencia de las reuniones PESV
•Realización de exámenes médicos ocupacionales
•Realización de socializaciones de accidentes viales, manejo defensivo (incluyó temas de velocidad segura, fatiga, prevención de distracción, conducción bajo efectos de alcohol y drogas, actores viales)
•Seguimiento a accidentes viales y realización de las investigación de accidentes</t>
  </si>
  <si>
    <t>Realizar la divulgación y seguimiento mínimo al 80% de las actividades programadas en la fase del verificar como estrategia de monitoreo al cumplimiento de los lineamientos del Plan Estratégico de Seguridad Vial de acuerdo con la normativa vigente.</t>
  </si>
  <si>
    <t>(Número de actividades cumplidas del plan de trabajo en la fase del verificar.
/ Número total de actividades del plan de trabajo programadas de la fase verificar) × 100.</t>
  </si>
  <si>
    <t>Evidencias de la ejecución de las actividades que podrían ser:
• Actas de reunión.
• Informes de inspección.
• Registros de información</t>
  </si>
  <si>
    <t>• A partir de las mesas de trabajo realizadas en el primer trimestre con el grupo de SST y el Grupo de Dirección Administrativa se estructuró las fichas de indicadores para implementar en la nueva actualización del Plan Estratégico de Seguridad Vial.
• Se realizaron mesas de trabajo primer trimestre con el grupo de SST y Grupo de Dirección Administrativa con el fin de realizar la actualización y seguimiento al PESV.</t>
  </si>
  <si>
    <t>• Documento Excel en construcción de las fichas de indicadores del PESV.
• Actas de reunión primer trimestre  del los grupos de trabajo.
• Documento Word PESV: GCO-GCI-Pl001.</t>
  </si>
  <si>
    <t>En acompañamiento del asesor externo de la ARL Positiva, se continua con ajustes a los documentos borrador de las hojas de indicadores de acuerdo a las condiciones propias de la SDG y las Alcaldías Locales.
Por medio de memorando No. 20244100163433 la DGTH realizó al área de control interno, solicitud de inclusión de auditoria al PESV para esta vigencia</t>
  </si>
  <si>
    <t>Se realizó cargue documental de: 
•Indicadores PESV
•Memorando interno No. 20244100163433</t>
  </si>
  <si>
    <t>Realizar la medición mínima del 80% de los indicadores del Plan Estratégico de Seguridad Vial durante el periodo.</t>
  </si>
  <si>
    <t>(Número de indicadores cumplidos / Número total de indicadores del PESV) ×100</t>
  </si>
  <si>
    <t>Archivo excel con las fichas técnicas de los indicadores diligenciada.</t>
  </si>
  <si>
    <t>A partir de las mesas de trabajo realizadas en el primer trimestre con el grupo de SST y el Grupo de Dirección Administrativa se estructuró las fichas de indicadores para implementar en la nueva actualización del Plan Estratégico de Seguridad Vial.</t>
  </si>
  <si>
    <t>• Documento Excel en construcción de las fichas de indicadores del PESV.
• Actas de reunión primer trimestre  del los grupos de trabajo.</t>
  </si>
  <si>
    <t>En acompañamiento del asesor externo de la ARL Positiva, se continua con ajustes a los documentos borrador de las hojas de indicadores de acuerdo a las condiciones propias de la SDG y las Alcaldías Locales</t>
  </si>
  <si>
    <t>Se realizó cargue documental de: 
•Indicadores PESV</t>
  </si>
  <si>
    <t>Realizar 1 presentación semestral de los avances del PESV al Comité Institucional de Gestión y Desempeño.</t>
  </si>
  <si>
    <t>(Número de presentaciones realizadas en CIGD/Número total de presentaciones programadas en CIGD) × 100</t>
  </si>
  <si>
    <t>Evidencias de la presentación ante CIGD que podrían ser:
• Grabación de la sesión.
• Presentación power point.
• Acta de reunión.</t>
  </si>
  <si>
    <t>No se realizó presentación avances del PESV al Comité Institucional de Gestión y Desempeño.</t>
  </si>
  <si>
    <t>No aplica</t>
  </si>
  <si>
    <t>Gestionar el 100% de los hallazgos identificados en los procesos de auditoría internas y externas asociadas al PESV.</t>
  </si>
  <si>
    <t>(Número de hallazgos gestionados durante el periodo.
/ Total de hallazgos de auditoría) ×100</t>
  </si>
  <si>
    <t>Para el primer trimestre del año, no se ejecutaron planes de mejoramiento por concepto de hallazgos asociados a procesos de auditoría.</t>
  </si>
  <si>
    <t>Por medio de memorando No. 20244100163433 la DGTH realizó al área de control interno, solicitud de inclusión de auditoria al PESV para esta vigencia</t>
  </si>
  <si>
    <t>Se realizó cargue documental de: 
•Memorando interno No. 20244100163433</t>
  </si>
  <si>
    <t>Diseñar el Procedimiento Operativo Normalizado viales: PONS y Plan de emergencias de las Alcaldías.</t>
  </si>
  <si>
    <t>(Número de documentos Actualizados / Total, de documentos programados) × 100</t>
  </si>
  <si>
    <t xml:space="preserve"> DGTH </t>
  </si>
  <si>
    <t>Documentos creados en el sistema de gestión.</t>
  </si>
  <si>
    <t>Se diseñaron los borradores de los protocolos de emergencia - PONS para los diferentes tipos de emergencias viales que se puedan presentar</t>
  </si>
  <si>
    <t>Se realizó cargue documental de: 
•Protocolo de emergencias - PONS</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</si>
  <si>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</si>
  <si>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</si>
  <si>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</si>
  <si>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</si>
  <si>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</si>
  <si>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</si>
  <si>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</si>
  <si>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</si>
  <si>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12,1%</t>
  </si>
  <si>
    <t>Creciente</t>
  </si>
  <si>
    <t>Decreciente</t>
  </si>
  <si>
    <t xml:space="preserve">Teniendo en cuenta el apoyo de asesor externo de la ARL Positiva para este año, se identifica la falta de documentos adicionales al documento GCO-GCI-Pl001 PESV, por lo cual se esta realizando proceso de identificación y diseño de formatos, procedimientos, entre otros, los cuales posteriormente serán incluidos y/o mencionados en el PESV. 
De acuerdo a esto, este trimestre se realizó el diseño borrador de los siguientes documentos:
•Rutas de transporte
•Hoja de vita comité PESV
•Herramienta de recolección de información PESV
•Protocolo de emergencias - PONS
•Indicadores PESV
Igualmente, se adjunta registros de asistencia de las reuniones del proceso de diseño de los documentos adicionales del PESV.
 Nota: La actualización del documento GCO-GCI-Pl001 se realizará en el tercer trimestre, esto de acuerdo al cronograma de actualización documental establecido con el área de planeación. </t>
  </si>
  <si>
    <t>Se realizó cargue documental de: 
•Rutas de transporte, 
•Hoja de vita comité PESV, 
•Herramienta de recolección de información PESV
•Protocolo de emergencias - PONS
•Indicadores PESV
•registros de asistencia de las reuniones PESV</t>
  </si>
  <si>
    <t>(Número de actividades ejecutadas / Número de activides planeadas ) X 100</t>
  </si>
  <si>
    <t>Se realizaron las siguientes actividades: 
•Se diseñaron borradores de documentos del PESV, como por ejemplo rutas de transporte, hoja de vita comité pesv, y herramienta de recolección de información
•Creación del borrador de protocolos de emergencia - PONS 
•Se realizaron exámenes médicos ocupacionales a conductores, incluyendo pruebas de alcoholemia en sangre
•Realización de socializaciones de accidentes viales, manejo defensivo (incluyó temas de velocidad segura, fatiga, prevención de distracción, conducción bajo efectos de alcohol y drogas, actores viales)
•Seguimiento a accidentes viales y realización de las investigación de accidentes</t>
  </si>
  <si>
    <t>19 de julio de 2024</t>
  </si>
  <si>
    <t>Se publica el seguimiento del plan con corte a 30 de junio de 2024. El plan presenta un avance acumulado del 47,1%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</si>
</sst>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3">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9" fontId="5" fillId="2" borderId="1" xfId="3" applyFont="1" applyFill="1" applyBorder="1" applyAlignment="1">
      <alignment horizontal="justify" vertical="center"/>
    </xf>
    <xf numFmtId="9" fontId="5" fillId="2" borderId="1" xfId="1" applyNumberFormat="1" applyFont="1" applyFill="1" applyBorder="1" applyAlignment="1">
      <alignment horizontal="justify" vertical="center"/>
    </xf>
    <xf numFmtId="0" fontId="5" fillId="2" borderId="1" xfId="1" applyFont="1" applyFill="1" applyBorder="1" applyAlignment="1">
      <alignment horizontal="justify" vertical="center" wrapText="1"/>
    </xf>
    <xf numFmtId="0" fontId="5" fillId="8" borderId="10" xfId="0" applyFont="1" applyFill="1" applyBorder="1" applyAlignment="1">
      <alignment vertical="center"/>
    </xf>
    <xf numFmtId="0" fontId="5" fillId="8" borderId="5" xfId="0" applyFont="1" applyFill="1" applyBorder="1" applyAlignment="1">
      <alignment vertical="center"/>
    </xf>
    <xf numFmtId="0" fontId="5" fillId="8" borderId="5" xfId="0" applyFont="1" applyFill="1" applyBorder="1" applyAlignment="1">
      <alignment vertical="center" wrapText="1"/>
    </xf>
    <xf numFmtId="0" fontId="5" fillId="8" borderId="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9" fontId="5" fillId="8" borderId="5" xfId="0" applyNumberFormat="1" applyFont="1" applyFill="1" applyBorder="1" applyAlignment="1">
      <alignment horizontal="center" vertical="center"/>
    </xf>
    <xf numFmtId="9" fontId="6" fillId="0" borderId="1" xfId="0" applyNumberFormat="1" applyFont="1" applyBorder="1" applyAlignment="1">
      <alignment horizontal="center" vertical="center"/>
    </xf>
    <xf numFmtId="9" fontId="5" fillId="8" borderId="11" xfId="3" applyFont="1" applyFill="1" applyBorder="1" applyAlignment="1">
      <alignment horizontal="center" vertical="center"/>
    </xf>
    <xf numFmtId="9" fontId="5" fillId="8" borderId="5" xfId="3" applyFont="1" applyFill="1" applyBorder="1" applyAlignment="1">
      <alignment horizontal="center" vertical="center"/>
    </xf>
    <xf numFmtId="0" fontId="6" fillId="0" borderId="1" xfId="0" applyFont="1" applyBorder="1" applyAlignment="1">
      <alignment horizontal="justify" vertical="center" wrapText="1"/>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0" fontId="14" fillId="2" borderId="1"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6" fillId="0" borderId="1" xfId="0" applyFont="1" applyBorder="1" applyAlignment="1">
      <alignment horizontal="left" vertical="center" wrapText="1"/>
    </xf>
    <xf numFmtId="9" fontId="5" fillId="2" borderId="1" xfId="3"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7"/>
  <sheetViews>
    <sheetView showGridLines="0" tabSelected="1" zoomScaleNormal="100"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4" customWidth="1"/>
    <col min="14" max="14" width="24.42578125" style="14" customWidth="1"/>
    <col min="15" max="15" width="19" style="15" bestFit="1" customWidth="1"/>
    <col min="16" max="16" width="17.85546875" style="15" bestFit="1" customWidth="1"/>
    <col min="17" max="17" width="17.85546875" style="29" bestFit="1" customWidth="1"/>
    <col min="18" max="18" width="54.28515625" style="16" customWidth="1"/>
    <col min="19" max="19" width="52.28515625" style="16" customWidth="1"/>
    <col min="20" max="20" width="19" style="15" customWidth="1"/>
    <col min="21" max="21" width="17.85546875" style="33" customWidth="1"/>
    <col min="22" max="22" width="20" style="30" customWidth="1"/>
    <col min="23" max="23" width="60.7109375" style="2" customWidth="1"/>
    <col min="24" max="24" width="25" style="2" customWidth="1"/>
    <col min="25" max="25" width="20.42578125" style="30" hidden="1" customWidth="1"/>
    <col min="26" max="26" width="17.85546875" style="30" hidden="1" customWidth="1"/>
    <col min="27" max="27" width="20" style="30" hidden="1" customWidth="1"/>
    <col min="28" max="28" width="42.28515625" style="2" hidden="1" customWidth="1"/>
    <col min="29" max="29" width="25.140625" style="2" hidden="1"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1"/>
      <c r="B1" s="22"/>
      <c r="C1" s="73" t="s">
        <v>0</v>
      </c>
      <c r="D1" s="73"/>
      <c r="E1" s="73"/>
      <c r="F1" s="73"/>
      <c r="G1" s="73"/>
      <c r="H1" s="73"/>
      <c r="I1" s="73"/>
      <c r="J1" s="73"/>
      <c r="K1" s="73"/>
      <c r="L1" s="74"/>
      <c r="M1" s="64" t="s">
        <v>1</v>
      </c>
      <c r="N1" s="65"/>
      <c r="O1" s="10"/>
      <c r="P1" s="10"/>
      <c r="Q1" s="27"/>
      <c r="R1" s="5"/>
      <c r="S1" s="5"/>
      <c r="T1" s="10"/>
      <c r="U1" s="10"/>
      <c r="V1" s="10"/>
    </row>
    <row r="2" spans="1:36" x14ac:dyDescent="0.25">
      <c r="A2" s="23"/>
      <c r="B2" s="4"/>
      <c r="C2" s="75"/>
      <c r="D2" s="75"/>
      <c r="E2" s="75"/>
      <c r="F2" s="75"/>
      <c r="G2" s="75"/>
      <c r="H2" s="75"/>
      <c r="I2" s="75"/>
      <c r="J2" s="75"/>
      <c r="K2" s="75"/>
      <c r="L2" s="76"/>
      <c r="M2" s="66" t="s">
        <v>2</v>
      </c>
      <c r="N2" s="67"/>
      <c r="O2" s="10"/>
      <c r="P2" s="10"/>
      <c r="Q2" s="27"/>
      <c r="R2" s="5"/>
      <c r="S2" s="5"/>
      <c r="T2" s="10"/>
      <c r="U2" s="10"/>
      <c r="V2" s="10"/>
    </row>
    <row r="3" spans="1:36" ht="16.5" customHeight="1" x14ac:dyDescent="0.25">
      <c r="A3" s="23"/>
      <c r="B3" s="4"/>
      <c r="C3" s="75"/>
      <c r="D3" s="75"/>
      <c r="E3" s="75"/>
      <c r="F3" s="75"/>
      <c r="G3" s="75"/>
      <c r="H3" s="75"/>
      <c r="I3" s="75"/>
      <c r="J3" s="75"/>
      <c r="K3" s="75"/>
      <c r="L3" s="76"/>
      <c r="M3" s="66" t="s">
        <v>3</v>
      </c>
      <c r="N3" s="67"/>
      <c r="O3" s="10"/>
      <c r="P3" s="10"/>
      <c r="Q3" s="27"/>
      <c r="R3" s="5"/>
      <c r="S3" s="6"/>
      <c r="T3" s="32"/>
      <c r="U3" s="32"/>
      <c r="V3" s="32"/>
    </row>
    <row r="4" spans="1:36" ht="16.5" customHeight="1" x14ac:dyDescent="0.25">
      <c r="A4" s="24"/>
      <c r="B4" s="25"/>
      <c r="C4" s="77"/>
      <c r="D4" s="77"/>
      <c r="E4" s="77"/>
      <c r="F4" s="77"/>
      <c r="G4" s="77"/>
      <c r="H4" s="77"/>
      <c r="I4" s="77"/>
      <c r="J4" s="77"/>
      <c r="K4" s="77"/>
      <c r="L4" s="78"/>
      <c r="M4" s="68" t="s">
        <v>4</v>
      </c>
      <c r="N4" s="69"/>
      <c r="O4" s="10"/>
      <c r="P4" s="10"/>
      <c r="Q4" s="27"/>
      <c r="R4" s="5"/>
      <c r="S4" s="6"/>
      <c r="T4" s="32"/>
      <c r="U4" s="32"/>
      <c r="V4" s="32"/>
    </row>
    <row r="5" spans="1:36" ht="16.5" customHeight="1" x14ac:dyDescent="0.25">
      <c r="A5" s="4"/>
      <c r="B5" s="4"/>
      <c r="C5" s="7"/>
      <c r="D5" s="7"/>
      <c r="E5" s="7"/>
      <c r="F5" s="7"/>
      <c r="G5" s="7"/>
      <c r="H5" s="7"/>
      <c r="I5" s="7"/>
      <c r="J5" s="7"/>
      <c r="K5" s="7"/>
      <c r="L5" s="7"/>
      <c r="M5" s="8"/>
      <c r="N5" s="8"/>
      <c r="O5" s="10"/>
      <c r="P5" s="10"/>
      <c r="Q5" s="27"/>
      <c r="R5" s="5"/>
      <c r="S5" s="6"/>
      <c r="T5" s="32"/>
      <c r="U5" s="32"/>
      <c r="V5" s="32"/>
    </row>
    <row r="6" spans="1:36" ht="16.5" customHeight="1" x14ac:dyDescent="0.25">
      <c r="A6" s="4"/>
      <c r="B6" s="9" t="s">
        <v>5</v>
      </c>
      <c r="C6" s="79" t="s">
        <v>6</v>
      </c>
      <c r="D6" s="79"/>
      <c r="E6" s="79"/>
      <c r="F6" s="79"/>
      <c r="G6" s="79"/>
      <c r="H6" s="79"/>
      <c r="I6" s="79"/>
      <c r="J6" s="79"/>
      <c r="K6" s="79"/>
      <c r="L6" s="79"/>
      <c r="M6" s="79"/>
      <c r="N6" s="79"/>
      <c r="O6" s="10"/>
      <c r="P6" s="10"/>
      <c r="Q6" s="27"/>
      <c r="R6" s="5"/>
      <c r="S6" s="6"/>
      <c r="T6" s="32"/>
      <c r="U6" s="32"/>
      <c r="V6" s="32"/>
    </row>
    <row r="7" spans="1:36" ht="16.5" customHeight="1" x14ac:dyDescent="0.25">
      <c r="A7" s="4"/>
      <c r="B7" s="9" t="s">
        <v>7</v>
      </c>
      <c r="C7" s="20">
        <v>2024</v>
      </c>
      <c r="D7" s="10"/>
      <c r="E7" s="4"/>
      <c r="F7" s="4"/>
      <c r="G7" s="4"/>
      <c r="H7" s="4"/>
      <c r="I7" s="4"/>
      <c r="J7" s="4"/>
      <c r="K7" s="4"/>
      <c r="L7" s="4"/>
      <c r="M7" s="4"/>
      <c r="N7" s="4"/>
      <c r="O7" s="10"/>
      <c r="P7" s="10"/>
      <c r="Q7" s="27"/>
      <c r="R7" s="5"/>
      <c r="S7" s="6"/>
      <c r="T7" s="32"/>
      <c r="U7" s="32"/>
      <c r="V7" s="32"/>
    </row>
    <row r="8" spans="1:36" ht="16.5" customHeight="1" x14ac:dyDescent="0.25">
      <c r="A8" s="4"/>
      <c r="B8" s="4"/>
      <c r="C8" s="11"/>
      <c r="D8" s="10"/>
      <c r="E8" s="4"/>
      <c r="F8" s="4"/>
      <c r="G8" s="4"/>
      <c r="H8" s="4"/>
      <c r="I8" s="4"/>
      <c r="J8" s="4"/>
      <c r="K8" s="4"/>
      <c r="L8" s="4"/>
      <c r="M8" s="4"/>
      <c r="N8" s="4"/>
      <c r="O8" s="10"/>
      <c r="P8" s="10"/>
      <c r="Q8" s="27"/>
      <c r="R8" s="5"/>
      <c r="S8" s="6"/>
      <c r="T8" s="32"/>
      <c r="U8" s="32"/>
      <c r="V8" s="32"/>
    </row>
    <row r="9" spans="1:36" ht="16.5" customHeight="1" x14ac:dyDescent="0.25">
      <c r="A9" s="4"/>
      <c r="B9" s="4"/>
      <c r="C9" s="11"/>
      <c r="D9" s="10"/>
      <c r="E9" s="4"/>
      <c r="F9" s="4"/>
      <c r="G9" s="4"/>
      <c r="H9" s="4"/>
      <c r="I9" s="4"/>
      <c r="J9" s="4"/>
      <c r="K9" s="4"/>
      <c r="L9" s="4"/>
      <c r="M9" s="4"/>
      <c r="N9" s="4"/>
      <c r="O9" s="10"/>
      <c r="P9" s="10"/>
      <c r="Q9" s="27"/>
      <c r="R9" s="5"/>
      <c r="S9" s="6"/>
      <c r="T9" s="32"/>
      <c r="U9" s="32"/>
      <c r="V9" s="32"/>
    </row>
    <row r="10" spans="1:36" ht="32.25" customHeight="1" x14ac:dyDescent="0.25">
      <c r="A10" s="80" t="s">
        <v>8</v>
      </c>
      <c r="B10" s="80"/>
      <c r="C10" s="80"/>
      <c r="D10" s="71" t="s">
        <v>9</v>
      </c>
      <c r="E10" s="71"/>
      <c r="F10" s="71"/>
      <c r="G10" s="71"/>
      <c r="H10" s="71"/>
      <c r="I10" s="71"/>
      <c r="J10" s="71"/>
      <c r="K10" s="71"/>
      <c r="L10" s="71"/>
      <c r="M10" s="71"/>
      <c r="N10" s="71"/>
      <c r="O10" s="70" t="s">
        <v>10</v>
      </c>
      <c r="P10" s="70"/>
      <c r="Q10" s="70"/>
      <c r="R10" s="72"/>
      <c r="S10" s="72"/>
      <c r="T10" s="70" t="s">
        <v>11</v>
      </c>
      <c r="U10" s="70"/>
      <c r="V10" s="70"/>
      <c r="W10" s="70"/>
      <c r="X10" s="70"/>
      <c r="Y10" s="70" t="s">
        <v>12</v>
      </c>
      <c r="Z10" s="70"/>
      <c r="AA10" s="70"/>
      <c r="AB10" s="70"/>
      <c r="AC10" s="70"/>
      <c r="AD10" s="70" t="s">
        <v>13</v>
      </c>
      <c r="AE10" s="70"/>
      <c r="AF10" s="70"/>
      <c r="AG10" s="70"/>
      <c r="AH10" s="70"/>
      <c r="AI10" s="63" t="s">
        <v>14</v>
      </c>
      <c r="AJ10" s="63"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3"/>
      <c r="AJ11" s="63"/>
    </row>
    <row r="12" spans="1:36" s="19" customFormat="1" ht="324" customHeight="1" x14ac:dyDescent="0.25">
      <c r="A12" s="18">
        <v>7</v>
      </c>
      <c r="B12" s="43" t="s">
        <v>31</v>
      </c>
      <c r="C12" s="42" t="s">
        <v>32</v>
      </c>
      <c r="D12" s="42">
        <v>1</v>
      </c>
      <c r="E12" s="42" t="s">
        <v>33</v>
      </c>
      <c r="F12" s="43" t="s">
        <v>34</v>
      </c>
      <c r="G12" s="42" t="s">
        <v>35</v>
      </c>
      <c r="H12" s="18" t="s">
        <v>36</v>
      </c>
      <c r="I12" s="18" t="s">
        <v>37</v>
      </c>
      <c r="J12" s="18">
        <v>1</v>
      </c>
      <c r="K12" s="18" t="s">
        <v>37</v>
      </c>
      <c r="L12" s="18" t="s">
        <v>37</v>
      </c>
      <c r="M12" s="18">
        <f>SUM(I12:L12)</f>
        <v>1</v>
      </c>
      <c r="N12" s="18" t="s">
        <v>38</v>
      </c>
      <c r="O12" s="50" t="s">
        <v>37</v>
      </c>
      <c r="P12" s="51" t="s">
        <v>37</v>
      </c>
      <c r="Q12" s="51" t="s">
        <v>37</v>
      </c>
      <c r="R12" s="47" t="s">
        <v>37</v>
      </c>
      <c r="S12" s="47" t="s">
        <v>37</v>
      </c>
      <c r="T12" s="28">
        <f>J12</f>
        <v>1</v>
      </c>
      <c r="U12" s="28">
        <v>0.8</v>
      </c>
      <c r="V12" s="31">
        <f>IF(U12/T12&gt;100%,100%,U12/T12)</f>
        <v>0.8</v>
      </c>
      <c r="W12" s="58" t="s">
        <v>86</v>
      </c>
      <c r="X12" s="81" t="s">
        <v>87</v>
      </c>
      <c r="Y12" s="3" t="str">
        <f>K12</f>
        <v>No programada</v>
      </c>
      <c r="Z12" s="3"/>
      <c r="AA12" s="31" t="e">
        <f>IF(Z12/Y12&gt;100%,100%,Z12/Y12)</f>
        <v>#VALUE!</v>
      </c>
      <c r="AB12" s="1"/>
      <c r="AC12" s="1"/>
      <c r="AD12" s="3" t="str">
        <f>L12</f>
        <v>No programada</v>
      </c>
      <c r="AE12" s="3"/>
      <c r="AF12" s="31" t="e">
        <f>IF(AE12/AD12&gt;100%,100%,AE12/AD12)</f>
        <v>#VALUE!</v>
      </c>
      <c r="AG12" s="1"/>
      <c r="AH12" s="1"/>
      <c r="AI12" s="3">
        <v>0.8</v>
      </c>
      <c r="AJ12" s="31">
        <f>IF(AI12/M12&gt;100%,100%,AI12/M12)</f>
        <v>0.8</v>
      </c>
    </row>
    <row r="13" spans="1:36" s="19" customFormat="1" ht="288.75" customHeight="1" x14ac:dyDescent="0.25">
      <c r="A13" s="18">
        <v>7</v>
      </c>
      <c r="B13" s="43" t="s">
        <v>31</v>
      </c>
      <c r="C13" s="42" t="s">
        <v>32</v>
      </c>
      <c r="D13" s="42">
        <v>2</v>
      </c>
      <c r="E13" s="42" t="s">
        <v>39</v>
      </c>
      <c r="F13" s="43" t="s">
        <v>88</v>
      </c>
      <c r="G13" s="42" t="s">
        <v>35</v>
      </c>
      <c r="H13" s="18" t="s">
        <v>40</v>
      </c>
      <c r="I13" s="44">
        <v>0.8</v>
      </c>
      <c r="J13" s="44">
        <v>0.8</v>
      </c>
      <c r="K13" s="44">
        <v>0.8</v>
      </c>
      <c r="L13" s="44">
        <v>0.8</v>
      </c>
      <c r="M13" s="45">
        <f>AVERAGE(I13:L13)</f>
        <v>0.8</v>
      </c>
      <c r="N13" s="46" t="s">
        <v>41</v>
      </c>
      <c r="O13" s="56">
        <v>0.8</v>
      </c>
      <c r="P13" s="57">
        <v>0.8</v>
      </c>
      <c r="Q13" s="54">
        <v>1</v>
      </c>
      <c r="R13" s="49" t="s">
        <v>42</v>
      </c>
      <c r="S13" s="49" t="s">
        <v>43</v>
      </c>
      <c r="T13" s="82">
        <f t="shared" ref="T13:T18" si="0">J13</f>
        <v>0.8</v>
      </c>
      <c r="U13" s="82">
        <v>0.8</v>
      </c>
      <c r="V13" s="31">
        <f t="shared" ref="V13:V18" si="1">IF(U13/T13&gt;100%,100%,U13/T13)</f>
        <v>1</v>
      </c>
      <c r="W13" s="58" t="s">
        <v>89</v>
      </c>
      <c r="X13" s="58" t="s">
        <v>44</v>
      </c>
      <c r="Y13" s="3">
        <f t="shared" ref="Y13:Y18" si="2">K13</f>
        <v>0.8</v>
      </c>
      <c r="Z13" s="3"/>
      <c r="AA13" s="31">
        <f t="shared" ref="AA13:AA18" si="3">IF(Z13/Y13&gt;100%,100%,Z13/Y13)</f>
        <v>0</v>
      </c>
      <c r="AB13" s="1"/>
      <c r="AC13" s="1"/>
      <c r="AD13" s="3">
        <f t="shared" ref="AD13:AD18" si="4">L13</f>
        <v>0.8</v>
      </c>
      <c r="AE13" s="3"/>
      <c r="AF13" s="31">
        <f t="shared" ref="AF13:AF18" si="5">IF(AE13/AD13&gt;100%,100%,AE13/AD13)</f>
        <v>0</v>
      </c>
      <c r="AG13" s="1"/>
      <c r="AH13" s="1"/>
      <c r="AI13" s="55">
        <v>0.4</v>
      </c>
      <c r="AJ13" s="31">
        <f t="shared" ref="AJ13:AJ18" si="6">IF(AI13/M13&gt;100%,100%,AI13/M13)</f>
        <v>0.5</v>
      </c>
    </row>
    <row r="14" spans="1:36" s="19" customFormat="1" ht="154.5" customHeight="1" x14ac:dyDescent="0.25">
      <c r="A14" s="18">
        <v>7</v>
      </c>
      <c r="B14" s="43" t="s">
        <v>31</v>
      </c>
      <c r="C14" s="42" t="s">
        <v>32</v>
      </c>
      <c r="D14" s="42">
        <v>3</v>
      </c>
      <c r="E14" s="42" t="s">
        <v>45</v>
      </c>
      <c r="F14" s="43" t="s">
        <v>46</v>
      </c>
      <c r="G14" s="42" t="s">
        <v>35</v>
      </c>
      <c r="H14" s="18" t="s">
        <v>40</v>
      </c>
      <c r="I14" s="44">
        <v>0.8</v>
      </c>
      <c r="J14" s="44">
        <v>0.8</v>
      </c>
      <c r="K14" s="44">
        <v>0.8</v>
      </c>
      <c r="L14" s="44">
        <v>0.8</v>
      </c>
      <c r="M14" s="45">
        <f>AVERAGE(I14:L14)</f>
        <v>0.8</v>
      </c>
      <c r="N14" s="46" t="s">
        <v>47</v>
      </c>
      <c r="O14" s="56">
        <v>0.8</v>
      </c>
      <c r="P14" s="57">
        <v>0.8</v>
      </c>
      <c r="Q14" s="54">
        <v>1</v>
      </c>
      <c r="R14" s="49" t="s">
        <v>48</v>
      </c>
      <c r="S14" s="49" t="s">
        <v>49</v>
      </c>
      <c r="T14" s="82">
        <f t="shared" si="0"/>
        <v>0.8</v>
      </c>
      <c r="U14" s="82">
        <v>0.8</v>
      </c>
      <c r="V14" s="31">
        <f t="shared" si="1"/>
        <v>1</v>
      </c>
      <c r="W14" s="58" t="s">
        <v>50</v>
      </c>
      <c r="X14" s="58" t="s">
        <v>51</v>
      </c>
      <c r="Y14" s="3">
        <f t="shared" si="2"/>
        <v>0.8</v>
      </c>
      <c r="Z14" s="3"/>
      <c r="AA14" s="31">
        <f t="shared" si="3"/>
        <v>0</v>
      </c>
      <c r="AB14" s="1"/>
      <c r="AC14" s="1"/>
      <c r="AD14" s="3">
        <f t="shared" si="4"/>
        <v>0.8</v>
      </c>
      <c r="AE14" s="3"/>
      <c r="AF14" s="31">
        <f t="shared" si="5"/>
        <v>0</v>
      </c>
      <c r="AG14" s="1"/>
      <c r="AH14" s="1"/>
      <c r="AI14" s="55">
        <v>0.4</v>
      </c>
      <c r="AJ14" s="31">
        <f t="shared" si="6"/>
        <v>0.5</v>
      </c>
    </row>
    <row r="15" spans="1:36" s="19" customFormat="1" ht="75" x14ac:dyDescent="0.25">
      <c r="A15" s="18">
        <v>7</v>
      </c>
      <c r="B15" s="43" t="s">
        <v>31</v>
      </c>
      <c r="C15" s="42" t="s">
        <v>32</v>
      </c>
      <c r="D15" s="42">
        <v>4</v>
      </c>
      <c r="E15" s="42" t="s">
        <v>52</v>
      </c>
      <c r="F15" s="43" t="s">
        <v>53</v>
      </c>
      <c r="G15" s="42" t="s">
        <v>35</v>
      </c>
      <c r="H15" s="18" t="s">
        <v>36</v>
      </c>
      <c r="I15" s="44">
        <v>0.1</v>
      </c>
      <c r="J15" s="44">
        <v>0.4</v>
      </c>
      <c r="K15" s="44">
        <v>0.4</v>
      </c>
      <c r="L15" s="44">
        <v>0.1</v>
      </c>
      <c r="M15" s="45">
        <f>SUM(I15:L15)</f>
        <v>1</v>
      </c>
      <c r="N15" s="18" t="s">
        <v>54</v>
      </c>
      <c r="O15" s="56">
        <v>0.1</v>
      </c>
      <c r="P15" s="57">
        <v>0.1</v>
      </c>
      <c r="Q15" s="54">
        <v>1</v>
      </c>
      <c r="R15" s="49" t="s">
        <v>55</v>
      </c>
      <c r="S15" s="49" t="s">
        <v>56</v>
      </c>
      <c r="T15" s="82">
        <f>J15</f>
        <v>0.4</v>
      </c>
      <c r="U15" s="82">
        <v>0.4</v>
      </c>
      <c r="V15" s="31">
        <f>IF(U15/T15&gt;100%,100%,U15/T15)</f>
        <v>1</v>
      </c>
      <c r="W15" s="1" t="s">
        <v>57</v>
      </c>
      <c r="X15" s="58" t="s">
        <v>58</v>
      </c>
      <c r="Y15" s="3">
        <f>K15</f>
        <v>0.4</v>
      </c>
      <c r="Z15" s="3"/>
      <c r="AA15" s="31">
        <f>IF(Z15/Y15&gt;100%,100%,Z15/Y15)</f>
        <v>0</v>
      </c>
      <c r="AB15" s="1"/>
      <c r="AC15" s="1"/>
      <c r="AD15" s="3">
        <f>L15</f>
        <v>0.1</v>
      </c>
      <c r="AE15" s="3"/>
      <c r="AF15" s="31">
        <f>IF(AE15/AD15&gt;100%,100%,AE15/AD15)</f>
        <v>0</v>
      </c>
      <c r="AG15" s="1"/>
      <c r="AH15" s="1"/>
      <c r="AI15" s="55">
        <v>0.5</v>
      </c>
      <c r="AJ15" s="31">
        <f>IF(AI15/M15&gt;100%,100%,AI15/M15)</f>
        <v>0.5</v>
      </c>
    </row>
    <row r="16" spans="1:36" s="19" customFormat="1" ht="99.75" customHeight="1" x14ac:dyDescent="0.25">
      <c r="A16" s="18">
        <v>7</v>
      </c>
      <c r="B16" s="43" t="s">
        <v>31</v>
      </c>
      <c r="C16" s="42" t="s">
        <v>32</v>
      </c>
      <c r="D16" s="42">
        <v>5</v>
      </c>
      <c r="E16" s="42" t="s">
        <v>59</v>
      </c>
      <c r="F16" s="43" t="s">
        <v>60</v>
      </c>
      <c r="G16" s="42" t="s">
        <v>35</v>
      </c>
      <c r="H16" s="18" t="s">
        <v>36</v>
      </c>
      <c r="I16" s="44" t="s">
        <v>37</v>
      </c>
      <c r="J16" s="44">
        <v>0.5</v>
      </c>
      <c r="K16" s="44" t="s">
        <v>37</v>
      </c>
      <c r="L16" s="44">
        <v>0.5</v>
      </c>
      <c r="M16" s="45">
        <f>SUM(I16:L16)</f>
        <v>1</v>
      </c>
      <c r="N16" s="46" t="s">
        <v>61</v>
      </c>
      <c r="O16" s="52" t="s">
        <v>37</v>
      </c>
      <c r="P16" s="53" t="s">
        <v>37</v>
      </c>
      <c r="Q16" s="53" t="s">
        <v>37</v>
      </c>
      <c r="R16" s="48" t="s">
        <v>37</v>
      </c>
      <c r="S16" s="48" t="s">
        <v>37</v>
      </c>
      <c r="T16" s="82">
        <f>J16</f>
        <v>0.5</v>
      </c>
      <c r="U16" s="82">
        <v>0</v>
      </c>
      <c r="V16" s="31">
        <f>IF(U16/T16&gt;100%,100%,U16/T16)</f>
        <v>0</v>
      </c>
      <c r="W16" s="1" t="s">
        <v>62</v>
      </c>
      <c r="X16" s="1" t="s">
        <v>63</v>
      </c>
      <c r="Y16" s="3"/>
      <c r="Z16" s="3"/>
      <c r="AA16" s="31"/>
      <c r="AB16" s="1"/>
      <c r="AC16" s="1"/>
      <c r="AD16" s="3">
        <f>L16</f>
        <v>0.5</v>
      </c>
      <c r="AE16" s="3"/>
      <c r="AF16" s="31">
        <f>IF(AE16/AD16&gt;100%,100%,AE16/AD16)</f>
        <v>0</v>
      </c>
      <c r="AG16" s="1"/>
      <c r="AH16" s="1"/>
      <c r="AI16" s="55">
        <v>0</v>
      </c>
      <c r="AJ16" s="31">
        <f>IF(AI16/M16&gt;100%,100%,AI16/M16)</f>
        <v>0</v>
      </c>
    </row>
    <row r="17" spans="1:36" s="19" customFormat="1" ht="99.75" customHeight="1" x14ac:dyDescent="0.25">
      <c r="A17" s="18">
        <v>7</v>
      </c>
      <c r="B17" s="43" t="s">
        <v>31</v>
      </c>
      <c r="C17" s="42" t="s">
        <v>32</v>
      </c>
      <c r="D17" s="42">
        <v>6</v>
      </c>
      <c r="E17" s="42" t="s">
        <v>64</v>
      </c>
      <c r="F17" s="43" t="s">
        <v>65</v>
      </c>
      <c r="G17" s="42" t="s">
        <v>35</v>
      </c>
      <c r="H17" s="18" t="s">
        <v>40</v>
      </c>
      <c r="I17" s="44">
        <v>1</v>
      </c>
      <c r="J17" s="44">
        <v>1</v>
      </c>
      <c r="K17" s="44">
        <v>1</v>
      </c>
      <c r="L17" s="44">
        <v>1</v>
      </c>
      <c r="M17" s="45">
        <f>AVERAGE(I17:K17)</f>
        <v>1</v>
      </c>
      <c r="N17" s="46" t="s">
        <v>41</v>
      </c>
      <c r="O17" s="56">
        <v>1</v>
      </c>
      <c r="P17" s="57">
        <v>1</v>
      </c>
      <c r="Q17" s="54">
        <v>1</v>
      </c>
      <c r="R17" s="49" t="s">
        <v>66</v>
      </c>
      <c r="S17" s="48" t="s">
        <v>63</v>
      </c>
      <c r="T17" s="82">
        <f t="shared" si="0"/>
        <v>1</v>
      </c>
      <c r="U17" s="82">
        <v>1</v>
      </c>
      <c r="V17" s="31">
        <f t="shared" si="1"/>
        <v>1</v>
      </c>
      <c r="W17" s="1" t="s">
        <v>67</v>
      </c>
      <c r="X17" s="58" t="s">
        <v>68</v>
      </c>
      <c r="Y17" s="3">
        <f t="shared" si="2"/>
        <v>1</v>
      </c>
      <c r="Z17" s="3"/>
      <c r="AA17" s="31">
        <f t="shared" si="3"/>
        <v>0</v>
      </c>
      <c r="AB17" s="1"/>
      <c r="AC17" s="1"/>
      <c r="AD17" s="3">
        <f t="shared" si="4"/>
        <v>1</v>
      </c>
      <c r="AE17" s="3"/>
      <c r="AF17" s="31">
        <f t="shared" si="5"/>
        <v>0</v>
      </c>
      <c r="AG17" s="1"/>
      <c r="AH17" s="1"/>
      <c r="AI17" s="55">
        <v>0.5</v>
      </c>
      <c r="AJ17" s="31">
        <f t="shared" si="6"/>
        <v>0.5</v>
      </c>
    </row>
    <row r="18" spans="1:36" s="19" customFormat="1" ht="99.75" customHeight="1" x14ac:dyDescent="0.25">
      <c r="A18" s="18">
        <v>7</v>
      </c>
      <c r="B18" s="43" t="s">
        <v>31</v>
      </c>
      <c r="C18" s="42" t="s">
        <v>32</v>
      </c>
      <c r="D18" s="42">
        <v>7</v>
      </c>
      <c r="E18" s="42" t="s">
        <v>69</v>
      </c>
      <c r="F18" s="43" t="s">
        <v>70</v>
      </c>
      <c r="G18" s="42" t="s">
        <v>71</v>
      </c>
      <c r="H18" s="18" t="s">
        <v>36</v>
      </c>
      <c r="I18" s="44" t="s">
        <v>37</v>
      </c>
      <c r="J18" s="44">
        <v>0.5</v>
      </c>
      <c r="K18" s="44">
        <v>0.5</v>
      </c>
      <c r="L18" s="44" t="s">
        <v>37</v>
      </c>
      <c r="M18" s="45">
        <f>SUM(I18:L18)</f>
        <v>1</v>
      </c>
      <c r="N18" s="18" t="s">
        <v>72</v>
      </c>
      <c r="O18" s="52" t="s">
        <v>37</v>
      </c>
      <c r="P18" s="53" t="s">
        <v>37</v>
      </c>
      <c r="Q18" s="53" t="s">
        <v>37</v>
      </c>
      <c r="R18" s="48" t="s">
        <v>37</v>
      </c>
      <c r="S18" s="48" t="s">
        <v>37</v>
      </c>
      <c r="T18" s="82">
        <f t="shared" si="0"/>
        <v>0.5</v>
      </c>
      <c r="U18" s="82">
        <v>0.5</v>
      </c>
      <c r="V18" s="31">
        <f t="shared" si="1"/>
        <v>1</v>
      </c>
      <c r="W18" s="1" t="s">
        <v>73</v>
      </c>
      <c r="X18" s="58" t="s">
        <v>74</v>
      </c>
      <c r="Y18" s="3">
        <f t="shared" si="2"/>
        <v>0.5</v>
      </c>
      <c r="Z18" s="3"/>
      <c r="AA18" s="31">
        <f t="shared" si="3"/>
        <v>0</v>
      </c>
      <c r="AB18" s="1"/>
      <c r="AC18" s="1"/>
      <c r="AD18" s="3" t="str">
        <f t="shared" si="4"/>
        <v>No programada</v>
      </c>
      <c r="AE18" s="3"/>
      <c r="AF18" s="31" t="e">
        <f t="shared" si="5"/>
        <v>#VALUE!</v>
      </c>
      <c r="AG18" s="1"/>
      <c r="AH18" s="1"/>
      <c r="AI18" s="55">
        <v>0.5</v>
      </c>
      <c r="AJ18" s="31">
        <f t="shared" si="6"/>
        <v>0.5</v>
      </c>
    </row>
    <row r="19" spans="1:36" ht="18.75" x14ac:dyDescent="0.25">
      <c r="AH19" s="59" t="s">
        <v>75</v>
      </c>
      <c r="AI19" s="59"/>
      <c r="AJ19" s="41">
        <f>AVERAGE(AJ12:AJ18)</f>
        <v>0.47142857142857142</v>
      </c>
    </row>
    <row r="23" spans="1:36" x14ac:dyDescent="0.25">
      <c r="B23" s="62" t="s">
        <v>76</v>
      </c>
      <c r="C23" s="62"/>
      <c r="D23" s="62"/>
      <c r="E23" s="62"/>
      <c r="F23" s="62"/>
    </row>
    <row r="24" spans="1:36" s="37" customFormat="1" x14ac:dyDescent="0.25">
      <c r="A24" s="36"/>
      <c r="B24" s="38" t="s">
        <v>77</v>
      </c>
      <c r="C24" s="62" t="s">
        <v>78</v>
      </c>
      <c r="D24" s="62"/>
      <c r="E24" s="62" t="s">
        <v>79</v>
      </c>
      <c r="F24" s="62"/>
      <c r="G24" s="34"/>
      <c r="H24" s="34"/>
      <c r="I24" s="34"/>
      <c r="J24" s="34"/>
      <c r="K24" s="34"/>
      <c r="L24" s="34"/>
      <c r="M24" s="34"/>
      <c r="N24" s="34"/>
      <c r="O24" s="34"/>
      <c r="P24" s="34"/>
      <c r="Q24" s="35"/>
      <c r="R24" s="34"/>
      <c r="S24" s="34"/>
      <c r="T24" s="34"/>
      <c r="U24" s="36"/>
    </row>
    <row r="25" spans="1:36" x14ac:dyDescent="0.25">
      <c r="B25" s="28">
        <v>1</v>
      </c>
      <c r="C25" s="60" t="s">
        <v>80</v>
      </c>
      <c r="D25" s="60"/>
      <c r="E25" s="61" t="s">
        <v>81</v>
      </c>
      <c r="F25" s="61"/>
    </row>
    <row r="26" spans="1:36" ht="31.5" customHeight="1" x14ac:dyDescent="0.25">
      <c r="B26" s="28">
        <v>2</v>
      </c>
      <c r="C26" s="60" t="s">
        <v>82</v>
      </c>
      <c r="D26" s="60"/>
      <c r="E26" s="61" t="s">
        <v>83</v>
      </c>
      <c r="F26" s="61"/>
    </row>
    <row r="27" spans="1:36" ht="37.5" customHeight="1" x14ac:dyDescent="0.25">
      <c r="B27" s="28">
        <v>3</v>
      </c>
      <c r="C27" s="60" t="s">
        <v>90</v>
      </c>
      <c r="D27" s="60"/>
      <c r="E27" s="61" t="s">
        <v>91</v>
      </c>
      <c r="F27" s="61"/>
    </row>
  </sheetData>
  <autoFilter ref="A11:DW19" xr:uid="{00000000-0001-0000-0000-000000000000}"/>
  <dataConsolidate/>
  <mergeCells count="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AH19:AI19"/>
    <mergeCell ref="B23:F23"/>
    <mergeCell ref="C26:D26"/>
    <mergeCell ref="E26:F26"/>
    <mergeCell ref="C27:D27"/>
    <mergeCell ref="E27:F27"/>
    <mergeCell ref="C25:D25"/>
    <mergeCell ref="E25:F25"/>
    <mergeCell ref="C24:D24"/>
    <mergeCell ref="E24:F24"/>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84</v>
      </c>
    </row>
    <row r="2" spans="1:1" x14ac:dyDescent="0.25">
      <c r="A2" t="s">
        <v>85</v>
      </c>
    </row>
    <row r="3" spans="1:1" x14ac:dyDescent="0.25">
      <c r="A3" t="s">
        <v>36</v>
      </c>
    </row>
    <row r="4" spans="1:1" x14ac:dyDescent="0.25">
      <c r="A4"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2024-07-17T17:52:06Z</dcterms:modified>
  <cp:category/>
  <cp:contentStatus/>
</cp:coreProperties>
</file>