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4"/>
  <workbookPr showInkAnnotation="0" defaultThemeVersion="124226"/>
  <mc:AlternateContent xmlns:mc="http://schemas.openxmlformats.org/markup-compatibility/2006">
    <mc:Choice Requires="x15">
      <x15ac:absPath xmlns:x15ac="http://schemas.microsoft.com/office/spreadsheetml/2010/11/ac" url="C:\Users\yamile.espinosa\Downloads\Publicacion Trimestre 3\"/>
    </mc:Choice>
  </mc:AlternateContent>
  <xr:revisionPtr revIDLastSave="1" documentId="8_{46CFAD68-C1DA-485E-AFA2-5A96526E91BB}" xr6:coauthVersionLast="47" xr6:coauthVersionMax="47" xr10:uidLastSave="{92004134-8FD6-4663-B6E7-F3A19413F3EE}"/>
  <bookViews>
    <workbookView xWindow="-120" yWindow="-120" windowWidth="29040" windowHeight="15840" xr2:uid="{00000000-000D-0000-FFFF-FFFF00000000}"/>
  </bookViews>
  <sheets>
    <sheet name="Formato" sheetId="4" r:id="rId1"/>
    <sheet name="Hoja1" sheetId="5" state="hidden" r:id="rId2"/>
  </sheets>
  <definedNames>
    <definedName name="_xlnm._FilterDatabase" localSheetId="0" hidden="1">Formato!$A$11:$DW$11</definedName>
    <definedName name="_xlnm.Print_Area" localSheetId="0">Formato!$A$1:$V$11</definedName>
    <definedName name="Excel_BuiltIn_Print_Titles_1">#REF!</definedName>
    <definedName name="_xlnm.Print_Titles" localSheetId="0">Formato!$1:$11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3" i="4" l="1"/>
  <c r="AA13" i="4" s="1"/>
  <c r="Y12" i="4"/>
  <c r="AA12" i="4" s="1"/>
  <c r="U13" i="4" l="1"/>
  <c r="U12" i="4"/>
  <c r="AI13" i="4"/>
  <c r="AI12" i="4"/>
  <c r="M13" i="4"/>
  <c r="M12" i="4"/>
  <c r="AD13" i="4"/>
  <c r="AF13" i="4" s="1"/>
  <c r="AD12" i="4"/>
  <c r="AF12" i="4" s="1"/>
  <c r="T13" i="4"/>
  <c r="V13" i="4" s="1"/>
  <c r="T12" i="4"/>
  <c r="V12" i="4" s="1"/>
  <c r="O13" i="4"/>
  <c r="Q13" i="4" s="1"/>
  <c r="O12" i="4"/>
  <c r="Q12" i="4" s="1"/>
  <c r="AJ12" i="4" l="1"/>
  <c r="AJ13" i="4"/>
  <c r="AJ14"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B6" authorId="0" shapeId="0" xr:uid="{BA6F0767-61C7-4569-803C-6B814B8BCA46}">
      <text>
        <r>
          <rPr>
            <b/>
            <sz val="9"/>
            <color indexed="81"/>
            <rFont val="Tahoma"/>
            <family val="2"/>
          </rPr>
          <t>Escriba el nombre del plan objeto de formulación y seguimiento</t>
        </r>
      </text>
    </comment>
    <comment ref="B7" authorId="0" shapeId="0" xr:uid="{A956DD34-E401-4371-878C-97C75387CAF7}">
      <text>
        <r>
          <rPr>
            <b/>
            <sz val="9"/>
            <color indexed="81"/>
            <rFont val="Tahoma"/>
            <family val="2"/>
          </rPr>
          <t xml:space="preserve">Indique el año para el cual se formula el plan </t>
        </r>
      </text>
    </comment>
    <comment ref="AI10" authorId="0" shapeId="0" xr:uid="{EE2E317C-9539-4DD5-8FA0-07F862C11BE4}">
      <text>
        <r>
          <rPr>
            <b/>
            <sz val="9"/>
            <color indexed="81"/>
            <rFont val="Tahoma"/>
            <family val="2"/>
          </rPr>
          <t xml:space="preserve">Indique la magnitud ejecutada acumulada para la vigencia </t>
        </r>
      </text>
    </comment>
    <comment ref="AJ10" authorId="0" shapeId="0" xr:uid="{C76AE1C2-3CAD-4D09-B96F-D1D357FDE658}">
      <text>
        <r>
          <rPr>
            <b/>
            <sz val="9"/>
            <color indexed="81"/>
            <rFont val="Tahoma"/>
            <family val="2"/>
          </rPr>
          <t>Es el resultado porcentual de dividir el total ejecutado vs. el total programado. En caso de sobre ejecución, el resultado máximo es el 100%</t>
        </r>
      </text>
    </comment>
    <comment ref="A11" authorId="0" shapeId="0" xr:uid="{CD361512-7841-47A0-8DF9-A5A5063382A7}">
      <text>
        <r>
          <rPr>
            <b/>
            <sz val="9"/>
            <color indexed="81"/>
            <rFont val="Tahoma"/>
            <family val="2"/>
          </rPr>
          <t>Indique el número del objetivo estratégico establecido en el Plan Estratégico Institucional vigente</t>
        </r>
      </text>
    </comment>
    <comment ref="B11" authorId="0" shapeId="0" xr:uid="{171F11DE-6F97-44A9-AD78-BD20E5D861E7}">
      <text>
        <r>
          <rPr>
            <b/>
            <sz val="9"/>
            <color indexed="81"/>
            <rFont val="Tahoma"/>
            <family val="2"/>
          </rPr>
          <t>Escriba el objetivo estratégico tal como está establecido en el Plan Estratégico Institucional</t>
        </r>
      </text>
    </comment>
    <comment ref="C11" authorId="0" shapeId="0" xr:uid="{7AA96C04-2A73-466B-9B40-34816CD85B8D}">
      <text>
        <r>
          <rPr>
            <b/>
            <sz val="9"/>
            <color indexed="81"/>
            <rFont val="Tahoma"/>
            <family val="2"/>
          </rPr>
          <t xml:space="preserve">Indique el nombre del proceso asociado a la meta
</t>
        </r>
      </text>
    </comment>
    <comment ref="D11" authorId="0" shapeId="0" xr:uid="{122A3129-3365-4D19-8FEA-08E9A4FDF5F8}">
      <text>
        <r>
          <rPr>
            <b/>
            <sz val="9"/>
            <color indexed="81"/>
            <rFont val="Tahoma"/>
            <family val="2"/>
          </rPr>
          <t>Incluya el número de la meta de forma secuencial. Ej.: 1, 2, 3, etc</t>
        </r>
        <r>
          <rPr>
            <sz val="9"/>
            <color indexed="81"/>
            <rFont val="Tahoma"/>
            <family val="2"/>
          </rPr>
          <t xml:space="preserve">
</t>
        </r>
      </text>
    </comment>
    <comment ref="E11" authorId="0" shapeId="0" xr:uid="{CA9AE421-001C-4FF5-BEC7-BEEC56619805}">
      <text>
        <r>
          <rPr>
            <b/>
            <sz val="9"/>
            <color indexed="81"/>
            <rFont val="Tahoma"/>
            <family val="2"/>
          </rPr>
          <t>Redacte la meta iniciando con un verbo rector fuerte redactado en infinito, incluya la magnitud, unidad de medida y complemento (demás características de la meta). Ej. 
"Capacitar a 530 ciudadanos en materia de políticas públicas étnicas"</t>
        </r>
      </text>
    </comment>
    <comment ref="F11" authorId="0" shapeId="0" xr:uid="{9072712A-96E5-4985-BE7E-201AFB0B65AF}">
      <text>
        <r>
          <rPr>
            <b/>
            <sz val="9"/>
            <color indexed="81"/>
            <rFont val="Tahoma"/>
            <family val="2"/>
          </rPr>
          <t>Indique la fórmula que permite medir la meta propuesta, de acuerdo con su unidad de medida</t>
        </r>
      </text>
    </comment>
    <comment ref="G11" authorId="0" shapeId="0" xr:uid="{716F35E5-41B3-44AC-B278-01EB3F83EB0B}">
      <text>
        <r>
          <rPr>
            <b/>
            <sz val="9"/>
            <color indexed="81"/>
            <rFont val="Tahoma"/>
            <family val="2"/>
          </rPr>
          <t>Escriba el nombre de la dependencia o área responsable del cumplimiento de la meta, y si lo requiere, incluya además el nombre del grupo de trabajo. Ej. Dirección Administrativa - Grupo de Inventarios</t>
        </r>
      </text>
    </comment>
    <comment ref="H11" authorId="0" shapeId="0" xr:uid="{AA3C1962-5DB1-4D04-8355-DEF66CD0614B}">
      <text>
        <r>
          <rPr>
            <b/>
            <sz val="9"/>
            <color indexed="81"/>
            <rFont val="Tahoma"/>
            <family val="2"/>
          </rPr>
          <t xml:space="preserve">Seleccione el tipo de programación de la meta, de acuerdo con las programaciones trimestrales </t>
        </r>
      </text>
    </comment>
    <comment ref="I11" authorId="0" shapeId="0" xr:uid="{36C2066C-048F-4195-B5A2-92785CA17DE4}">
      <text>
        <r>
          <rPr>
            <b/>
            <sz val="9"/>
            <color indexed="81"/>
            <rFont val="Tahoma"/>
            <family val="2"/>
          </rPr>
          <t>Incluya la magnitud de la meta programada para el trimestre</t>
        </r>
        <r>
          <rPr>
            <sz val="9"/>
            <color indexed="81"/>
            <rFont val="Tahoma"/>
            <family val="2"/>
          </rPr>
          <t xml:space="preserve">
</t>
        </r>
      </text>
    </comment>
    <comment ref="J11" authorId="0" shapeId="0" xr:uid="{C0604069-9155-4C3A-B969-FBB62F6FF47B}">
      <text>
        <r>
          <rPr>
            <b/>
            <sz val="9"/>
            <color indexed="81"/>
            <rFont val="Tahoma"/>
            <family val="2"/>
          </rPr>
          <t>Incluya la magnitud de la meta programada para el trimestre</t>
        </r>
      </text>
    </comment>
    <comment ref="K11" authorId="0" shapeId="0" xr:uid="{F2FCFAAB-F844-453C-8067-275E2795A297}">
      <text>
        <r>
          <rPr>
            <b/>
            <sz val="9"/>
            <color indexed="81"/>
            <rFont val="Tahoma"/>
            <family val="2"/>
          </rPr>
          <t>Incluya la magnitud de la meta programada para el trimestre</t>
        </r>
      </text>
    </comment>
    <comment ref="L11" authorId="0" shapeId="0" xr:uid="{2A7CD760-7D1A-43FE-B2D3-E828C5DC4F41}">
      <text>
        <r>
          <rPr>
            <b/>
            <sz val="9"/>
            <color indexed="81"/>
            <rFont val="Tahoma"/>
            <family val="2"/>
          </rPr>
          <t>Incluya la magnitud de la meta programada para el trimestre</t>
        </r>
      </text>
    </comment>
    <comment ref="M11" authorId="0" shapeId="0" xr:uid="{2911FE22-5FE3-4449-940F-162D93F1F18C}">
      <text>
        <r>
          <rPr>
            <b/>
            <sz val="9"/>
            <color indexed="81"/>
            <rFont val="Tahoma"/>
            <family val="2"/>
          </rPr>
          <t>Incluya el total de la magnitud de la meta para la vigencia. Debe ser coherente con la redacción de la meta.</t>
        </r>
      </text>
    </comment>
    <comment ref="N11" authorId="0" shapeId="0" xr:uid="{190DBEAA-AF05-4FD8-BCEB-F7CD16EA85C0}">
      <text>
        <r>
          <rPr>
            <b/>
            <sz val="9"/>
            <color indexed="81"/>
            <rFont val="Tahoma"/>
            <family val="2"/>
          </rPr>
          <t>Escriba el nombre del entregable que demuestra el cumplimiento de la meta, el cual será presentado como evidencia durante su seguimiento</t>
        </r>
      </text>
    </comment>
    <comment ref="O11" authorId="0" shapeId="0" xr:uid="{6A940363-9ADC-4D33-8B41-5B40FC8833C7}">
      <text>
        <r>
          <rPr>
            <b/>
            <sz val="9"/>
            <color indexed="81"/>
            <rFont val="Tahoma"/>
            <family val="2"/>
          </rPr>
          <t xml:space="preserve">Indique la magnitud programada para el trimestre
</t>
        </r>
        <r>
          <rPr>
            <sz val="9"/>
            <color indexed="81"/>
            <rFont val="Tahoma"/>
            <family val="2"/>
          </rPr>
          <t xml:space="preserve">
</t>
        </r>
      </text>
    </comment>
    <comment ref="P11" authorId="0" shapeId="0" xr:uid="{8F6DE354-24E1-48ED-9528-11CDBDABAEA4}">
      <text>
        <r>
          <rPr>
            <b/>
            <sz val="9"/>
            <color indexed="81"/>
            <rFont val="Tahoma"/>
            <family val="2"/>
          </rPr>
          <t xml:space="preserve">Indique la magnitud ejecutada. Corresponde al resultado de medir el indicador de la meta
</t>
        </r>
      </text>
    </comment>
    <comment ref="Q11" authorId="0" shapeId="0" xr:uid="{FBC2D32A-12F6-4359-953A-BFDD3FD41B5A}">
      <text>
        <r>
          <rPr>
            <b/>
            <sz val="9"/>
            <color indexed="81"/>
            <rFont val="Tahoma"/>
            <family val="2"/>
          </rPr>
          <t>Es el resultado porcentual de dividir lo ejecutado vs. lo programado. En caso de sobre ejecución, el resultado máximo es el 100%</t>
        </r>
      </text>
    </comment>
    <comment ref="R11" authorId="0" shapeId="0" xr:uid="{B1EE8EA0-66ED-41EE-8FD0-E21BA0C8C26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S11" authorId="0" shapeId="0" xr:uid="{D6D7ED86-9E4A-4C08-B7AC-23B034C6D70B}">
      <text>
        <r>
          <rPr>
            <b/>
            <sz val="9"/>
            <color indexed="81"/>
            <rFont val="Tahoma"/>
            <family val="2"/>
          </rPr>
          <t>Indicar el nombre concreto de la evidencia aportada para el periodo. Debe ser coherente con el Entregable (Columna N)</t>
        </r>
      </text>
    </comment>
    <comment ref="T11" authorId="0" shapeId="0" xr:uid="{83AB4182-C892-4003-B48E-084458D6AB00}">
      <text>
        <r>
          <rPr>
            <b/>
            <sz val="9"/>
            <color indexed="81"/>
            <rFont val="Tahoma"/>
            <family val="2"/>
          </rPr>
          <t xml:space="preserve">Indique la magnitud programada para el trimestre
</t>
        </r>
        <r>
          <rPr>
            <sz val="9"/>
            <color indexed="81"/>
            <rFont val="Tahoma"/>
            <family val="2"/>
          </rPr>
          <t xml:space="preserve">
</t>
        </r>
      </text>
    </comment>
    <comment ref="U11" authorId="0" shapeId="0" xr:uid="{9D204A49-5BBB-43F9-963F-787468CDFDFB}">
      <text>
        <r>
          <rPr>
            <b/>
            <sz val="9"/>
            <color indexed="81"/>
            <rFont val="Tahoma"/>
            <family val="2"/>
          </rPr>
          <t xml:space="preserve">Indique la magnitud ejecutada. Corresponde al resultado de medir el indicador de la meta
</t>
        </r>
      </text>
    </comment>
    <comment ref="V11" authorId="0" shapeId="0" xr:uid="{4DB6B0C7-76F0-4F2D-A66B-CD0608AB9683}">
      <text>
        <r>
          <rPr>
            <b/>
            <sz val="9"/>
            <color indexed="81"/>
            <rFont val="Tahoma"/>
            <family val="2"/>
          </rPr>
          <t>Es el resultado porcentual de dividir lo ejecutado vs. lo programado. En caso de sobre ejecución, el resultado máximo es el 100%</t>
        </r>
      </text>
    </comment>
    <comment ref="W11" authorId="0" shapeId="0" xr:uid="{8F346049-CE07-47C7-89A8-58360A8D1148}">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X11" authorId="0" shapeId="0" xr:uid="{54431329-297C-4631-8784-629C1E822361}">
      <text>
        <r>
          <rPr>
            <b/>
            <sz val="9"/>
            <color indexed="81"/>
            <rFont val="Tahoma"/>
            <family val="2"/>
          </rPr>
          <t>Indicar el nombre concreto de la evidencia aportada para el periodo. Debe ser coherente con el Entregable (Columna N)</t>
        </r>
      </text>
    </comment>
    <comment ref="Y11" authorId="0" shapeId="0" xr:uid="{AC066D17-A7CF-4F53-B0FF-8671698E1953}">
      <text>
        <r>
          <rPr>
            <b/>
            <sz val="9"/>
            <color indexed="81"/>
            <rFont val="Tahoma"/>
            <family val="2"/>
          </rPr>
          <t xml:space="preserve">Indique la magnitud programada para el trimestre
</t>
        </r>
        <r>
          <rPr>
            <sz val="9"/>
            <color indexed="81"/>
            <rFont val="Tahoma"/>
            <family val="2"/>
          </rPr>
          <t xml:space="preserve">
</t>
        </r>
      </text>
    </comment>
    <comment ref="Z11" authorId="0" shapeId="0" xr:uid="{7692E9C1-4DF0-49E9-A3EE-FB8662144EA6}">
      <text>
        <r>
          <rPr>
            <b/>
            <sz val="9"/>
            <color indexed="81"/>
            <rFont val="Tahoma"/>
            <family val="2"/>
          </rPr>
          <t xml:space="preserve">Indique la magnitud ejecutada. Corresponde al resultado de medir el indicador de la meta
</t>
        </r>
      </text>
    </comment>
    <comment ref="AA11" authorId="0" shapeId="0" xr:uid="{38DEED56-CB3B-4931-AB22-F4C7A676EF57}">
      <text>
        <r>
          <rPr>
            <b/>
            <sz val="9"/>
            <color indexed="81"/>
            <rFont val="Tahoma"/>
            <family val="2"/>
          </rPr>
          <t>Es el resultado porcentual de dividir lo ejecutado vs. lo programado. En caso de sobre ejecución, el resultado máximo es el 100%</t>
        </r>
      </text>
    </comment>
    <comment ref="AB11" authorId="0" shapeId="0" xr:uid="{4EE552FC-A296-4D4B-980D-D8545AD075A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C11" authorId="0" shapeId="0" xr:uid="{DD4FA1F9-27ED-4305-82B4-1B0A41E2A25E}">
      <text>
        <r>
          <rPr>
            <b/>
            <sz val="9"/>
            <color indexed="81"/>
            <rFont val="Tahoma"/>
            <family val="2"/>
          </rPr>
          <t>Indicar el nombre concreto de la evidencia aportada para el periodo. Debe ser coherente con el Entregable (Columna N)</t>
        </r>
      </text>
    </comment>
    <comment ref="AD11" authorId="0" shapeId="0" xr:uid="{F42C7777-F1B4-44BA-8205-799BBE2B907C}">
      <text>
        <r>
          <rPr>
            <b/>
            <sz val="9"/>
            <color indexed="81"/>
            <rFont val="Tahoma"/>
            <family val="2"/>
          </rPr>
          <t xml:space="preserve">Indique la magnitud programada para el trimestre
</t>
        </r>
        <r>
          <rPr>
            <sz val="9"/>
            <color indexed="81"/>
            <rFont val="Tahoma"/>
            <family val="2"/>
          </rPr>
          <t xml:space="preserve">
</t>
        </r>
      </text>
    </comment>
    <comment ref="AE11" authorId="0" shapeId="0" xr:uid="{A6AD9C90-F8DB-4E16-AE47-E34839947316}">
      <text>
        <r>
          <rPr>
            <b/>
            <sz val="9"/>
            <color indexed="81"/>
            <rFont val="Tahoma"/>
            <family val="2"/>
          </rPr>
          <t xml:space="preserve">Indique la magnitud ejecutada. Corresponde al resultado de medir el indicador de la meta
</t>
        </r>
      </text>
    </comment>
    <comment ref="AF11" authorId="0" shapeId="0" xr:uid="{574C6F3A-DC97-4560-8472-A078F7778CD7}">
      <text>
        <r>
          <rPr>
            <b/>
            <sz val="9"/>
            <color indexed="81"/>
            <rFont val="Tahoma"/>
            <family val="2"/>
          </rPr>
          <t>Es el resultado porcentual de dividir lo ejecutado vs. lo programado. En caso de sobre ejecución, el resultado máximo es el 100%</t>
        </r>
      </text>
    </comment>
    <comment ref="AG11" authorId="0" shapeId="0" xr:uid="{C6FECB47-721C-499C-8EA7-D3620E71EE9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H11" authorId="0" shapeId="0" xr:uid="{4361476B-54CE-4F0D-8440-C1EB12DEEC66}">
      <text>
        <r>
          <rPr>
            <b/>
            <sz val="9"/>
            <color indexed="81"/>
            <rFont val="Tahoma"/>
            <family val="2"/>
          </rPr>
          <t>Indicar el nombre concreto de la evidencia aportada para el periodo. Debe ser coherente con el Entregable (Columna N)</t>
        </r>
      </text>
    </comment>
  </commentList>
</comments>
</file>

<file path=xl/sharedStrings.xml><?xml version="1.0" encoding="utf-8"?>
<sst xmlns="http://schemas.openxmlformats.org/spreadsheetml/2006/main" count="93" uniqueCount="69">
  <si>
    <t>FORMULACIÓN Y SEGUIMIENTO A PLANES INSTITUCIONALES</t>
  </si>
  <si>
    <t>Código: PLE-PIN-F055</t>
  </si>
  <si>
    <t>Versión: 1</t>
  </si>
  <si>
    <t>Vigencia:30 de enero de 2024</t>
  </si>
  <si>
    <t>Caso Hola: 14729</t>
  </si>
  <si>
    <r>
      <t xml:space="preserve">PLAN:    </t>
    </r>
    <r>
      <rPr>
        <b/>
        <sz val="11"/>
        <color theme="0"/>
        <rFont val="Calibri Light"/>
        <family val="2"/>
      </rPr>
      <t>.</t>
    </r>
  </si>
  <si>
    <t>Plan anual de vacantes</t>
  </si>
  <si>
    <r>
      <t xml:space="preserve">VIGENCIA:    </t>
    </r>
    <r>
      <rPr>
        <b/>
        <sz val="11"/>
        <color theme="0"/>
        <rFont val="Calibri Light"/>
        <family val="2"/>
      </rPr>
      <t>.</t>
    </r>
  </si>
  <si>
    <t>PLAN ESTRATEGICO INSTITUCIONAL</t>
  </si>
  <si>
    <t>PROGRAMACIÓN</t>
  </si>
  <si>
    <t>I TRIMESTRE</t>
  </si>
  <si>
    <t>II TRIMESTRE</t>
  </si>
  <si>
    <t>III TRIMESTRE</t>
  </si>
  <si>
    <t>IV TRIMESTRE</t>
  </si>
  <si>
    <t>TOTAL EJECUTADO VIGENCIA</t>
  </si>
  <si>
    <t>RESULTADO % VIGENCIA</t>
  </si>
  <si>
    <t>N° OE</t>
  </si>
  <si>
    <t>OBJETIVO ESTRATÉGICO</t>
  </si>
  <si>
    <t>PROCESO ASOCIADO</t>
  </si>
  <si>
    <t>No. Meta</t>
  </si>
  <si>
    <t>META PLAN VIGENCIA</t>
  </si>
  <si>
    <t>INDICADOR</t>
  </si>
  <si>
    <t>RESPONSABLE</t>
  </si>
  <si>
    <t>TIPO DE PROGRAMACIÓN</t>
  </si>
  <si>
    <t>TOTAL PROGRAMACIÓN VIGENCIA</t>
  </si>
  <si>
    <t>ENTREGABLE</t>
  </si>
  <si>
    <t>PROGRAMADO</t>
  </si>
  <si>
    <t>EJECUTADO</t>
  </si>
  <si>
    <t>RESULTADO %</t>
  </si>
  <si>
    <t>DESCRIPCIÓN DEL AVANCE DE LA META</t>
  </si>
  <si>
    <t>EVIDENCIA DE LA META</t>
  </si>
  <si>
    <t>Fortalecer la gestión institucional aumentando las capacidades de la entidad para la planeación, seguimiento y ejecución de sus metas y recursos, y la gestión del talento humano.</t>
  </si>
  <si>
    <t>Gerencia del Talento Humano</t>
  </si>
  <si>
    <t>Mantener actualizado en un 95%, el reporte de vacantes definitivas de carrera administrativa en el aplicativo Sistema de apoyo para la Igualdad, el Mérito y la Oportunidad SIMO.</t>
  </si>
  <si>
    <t>Porcentaje de reporte de vacantes actualizado</t>
  </si>
  <si>
    <t>Director de Gestión del Talento Humano</t>
  </si>
  <si>
    <t>Constante</t>
  </si>
  <si>
    <t>Pantallazo del cargue de la información en SIMO</t>
  </si>
  <si>
    <t>A corte 31 de marzo de 2024 existían 323 vacantes definitivas objeto de reporte en el aplicativo SIMO, de las cuales se reportaron a la fecha 311, para un reporte del 96%.</t>
  </si>
  <si>
    <t>Pantallazo reporte SIMO a corte 11 de abril de 2024.</t>
  </si>
  <si>
    <t>A corte 30 de junio de 2024 existían 338 vacantes definitivas objeto de reporte en el aplicativo SIMO, de las cuales se reportaron a la fecha 333, para un reporte del 98,52%. Se anexa pantallazo del último reporte realizado que fue el 31 de mayo de 2024, dado así cumplimiento a la meta programada.</t>
  </si>
  <si>
    <t>Pantallazo reporte SIMO a corte 31 de mayo de 2024.</t>
  </si>
  <si>
    <t>A corte 30 de septiembre de 2024 existían 365 vacantes definitivas objeto de reporte en el aplicativo SIMO, de las cuales se reportaron a la fecha 355, para un reporte del 97,26%. Se anexa pantallazo del SIMO a corte 02/10/2024, dando así cumplimiento a la meta programada.</t>
  </si>
  <si>
    <t>Pantallazo reporte SIMO a corte 02 de octubre de 2024.</t>
  </si>
  <si>
    <t>Mantener provistos en un mínimo del 90% los empleos de la planta permanente y temporal de la SDG, en cumplimiento a las necesidades del servicio y atendiendo la normatividad vigente.</t>
  </si>
  <si>
    <t>Porcentaje de empleos de la planta provistos</t>
  </si>
  <si>
    <t>Archivo Excel con la relación de los empleos provistos</t>
  </si>
  <si>
    <t>En la planta de empleos de la Secretaría Distrital de Gobierno existen 1524 empleos entre planta permanente y temporal. A corte 31 de marzo de 2024, se encontraban provistos 1368 empleos para un total de provisión del 90%.</t>
  </si>
  <si>
    <t>Se adjunta planta de empleos a corte 31/03/2024</t>
  </si>
  <si>
    <t>En la planta de empleos de la Secretaría Distrital de Gobierno existen 1524 empleos entre planta permanente y temporal. A corte 30 de junio de 2024, se encontraban provistos 1349 empleos para un total de provisión del 88,52%. Es importante mencionar que previa culminación del periodo se presentaron varios retiros y ningún ingreso dado que, la planta temporal tiene vigencia hasta el 30 de junio de 2024, razón por la cual se requiere ajustar la meta programada, puesto que esta variable impactará el nivel cumplimiento para el cálculo del indicador en los periodos posteriores.</t>
  </si>
  <si>
    <t>• Se adjunta planta de empleos a corte 30/06/2024
• Pantallazo del comunicado que informa la terminación de la planta temporal de empleos en la SDG.</t>
  </si>
  <si>
    <t xml:space="preserve">En la planta de empleos de la Secretaría Distrital de Gobierno existen 1204 empleos en la planta permanente. A corte 30 de septiembre de 2024, se encontraban provistos 1076 empleos para un total de provisión del 89,4%. Es importante mencionar que previa culminación del periodo se presentaron varios retiros, debido a la afectación que tiene sobre los provisionales y encargados la provisión de empleos a través de Distrito Capital 5 y algunos servidores prefieren anticipar su retiro antes que regresar a su empleo titular o ser desvinculados por caída de escaleras. Esta variable impactará el nivel cumplimiento para el cálculo del indicador en este y otros periodos, hasta que termine la provisión de los empleos ofertados. </t>
  </si>
  <si>
    <t>• Se adjunta planta de empleos a corte 30/09/2024
• Pantallazo del comunicado que informa la terminación de la planta temporal de empleos en la SDG.</t>
  </si>
  <si>
    <t>TOTAL</t>
  </si>
  <si>
    <t>Control de cambios</t>
  </si>
  <si>
    <t xml:space="preserve">Versión </t>
  </si>
  <si>
    <t>Fecha</t>
  </si>
  <si>
    <t>Descripción del cambio</t>
  </si>
  <si>
    <t>30 de enero de 2024</t>
  </si>
  <si>
    <t xml:space="preserve">Se establece la matriz de seguimiento del plan, según caso Hola No. 14729 </t>
  </si>
  <si>
    <t>30 de abril de 2024</t>
  </si>
  <si>
    <t>Se publica el seguimiento del plan con corte a 31 de marzo de 2024. El plan presenta un avance acumulado del 25,1%.</t>
  </si>
  <si>
    <t>19 de julio de 2024</t>
  </si>
  <si>
    <t>Se publica el seguimiento del plan con corte a 30 de junio de 2024. El plan presenta un avance acumulado del 50,4%.</t>
  </si>
  <si>
    <t>30 de octubre de 2024</t>
  </si>
  <si>
    <t>Se actualiza la redacción de la Meta No. 1 acorde con lo aprobado en el Comité Institucional de Gestión y Desempeño. Se publica el seguimiento del plan con corte a 30 de septiembre de 2024. El plan presenta un avance acumulado del 75,6%.</t>
  </si>
  <si>
    <t>Creciente</t>
  </si>
  <si>
    <t>Decreciente</t>
  </si>
  <si>
    <t>Suma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</si>
</sst>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font>
      <sz val="11"/>
      <color theme="1"/>
      <name val="Calibri"/>
      <family val="2"/>
      <scheme val="minor"/>
    </font>
    <font>
      <sz val="10"/>
      <name val="Arial"/>
      <family val="2"/>
    </font>
    <font>
      <sz val="11"/>
      <color theme="1"/>
      <name val="Calibri"/>
      <family val="2"/>
      <scheme val="minor"/>
    </font>
    <font>
      <sz val="8"/>
      <name val="Calibri"/>
      <family val="2"/>
      <scheme val="minor"/>
    </font>
    <font>
      <b/>
      <sz val="16"/>
      <color theme="1"/>
      <name val="Calibri Light"/>
      <family val="2"/>
    </font>
    <font>
      <sz val="11"/>
      <name val="Calibri Light"/>
      <family val="2"/>
    </font>
    <font>
      <sz val="11"/>
      <color theme="1"/>
      <name val="Calibri Light"/>
      <family val="2"/>
    </font>
    <font>
      <b/>
      <sz val="11"/>
      <name val="Calibri Light"/>
      <family val="2"/>
    </font>
    <font>
      <sz val="9"/>
      <color indexed="81"/>
      <name val="Tahoma"/>
      <family val="2"/>
    </font>
    <font>
      <b/>
      <sz val="9"/>
      <color indexed="81"/>
      <name val="Tahoma"/>
      <family val="2"/>
    </font>
    <font>
      <b/>
      <sz val="11"/>
      <color theme="1"/>
      <name val="Calibri Light"/>
      <family val="2"/>
    </font>
    <font>
      <sz val="11"/>
      <color rgb="FFFF0000"/>
      <name val="Calibri Light"/>
      <family val="2"/>
    </font>
    <font>
      <b/>
      <sz val="11"/>
      <color theme="0"/>
      <name val="Calibri Light"/>
      <family val="2"/>
    </font>
    <font>
      <b/>
      <sz val="14"/>
      <color theme="1"/>
      <name val="Calibri Light"/>
      <family val="2"/>
    </font>
    <font>
      <b/>
      <sz val="11"/>
      <color rgb="FF0000CC"/>
      <name val="Calibri Light"/>
      <family val="2"/>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D966"/>
        <bgColor indexed="64"/>
      </patternFill>
    </fill>
    <fill>
      <patternFill patternType="solid">
        <fgColor rgb="FFEAEAEA"/>
        <bgColor indexed="64"/>
      </patternFill>
    </fill>
    <fill>
      <patternFill patternType="solid">
        <fgColor rgb="FFFFF7B9"/>
        <bgColor indexed="64"/>
      </patternFill>
    </fill>
    <fill>
      <patternFill patternType="solid">
        <fgColor theme="0" tint="-0.14999847407452621"/>
        <bgColor indexed="64"/>
      </patternFill>
    </fill>
    <fill>
      <patternFill patternType="solid">
        <fgColor rgb="FFFFFFFF"/>
        <bgColor rgb="FF000000"/>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 fillId="0" borderId="0"/>
    <xf numFmtId="0" fontId="2" fillId="0" borderId="0"/>
    <xf numFmtId="9" fontId="2" fillId="0" borderId="0" applyFont="0" applyFill="0" applyBorder="0" applyAlignment="0" applyProtection="0"/>
  </cellStyleXfs>
  <cellXfs count="77">
    <xf numFmtId="0" fontId="0" fillId="0" borderId="0" xfId="0"/>
    <xf numFmtId="0" fontId="6" fillId="0" borderId="1" xfId="0" applyFont="1" applyBorder="1" applyAlignment="1">
      <alignment horizontal="justify" vertical="center"/>
    </xf>
    <xf numFmtId="0" fontId="6" fillId="0" borderId="0" xfId="0" applyFont="1" applyAlignment="1">
      <alignment vertical="center"/>
    </xf>
    <xf numFmtId="0" fontId="7" fillId="0" borderId="0" xfId="0" applyFont="1" applyAlignment="1">
      <alignment vertical="center" wrapText="1"/>
    </xf>
    <xf numFmtId="0" fontId="7" fillId="0" borderId="0" xfId="0" applyFont="1" applyAlignment="1">
      <alignment horizontal="left" vertical="center" wrapText="1"/>
    </xf>
    <xf numFmtId="0" fontId="11" fillId="3" borderId="0" xfId="0" applyFont="1" applyFill="1" applyAlignment="1">
      <alignment horizontal="left" vertical="center" wrapText="1"/>
    </xf>
    <xf numFmtId="0" fontId="10" fillId="3" borderId="0" xfId="0" applyFont="1" applyFill="1" applyAlignment="1">
      <alignment horizontal="center" vertical="center"/>
    </xf>
    <xf numFmtId="0" fontId="5" fillId="0" borderId="0" xfId="0" applyFont="1" applyAlignment="1">
      <alignment horizontal="left" vertical="center" wrapText="1"/>
    </xf>
    <xf numFmtId="0" fontId="7" fillId="0" borderId="0" xfId="0" applyFont="1" applyAlignment="1">
      <alignment horizontal="right" vertical="center" wrapText="1"/>
    </xf>
    <xf numFmtId="0" fontId="7" fillId="0" borderId="0" xfId="0" applyFont="1" applyAlignment="1">
      <alignment horizontal="center" vertical="center" wrapText="1"/>
    </xf>
    <xf numFmtId="0" fontId="10" fillId="3" borderId="0" xfId="0" applyFont="1" applyFill="1" applyAlignment="1">
      <alignment horizontal="left" vertical="center"/>
    </xf>
    <xf numFmtId="0" fontId="5" fillId="2" borderId="0" xfId="1" applyFont="1" applyFill="1" applyAlignment="1">
      <alignment vertical="center"/>
    </xf>
    <xf numFmtId="0" fontId="5" fillId="2" borderId="0" xfId="1" applyFont="1" applyFill="1" applyAlignment="1">
      <alignment horizontal="left" vertical="center"/>
    </xf>
    <xf numFmtId="0" fontId="5" fillId="2" borderId="0" xfId="1" applyFont="1" applyFill="1" applyAlignment="1">
      <alignment vertical="center" wrapText="1"/>
    </xf>
    <xf numFmtId="0" fontId="5" fillId="2" borderId="0" xfId="1" applyFont="1" applyFill="1" applyAlignment="1">
      <alignment horizontal="center" vertical="center" wrapText="1"/>
    </xf>
    <xf numFmtId="0" fontId="5" fillId="2" borderId="0" xfId="1" applyFont="1" applyFill="1" applyAlignment="1">
      <alignment horizontal="left" vertical="center" wrapText="1"/>
    </xf>
    <xf numFmtId="0" fontId="10" fillId="4" borderId="1" xfId="0" applyFont="1" applyFill="1" applyBorder="1" applyAlignment="1">
      <alignment horizontal="center" vertical="center" wrapText="1"/>
    </xf>
    <xf numFmtId="0" fontId="5" fillId="2" borderId="1" xfId="1" applyFont="1" applyFill="1" applyBorder="1" applyAlignment="1">
      <alignment horizontal="justify" vertical="center"/>
    </xf>
    <xf numFmtId="0" fontId="6" fillId="0" borderId="0" xfId="0" applyFont="1" applyAlignment="1">
      <alignment horizontal="justify" vertical="center"/>
    </xf>
    <xf numFmtId="0" fontId="13" fillId="3" borderId="0" xfId="0" applyFont="1" applyFill="1" applyAlignment="1">
      <alignment horizontal="left" vertical="center"/>
    </xf>
    <xf numFmtId="0" fontId="7" fillId="0" borderId="2" xfId="0" applyFont="1" applyBorder="1" applyAlignment="1">
      <alignment vertical="center" wrapText="1"/>
    </xf>
    <xf numFmtId="0" fontId="7" fillId="0" borderId="8" xfId="0" applyFont="1" applyBorder="1" applyAlignment="1">
      <alignment vertical="center" wrapText="1"/>
    </xf>
    <xf numFmtId="0" fontId="7" fillId="0" borderId="6" xfId="0" applyFont="1" applyBorder="1" applyAlignment="1">
      <alignment vertical="center" wrapText="1"/>
    </xf>
    <xf numFmtId="0" fontId="7" fillId="0" borderId="4" xfId="0" applyFont="1" applyBorder="1" applyAlignment="1">
      <alignment vertical="center" wrapText="1"/>
    </xf>
    <xf numFmtId="0" fontId="7" fillId="0" borderId="9" xfId="0" applyFont="1" applyBorder="1" applyAlignment="1">
      <alignment vertical="center" wrapText="1"/>
    </xf>
    <xf numFmtId="9" fontId="10" fillId="4" borderId="1" xfId="3" applyFont="1" applyFill="1" applyBorder="1" applyAlignment="1">
      <alignment horizontal="center" vertical="center" wrapText="1"/>
    </xf>
    <xf numFmtId="9" fontId="7" fillId="0" borderId="0" xfId="3" applyFont="1" applyAlignment="1">
      <alignment horizontal="center" vertical="center" wrapText="1"/>
    </xf>
    <xf numFmtId="0" fontId="5" fillId="2" borderId="1" xfId="1" applyFont="1" applyFill="1" applyBorder="1" applyAlignment="1">
      <alignment horizontal="center" vertical="center"/>
    </xf>
    <xf numFmtId="9" fontId="5" fillId="2" borderId="1" xfId="3" applyFont="1" applyFill="1" applyBorder="1" applyAlignment="1">
      <alignment horizontal="center" vertical="center"/>
    </xf>
    <xf numFmtId="9" fontId="5" fillId="2" borderId="0" xfId="3" applyFont="1" applyFill="1" applyAlignment="1">
      <alignment horizontal="center" vertical="center" wrapText="1"/>
    </xf>
    <xf numFmtId="0" fontId="6" fillId="0" borderId="0" xfId="0" applyFont="1" applyAlignment="1">
      <alignment horizontal="center" vertical="center"/>
    </xf>
    <xf numFmtId="164" fontId="5" fillId="2" borderId="1" xfId="3" applyNumberFormat="1" applyFont="1" applyFill="1" applyBorder="1" applyAlignment="1">
      <alignment horizontal="center" vertical="center"/>
    </xf>
    <xf numFmtId="0" fontId="11" fillId="3" borderId="0" xfId="0" applyFont="1" applyFill="1" applyAlignment="1">
      <alignment horizontal="center" vertical="center" wrapText="1"/>
    </xf>
    <xf numFmtId="0" fontId="5" fillId="2" borderId="0" xfId="1" applyFont="1" applyFill="1" applyAlignment="1">
      <alignment horizontal="center" vertical="center"/>
    </xf>
    <xf numFmtId="0" fontId="7" fillId="2" borderId="0" xfId="1" applyFont="1" applyFill="1" applyAlignment="1">
      <alignment horizontal="center" vertical="center" wrapText="1"/>
    </xf>
    <xf numFmtId="9" fontId="7" fillId="2" borderId="0" xfId="3" applyFont="1" applyFill="1" applyAlignment="1">
      <alignment horizontal="center" vertical="center" wrapText="1"/>
    </xf>
    <xf numFmtId="0" fontId="7" fillId="2" borderId="0" xfId="1" applyFont="1" applyFill="1" applyAlignment="1">
      <alignment horizontal="center" vertical="center"/>
    </xf>
    <xf numFmtId="0" fontId="10" fillId="0" borderId="0" xfId="0" applyFont="1" applyAlignment="1">
      <alignment horizontal="center" vertical="center"/>
    </xf>
    <xf numFmtId="0" fontId="14" fillId="2" borderId="1" xfId="1" applyFont="1" applyFill="1" applyBorder="1" applyAlignment="1">
      <alignment horizontal="center" vertical="center"/>
    </xf>
    <xf numFmtId="0" fontId="10" fillId="5"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164" fontId="13" fillId="7" borderId="1" xfId="0" applyNumberFormat="1" applyFont="1" applyFill="1" applyBorder="1" applyAlignment="1">
      <alignment horizontal="center" vertical="center"/>
    </xf>
    <xf numFmtId="0" fontId="5" fillId="2" borderId="1" xfId="1" applyFont="1" applyFill="1" applyBorder="1" applyAlignment="1">
      <alignment horizontal="justify" vertical="center" wrapText="1"/>
    </xf>
    <xf numFmtId="9" fontId="5" fillId="2" borderId="1" xfId="1" applyNumberFormat="1" applyFont="1" applyFill="1" applyBorder="1" applyAlignment="1">
      <alignment horizontal="justify" vertical="center"/>
    </xf>
    <xf numFmtId="9" fontId="6" fillId="0" borderId="1" xfId="3" applyFont="1" applyBorder="1" applyAlignment="1">
      <alignment horizontal="center" vertical="center"/>
    </xf>
    <xf numFmtId="9" fontId="5" fillId="8" borderId="1" xfId="0" applyNumberFormat="1" applyFont="1" applyFill="1" applyBorder="1" applyAlignment="1">
      <alignment horizontal="center" vertical="center"/>
    </xf>
    <xf numFmtId="9" fontId="5" fillId="8" borderId="10" xfId="0" applyNumberFormat="1" applyFont="1" applyFill="1" applyBorder="1" applyAlignment="1">
      <alignment horizontal="center" vertical="center"/>
    </xf>
    <xf numFmtId="0" fontId="5" fillId="8" borderId="1" xfId="0" applyFont="1" applyFill="1" applyBorder="1" applyAlignment="1">
      <alignment horizontal="justify" vertical="center" wrapText="1"/>
    </xf>
    <xf numFmtId="0" fontId="5" fillId="8" borderId="11" xfId="0" applyFont="1" applyFill="1" applyBorder="1" applyAlignment="1">
      <alignment horizontal="justify" vertical="center" wrapText="1"/>
    </xf>
    <xf numFmtId="0" fontId="5" fillId="8" borderId="10" xfId="0" applyFont="1" applyFill="1" applyBorder="1" applyAlignment="1">
      <alignment horizontal="justify" vertical="center" wrapText="1"/>
    </xf>
    <xf numFmtId="0" fontId="5" fillId="8" borderId="5" xfId="0" applyFont="1" applyFill="1" applyBorder="1" applyAlignment="1">
      <alignment horizontal="justify" vertical="center" wrapText="1"/>
    </xf>
    <xf numFmtId="0" fontId="6" fillId="0" borderId="1" xfId="0" applyFont="1" applyBorder="1" applyAlignment="1">
      <alignment horizontal="justify" vertical="center" wrapText="1"/>
    </xf>
    <xf numFmtId="10" fontId="5" fillId="2" borderId="1" xfId="3" applyNumberFormat="1" applyFont="1" applyFill="1" applyBorder="1" applyAlignment="1">
      <alignment horizontal="center" vertical="center"/>
    </xf>
    <xf numFmtId="164" fontId="6" fillId="0" borderId="1" xfId="3" applyNumberFormat="1" applyFont="1" applyBorder="1" applyAlignment="1">
      <alignment horizontal="center" vertical="center"/>
    </xf>
    <xf numFmtId="10" fontId="6" fillId="0" borderId="1" xfId="3" applyNumberFormat="1" applyFont="1" applyBorder="1" applyAlignment="1">
      <alignment horizontal="center" vertical="center"/>
    </xf>
    <xf numFmtId="0" fontId="5" fillId="2" borderId="1" xfId="1" applyFont="1" applyFill="1" applyBorder="1" applyAlignment="1">
      <alignment horizontal="justify" vertical="center" wrapText="1"/>
    </xf>
    <xf numFmtId="0" fontId="5" fillId="2" borderId="1" xfId="1" applyFont="1" applyFill="1" applyBorder="1" applyAlignment="1">
      <alignment horizontal="center" vertical="center" wrapText="1"/>
    </xf>
    <xf numFmtId="0" fontId="14" fillId="2" borderId="1" xfId="1" applyFont="1" applyFill="1" applyBorder="1" applyAlignment="1">
      <alignment horizontal="center" vertical="center" wrapText="1"/>
    </xf>
    <xf numFmtId="0" fontId="10" fillId="7" borderId="1" xfId="0" applyFont="1" applyFill="1" applyBorder="1" applyAlignment="1">
      <alignment horizontal="center" vertical="center" wrapText="1"/>
    </xf>
    <xf numFmtId="0" fontId="10" fillId="4" borderId="1" xfId="0" applyFont="1" applyFill="1" applyBorder="1" applyAlignment="1">
      <alignment horizontal="center" vertical="center"/>
    </xf>
    <xf numFmtId="0" fontId="13" fillId="7" borderId="1" xfId="0" applyFont="1" applyFill="1" applyBorder="1" applyAlignment="1">
      <alignment horizontal="center" vertical="center"/>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10" fillId="6" borderId="1" xfId="0" applyFont="1" applyFill="1" applyBorder="1" applyAlignment="1">
      <alignment horizontal="center" vertical="center" wrapText="1"/>
    </xf>
    <xf numFmtId="0" fontId="10" fillId="4" borderId="1" xfId="0" applyFont="1" applyFill="1" applyBorder="1" applyAlignment="1">
      <alignment horizontal="left" vertical="center"/>
    </xf>
    <xf numFmtId="0" fontId="4" fillId="3" borderId="8"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0" xfId="0" applyFont="1" applyFill="1" applyAlignment="1">
      <alignment horizontal="center" vertical="center"/>
    </xf>
    <xf numFmtId="0" fontId="4" fillId="3" borderId="7"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5" xfId="0" applyFont="1" applyFill="1" applyBorder="1" applyAlignment="1">
      <alignment horizontal="center" vertical="center"/>
    </xf>
    <xf numFmtId="0" fontId="13" fillId="3" borderId="0" xfId="0" applyFont="1" applyFill="1" applyAlignment="1">
      <alignment horizontal="left" vertical="center"/>
    </xf>
    <xf numFmtId="0" fontId="10" fillId="5" borderId="1" xfId="0" applyFont="1" applyFill="1" applyBorder="1" applyAlignment="1">
      <alignment horizontal="center" vertical="center"/>
    </xf>
  </cellXfs>
  <cellStyles count="4">
    <cellStyle name="Normal" xfId="0" builtinId="0"/>
    <cellStyle name="Normal 2" xfId="1" xr:uid="{00000000-0005-0000-0000-000001000000}"/>
    <cellStyle name="Normal 3" xfId="2" xr:uid="{00000000-0005-0000-0000-000002000000}"/>
    <cellStyle name="Porcentaje" xfId="3" builtinId="5"/>
  </cellStyles>
  <dxfs count="0"/>
  <tableStyles count="0" defaultTableStyle="TableStyleMedium2" defaultPivotStyle="PivotStyleLight16"/>
  <colors>
    <mruColors>
      <color rgb="FFEAEAEA"/>
      <color rgb="FFFFF7B9"/>
      <color rgb="FFFFFFCC"/>
      <color rgb="FF0000CC"/>
      <color rgb="FF0033CC"/>
      <color rgb="FF3C0DB3"/>
      <color rgb="FF00FF00"/>
      <color rgb="FFFFD966"/>
      <color rgb="FFFF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215969</xdr:colOff>
      <xdr:row>0</xdr:row>
      <xdr:rowOff>100854</xdr:rowOff>
    </xdr:from>
    <xdr:to>
      <xdr:col>1</xdr:col>
      <xdr:colOff>2042783</xdr:colOff>
      <xdr:row>3</xdr:row>
      <xdr:rowOff>152460</xdr:rowOff>
    </xdr:to>
    <xdr:pic>
      <xdr:nvPicPr>
        <xdr:cNvPr id="6" name="Imagen 1">
          <a:extLst>
            <a:ext uri="{FF2B5EF4-FFF2-40B4-BE49-F238E27FC236}">
              <a16:creationId xmlns:a16="http://schemas.microsoft.com/office/drawing/2014/main" id="{77BC2E50-2537-4CBB-B938-F6417936AF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969" y="100854"/>
          <a:ext cx="2286255" cy="7239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23"/>
  <sheetViews>
    <sheetView showGridLines="0" tabSelected="1" zoomScale="80" zoomScaleNormal="80" zoomScaleSheetLayoutView="100" zoomScalePageLayoutView="70" workbookViewId="0">
      <selection activeCell="C7" sqref="C7"/>
    </sheetView>
  </sheetViews>
  <sheetFormatPr defaultColWidth="9" defaultRowHeight="15"/>
  <cols>
    <col min="1" max="1" width="6.85546875" style="11" customWidth="1"/>
    <col min="2" max="2" width="40.42578125" style="12" customWidth="1"/>
    <col min="3" max="3" width="21.5703125" style="13" customWidth="1"/>
    <col min="4" max="4" width="6.7109375" style="14" customWidth="1"/>
    <col min="5" max="5" width="36.42578125" style="13" customWidth="1"/>
    <col min="6" max="6" width="27.28515625" style="13" customWidth="1"/>
    <col min="7" max="7" width="19.85546875" style="13" bestFit="1" customWidth="1"/>
    <col min="8" max="8" width="23.28515625" style="13" customWidth="1"/>
    <col min="9" max="14" width="17.7109375" style="13" customWidth="1"/>
    <col min="15" max="15" width="19" style="14" bestFit="1" customWidth="1"/>
    <col min="16" max="16" width="17.85546875" style="14" bestFit="1" customWidth="1"/>
    <col min="17" max="17" width="17.85546875" style="29" bestFit="1" customWidth="1"/>
    <col min="18" max="18" width="42.140625" style="15" customWidth="1"/>
    <col min="19" max="19" width="25" style="15" customWidth="1"/>
    <col min="20" max="20" width="19" style="14" customWidth="1"/>
    <col min="21" max="21" width="17.85546875" style="33" customWidth="1"/>
    <col min="22" max="22" width="20" style="30" customWidth="1"/>
    <col min="23" max="23" width="42.28515625" style="2" customWidth="1"/>
    <col min="24" max="24" width="25" style="2" customWidth="1"/>
    <col min="25" max="25" width="20.42578125" style="30" customWidth="1"/>
    <col min="26" max="26" width="17.85546875" style="30" customWidth="1"/>
    <col min="27" max="27" width="20" style="30" customWidth="1"/>
    <col min="28" max="28" width="42.28515625" style="2" customWidth="1"/>
    <col min="29" max="29" width="25.140625" style="2" customWidth="1"/>
    <col min="30" max="30" width="20.42578125" style="30" hidden="1" customWidth="1"/>
    <col min="31" max="31" width="17.85546875" style="30" hidden="1" customWidth="1"/>
    <col min="32" max="32" width="20" style="30" hidden="1" customWidth="1"/>
    <col min="33" max="33" width="42.42578125" style="2" hidden="1" customWidth="1"/>
    <col min="34" max="34" width="25.28515625" style="2" hidden="1" customWidth="1"/>
    <col min="35" max="35" width="15.5703125" style="30" customWidth="1"/>
    <col min="36" max="36" width="20.85546875" style="30" customWidth="1"/>
    <col min="37" max="126" width="9" style="2"/>
    <col min="127" max="127" width="9" style="2" customWidth="1"/>
    <col min="128" max="16384" width="9" style="2"/>
  </cols>
  <sheetData>
    <row r="1" spans="1:36" ht="21" customHeight="1">
      <c r="A1" s="20"/>
      <c r="B1" s="21"/>
      <c r="C1" s="69" t="s">
        <v>0</v>
      </c>
      <c r="D1" s="69"/>
      <c r="E1" s="69"/>
      <c r="F1" s="69"/>
      <c r="G1" s="69"/>
      <c r="H1" s="69"/>
      <c r="I1" s="69"/>
      <c r="J1" s="69"/>
      <c r="K1" s="69"/>
      <c r="L1" s="70"/>
      <c r="M1" s="61" t="s">
        <v>1</v>
      </c>
      <c r="N1" s="62"/>
      <c r="O1" s="9"/>
      <c r="P1" s="9"/>
      <c r="Q1" s="26"/>
      <c r="R1" s="4"/>
      <c r="S1" s="4"/>
      <c r="T1" s="9"/>
      <c r="U1" s="9"/>
      <c r="V1" s="9"/>
    </row>
    <row r="2" spans="1:36">
      <c r="A2" s="22"/>
      <c r="B2" s="3"/>
      <c r="C2" s="71"/>
      <c r="D2" s="71"/>
      <c r="E2" s="71"/>
      <c r="F2" s="71"/>
      <c r="G2" s="71"/>
      <c r="H2" s="71"/>
      <c r="I2" s="71"/>
      <c r="J2" s="71"/>
      <c r="K2" s="71"/>
      <c r="L2" s="72"/>
      <c r="M2" s="63" t="s">
        <v>2</v>
      </c>
      <c r="N2" s="64"/>
      <c r="O2" s="9"/>
      <c r="P2" s="9"/>
      <c r="Q2" s="26"/>
      <c r="R2" s="4"/>
      <c r="S2" s="4"/>
      <c r="T2" s="9"/>
      <c r="U2" s="9"/>
      <c r="V2" s="9"/>
    </row>
    <row r="3" spans="1:36" ht="16.5" customHeight="1">
      <c r="A3" s="22"/>
      <c r="B3" s="3"/>
      <c r="C3" s="71"/>
      <c r="D3" s="71"/>
      <c r="E3" s="71"/>
      <c r="F3" s="71"/>
      <c r="G3" s="71"/>
      <c r="H3" s="71"/>
      <c r="I3" s="71"/>
      <c r="J3" s="71"/>
      <c r="K3" s="71"/>
      <c r="L3" s="72"/>
      <c r="M3" s="63" t="s">
        <v>3</v>
      </c>
      <c r="N3" s="64"/>
      <c r="O3" s="9"/>
      <c r="P3" s="9"/>
      <c r="Q3" s="26"/>
      <c r="R3" s="4"/>
      <c r="S3" s="5"/>
      <c r="T3" s="32"/>
      <c r="U3" s="32"/>
      <c r="V3" s="32"/>
    </row>
    <row r="4" spans="1:36" ht="16.5" customHeight="1">
      <c r="A4" s="23"/>
      <c r="B4" s="24"/>
      <c r="C4" s="73"/>
      <c r="D4" s="73"/>
      <c r="E4" s="73"/>
      <c r="F4" s="73"/>
      <c r="G4" s="73"/>
      <c r="H4" s="73"/>
      <c r="I4" s="73"/>
      <c r="J4" s="73"/>
      <c r="K4" s="73"/>
      <c r="L4" s="74"/>
      <c r="M4" s="65" t="s">
        <v>4</v>
      </c>
      <c r="N4" s="66"/>
      <c r="O4" s="9"/>
      <c r="P4" s="9"/>
      <c r="Q4" s="26"/>
      <c r="R4" s="4"/>
      <c r="S4" s="5"/>
      <c r="T4" s="32"/>
      <c r="U4" s="32"/>
      <c r="V4" s="32"/>
    </row>
    <row r="5" spans="1:36" ht="16.5" customHeight="1">
      <c r="A5" s="3"/>
      <c r="B5" s="3"/>
      <c r="C5" s="6"/>
      <c r="D5" s="6"/>
      <c r="E5" s="6"/>
      <c r="F5" s="6"/>
      <c r="G5" s="6"/>
      <c r="H5" s="6"/>
      <c r="I5" s="6"/>
      <c r="J5" s="6"/>
      <c r="K5" s="6"/>
      <c r="L5" s="6"/>
      <c r="M5" s="7"/>
      <c r="N5" s="7"/>
      <c r="O5" s="9"/>
      <c r="P5" s="9"/>
      <c r="Q5" s="26"/>
      <c r="R5" s="4"/>
      <c r="S5" s="5"/>
      <c r="T5" s="32"/>
      <c r="U5" s="32"/>
      <c r="V5" s="32"/>
    </row>
    <row r="6" spans="1:36" ht="16.5" customHeight="1">
      <c r="A6" s="3"/>
      <c r="B6" s="8" t="s">
        <v>5</v>
      </c>
      <c r="C6" s="75" t="s">
        <v>6</v>
      </c>
      <c r="D6" s="75"/>
      <c r="E6" s="75"/>
      <c r="F6" s="75"/>
      <c r="G6" s="75"/>
      <c r="H6" s="75"/>
      <c r="I6" s="75"/>
      <c r="J6" s="75"/>
      <c r="K6" s="75"/>
      <c r="L6" s="75"/>
      <c r="M6" s="75"/>
      <c r="N6" s="75"/>
      <c r="O6" s="9"/>
      <c r="P6" s="9"/>
      <c r="Q6" s="26"/>
      <c r="R6" s="4"/>
      <c r="S6" s="5"/>
      <c r="T6" s="32"/>
      <c r="U6" s="32"/>
      <c r="V6" s="32"/>
    </row>
    <row r="7" spans="1:36" ht="16.5" customHeight="1">
      <c r="A7" s="3"/>
      <c r="B7" s="8" t="s">
        <v>7</v>
      </c>
      <c r="C7" s="19">
        <v>2024</v>
      </c>
      <c r="D7" s="9"/>
      <c r="E7" s="3"/>
      <c r="F7" s="3"/>
      <c r="G7" s="3"/>
      <c r="H7" s="3"/>
      <c r="I7" s="3"/>
      <c r="J7" s="3"/>
      <c r="K7" s="3"/>
      <c r="L7" s="3"/>
      <c r="M7" s="3"/>
      <c r="N7" s="3"/>
      <c r="O7" s="9"/>
      <c r="P7" s="9"/>
      <c r="Q7" s="26"/>
      <c r="R7" s="4"/>
      <c r="S7" s="5"/>
      <c r="T7" s="32"/>
      <c r="U7" s="32"/>
      <c r="V7" s="32"/>
    </row>
    <row r="8" spans="1:36" ht="16.5" customHeight="1">
      <c r="A8" s="3"/>
      <c r="B8" s="3"/>
      <c r="C8" s="10"/>
      <c r="D8" s="9"/>
      <c r="E8" s="3"/>
      <c r="F8" s="3"/>
      <c r="G8" s="3"/>
      <c r="H8" s="3"/>
      <c r="I8" s="3"/>
      <c r="J8" s="3"/>
      <c r="K8" s="3"/>
      <c r="L8" s="3"/>
      <c r="M8" s="3"/>
      <c r="N8" s="3"/>
      <c r="O8" s="9"/>
      <c r="P8" s="9"/>
      <c r="Q8" s="26"/>
      <c r="R8" s="4"/>
      <c r="S8" s="5"/>
      <c r="T8" s="32"/>
      <c r="U8" s="32"/>
      <c r="V8" s="32"/>
    </row>
    <row r="9" spans="1:36" ht="16.5" customHeight="1">
      <c r="A9" s="3"/>
      <c r="B9" s="3"/>
      <c r="C9" s="10"/>
      <c r="D9" s="9"/>
      <c r="E9" s="3"/>
      <c r="F9" s="3"/>
      <c r="G9" s="3"/>
      <c r="H9" s="3"/>
      <c r="I9" s="3"/>
      <c r="J9" s="3"/>
      <c r="K9" s="3"/>
      <c r="L9" s="3"/>
      <c r="M9" s="3"/>
      <c r="N9" s="3"/>
      <c r="O9" s="9"/>
      <c r="P9" s="9"/>
      <c r="Q9" s="26"/>
      <c r="R9" s="4"/>
      <c r="S9" s="5"/>
      <c r="T9" s="32"/>
      <c r="U9" s="32"/>
      <c r="V9" s="32"/>
    </row>
    <row r="10" spans="1:36" ht="32.25" customHeight="1">
      <c r="A10" s="76" t="s">
        <v>8</v>
      </c>
      <c r="B10" s="76"/>
      <c r="C10" s="76"/>
      <c r="D10" s="67" t="s">
        <v>9</v>
      </c>
      <c r="E10" s="67"/>
      <c r="F10" s="67"/>
      <c r="G10" s="67"/>
      <c r="H10" s="67"/>
      <c r="I10" s="67"/>
      <c r="J10" s="67"/>
      <c r="K10" s="67"/>
      <c r="L10" s="67"/>
      <c r="M10" s="67"/>
      <c r="N10" s="67"/>
      <c r="O10" s="59" t="s">
        <v>10</v>
      </c>
      <c r="P10" s="59"/>
      <c r="Q10" s="59"/>
      <c r="R10" s="68"/>
      <c r="S10" s="68"/>
      <c r="T10" s="59" t="s">
        <v>11</v>
      </c>
      <c r="U10" s="59"/>
      <c r="V10" s="59"/>
      <c r="W10" s="59"/>
      <c r="X10" s="59"/>
      <c r="Y10" s="59" t="s">
        <v>12</v>
      </c>
      <c r="Z10" s="59"/>
      <c r="AA10" s="59"/>
      <c r="AB10" s="59"/>
      <c r="AC10" s="59"/>
      <c r="AD10" s="59" t="s">
        <v>13</v>
      </c>
      <c r="AE10" s="59"/>
      <c r="AF10" s="59"/>
      <c r="AG10" s="59"/>
      <c r="AH10" s="59"/>
      <c r="AI10" s="58" t="s">
        <v>14</v>
      </c>
      <c r="AJ10" s="58" t="s">
        <v>15</v>
      </c>
    </row>
    <row r="11" spans="1:36" s="30" customFormat="1" ht="45.75" customHeight="1">
      <c r="A11" s="39" t="s">
        <v>16</v>
      </c>
      <c r="B11" s="39" t="s">
        <v>17</v>
      </c>
      <c r="C11" s="39" t="s">
        <v>18</v>
      </c>
      <c r="D11" s="40" t="s">
        <v>19</v>
      </c>
      <c r="E11" s="40" t="s">
        <v>20</v>
      </c>
      <c r="F11" s="40" t="s">
        <v>21</v>
      </c>
      <c r="G11" s="40" t="s">
        <v>22</v>
      </c>
      <c r="H11" s="40" t="s">
        <v>23</v>
      </c>
      <c r="I11" s="40" t="s">
        <v>10</v>
      </c>
      <c r="J11" s="40" t="s">
        <v>11</v>
      </c>
      <c r="K11" s="40" t="s">
        <v>12</v>
      </c>
      <c r="L11" s="40" t="s">
        <v>13</v>
      </c>
      <c r="M11" s="40" t="s">
        <v>24</v>
      </c>
      <c r="N11" s="40" t="s">
        <v>25</v>
      </c>
      <c r="O11" s="16" t="s">
        <v>26</v>
      </c>
      <c r="P11" s="16" t="s">
        <v>27</v>
      </c>
      <c r="Q11" s="25" t="s">
        <v>28</v>
      </c>
      <c r="R11" s="16" t="s">
        <v>29</v>
      </c>
      <c r="S11" s="16" t="s">
        <v>30</v>
      </c>
      <c r="T11" s="16" t="s">
        <v>26</v>
      </c>
      <c r="U11" s="16" t="s">
        <v>27</v>
      </c>
      <c r="V11" s="16" t="s">
        <v>28</v>
      </c>
      <c r="W11" s="16" t="s">
        <v>29</v>
      </c>
      <c r="X11" s="16" t="s">
        <v>30</v>
      </c>
      <c r="Y11" s="16" t="s">
        <v>26</v>
      </c>
      <c r="Z11" s="16" t="s">
        <v>27</v>
      </c>
      <c r="AA11" s="16" t="s">
        <v>28</v>
      </c>
      <c r="AB11" s="16" t="s">
        <v>29</v>
      </c>
      <c r="AC11" s="16" t="s">
        <v>30</v>
      </c>
      <c r="AD11" s="16" t="s">
        <v>26</v>
      </c>
      <c r="AE11" s="16" t="s">
        <v>27</v>
      </c>
      <c r="AF11" s="16" t="s">
        <v>28</v>
      </c>
      <c r="AG11" s="16" t="s">
        <v>29</v>
      </c>
      <c r="AH11" s="16" t="s">
        <v>30</v>
      </c>
      <c r="AI11" s="58"/>
      <c r="AJ11" s="58"/>
    </row>
    <row r="12" spans="1:36" s="18" customFormat="1" ht="105">
      <c r="A12" s="17">
        <v>7</v>
      </c>
      <c r="B12" s="17" t="s">
        <v>31</v>
      </c>
      <c r="C12" s="17" t="s">
        <v>32</v>
      </c>
      <c r="D12" s="17">
        <v>1</v>
      </c>
      <c r="E12" s="17" t="s">
        <v>33</v>
      </c>
      <c r="F12" s="42" t="s">
        <v>34</v>
      </c>
      <c r="G12" s="17" t="s">
        <v>35</v>
      </c>
      <c r="H12" s="17" t="s">
        <v>36</v>
      </c>
      <c r="I12" s="43">
        <v>0.95</v>
      </c>
      <c r="J12" s="43">
        <v>0.95</v>
      </c>
      <c r="K12" s="43">
        <v>0.95</v>
      </c>
      <c r="L12" s="43">
        <v>0.95</v>
      </c>
      <c r="M12" s="43">
        <f>AVERAGE(I12:L12)</f>
        <v>0.95</v>
      </c>
      <c r="N12" s="17" t="s">
        <v>37</v>
      </c>
      <c r="O12" s="28">
        <f>I12</f>
        <v>0.95</v>
      </c>
      <c r="P12" s="45">
        <v>0.96</v>
      </c>
      <c r="Q12" s="31">
        <f>IF(P12/O12&gt;100%,100%,P12/O12)</f>
        <v>1</v>
      </c>
      <c r="R12" s="47" t="s">
        <v>38</v>
      </c>
      <c r="S12" s="48" t="s">
        <v>39</v>
      </c>
      <c r="T12" s="28">
        <f>J12</f>
        <v>0.95</v>
      </c>
      <c r="U12" s="28">
        <f>333/338</f>
        <v>0.98520710059171601</v>
      </c>
      <c r="V12" s="31">
        <f>IF(U12/T12&gt;100%,100%,U12/T12)</f>
        <v>1</v>
      </c>
      <c r="W12" s="1" t="s">
        <v>40</v>
      </c>
      <c r="X12" s="1" t="s">
        <v>41</v>
      </c>
      <c r="Y12" s="44">
        <f>K12</f>
        <v>0.95</v>
      </c>
      <c r="Z12" s="54">
        <v>0.97260000000000002</v>
      </c>
      <c r="AA12" s="31">
        <f>IF(Z12/Y12&gt;100%,100%,Z12/Y12)</f>
        <v>1</v>
      </c>
      <c r="AB12" s="1" t="s">
        <v>42</v>
      </c>
      <c r="AC12" s="1" t="s">
        <v>43</v>
      </c>
      <c r="AD12" s="44">
        <f>L12</f>
        <v>0.95</v>
      </c>
      <c r="AE12" s="44">
        <v>0</v>
      </c>
      <c r="AF12" s="31">
        <f>IF(AE12/AD12&gt;100%,100%,AE12/AD12)</f>
        <v>0</v>
      </c>
      <c r="AG12" s="1"/>
      <c r="AH12" s="1"/>
      <c r="AI12" s="53">
        <f>AVERAGE(P12,U12,Z12,AE12)</f>
        <v>0.72945177514792903</v>
      </c>
      <c r="AJ12" s="31">
        <f>IF(AI12/M12&gt;100%,100%,AI12/M12)</f>
        <v>0.76784397383992531</v>
      </c>
    </row>
    <row r="13" spans="1:36" s="18" customFormat="1" ht="255">
      <c r="A13" s="17">
        <v>7</v>
      </c>
      <c r="B13" s="17" t="s">
        <v>31</v>
      </c>
      <c r="C13" s="17" t="s">
        <v>32</v>
      </c>
      <c r="D13" s="17">
        <v>2</v>
      </c>
      <c r="E13" s="17" t="s">
        <v>44</v>
      </c>
      <c r="F13" s="17" t="s">
        <v>45</v>
      </c>
      <c r="G13" s="17" t="s">
        <v>35</v>
      </c>
      <c r="H13" s="17" t="s">
        <v>36</v>
      </c>
      <c r="I13" s="43">
        <v>0.9</v>
      </c>
      <c r="J13" s="43">
        <v>0.9</v>
      </c>
      <c r="K13" s="43">
        <v>0.9</v>
      </c>
      <c r="L13" s="43">
        <v>0.9</v>
      </c>
      <c r="M13" s="43">
        <f>AVERAGE(I13:L13)</f>
        <v>0.9</v>
      </c>
      <c r="N13" s="17" t="s">
        <v>46</v>
      </c>
      <c r="O13" s="28">
        <f t="shared" ref="O13" si="0">I13</f>
        <v>0.9</v>
      </c>
      <c r="P13" s="46">
        <v>0.9</v>
      </c>
      <c r="Q13" s="28">
        <f t="shared" ref="Q13" si="1">IF(P13/O13&gt;100%,100%,P13/O13)</f>
        <v>1</v>
      </c>
      <c r="R13" s="49" t="s">
        <v>47</v>
      </c>
      <c r="S13" s="50" t="s">
        <v>48</v>
      </c>
      <c r="T13" s="28">
        <f t="shared" ref="T13" si="2">J13</f>
        <v>0.9</v>
      </c>
      <c r="U13" s="52">
        <f>1349/1524</f>
        <v>0.8851706036745407</v>
      </c>
      <c r="V13" s="31">
        <f t="shared" ref="V13" si="3">IF(U13/T13&gt;100%,100%,U13/T13)</f>
        <v>0.98352289297171192</v>
      </c>
      <c r="W13" s="1" t="s">
        <v>49</v>
      </c>
      <c r="X13" s="51" t="s">
        <v>50</v>
      </c>
      <c r="Y13" s="44">
        <f t="shared" ref="Y13" si="4">K13</f>
        <v>0.9</v>
      </c>
      <c r="Z13" s="53">
        <v>0.89400000000000002</v>
      </c>
      <c r="AA13" s="31">
        <f t="shared" ref="AA13" si="5">IF(Z13/Y13&gt;100%,100%,Z13/Y13)</f>
        <v>0.99333333333333329</v>
      </c>
      <c r="AB13" s="1" t="s">
        <v>51</v>
      </c>
      <c r="AC13" s="51" t="s">
        <v>52</v>
      </c>
      <c r="AD13" s="44">
        <f t="shared" ref="AD13" si="6">L13</f>
        <v>0.9</v>
      </c>
      <c r="AE13" s="44">
        <v>0</v>
      </c>
      <c r="AF13" s="31">
        <f t="shared" ref="AF13" si="7">IF(AE13/AD13&gt;100%,100%,AE13/AD13)</f>
        <v>0</v>
      </c>
      <c r="AG13" s="1"/>
      <c r="AH13" s="1"/>
      <c r="AI13" s="44">
        <f>AVERAGE(P13,U13,Z13,AE13)</f>
        <v>0.66979265091863516</v>
      </c>
      <c r="AJ13" s="31">
        <f t="shared" ref="AJ13" si="8">IF(AI13/M13&gt;100%,100%,AI13/M13)</f>
        <v>0.74421405657626127</v>
      </c>
    </row>
    <row r="14" spans="1:36" ht="18.75">
      <c r="AH14" s="60" t="s">
        <v>53</v>
      </c>
      <c r="AI14" s="60"/>
      <c r="AJ14" s="41">
        <f>AVERAGE(AJ12:AJ13)</f>
        <v>0.75602901520809329</v>
      </c>
    </row>
    <row r="18" spans="1:21">
      <c r="B18" s="57" t="s">
        <v>54</v>
      </c>
      <c r="C18" s="57"/>
      <c r="D18" s="57"/>
      <c r="E18" s="57"/>
      <c r="F18" s="57"/>
    </row>
    <row r="19" spans="1:21" s="37" customFormat="1">
      <c r="A19" s="36"/>
      <c r="B19" s="38" t="s">
        <v>55</v>
      </c>
      <c r="C19" s="57" t="s">
        <v>56</v>
      </c>
      <c r="D19" s="57"/>
      <c r="E19" s="57" t="s">
        <v>57</v>
      </c>
      <c r="F19" s="57"/>
      <c r="G19" s="34"/>
      <c r="H19" s="34"/>
      <c r="I19" s="34"/>
      <c r="J19" s="34"/>
      <c r="K19" s="34"/>
      <c r="L19" s="34"/>
      <c r="M19" s="34"/>
      <c r="N19" s="34"/>
      <c r="O19" s="34"/>
      <c r="P19" s="34"/>
      <c r="Q19" s="35"/>
      <c r="R19" s="34"/>
      <c r="S19" s="34"/>
      <c r="T19" s="34"/>
      <c r="U19" s="36"/>
    </row>
    <row r="20" spans="1:21">
      <c r="B20" s="27">
        <v>1</v>
      </c>
      <c r="C20" s="56" t="s">
        <v>58</v>
      </c>
      <c r="D20" s="56"/>
      <c r="E20" s="55" t="s">
        <v>59</v>
      </c>
      <c r="F20" s="55"/>
    </row>
    <row r="21" spans="1:21" ht="41.25" customHeight="1">
      <c r="B21" s="27">
        <v>2</v>
      </c>
      <c r="C21" s="56" t="s">
        <v>60</v>
      </c>
      <c r="D21" s="56"/>
      <c r="E21" s="55" t="s">
        <v>61</v>
      </c>
      <c r="F21" s="55"/>
    </row>
    <row r="22" spans="1:21" ht="35.25" customHeight="1">
      <c r="B22" s="27">
        <v>3</v>
      </c>
      <c r="C22" s="56" t="s">
        <v>62</v>
      </c>
      <c r="D22" s="56"/>
      <c r="E22" s="55" t="s">
        <v>63</v>
      </c>
      <c r="F22" s="55"/>
    </row>
    <row r="23" spans="1:21" ht="69.75" customHeight="1">
      <c r="B23" s="27">
        <v>4</v>
      </c>
      <c r="C23" s="56" t="s">
        <v>64</v>
      </c>
      <c r="D23" s="56"/>
      <c r="E23" s="55" t="s">
        <v>65</v>
      </c>
      <c r="F23" s="55"/>
    </row>
  </sheetData>
  <dataConsolidate/>
  <mergeCells count="26">
    <mergeCell ref="AJ10:AJ11"/>
    <mergeCell ref="AD10:AH10"/>
    <mergeCell ref="AI10:AI11"/>
    <mergeCell ref="AH14:AI14"/>
    <mergeCell ref="M1:N1"/>
    <mergeCell ref="M2:N2"/>
    <mergeCell ref="M3:N3"/>
    <mergeCell ref="M4:N4"/>
    <mergeCell ref="Y10:AC10"/>
    <mergeCell ref="D10:N10"/>
    <mergeCell ref="O10:S10"/>
    <mergeCell ref="T10:X10"/>
    <mergeCell ref="C1:L4"/>
    <mergeCell ref="C6:N6"/>
    <mergeCell ref="A10:C10"/>
    <mergeCell ref="E23:F23"/>
    <mergeCell ref="C23:D23"/>
    <mergeCell ref="C22:D22"/>
    <mergeCell ref="E22:F22"/>
    <mergeCell ref="B18:F18"/>
    <mergeCell ref="C19:D19"/>
    <mergeCell ref="E19:F19"/>
    <mergeCell ref="C21:D21"/>
    <mergeCell ref="E21:F21"/>
    <mergeCell ref="C20:D20"/>
    <mergeCell ref="E20:F20"/>
  </mergeCells>
  <phoneticPr fontId="3" type="noConversion"/>
  <pageMargins left="0.23622047244094491" right="0.17" top="0.9055118110236221" bottom="0.94488188976377963" header="0.51181102362204722" footer="0.51181102362204722"/>
  <pageSetup paperSize="121" scale="73" fitToHeight="0" orientation="portrait" r:id="rId1"/>
  <headerFooter>
    <oddFooter>&amp;L&amp;D&amp;CDGTH / SGSST&amp;RPágina &amp;P</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EA1BD11B-FF56-4AFF-BD87-E8F16E55F5DD}">
          <x14:formula1>
            <xm:f>Hoja1!$A$1:$A$4</xm:f>
          </x14:formula1>
          <xm:sqref>H1:H4 H10:H1048576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46EC8-851E-48B1-96AF-FA6A352F4A3E}">
  <dimension ref="A1:A4"/>
  <sheetViews>
    <sheetView workbookViewId="0">
      <selection activeCell="A2" sqref="A2"/>
    </sheetView>
  </sheetViews>
  <sheetFormatPr defaultColWidth="11.42578125" defaultRowHeight="15"/>
  <sheetData>
    <row r="1" spans="1:1">
      <c r="A1" t="s">
        <v>66</v>
      </c>
    </row>
    <row r="2" spans="1:1">
      <c r="A2" t="s">
        <v>67</v>
      </c>
    </row>
    <row r="3" spans="1:1">
      <c r="A3" t="s">
        <v>68</v>
      </c>
    </row>
    <row r="4" spans="1:1">
      <c r="A4"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Cardenas Medina</dc:creator>
  <cp:keywords/>
  <dc:description/>
  <cp:lastModifiedBy>Yamile Espinosa Galindo</cp:lastModifiedBy>
  <cp:revision/>
  <dcterms:created xsi:type="dcterms:W3CDTF">2014-05-21T18:22:31Z</dcterms:created>
  <dcterms:modified xsi:type="dcterms:W3CDTF">2024-10-30T21:22:56Z</dcterms:modified>
  <cp:category/>
  <cp:contentStatus/>
</cp:coreProperties>
</file>