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4"/>
  <workbookPr showInkAnnotation="0" defaultThemeVersion="124226"/>
  <mc:AlternateContent xmlns:mc="http://schemas.openxmlformats.org/markup-compatibility/2006">
    <mc:Choice Requires="x15">
      <x15ac:absPath xmlns:x15ac="http://schemas.microsoft.com/office/spreadsheetml/2010/11/ac" url="C:\Users\yamile.espinosa\Downloads\Publicacion Trimestre 3\"/>
    </mc:Choice>
  </mc:AlternateContent>
  <xr:revisionPtr revIDLastSave="1" documentId="13_ncr:1_{D83F86CE-E1A9-4934-8821-40D3EC58C406}" xr6:coauthVersionLast="47" xr6:coauthVersionMax="47" xr10:uidLastSave="{0BA74356-BA85-4D76-BF2F-FDD0DD7779F6}"/>
  <bookViews>
    <workbookView xWindow="-120" yWindow="-120" windowWidth="29040" windowHeight="15840" xr2:uid="{00000000-000D-0000-FFFF-FFFF00000000}"/>
  </bookViews>
  <sheets>
    <sheet name="Formato" sheetId="4" r:id="rId1"/>
    <sheet name="Hoja1" sheetId="5" state="hidden" r:id="rId2"/>
  </sheets>
  <definedNames>
    <definedName name="_xlnm._FilterDatabase" localSheetId="0" hidden="1">Formato!$A$11:$DW$11</definedName>
    <definedName name="_xlnm.Print_Area" localSheetId="0">Formato!$A$1:$V$11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4" i="4" l="1"/>
  <c r="AA14" i="4" s="1"/>
  <c r="Y13" i="4"/>
  <c r="AA13" i="4" s="1"/>
  <c r="Y12" i="4"/>
  <c r="AJ13" i="4"/>
  <c r="AJ14" i="4"/>
  <c r="AJ12" i="4"/>
  <c r="AD14" i="4"/>
  <c r="AF14" i="4" s="1"/>
  <c r="AD13" i="4"/>
  <c r="AF13" i="4" s="1"/>
  <c r="AD12" i="4"/>
  <c r="AF12" i="4" s="1"/>
  <c r="O12" i="4"/>
  <c r="Q12" i="4" s="1"/>
  <c r="AJ1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<sst xmlns="http://schemas.openxmlformats.org/spreadsheetml/2006/main" count="108" uniqueCount="69">
  <si>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</si>
  <si>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</si>
  <si>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</si>
  <si>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</si>
  <si>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</si>
  <si>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</si>
  <si>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 xml:space="preserve">Plan de Tratamiento de Riesgos de seguridad de la información </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</si>
  <si>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</si>
  <si>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</si>
  <si>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</si>
  <si>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</si>
  <si>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</si>
  <si>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</si>
  <si>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</si>
  <si>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</si>
  <si>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</si>
  <si>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</si>
  <si>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</si>
  <si>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</si>
  <si>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</si>
  <si>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</si>
  <si>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</si>
  <si>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</si>
  <si>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</si>
  <si>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</si>
  <si>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</si>
  <si>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</si>
  <si>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</si>
  <si>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</si>
  <si>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</si>
  <si>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</si>
  <si>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Implementar estrategias de Gobierno Abierto y transparencia, haciendo uso de herramientas de las TIC para su divulgación, como parte del fortalecimiento de la relación entre la ciudadanía y el gobierno.</t>
  </si>
  <si>
    <t>Gerencia de TIC</t>
  </si>
  <si>
    <t xml:space="preserve">Realizar el seguimiento y monitoreo de los riesgos de seguridad de la información en cinco (5) dependencias de Nivel Central y cinco (5) Alcaldias Locales. </t>
  </si>
  <si>
    <t xml:space="preserve">Número de dependencias de nivel central y alcaldías local con seguimiento y monitoreo de riesgos de seguridad de la información. </t>
  </si>
  <si>
    <t xml:space="preserve">Director(a) de Tecnologías de Información </t>
  </si>
  <si>
    <t>Suma</t>
  </si>
  <si>
    <t>Informe de monitoreo de riesgos de seguridad de la información</t>
  </si>
  <si>
    <t>Se logró realizar el seguimiento de riesgos de seguridad para 7 dependencias de Nivel Central y 7 localidades, con los respectivos informes</t>
  </si>
  <si>
    <t>Evidencia de seguimiento y monitoreo de riesgos de SI en localidades y dependencias de nivel central</t>
  </si>
  <si>
    <t>Durante el periodo se ejecutó la actividad, para lo cual se brindó acompañamiento tanto a las dependencias de nivel central como a localidades. Dado a que las localidades y dependencias de nivel central se han tomado más tiempo
de lo estipulado, no se pudo realizar el monitoreo de los riesgos de seguridad de la
información.</t>
  </si>
  <si>
    <t>Informe de la meta</t>
  </si>
  <si>
    <t>No programada para el periodo, sin embargo se continuó con la gestión y se logró superar la meta planteada.</t>
  </si>
  <si>
    <t>InformeAvancePTRSI-Trimestre3 - 2024</t>
  </si>
  <si>
    <t>Realizar la valoración y clasificación de los riesgos de cinco (5) Alcaldías locales y cinco (5) dependencias de Nivel Central.</t>
  </si>
  <si>
    <t xml:space="preserve">Número de dependencias de nivel central y alcaldías local con valoración y clasificación de riesgos. </t>
  </si>
  <si>
    <t>No programada</t>
  </si>
  <si>
    <t>Durante el periodo se ejecutó la actividad, para lo cual se brindó acompañamiento tanto a las dependencias de nivel central como a localidades.  Dado a que las localidades no terminaron en los tiempos establecidos, no fue posible la entrega de las 4 matrices de riesgos de las localidades.
Por parte del grupo de seguridad de la información, se inició la gestión del seguimiento y el monitoreo de los riesgos de seguridad de la información, actividad que se seguirá desarrollando durante el tercer y cuarto trimestre.</t>
  </si>
  <si>
    <t>De acuerdo con lo establecido en la planeación para el tercer trimestre del presente año (2024), seguridad de la información se dio cumplimiento a la misma respecto a la gestión de los riesgos asociados a la seguridad de la información</t>
  </si>
  <si>
    <r>
      <rPr>
        <sz val="11"/>
        <color rgb="FF000000"/>
        <rFont val="Calibri Light"/>
      </rPr>
      <t xml:space="preserve">Recolectar </t>
    </r>
    <r>
      <rPr>
        <b/>
        <sz val="11"/>
        <color rgb="FFFF0000"/>
        <rFont val="Calibri Light"/>
      </rPr>
      <t xml:space="preserve"> </t>
    </r>
    <r>
      <rPr>
        <sz val="11"/>
        <color rgb="FF000000"/>
        <rFont val="Calibri Light"/>
      </rPr>
      <t xml:space="preserve">los planes de tratamiento de Riesgos </t>
    </r>
    <r>
      <rPr>
        <b/>
        <sz val="11"/>
        <color rgb="FF0070C0"/>
        <rFont val="Calibri Light"/>
      </rPr>
      <t xml:space="preserve"> </t>
    </r>
    <r>
      <rPr>
        <sz val="11"/>
        <color rgb="FF000000"/>
        <rFont val="Calibri Light"/>
      </rPr>
      <t xml:space="preserve">en cuatro (4) dependencias de Nivel Central y cuatro (4) alcaldias locales. </t>
    </r>
  </si>
  <si>
    <t xml:space="preserve">Número de dependencias de nivel central y alcaldías local con planes de tratamiento de riesgos implementados. </t>
  </si>
  <si>
    <t>Durante el periodo se ejecutó la actividad, para lo cual se brindó acompañamiento tanto a las dependencias de nivel central como a localidades. Por el cambio de administración y por la finalización de los contratos, tanto en alcaldías locales como en nivel central, afecto la continuidad y los tiempos establecidos del cronograma planteado. Pero, aspiramos a cumplir la meta total planteada para el presente año, en los próximos trimestres.</t>
  </si>
  <si>
    <t>De acuerdo con lo programado para las localidades, en el momento de formalizar las matrices de riesgos de seguridad de la información, se recolecto el plan de tratamiento de localidades lo cual se encuentra detallado en el informe del trimestre</t>
  </si>
  <si>
    <t>TOTAL</t>
  </si>
  <si>
    <t>Control de cambios</t>
  </si>
  <si>
    <t xml:space="preserve">Versión </t>
  </si>
  <si>
    <t>Fecha</t>
  </si>
  <si>
    <t>Descripción del cambio</t>
  </si>
  <si>
    <t>30 de enero de 2024</t>
  </si>
  <si>
    <t>Publicación del Plan de Tratamiento de Riesgos de seguridad de la Información aprobado. Caso Hola No. 14425</t>
  </si>
  <si>
    <t>30 de abril de 2024</t>
  </si>
  <si>
    <t>Se publica el seguimiento al plan con corte al 31 de marzo de 2024. El plan presenta una ejecución del 33,3% acumulado para la vigencia</t>
  </si>
  <si>
    <t>19 de julio de 2024</t>
  </si>
  <si>
    <t>Se publica el seguimiento al plan con corte al 30 de junio de 2024. El plan presenta una ejecución del 23,3% acumulado para la vigencia</t>
  </si>
  <si>
    <t>30 de octubre de 2024</t>
  </si>
  <si>
    <t>Se publica el seguimiento al plan con corte al 30 de septiembre de 2024. El plan presenta una ejecución del 59,2% acumulado para la vigencia</t>
  </si>
  <si>
    <t>Creciente</t>
  </si>
  <si>
    <t>Decreciente</t>
  </si>
  <si>
    <t>Constante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</si>
</sst>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2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sz val="11"/>
      <color theme="1"/>
      <name val="Cambria"/>
      <family val="2"/>
      <scheme val="major"/>
    </font>
    <font>
      <sz val="11"/>
      <color rgb="FF000000"/>
      <name val="Calibri Light"/>
    </font>
    <font>
      <b/>
      <sz val="11"/>
      <color rgb="FFFF0000"/>
      <name val="Calibri Light"/>
    </font>
    <font>
      <b/>
      <sz val="11"/>
      <color rgb="FF0070C0"/>
      <name val="Calibri Light"/>
    </font>
    <font>
      <sz val="11"/>
      <color theme="1"/>
      <name val="Calibri Light"/>
    </font>
    <font>
      <sz val="11"/>
      <color rgb="FF000000"/>
      <name val="Calibri Light"/>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0" fontId="2" fillId="0" borderId="0"/>
    <xf numFmtId="9" fontId="2" fillId="0" borderId="0" applyFont="0" applyFill="0" applyBorder="0" applyAlignment="0" applyProtection="0"/>
    <xf numFmtId="43" fontId="2" fillId="0" borderId="0" applyFont="0" applyFill="0" applyBorder="0" applyAlignment="0" applyProtection="0"/>
  </cellStyleXfs>
  <cellXfs count="85">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4" fillId="3" borderId="0" xfId="0" applyFont="1" applyFill="1" applyAlignment="1">
      <alignment horizontal="left" vertical="center"/>
    </xf>
    <xf numFmtId="0" fontId="5" fillId="3" borderId="1" xfId="1" applyFont="1" applyFill="1" applyBorder="1" applyAlignment="1">
      <alignment horizontal="justify" vertical="center"/>
    </xf>
    <xf numFmtId="0" fontId="5" fillId="3" borderId="1" xfId="1" applyFont="1" applyFill="1" applyBorder="1" applyAlignment="1">
      <alignment horizontal="center" vertical="center"/>
    </xf>
    <xf numFmtId="0" fontId="6" fillId="0" borderId="1" xfId="0" applyFont="1" applyBorder="1" applyAlignment="1">
      <alignment horizontal="left" vertical="center" wrapText="1"/>
    </xf>
    <xf numFmtId="0" fontId="6" fillId="3" borderId="1" xfId="0" applyFont="1" applyFill="1" applyBorder="1" applyAlignment="1">
      <alignment vertical="center" wrapText="1"/>
    </xf>
    <xf numFmtId="165" fontId="5" fillId="3" borderId="1" xfId="4"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65" fontId="6" fillId="0" borderId="1" xfId="4" applyNumberFormat="1" applyFont="1" applyFill="1" applyBorder="1" applyAlignment="1">
      <alignment horizontal="center" vertical="center" wrapText="1"/>
    </xf>
    <xf numFmtId="0" fontId="19" fillId="0" borderId="10" xfId="0" applyFont="1" applyBorder="1" applyAlignment="1">
      <alignment vertical="center" wrapText="1"/>
    </xf>
    <xf numFmtId="0" fontId="5" fillId="8" borderId="1" xfId="0" applyFont="1" applyFill="1" applyBorder="1" applyAlignment="1">
      <alignment horizontal="center" vertical="center"/>
    </xf>
    <xf numFmtId="0" fontId="5" fillId="8" borderId="11" xfId="0" applyFont="1" applyFill="1" applyBorder="1" applyAlignment="1">
      <alignment horizontal="center" vertical="center"/>
    </xf>
    <xf numFmtId="10" fontId="5" fillId="8" borderId="11" xfId="0" applyNumberFormat="1" applyFont="1" applyFill="1" applyBorder="1" applyAlignment="1">
      <alignment horizontal="center" vertical="center"/>
    </xf>
    <xf numFmtId="0" fontId="5" fillId="8" borderId="12" xfId="0" applyFont="1" applyFill="1" applyBorder="1" applyAlignment="1">
      <alignment horizontal="center" vertical="center"/>
    </xf>
    <xf numFmtId="0" fontId="5" fillId="8" borderId="5" xfId="0" applyFont="1" applyFill="1" applyBorder="1" applyAlignment="1">
      <alignment horizontal="center" vertical="center"/>
    </xf>
    <xf numFmtId="10" fontId="5" fillId="8" borderId="5" xfId="0" applyNumberFormat="1" applyFont="1" applyFill="1" applyBorder="1" applyAlignment="1">
      <alignment horizontal="center" vertical="center"/>
    </xf>
    <xf numFmtId="0" fontId="20" fillId="0" borderId="11" xfId="0" applyFont="1" applyBorder="1" applyAlignment="1">
      <alignment vertical="center" wrapText="1"/>
    </xf>
    <xf numFmtId="0" fontId="20" fillId="0" borderId="5" xfId="0" applyFont="1" applyBorder="1" applyAlignment="1">
      <alignment vertical="center" wrapText="1"/>
    </xf>
    <xf numFmtId="0" fontId="20" fillId="0" borderId="11" xfId="0" applyFont="1" applyBorder="1" applyAlignment="1">
      <alignment horizontal="left" vertical="center" wrapText="1"/>
    </xf>
    <xf numFmtId="0" fontId="20" fillId="0" borderId="5" xfId="0" applyFont="1" applyBorder="1" applyAlignment="1">
      <alignment horizontal="left" vertical="center" wrapText="1"/>
    </xf>
    <xf numFmtId="0" fontId="20" fillId="0" borderId="1" xfId="0" applyFont="1" applyBorder="1" applyAlignment="1">
      <alignment vertical="center" wrapText="1"/>
    </xf>
    <xf numFmtId="0" fontId="20" fillId="0" borderId="12" xfId="0" applyFont="1" applyBorder="1" applyAlignment="1">
      <alignment vertical="center" wrapText="1"/>
    </xf>
    <xf numFmtId="0" fontId="5" fillId="2" borderId="1" xfId="1" applyFont="1" applyFill="1" applyBorder="1" applyAlignment="1">
      <alignment horizontal="center" vertical="center" wrapText="1"/>
    </xf>
    <xf numFmtId="0" fontId="5" fillId="2" borderId="1" xfId="1" applyFont="1" applyFill="1" applyBorder="1" applyAlignment="1">
      <alignment horizontal="left" vertical="center" wrapText="1"/>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0" xfId="0" applyFont="1" applyFill="1" applyAlignment="1">
      <alignment horizontal="left" vertical="center"/>
    </xf>
    <xf numFmtId="0" fontId="10" fillId="5" borderId="1" xfId="0" applyFont="1" applyFill="1" applyBorder="1" applyAlignment="1">
      <alignment horizontal="center" vertical="center"/>
    </xf>
    <xf numFmtId="0" fontId="13" fillId="7" borderId="1" xfId="0" applyFont="1" applyFill="1" applyBorder="1" applyAlignment="1">
      <alignment horizontal="center" vertical="center"/>
    </xf>
    <xf numFmtId="0" fontId="14" fillId="2" borderId="1" xfId="1" applyFont="1" applyFill="1" applyBorder="1" applyAlignment="1">
      <alignment horizontal="center" vertical="center" wrapText="1"/>
    </xf>
  </cellXfs>
  <cellStyles count="5">
    <cellStyle name="Millares" xfId="4" builtinId="3"/>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2042783</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4"/>
  <sheetViews>
    <sheetView showGridLines="0" tabSelected="1" zoomScale="85" zoomScaleNormal="85" zoomScaleSheetLayoutView="100" zoomScalePageLayoutView="80" workbookViewId="0"/>
  </sheetViews>
  <sheetFormatPr defaultColWidth="9" defaultRowHeight="15"/>
  <cols>
    <col min="1" max="1" width="6.85546875" style="12" customWidth="1"/>
    <col min="2" max="2" width="40.42578125" style="13" customWidth="1"/>
    <col min="3" max="3" width="21.5703125" style="14" customWidth="1"/>
    <col min="4" max="4" width="6.7109375" style="15" customWidth="1"/>
    <col min="5" max="5" width="36.42578125" style="14" customWidth="1"/>
    <col min="6" max="6" width="40.140625" style="14" customWidth="1"/>
    <col min="7" max="7" width="19.85546875" style="14" bestFit="1" customWidth="1"/>
    <col min="8" max="8" width="23.28515625" style="14" customWidth="1"/>
    <col min="9" max="14" width="17.7109375" style="14" customWidth="1"/>
    <col min="15" max="15" width="19" style="15" bestFit="1" customWidth="1"/>
    <col min="16" max="16" width="17.85546875" style="15" bestFit="1" customWidth="1"/>
    <col min="17" max="17" width="17.85546875" style="28" bestFit="1" customWidth="1"/>
    <col min="18" max="18" width="42.140625" style="16" customWidth="1"/>
    <col min="19" max="19" width="25" style="16" customWidth="1"/>
    <col min="20" max="20" width="19" style="15" customWidth="1"/>
    <col min="21" max="21" width="17.85546875" style="32" customWidth="1"/>
    <col min="22" max="22" width="20" style="29" customWidth="1"/>
    <col min="23" max="23" width="42.28515625" style="2" customWidth="1"/>
    <col min="24" max="24" width="25" style="2" customWidth="1"/>
    <col min="25" max="25" width="20.42578125" style="29" customWidth="1"/>
    <col min="26" max="26" width="17.85546875" style="29" customWidth="1"/>
    <col min="27" max="27" width="20" style="29" customWidth="1"/>
    <col min="28" max="28" width="42.28515625" style="2" customWidth="1"/>
    <col min="29" max="29" width="25.140625" style="2" customWidth="1"/>
    <col min="30" max="30" width="20.42578125" style="29" hidden="1" customWidth="1"/>
    <col min="31" max="31" width="17.85546875" style="29" hidden="1" customWidth="1"/>
    <col min="32" max="32" width="20" style="29" hidden="1" customWidth="1"/>
    <col min="33" max="33" width="42.42578125" style="2" hidden="1" customWidth="1"/>
    <col min="34" max="34" width="25.28515625" style="2" hidden="1" customWidth="1"/>
    <col min="35" max="35" width="18.7109375" style="29" customWidth="1"/>
    <col min="36" max="36" width="20.85546875" style="29" customWidth="1"/>
    <col min="37" max="126" width="9" style="2"/>
    <col min="127" max="127" width="9" style="2" customWidth="1"/>
    <col min="128" max="16384" width="9" style="2"/>
  </cols>
  <sheetData>
    <row r="1" spans="1:36" ht="21" customHeight="1">
      <c r="A1" s="20"/>
      <c r="B1" s="21"/>
      <c r="C1" s="75" t="s">
        <v>0</v>
      </c>
      <c r="D1" s="75"/>
      <c r="E1" s="75"/>
      <c r="F1" s="75"/>
      <c r="G1" s="75"/>
      <c r="H1" s="75"/>
      <c r="I1" s="75"/>
      <c r="J1" s="75"/>
      <c r="K1" s="75"/>
      <c r="L1" s="76"/>
      <c r="M1" s="66" t="s">
        <v>1</v>
      </c>
      <c r="N1" s="67"/>
      <c r="O1" s="10"/>
      <c r="P1" s="10"/>
      <c r="Q1" s="26"/>
      <c r="R1" s="5"/>
      <c r="S1" s="5"/>
      <c r="T1" s="10"/>
      <c r="U1" s="10"/>
      <c r="V1" s="10"/>
    </row>
    <row r="2" spans="1:36">
      <c r="A2" s="22"/>
      <c r="B2" s="4"/>
      <c r="C2" s="77"/>
      <c r="D2" s="77"/>
      <c r="E2" s="77"/>
      <c r="F2" s="77"/>
      <c r="G2" s="77"/>
      <c r="H2" s="77"/>
      <c r="I2" s="77"/>
      <c r="J2" s="77"/>
      <c r="K2" s="77"/>
      <c r="L2" s="78"/>
      <c r="M2" s="68" t="s">
        <v>2</v>
      </c>
      <c r="N2" s="69"/>
      <c r="O2" s="10"/>
      <c r="P2" s="10"/>
      <c r="Q2" s="26"/>
      <c r="R2" s="5"/>
      <c r="S2" s="5"/>
      <c r="T2" s="10"/>
      <c r="U2" s="10"/>
      <c r="V2" s="10"/>
    </row>
    <row r="3" spans="1:36" ht="16.5" customHeight="1">
      <c r="A3" s="22"/>
      <c r="B3" s="4"/>
      <c r="C3" s="77"/>
      <c r="D3" s="77"/>
      <c r="E3" s="77"/>
      <c r="F3" s="77"/>
      <c r="G3" s="77"/>
      <c r="H3" s="77"/>
      <c r="I3" s="77"/>
      <c r="J3" s="77"/>
      <c r="K3" s="77"/>
      <c r="L3" s="78"/>
      <c r="M3" s="68" t="s">
        <v>3</v>
      </c>
      <c r="N3" s="69"/>
      <c r="O3" s="10"/>
      <c r="P3" s="10"/>
      <c r="Q3" s="26"/>
      <c r="R3" s="5"/>
      <c r="S3" s="6"/>
      <c r="T3" s="31"/>
      <c r="U3" s="31"/>
      <c r="V3" s="31"/>
    </row>
    <row r="4" spans="1:36" ht="16.5" customHeight="1">
      <c r="A4" s="23"/>
      <c r="B4" s="24"/>
      <c r="C4" s="79"/>
      <c r="D4" s="79"/>
      <c r="E4" s="79"/>
      <c r="F4" s="79"/>
      <c r="G4" s="79"/>
      <c r="H4" s="79"/>
      <c r="I4" s="79"/>
      <c r="J4" s="79"/>
      <c r="K4" s="79"/>
      <c r="L4" s="80"/>
      <c r="M4" s="70" t="s">
        <v>4</v>
      </c>
      <c r="N4" s="71"/>
      <c r="O4" s="10"/>
      <c r="P4" s="10"/>
      <c r="Q4" s="26"/>
      <c r="R4" s="5"/>
      <c r="S4" s="6"/>
      <c r="T4" s="31"/>
      <c r="U4" s="31"/>
      <c r="V4" s="31"/>
    </row>
    <row r="5" spans="1:36" ht="16.5" customHeight="1">
      <c r="A5" s="4"/>
      <c r="B5" s="4"/>
      <c r="C5" s="7"/>
      <c r="D5" s="7"/>
      <c r="E5" s="7"/>
      <c r="F5" s="7"/>
      <c r="G5" s="7"/>
      <c r="H5" s="7"/>
      <c r="I5" s="7"/>
      <c r="J5" s="7"/>
      <c r="K5" s="7"/>
      <c r="L5" s="7"/>
      <c r="M5" s="8"/>
      <c r="N5" s="8"/>
      <c r="O5" s="10"/>
      <c r="P5" s="10"/>
      <c r="Q5" s="26"/>
      <c r="R5" s="5"/>
      <c r="S5" s="6"/>
      <c r="T5" s="31"/>
      <c r="U5" s="31"/>
      <c r="V5" s="31"/>
    </row>
    <row r="6" spans="1:36" ht="35.25" customHeight="1">
      <c r="A6" s="4"/>
      <c r="B6" s="9" t="s">
        <v>5</v>
      </c>
      <c r="C6" s="81" t="s">
        <v>6</v>
      </c>
      <c r="D6" s="81"/>
      <c r="E6" s="81"/>
      <c r="F6" s="81"/>
      <c r="G6" s="81"/>
      <c r="H6" s="81"/>
      <c r="I6" s="81"/>
      <c r="J6" s="81"/>
      <c r="K6" s="81"/>
      <c r="L6" s="81"/>
      <c r="M6" s="81"/>
      <c r="N6" s="81"/>
      <c r="O6" s="10"/>
      <c r="P6" s="10"/>
      <c r="Q6" s="26"/>
      <c r="R6" s="5"/>
      <c r="S6" s="6"/>
      <c r="T6" s="31"/>
      <c r="U6" s="31"/>
      <c r="V6" s="31"/>
    </row>
    <row r="7" spans="1:36" ht="16.5" customHeight="1">
      <c r="A7" s="4"/>
      <c r="B7" s="9" t="s">
        <v>7</v>
      </c>
      <c r="C7" s="42">
        <v>2024</v>
      </c>
      <c r="D7" s="10"/>
      <c r="E7" s="4"/>
      <c r="F7" s="4"/>
      <c r="G7" s="4"/>
      <c r="H7" s="4"/>
      <c r="I7" s="4"/>
      <c r="J7" s="4"/>
      <c r="K7" s="4"/>
      <c r="L7" s="4"/>
      <c r="M7" s="4"/>
      <c r="N7" s="4"/>
      <c r="O7" s="10"/>
      <c r="P7" s="10"/>
      <c r="Q7" s="26"/>
      <c r="R7" s="5"/>
      <c r="S7" s="6"/>
      <c r="T7" s="31"/>
      <c r="U7" s="31"/>
      <c r="V7" s="31"/>
    </row>
    <row r="8" spans="1:36" ht="16.5" customHeight="1">
      <c r="A8" s="4"/>
      <c r="B8" s="4"/>
      <c r="C8" s="11"/>
      <c r="D8" s="10"/>
      <c r="E8" s="4"/>
      <c r="F8" s="4"/>
      <c r="G8" s="4"/>
      <c r="H8" s="4"/>
      <c r="I8" s="4"/>
      <c r="J8" s="4"/>
      <c r="K8" s="4"/>
      <c r="L8" s="4"/>
      <c r="M8" s="4"/>
      <c r="N8" s="4"/>
      <c r="O8" s="10"/>
      <c r="P8" s="10"/>
      <c r="Q8" s="26"/>
      <c r="R8" s="5"/>
      <c r="S8" s="6"/>
      <c r="T8" s="31"/>
      <c r="U8" s="31"/>
      <c r="V8" s="31"/>
    </row>
    <row r="9" spans="1:36" ht="16.5" customHeight="1">
      <c r="A9" s="4"/>
      <c r="B9" s="4"/>
      <c r="C9" s="11"/>
      <c r="D9" s="10"/>
      <c r="E9" s="4"/>
      <c r="F9" s="4"/>
      <c r="G9" s="4"/>
      <c r="H9" s="4"/>
      <c r="I9" s="4"/>
      <c r="J9" s="4"/>
      <c r="K9" s="4"/>
      <c r="L9" s="4"/>
      <c r="M9" s="4"/>
      <c r="N9" s="4"/>
      <c r="O9" s="10"/>
      <c r="P9" s="10"/>
      <c r="Q9" s="26"/>
      <c r="R9" s="5"/>
      <c r="S9" s="6"/>
      <c r="T9" s="31"/>
      <c r="U9" s="31"/>
      <c r="V9" s="31"/>
    </row>
    <row r="10" spans="1:36" ht="32.25" customHeight="1">
      <c r="A10" s="82" t="s">
        <v>8</v>
      </c>
      <c r="B10" s="82"/>
      <c r="C10" s="82"/>
      <c r="D10" s="73" t="s">
        <v>9</v>
      </c>
      <c r="E10" s="73"/>
      <c r="F10" s="73"/>
      <c r="G10" s="73"/>
      <c r="H10" s="73"/>
      <c r="I10" s="73"/>
      <c r="J10" s="73"/>
      <c r="K10" s="73"/>
      <c r="L10" s="73"/>
      <c r="M10" s="73"/>
      <c r="N10" s="73"/>
      <c r="O10" s="72" t="s">
        <v>10</v>
      </c>
      <c r="P10" s="72"/>
      <c r="Q10" s="72"/>
      <c r="R10" s="74"/>
      <c r="S10" s="74"/>
      <c r="T10" s="72" t="s">
        <v>11</v>
      </c>
      <c r="U10" s="72"/>
      <c r="V10" s="72"/>
      <c r="W10" s="72"/>
      <c r="X10" s="72"/>
      <c r="Y10" s="72" t="s">
        <v>12</v>
      </c>
      <c r="Z10" s="72"/>
      <c r="AA10" s="72"/>
      <c r="AB10" s="72"/>
      <c r="AC10" s="72"/>
      <c r="AD10" s="72" t="s">
        <v>13</v>
      </c>
      <c r="AE10" s="72"/>
      <c r="AF10" s="72"/>
      <c r="AG10" s="72"/>
      <c r="AH10" s="72"/>
      <c r="AI10" s="65" t="s">
        <v>14</v>
      </c>
      <c r="AJ10" s="65" t="s">
        <v>15</v>
      </c>
    </row>
    <row r="11" spans="1:36" s="29" customFormat="1" ht="45.75" customHeight="1">
      <c r="A11" s="38" t="s">
        <v>16</v>
      </c>
      <c r="B11" s="38" t="s">
        <v>17</v>
      </c>
      <c r="C11" s="38" t="s">
        <v>18</v>
      </c>
      <c r="D11" s="39" t="s">
        <v>19</v>
      </c>
      <c r="E11" s="39" t="s">
        <v>20</v>
      </c>
      <c r="F11" s="39" t="s">
        <v>21</v>
      </c>
      <c r="G11" s="39" t="s">
        <v>22</v>
      </c>
      <c r="H11" s="39" t="s">
        <v>23</v>
      </c>
      <c r="I11" s="39" t="s">
        <v>10</v>
      </c>
      <c r="J11" s="39" t="s">
        <v>11</v>
      </c>
      <c r="K11" s="39" t="s">
        <v>12</v>
      </c>
      <c r="L11" s="39" t="s">
        <v>13</v>
      </c>
      <c r="M11" s="39" t="s">
        <v>24</v>
      </c>
      <c r="N11" s="39" t="s">
        <v>25</v>
      </c>
      <c r="O11" s="17" t="s">
        <v>26</v>
      </c>
      <c r="P11" s="17" t="s">
        <v>27</v>
      </c>
      <c r="Q11" s="25" t="s">
        <v>28</v>
      </c>
      <c r="R11" s="17" t="s">
        <v>29</v>
      </c>
      <c r="S11" s="17" t="s">
        <v>30</v>
      </c>
      <c r="T11" s="17" t="s">
        <v>26</v>
      </c>
      <c r="U11" s="17" t="s">
        <v>27</v>
      </c>
      <c r="V11" s="17" t="s">
        <v>28</v>
      </c>
      <c r="W11" s="17" t="s">
        <v>29</v>
      </c>
      <c r="X11" s="17" t="s">
        <v>30</v>
      </c>
      <c r="Y11" s="17" t="s">
        <v>26</v>
      </c>
      <c r="Z11" s="17" t="s">
        <v>27</v>
      </c>
      <c r="AA11" s="17" t="s">
        <v>28</v>
      </c>
      <c r="AB11" s="17" t="s">
        <v>29</v>
      </c>
      <c r="AC11" s="17" t="s">
        <v>30</v>
      </c>
      <c r="AD11" s="17" t="s">
        <v>26</v>
      </c>
      <c r="AE11" s="17" t="s">
        <v>27</v>
      </c>
      <c r="AF11" s="17" t="s">
        <v>28</v>
      </c>
      <c r="AG11" s="17" t="s">
        <v>29</v>
      </c>
      <c r="AH11" s="17" t="s">
        <v>30</v>
      </c>
      <c r="AI11" s="65"/>
      <c r="AJ11" s="65"/>
    </row>
    <row r="12" spans="1:36" s="19" customFormat="1" ht="193.5" customHeight="1">
      <c r="A12" s="41">
        <v>3</v>
      </c>
      <c r="B12" s="45" t="s">
        <v>31</v>
      </c>
      <c r="C12" s="18" t="s">
        <v>32</v>
      </c>
      <c r="D12" s="19">
        <v>1</v>
      </c>
      <c r="E12" s="46" t="s">
        <v>33</v>
      </c>
      <c r="F12" s="46" t="s">
        <v>34</v>
      </c>
      <c r="G12" s="43" t="s">
        <v>35</v>
      </c>
      <c r="H12" s="44" t="s">
        <v>36</v>
      </c>
      <c r="I12" s="47">
        <v>6</v>
      </c>
      <c r="J12" s="47">
        <v>4</v>
      </c>
      <c r="K12" s="47">
        <v>0</v>
      </c>
      <c r="L12" s="47">
        <v>0</v>
      </c>
      <c r="M12" s="48">
        <v>10</v>
      </c>
      <c r="N12" s="45" t="s">
        <v>37</v>
      </c>
      <c r="O12" s="27">
        <f>I12</f>
        <v>6</v>
      </c>
      <c r="P12" s="27">
        <v>6</v>
      </c>
      <c r="Q12" s="30">
        <f>IF(P12/O12&gt;100%,100%,P12/O12)</f>
        <v>1</v>
      </c>
      <c r="R12" s="18" t="s">
        <v>38</v>
      </c>
      <c r="S12" s="18" t="s">
        <v>39</v>
      </c>
      <c r="T12" s="51">
        <v>4</v>
      </c>
      <c r="U12" s="52">
        <v>0</v>
      </c>
      <c r="V12" s="53">
        <v>0</v>
      </c>
      <c r="W12" s="59" t="s">
        <v>40</v>
      </c>
      <c r="X12" s="57" t="s">
        <v>41</v>
      </c>
      <c r="Y12" s="3">
        <f>K12</f>
        <v>0</v>
      </c>
      <c r="Z12" s="3">
        <v>12</v>
      </c>
      <c r="AA12" s="30"/>
      <c r="AB12" s="61" t="s">
        <v>42</v>
      </c>
      <c r="AC12" s="57" t="s">
        <v>43</v>
      </c>
      <c r="AD12" s="3">
        <f>L12</f>
        <v>0</v>
      </c>
      <c r="AE12" s="3"/>
      <c r="AF12" s="30" t="e">
        <f>IF(AE12/AD12&gt;100%,100%,AE12/AD12)</f>
        <v>#DIV/0!</v>
      </c>
      <c r="AG12" s="1"/>
      <c r="AH12" s="1"/>
      <c r="AI12" s="3">
        <v>18</v>
      </c>
      <c r="AJ12" s="30">
        <f>IF(AI12/M12&gt;100%,100%,AI12/M12)</f>
        <v>1</v>
      </c>
    </row>
    <row r="13" spans="1:36" s="19" customFormat="1" ht="195">
      <c r="A13" s="41">
        <v>3</v>
      </c>
      <c r="B13" s="45" t="s">
        <v>31</v>
      </c>
      <c r="C13" s="18" t="s">
        <v>32</v>
      </c>
      <c r="D13" s="18">
        <v>2</v>
      </c>
      <c r="E13" s="46" t="s">
        <v>44</v>
      </c>
      <c r="F13" s="46" t="s">
        <v>45</v>
      </c>
      <c r="G13" s="43" t="s">
        <v>35</v>
      </c>
      <c r="H13" s="44" t="s">
        <v>36</v>
      </c>
      <c r="I13" s="47">
        <v>0</v>
      </c>
      <c r="J13" s="47">
        <v>3</v>
      </c>
      <c r="K13" s="47">
        <v>3</v>
      </c>
      <c r="L13" s="47">
        <v>4</v>
      </c>
      <c r="M13" s="48">
        <v>10</v>
      </c>
      <c r="N13" s="45" t="s">
        <v>37</v>
      </c>
      <c r="O13" s="27">
        <v>0</v>
      </c>
      <c r="P13" s="27">
        <v>0</v>
      </c>
      <c r="Q13" s="27" t="s">
        <v>46</v>
      </c>
      <c r="R13" s="18" t="s">
        <v>46</v>
      </c>
      <c r="S13" s="18" t="s">
        <v>46</v>
      </c>
      <c r="T13" s="54">
        <v>3</v>
      </c>
      <c r="U13" s="55">
        <v>1</v>
      </c>
      <c r="V13" s="56">
        <v>0.33300000000000002</v>
      </c>
      <c r="W13" s="60" t="s">
        <v>47</v>
      </c>
      <c r="X13" s="57" t="s">
        <v>41</v>
      </c>
      <c r="Y13" s="3">
        <f t="shared" ref="Y13:Y14" si="0">K13</f>
        <v>3</v>
      </c>
      <c r="Z13" s="3">
        <v>3</v>
      </c>
      <c r="AA13" s="30">
        <f t="shared" ref="AA13:AA14" si="1">IF(Z13/Y13&gt;100%,100%,Z13/Y13)</f>
        <v>1</v>
      </c>
      <c r="AB13" s="62" t="s">
        <v>48</v>
      </c>
      <c r="AC13" s="58" t="s">
        <v>43</v>
      </c>
      <c r="AD13" s="3">
        <f t="shared" ref="AD13:AD14" si="2">L13</f>
        <v>4</v>
      </c>
      <c r="AE13" s="3"/>
      <c r="AF13" s="30">
        <f t="shared" ref="AF13:AF14" si="3">IF(AE13/AD13&gt;100%,100%,AE13/AD13)</f>
        <v>0</v>
      </c>
      <c r="AG13" s="1"/>
      <c r="AH13" s="1"/>
      <c r="AI13" s="3">
        <v>4</v>
      </c>
      <c r="AJ13" s="30">
        <f t="shared" ref="AJ13:AJ14" si="4">IF(AI13/M13&gt;100%,100%,AI13/M13)</f>
        <v>0.4</v>
      </c>
    </row>
    <row r="14" spans="1:36" s="19" customFormat="1" ht="184.5" customHeight="1">
      <c r="A14" s="41">
        <v>3</v>
      </c>
      <c r="B14" s="45" t="s">
        <v>31</v>
      </c>
      <c r="C14" s="18" t="s">
        <v>32</v>
      </c>
      <c r="D14" s="18">
        <v>3</v>
      </c>
      <c r="E14" s="50" t="s">
        <v>49</v>
      </c>
      <c r="F14" s="46" t="s">
        <v>50</v>
      </c>
      <c r="G14" s="43" t="s">
        <v>35</v>
      </c>
      <c r="H14" s="44" t="s">
        <v>36</v>
      </c>
      <c r="I14" s="49">
        <v>0</v>
      </c>
      <c r="J14" s="49">
        <v>2</v>
      </c>
      <c r="K14" s="49">
        <v>2</v>
      </c>
      <c r="L14" s="49">
        <v>4</v>
      </c>
      <c r="M14" s="48">
        <v>8</v>
      </c>
      <c r="N14" s="45" t="s">
        <v>37</v>
      </c>
      <c r="O14" s="27">
        <v>0</v>
      </c>
      <c r="P14" s="27">
        <v>0</v>
      </c>
      <c r="Q14" s="27" t="s">
        <v>46</v>
      </c>
      <c r="R14" s="18" t="s">
        <v>46</v>
      </c>
      <c r="S14" s="18" t="s">
        <v>46</v>
      </c>
      <c r="T14" s="54">
        <v>2</v>
      </c>
      <c r="U14" s="55">
        <v>0</v>
      </c>
      <c r="V14" s="56">
        <v>0</v>
      </c>
      <c r="W14" s="60" t="s">
        <v>51</v>
      </c>
      <c r="X14" s="58" t="s">
        <v>41</v>
      </c>
      <c r="Y14" s="3">
        <f t="shared" si="0"/>
        <v>2</v>
      </c>
      <c r="Z14" s="3">
        <v>2</v>
      </c>
      <c r="AA14" s="30">
        <f t="shared" si="1"/>
        <v>1</v>
      </c>
      <c r="AB14" s="62" t="s">
        <v>52</v>
      </c>
      <c r="AC14" s="58" t="s">
        <v>43</v>
      </c>
      <c r="AD14" s="3">
        <f t="shared" si="2"/>
        <v>4</v>
      </c>
      <c r="AE14" s="3"/>
      <c r="AF14" s="30">
        <f t="shared" si="3"/>
        <v>0</v>
      </c>
      <c r="AG14" s="1"/>
      <c r="AH14" s="1"/>
      <c r="AI14" s="3">
        <v>3</v>
      </c>
      <c r="AJ14" s="30">
        <f t="shared" si="4"/>
        <v>0.375</v>
      </c>
    </row>
    <row r="15" spans="1:36" ht="18.75">
      <c r="AH15" s="83" t="s">
        <v>53</v>
      </c>
      <c r="AI15" s="83"/>
      <c r="AJ15" s="40">
        <f>AVERAGE(AJ12:AJ14)</f>
        <v>0.59166666666666667</v>
      </c>
    </row>
    <row r="19" spans="1:21">
      <c r="B19" s="84" t="s">
        <v>54</v>
      </c>
      <c r="C19" s="84"/>
      <c r="D19" s="84"/>
      <c r="E19" s="84"/>
      <c r="F19" s="84"/>
    </row>
    <row r="20" spans="1:21" s="36" customFormat="1" ht="26.25" customHeight="1">
      <c r="A20" s="35"/>
      <c r="B20" s="37" t="s">
        <v>55</v>
      </c>
      <c r="C20" s="84" t="s">
        <v>56</v>
      </c>
      <c r="D20" s="84"/>
      <c r="E20" s="84" t="s">
        <v>57</v>
      </c>
      <c r="F20" s="84"/>
      <c r="G20" s="33"/>
      <c r="H20" s="33"/>
      <c r="I20" s="33"/>
      <c r="J20" s="33"/>
      <c r="K20" s="33"/>
      <c r="L20" s="33"/>
      <c r="M20" s="33"/>
      <c r="N20" s="33"/>
      <c r="O20" s="33"/>
      <c r="P20" s="33"/>
      <c r="Q20" s="34"/>
      <c r="R20" s="33"/>
      <c r="S20" s="33"/>
      <c r="T20" s="33"/>
      <c r="U20" s="35"/>
    </row>
    <row r="21" spans="1:21" ht="27" customHeight="1">
      <c r="B21" s="27">
        <v>1</v>
      </c>
      <c r="C21" s="63" t="s">
        <v>58</v>
      </c>
      <c r="D21" s="63"/>
      <c r="E21" s="64" t="s">
        <v>59</v>
      </c>
      <c r="F21" s="64"/>
    </row>
    <row r="22" spans="1:21" ht="38.25" customHeight="1">
      <c r="B22" s="27">
        <v>2</v>
      </c>
      <c r="C22" s="63" t="s">
        <v>60</v>
      </c>
      <c r="D22" s="63"/>
      <c r="E22" s="64" t="s">
        <v>61</v>
      </c>
      <c r="F22" s="64"/>
    </row>
    <row r="23" spans="1:21" ht="39" customHeight="1">
      <c r="B23" s="27">
        <v>3</v>
      </c>
      <c r="C23" s="63" t="s">
        <v>62</v>
      </c>
      <c r="D23" s="63"/>
      <c r="E23" s="64" t="s">
        <v>63</v>
      </c>
      <c r="F23" s="64"/>
    </row>
    <row r="24" spans="1:21" ht="39.75" customHeight="1">
      <c r="B24" s="27">
        <v>4</v>
      </c>
      <c r="C24" s="63" t="s">
        <v>64</v>
      </c>
      <c r="D24" s="63"/>
      <c r="E24" s="64" t="s">
        <v>65</v>
      </c>
      <c r="F24" s="64"/>
    </row>
  </sheetData>
  <autoFilter ref="A11:DW11" xr:uid="{00000000-0001-0000-0000-000000000000}"/>
  <dataConsolidate/>
  <mergeCells count="26">
    <mergeCell ref="AH15:AI15"/>
    <mergeCell ref="B19:F19"/>
    <mergeCell ref="C22:D22"/>
    <mergeCell ref="E22:F22"/>
    <mergeCell ref="C23:D23"/>
    <mergeCell ref="E23:F23"/>
    <mergeCell ref="C21:D21"/>
    <mergeCell ref="E21:F21"/>
    <mergeCell ref="C20:D20"/>
    <mergeCell ref="E20:F20"/>
    <mergeCell ref="C24:D24"/>
    <mergeCell ref="E24:F24"/>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s>
  <phoneticPr fontId="3" type="noConversion"/>
  <pageMargins left="0.23622047244094491" right="0.17" top="0.9055118110236221" bottom="0.94488188976377963" header="0.51181102362204722" footer="0.51181102362204722"/>
  <pageSetup paperSize="121" scale="21"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defaultColWidth="11.42578125" defaultRowHeight="15"/>
  <sheetData>
    <row r="1" spans="1:1">
      <c r="A1" t="s">
        <v>66</v>
      </c>
    </row>
    <row r="2" spans="1:1">
      <c r="A2" t="s">
        <v>67</v>
      </c>
    </row>
    <row r="3" spans="1:1">
      <c r="A3" t="s">
        <v>36</v>
      </c>
    </row>
    <row r="4" spans="1:1">
      <c r="A4"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2024-10-30T21:21:10Z</dcterms:modified>
  <cp:category/>
  <cp:contentStatus/>
</cp:coreProperties>
</file>