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C:\Users\Lizeth\Documents\SECRETARIA DE GOBIERNO\INFORMES\CTO 177-2024\6. JULIO 2024\Obligación 4\4.1 Ejecuciones Presupuestales junio\"/>
    </mc:Choice>
  </mc:AlternateContent>
  <xr:revisionPtr revIDLastSave="0" documentId="13_ncr:8001_{B6C60974-BF9F-42FE-A508-E0FCD0AA450C}" xr6:coauthVersionLast="47" xr6:coauthVersionMax="47" xr10:uidLastSave="{00000000-0000-0000-0000-000000000000}"/>
  <bookViews>
    <workbookView xWindow="810" yWindow="-120" windowWidth="19800" windowHeight="1176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'7787'!$A$1:$K$287</definedName>
    <definedName name="_xlnm.Print_Area" localSheetId="7">TOTAL!$C$1:$O$15</definedName>
    <definedName name="_xlnm.Print_Titles" localSheetId="0">'7787'!$11:$12</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7" i="266" l="1"/>
  <c r="K88" i="266"/>
  <c r="K89" i="266"/>
  <c r="K90" i="266"/>
  <c r="K91" i="266"/>
  <c r="K92" i="266"/>
  <c r="K93" i="266"/>
  <c r="K94" i="266"/>
  <c r="K95" i="266"/>
  <c r="K96" i="266"/>
  <c r="K97" i="266"/>
  <c r="K98"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I185" i="265"/>
  <c r="I402" i="265" s="1"/>
  <c r="E405" i="265" s="1"/>
  <c r="K263" i="265"/>
  <c r="K264" i="265"/>
  <c r="K265" i="265"/>
  <c r="K266" i="265"/>
  <c r="K267" i="265"/>
  <c r="K268" i="265"/>
  <c r="K269" i="265"/>
  <c r="K270" i="265"/>
  <c r="K271" i="265"/>
  <c r="K272" i="265"/>
  <c r="K273" i="265"/>
  <c r="K274" i="265"/>
  <c r="K275" i="265"/>
  <c r="K276" i="265"/>
  <c r="K277" i="265"/>
  <c r="K278" i="265"/>
  <c r="K279" i="265"/>
  <c r="K280" i="265"/>
  <c r="K281" i="265"/>
  <c r="K282" i="265"/>
  <c r="K283" i="265"/>
  <c r="K284" i="265"/>
  <c r="K285" i="265"/>
  <c r="K286" i="265"/>
  <c r="K287" i="265"/>
  <c r="K288" i="265"/>
  <c r="K289" i="265"/>
  <c r="K290" i="265"/>
  <c r="K291" i="265"/>
  <c r="K292" i="265"/>
  <c r="K293" i="265"/>
  <c r="K294" i="265"/>
  <c r="K295" i="265"/>
  <c r="K296" i="265"/>
  <c r="K297" i="265"/>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358" i="265"/>
  <c r="K359" i="265"/>
  <c r="K360" i="265"/>
  <c r="K361" i="265"/>
  <c r="K362" i="265"/>
  <c r="K363" i="265"/>
  <c r="K364" i="265"/>
  <c r="K365" i="265"/>
  <c r="K366" i="265"/>
  <c r="K367" i="265"/>
  <c r="K368" i="265"/>
  <c r="K369" i="265"/>
  <c r="K370" i="265"/>
  <c r="K371" i="265"/>
  <c r="K372" i="265"/>
  <c r="K373" i="265"/>
  <c r="K374" i="265"/>
  <c r="K375" i="265"/>
  <c r="K376" i="265"/>
  <c r="K377" i="265"/>
  <c r="K378" i="265"/>
  <c r="K379" i="265"/>
  <c r="K380" i="265"/>
  <c r="K381" i="265"/>
  <c r="K382" i="265"/>
  <c r="K383" i="265"/>
  <c r="K384" i="265"/>
  <c r="K385" i="265"/>
  <c r="K386" i="265"/>
  <c r="K387" i="265"/>
  <c r="K388" i="265"/>
  <c r="K389" i="265"/>
  <c r="K390" i="265"/>
  <c r="K391" i="265"/>
  <c r="K392" i="265"/>
  <c r="K393" i="265"/>
  <c r="K394" i="265"/>
  <c r="K395" i="265"/>
  <c r="K396" i="265"/>
  <c r="K397" i="265"/>
  <c r="K398" i="265"/>
  <c r="K399" i="265"/>
  <c r="K245" i="265"/>
  <c r="K246" i="265"/>
  <c r="K247" i="265"/>
  <c r="K248" i="265"/>
  <c r="K249" i="265"/>
  <c r="K250" i="265"/>
  <c r="K251" i="265"/>
  <c r="K252" i="265"/>
  <c r="K253" i="265"/>
  <c r="K254" i="265"/>
  <c r="K255" i="265"/>
  <c r="K256" i="265"/>
  <c r="K257" i="265"/>
  <c r="K258" i="265"/>
  <c r="K259" i="265"/>
  <c r="K260" i="265"/>
  <c r="K261" i="265"/>
  <c r="K262" i="265"/>
  <c r="K50" i="264"/>
  <c r="K51" i="264"/>
  <c r="K52" i="264"/>
  <c r="K53" i="264"/>
  <c r="K54" i="264"/>
  <c r="K55" i="264"/>
  <c r="K56" i="264"/>
  <c r="K57" i="264"/>
  <c r="K58" i="264"/>
  <c r="K59" i="264"/>
  <c r="K60" i="264"/>
  <c r="K61" i="264"/>
  <c r="K62" i="264"/>
  <c r="K63" i="264"/>
  <c r="K64" i="264"/>
  <c r="K65" i="264"/>
  <c r="K66" i="264"/>
  <c r="K67" i="264"/>
  <c r="K68" i="264"/>
  <c r="K69" i="264"/>
  <c r="K70" i="264"/>
  <c r="K71" i="264"/>
  <c r="K72" i="264"/>
  <c r="K73" i="264"/>
  <c r="K74" i="264"/>
  <c r="K75" i="264"/>
  <c r="K76" i="264"/>
  <c r="K77" i="264"/>
  <c r="K78" i="264"/>
  <c r="K79" i="264"/>
  <c r="K80" i="264"/>
  <c r="K81" i="264"/>
  <c r="K49" i="263"/>
  <c r="K50" i="263"/>
  <c r="K51" i="263"/>
  <c r="K52" i="263"/>
  <c r="K53" i="263"/>
  <c r="K54" i="263"/>
  <c r="K55" i="263"/>
  <c r="K56" i="263"/>
  <c r="K57" i="263"/>
  <c r="K58" i="263"/>
  <c r="K59" i="263"/>
  <c r="K60" i="263"/>
  <c r="K61" i="263"/>
  <c r="K62" i="263"/>
  <c r="K63" i="263"/>
  <c r="K64" i="263"/>
  <c r="K65" i="263"/>
  <c r="K66" i="263"/>
  <c r="K67" i="263"/>
  <c r="K68" i="263"/>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48" i="262"/>
  <c r="K249" i="262"/>
  <c r="K250" i="262"/>
  <c r="K251" i="262"/>
  <c r="K252" i="262"/>
  <c r="K253" i="262"/>
  <c r="K254" i="262"/>
  <c r="K255" i="262"/>
  <c r="K256" i="262"/>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I125" i="251"/>
  <c r="K125" i="251" s="1"/>
  <c r="I32" i="251"/>
  <c r="K32" i="251" s="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K230" i="251"/>
  <c r="K231" i="251"/>
  <c r="K232" i="251"/>
  <c r="K233" i="251"/>
  <c r="K234" i="251"/>
  <c r="K235" i="251"/>
  <c r="K236" i="25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D286" i="251"/>
  <c r="K66" i="266"/>
  <c r="K67" i="266"/>
  <c r="K68" i="266"/>
  <c r="K69" i="266"/>
  <c r="K70" i="266"/>
  <c r="K71" i="266"/>
  <c r="K72" i="266"/>
  <c r="K73" i="266"/>
  <c r="K74" i="266"/>
  <c r="K75" i="266"/>
  <c r="K76" i="266"/>
  <c r="K77" i="266"/>
  <c r="K78" i="266"/>
  <c r="K79" i="266"/>
  <c r="K80" i="266"/>
  <c r="K81" i="266"/>
  <c r="K82" i="266"/>
  <c r="K83" i="266"/>
  <c r="K84" i="266"/>
  <c r="K85" i="266"/>
  <c r="K86" i="266"/>
  <c r="I11" i="261"/>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31" i="265"/>
  <c r="K232" i="265"/>
  <c r="K233" i="265"/>
  <c r="K234" i="265"/>
  <c r="K235" i="265"/>
  <c r="K236" i="265"/>
  <c r="K237" i="265"/>
  <c r="K238" i="265"/>
  <c r="K239" i="265"/>
  <c r="K240" i="265"/>
  <c r="K241" i="265"/>
  <c r="K242" i="265"/>
  <c r="K243" i="265"/>
  <c r="K244" i="265"/>
  <c r="D405" i="265"/>
  <c r="J402" i="265"/>
  <c r="I405" i="265" s="1"/>
  <c r="K400" i="265"/>
  <c r="K401" i="265"/>
  <c r="K48" i="264"/>
  <c r="K49" i="264"/>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14" i="251"/>
  <c r="K15" i="251"/>
  <c r="K16" i="251"/>
  <c r="K17" i="251"/>
  <c r="K18" i="251"/>
  <c r="K19" i="251"/>
  <c r="K20" i="251"/>
  <c r="K21" i="251"/>
  <c r="K22" i="251"/>
  <c r="K23" i="251"/>
  <c r="K24" i="251"/>
  <c r="K25" i="251"/>
  <c r="K26" i="251"/>
  <c r="K27" i="251"/>
  <c r="K28" i="251"/>
  <c r="K29" i="251"/>
  <c r="K30" i="251"/>
  <c r="K31"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42" i="264"/>
  <c r="K43" i="264"/>
  <c r="K44" i="264"/>
  <c r="K45" i="264"/>
  <c r="K46" i="264"/>
  <c r="K47" i="264"/>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D354" i="261"/>
  <c r="I12" i="266"/>
  <c r="I12" i="263"/>
  <c r="K32" i="264"/>
  <c r="K33" i="264"/>
  <c r="K34" i="264"/>
  <c r="K35" i="264"/>
  <c r="K36" i="264"/>
  <c r="K37" i="264"/>
  <c r="K38" i="264"/>
  <c r="K39" i="264"/>
  <c r="K40" i="264"/>
  <c r="K41" i="264"/>
  <c r="I85" i="264"/>
  <c r="J405" i="265" l="1"/>
  <c r="I10" i="251"/>
  <c r="K65" i="266"/>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192" i="265"/>
  <c r="K193" i="265"/>
  <c r="K194" i="265"/>
  <c r="K195" i="265"/>
  <c r="K196" i="265"/>
  <c r="K197" i="265"/>
  <c r="K198" i="265"/>
  <c r="K199" i="265"/>
  <c r="K200" i="265"/>
  <c r="K201" i="265"/>
  <c r="K20" i="264"/>
  <c r="K21" i="264"/>
  <c r="K22" i="264"/>
  <c r="K23" i="264"/>
  <c r="K24" i="264"/>
  <c r="K25" i="264"/>
  <c r="K26" i="264"/>
  <c r="K27" i="264"/>
  <c r="K28" i="264"/>
  <c r="K29" i="264"/>
  <c r="K30" i="264"/>
  <c r="K31" i="264"/>
  <c r="K82" i="264"/>
  <c r="K83" i="264"/>
  <c r="K34" i="263"/>
  <c r="K35" i="263"/>
  <c r="K36" i="263"/>
  <c r="K37" i="263"/>
  <c r="K38" i="263"/>
  <c r="K39" i="263"/>
  <c r="K40" i="263"/>
  <c r="K41" i="263"/>
  <c r="K42" i="263"/>
  <c r="K43" i="263"/>
  <c r="K44" i="263"/>
  <c r="K45" i="263"/>
  <c r="K46" i="263"/>
  <c r="K47" i="263"/>
  <c r="K48"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D262" i="262"/>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I13" i="264"/>
  <c r="I12" i="262"/>
  <c r="K279" i="251" l="1"/>
  <c r="K13" i="251"/>
  <c r="K84" i="264" l="1"/>
  <c r="K257" i="262"/>
  <c r="K258" i="262"/>
  <c r="K350" i="261"/>
  <c r="K78" i="263" l="1"/>
  <c r="K79" i="263"/>
  <c r="K80" i="263"/>
  <c r="K81" i="263"/>
  <c r="K77" i="263" l="1"/>
  <c r="J259" i="262"/>
  <c r="I259" i="262" l="1"/>
  <c r="K89" i="262"/>
  <c r="K90" i="262"/>
  <c r="K91" i="262"/>
  <c r="K92" i="262"/>
  <c r="K93" i="262"/>
  <c r="K94" i="262"/>
  <c r="K95" i="262"/>
  <c r="K96" i="262"/>
  <c r="K97" i="262"/>
  <c r="K98" i="262"/>
  <c r="K99" i="262"/>
  <c r="K32" i="263" l="1"/>
  <c r="K33" i="263"/>
  <c r="K74" i="263"/>
  <c r="K75" i="263"/>
  <c r="K76" i="263"/>
  <c r="I82"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262" i="262"/>
  <c r="I351" i="261"/>
  <c r="J351" i="261"/>
  <c r="K22" i="263" l="1"/>
  <c r="K23" i="263"/>
  <c r="K24" i="263"/>
  <c r="K25" i="263"/>
  <c r="K26" i="263"/>
  <c r="K27" i="263"/>
  <c r="K28" i="263"/>
  <c r="K29" i="263"/>
  <c r="K30" i="263"/>
  <c r="K31" i="263"/>
  <c r="K43" i="262"/>
  <c r="K44" i="262"/>
  <c r="K45" i="262"/>
  <c r="K46" i="262"/>
  <c r="K47" i="262"/>
  <c r="K48" i="262"/>
  <c r="K49" i="262"/>
  <c r="K50" i="262"/>
  <c r="K51" i="262"/>
  <c r="K52" i="262"/>
  <c r="K53" i="262"/>
  <c r="K54" i="262"/>
  <c r="K55" i="262"/>
  <c r="K56" i="262"/>
  <c r="K57" i="262"/>
  <c r="K58" i="262"/>
  <c r="K59" i="262"/>
  <c r="K60" i="262"/>
  <c r="K61" i="262"/>
  <c r="K59" i="261"/>
  <c r="K60"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155" i="265"/>
  <c r="K156" i="265"/>
  <c r="K157" i="265"/>
  <c r="K158" i="265"/>
  <c r="K26" i="265"/>
  <c r="K17" i="264"/>
  <c r="K18" i="264"/>
  <c r="K19" i="264"/>
  <c r="K16" i="264"/>
  <c r="K16" i="263"/>
  <c r="K17" i="263"/>
  <c r="K18" i="263"/>
  <c r="K19" i="263"/>
  <c r="K20" i="263"/>
  <c r="K21" i="263"/>
  <c r="K15" i="263"/>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15" i="262"/>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14" i="261"/>
  <c r="E11" i="252"/>
  <c r="E10" i="252"/>
  <c r="E9" i="252"/>
  <c r="E8" i="252"/>
  <c r="E7" i="252"/>
  <c r="E6" i="252"/>
  <c r="K402" i="265" l="1"/>
  <c r="K405" i="265" s="1"/>
  <c r="K351" i="261"/>
  <c r="K259" i="262"/>
  <c r="K82" i="263"/>
  <c r="J82" i="263" l="1"/>
  <c r="J283" i="251" l="1"/>
  <c r="K39" i="267"/>
  <c r="K38" i="267"/>
  <c r="K37" i="267"/>
  <c r="K36" i="267"/>
  <c r="K35" i="267"/>
  <c r="K34" i="267"/>
  <c r="K33" i="267"/>
  <c r="K32" i="267"/>
  <c r="K31" i="267"/>
  <c r="K30" i="267"/>
  <c r="K29" i="267"/>
  <c r="K28" i="267"/>
  <c r="I283" i="251" l="1"/>
  <c r="I120" i="266" l="1"/>
  <c r="O39" i="267" l="1"/>
  <c r="J85" i="264" l="1"/>
  <c r="I23" i="267" l="1"/>
  <c r="J23" i="267"/>
  <c r="K22" i="267"/>
  <c r="K21" i="267"/>
  <c r="K20" i="267"/>
  <c r="K19" i="267"/>
  <c r="K18" i="267"/>
  <c r="K17" i="267"/>
  <c r="K16" i="267"/>
  <c r="K15" i="267"/>
  <c r="K14" i="267"/>
  <c r="K13" i="267"/>
  <c r="K12" i="267"/>
  <c r="K9" i="267"/>
  <c r="K8" i="267"/>
  <c r="K7" i="267"/>
  <c r="K23" i="267" s="1"/>
  <c r="K11" i="267"/>
  <c r="K10" i="267"/>
  <c r="I23" i="265" l="1"/>
  <c r="G405" i="265" s="1"/>
  <c r="H405" i="265" s="1"/>
  <c r="F11" i="252" l="1"/>
  <c r="F10" i="252"/>
  <c r="F9" i="252"/>
  <c r="F8" i="252"/>
  <c r="F7" i="252"/>
  <c r="F6" i="252"/>
  <c r="G123" i="266" l="1"/>
  <c r="K11" i="252" s="1"/>
  <c r="D123" i="266"/>
  <c r="H11" i="252" s="1"/>
  <c r="J120" i="266"/>
  <c r="I123" i="266" s="1"/>
  <c r="E123" i="266"/>
  <c r="I10" i="252"/>
  <c r="K10" i="252"/>
  <c r="D88" i="264"/>
  <c r="H9" i="252" s="1"/>
  <c r="I88" i="264"/>
  <c r="E88" i="264"/>
  <c r="G88" i="264"/>
  <c r="K9" i="252" s="1"/>
  <c r="D85" i="263"/>
  <c r="H8" i="252" s="1"/>
  <c r="I85" i="263"/>
  <c r="G85" i="263"/>
  <c r="K8" i="252" s="1"/>
  <c r="J262" i="262"/>
  <c r="M7" i="252"/>
  <c r="E262" i="262"/>
  <c r="I7" i="252" s="1"/>
  <c r="G262" i="262"/>
  <c r="K7" i="252" s="1"/>
  <c r="H6" i="252"/>
  <c r="I354" i="261"/>
  <c r="E354" i="261"/>
  <c r="G354" i="261"/>
  <c r="K6" i="252" s="1"/>
  <c r="E5" i="252"/>
  <c r="E12" i="252" s="1"/>
  <c r="F5" i="252"/>
  <c r="F4" i="252" s="1"/>
  <c r="F12" i="252" s="1"/>
  <c r="G5" i="252"/>
  <c r="M9" i="252" l="1"/>
  <c r="J88" i="264"/>
  <c r="N9" i="252" s="1"/>
  <c r="M8" i="252"/>
  <c r="J85" i="263"/>
  <c r="N8" i="252" s="1"/>
  <c r="K85" i="264"/>
  <c r="K88" i="264" s="1"/>
  <c r="O9" i="252" s="1"/>
  <c r="K85" i="263"/>
  <c r="O8" i="252" s="1"/>
  <c r="G12" i="252"/>
  <c r="I9" i="252"/>
  <c r="F88" i="264"/>
  <c r="J9" i="252" s="1"/>
  <c r="I6" i="252"/>
  <c r="F354" i="261"/>
  <c r="J6" i="252" s="1"/>
  <c r="I11" i="252"/>
  <c r="F123" i="266"/>
  <c r="J11" i="252" s="1"/>
  <c r="M11" i="252"/>
  <c r="J123" i="266"/>
  <c r="N11" i="252" s="1"/>
  <c r="M10" i="252"/>
  <c r="N10" i="252"/>
  <c r="M6" i="252"/>
  <c r="J354" i="261"/>
  <c r="N6" i="252" s="1"/>
  <c r="H7" i="252"/>
  <c r="N7" i="252"/>
  <c r="F262" i="262"/>
  <c r="J7" i="252" s="1"/>
  <c r="H10" i="252"/>
  <c r="F405" i="265"/>
  <c r="J10" i="252" s="1"/>
  <c r="K354" i="261"/>
  <c r="O6" i="252" s="1"/>
  <c r="K262" i="262"/>
  <c r="O7" i="252" s="1"/>
  <c r="H262" i="262"/>
  <c r="L7" i="252" s="1"/>
  <c r="O10" i="252"/>
  <c r="K120" i="266"/>
  <c r="K123" i="266" s="1"/>
  <c r="O11" i="252" s="1"/>
  <c r="H123" i="266"/>
  <c r="L11" i="252" s="1"/>
  <c r="L10" i="252"/>
  <c r="H88" i="264"/>
  <c r="L9" i="252" s="1"/>
  <c r="H354" i="261"/>
  <c r="L6" i="252" s="1"/>
  <c r="G286" i="251"/>
  <c r="K5" i="252" s="1"/>
  <c r="E286" i="251"/>
  <c r="I5" i="252" s="1"/>
  <c r="I286" i="251"/>
  <c r="M5" i="252" s="1"/>
  <c r="M12" i="252" l="1"/>
  <c r="K283" i="251"/>
  <c r="K286" i="251" s="1"/>
  <c r="O5" i="252" s="1"/>
  <c r="O4" i="252" s="1"/>
  <c r="M4" i="252"/>
  <c r="H5" i="252"/>
  <c r="F286" i="251"/>
  <c r="J5" i="252" s="1"/>
  <c r="J286" i="251"/>
  <c r="N5" i="252" s="1"/>
  <c r="K12" i="252"/>
  <c r="H286" i="251"/>
  <c r="L5" i="252" s="1"/>
  <c r="O12" i="252" l="1"/>
  <c r="H4" i="252"/>
  <c r="N4" i="252" s="1"/>
  <c r="H12" i="252"/>
  <c r="N12" i="252" l="1"/>
  <c r="E85" i="263"/>
  <c r="F85" i="263" s="1"/>
  <c r="J8" i="252" s="1"/>
  <c r="H85" i="263" l="1"/>
  <c r="L8" i="252" s="1"/>
  <c r="L4" i="252" s="1"/>
  <c r="I8" i="252"/>
  <c r="I4" i="252" s="1"/>
  <c r="L12" i="252" l="1"/>
  <c r="I12" i="252"/>
  <c r="J4" i="252"/>
</calcChain>
</file>

<file path=xl/sharedStrings.xml><?xml version="1.0" encoding="utf-8"?>
<sst xmlns="http://schemas.openxmlformats.org/spreadsheetml/2006/main" count="7648" uniqueCount="3437">
  <si>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</si>
  <si>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</si>
  <si>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</si>
  <si>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</si>
  <si>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</si>
  <si>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</si>
  <si>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</si>
  <si>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</si>
  <si>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</si>
  <si>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</si>
  <si>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</si>
  <si>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</si>
  <si>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</si>
  <si>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</si>
  <si>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</si>
  <si>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</si>
  <si>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</si>
  <si>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</si>
  <si>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</si>
  <si>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</si>
  <si>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</si>
  <si>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</si>
  <si>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</si>
  <si>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</si>
  <si>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</si>
  <si>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</si>
  <si>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</si>
  <si>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</si>
  <si>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</si>
  <si>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</si>
  <si>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</si>
  <si>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</si>
  <si>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</si>
  <si>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</si>
  <si>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</si>
  <si>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</si>
  <si>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</si>
  <si>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</si>
  <si>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</si>
  <si>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</si>
  <si>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</si>
  <si>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</si>
  <si>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SECRETARIA DISTRITAL DE GOBIERNO</t>
  </si>
  <si>
    <t>PRESTAR SERVICIOS PROFESIONALES EN LA SUBDIRECCIÓN DE ASUNTOS ÉTNICOS PARA APOYAR LA COORDINACIÓN DE LOS TEMAS RELACIONADOS CON LA POBLACIÓN GITANA O RROM EN TEMAS DE POLITICA PÚBLICA, SEGUIMIENTO A LA IMPLEMENTACIÓN DE LOS PLANES DE ACCIONES AFIRMATIVAS PARA GRUPOS ÉTNICOS Y GESTIÓN INTERINSTITUCIONAL DE LOS MISMOS EN CONCERTACIÓN CON LAS POBLACIONES ÉTNICAS</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</si>
  <si>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Y DEFENSORES(AS) DE DERECHOS HUMANOS</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</si>
  <si>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</si>
  <si>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ANA MERCEDES RICO PINTO</t>
  </si>
  <si>
    <t>DIEGO ANDRES ROMERO MIKAN</t>
  </si>
  <si>
    <t>GLADYS ALEXANDRA LUCERO CARDENAS RIVERA</t>
  </si>
  <si>
    <t>ALVARO FRANCISCO HERRERA SEQUERA</t>
  </si>
  <si>
    <t>CARLOS ANDRES VACA GOMEZ</t>
  </si>
  <si>
    <t>FERNANDO EUGENIO NAVARRO VARGAS</t>
  </si>
  <si>
    <t>DIANA CATALINA SALAMANCA GOMEZ</t>
  </si>
  <si>
    <t>LUIS YOBANY ROBLES RUBIANO</t>
  </si>
  <si>
    <t>LILIANA PATRICIA MARTINEZ TORRES</t>
  </si>
  <si>
    <t>LUIS HERNANDO BEJARANO</t>
  </si>
  <si>
    <t>LUISA FERNANDA GARAVITO APARICIO</t>
  </si>
  <si>
    <t>EDWIN ANTONIO DE LAS AGUAS MEJIA</t>
  </si>
  <si>
    <t>MARTHA CECILIA GONZALEZ MEZA</t>
  </si>
  <si>
    <t>ELKIN ALBERTO MARQUEZ CONTRERAS</t>
  </si>
  <si>
    <t>NELSON MIGUEL JAIME OLAYA</t>
  </si>
  <si>
    <t>GINA LIZETH GUTIERREZ ALVAREZ</t>
  </si>
  <si>
    <t>Prestación de servicios profesionales para fortalecer el seguimiento financiero a la ejecución de los recursos aportados por los FDL al Sistema BogotáSolidaria en Casa, en ejercicio de la coordinación de las alcaldías locales, asignada a la Secretaria Distrital de Gobierno por el artículo 6 del Decreto 113de 2020</t>
  </si>
  <si>
    <t>Prestación de servicios profesionales para el seguimiento en el desarrollo e implementación del programa Bogotá Solidaria en casa, en ejercicio de lacoordinación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</si>
  <si>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 veinte (20) localidades en el marco al Sistema Bogotá Solidaria en Casa, en ejercicio de la coordinación de las alcaldías locales, asignada a la Secretaria Distrital de Gobierno por el artículo 6 del Decreto 113 de 2020</t>
  </si>
  <si>
    <t>Prestación de servicios de apoyo para el acompañamiento y seguimiento a las diferentes actividades de asistencia humanitaria que se desarrollen en lasveinte (20) localidades en el marco al Sistema Bogotá Solidaria en Casa, en ejercicio de la coordinación de las alcaldías locales, asignada a la SecretariaDistrital de Gobierno por el artículo 6 del Decreto 113 de 2020</t>
  </si>
  <si>
    <t>Prestación de servicios profesionales para el acompañamiento y seguimiento a las diferentes actividades de asistencia humanitaria que se desarrollen enlas veinte (20) localidades en el marco al Sistema Bogotá Solidaria en Casa, en ejercicio de la coordinación de las alcaldías locales, asignada a laSecretaria Distrital de Gobierno por el artículo 6 del Decreto 113 de 2020</t>
  </si>
  <si>
    <t>Prestación de servicios profesionales especializados para coordinar el proceso de acompañamiento y seguimiento jurídico, financiero y social al SistemaBogotá Solidaria en Casa, en ejercicio de la coordinación de las alcaldías locales, asignada a la Secretaria Distrital de Gobierno por el artículo 6 delDecreto 113 de 2020.</t>
  </si>
  <si>
    <t>Prestación de servicios de apoyo a la gestión de las labores de la coordinación de las Alcaldías locales en ejecución del Sistema Bogotá Solidaria en Casa,en ejercicio del rol asignado a la Secretaria Distrital de Gobierno por el artículo 6 del Decreto 113 de 2020</t>
  </si>
  <si>
    <t>Prestación de servicios profesionales especializados para fortalecer el seguimiento jurídico y contractual a la ejecución de los recursos de los FDL en elSistema Bogotá Solidaria en Casa, en ejercicio de la coordinación de las alcaldías locales, asignada a la Secretaria Distrital de Gobierno por el artículo 6del Decreto 113 de 2020</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</si>
  <si>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</si>
  <si>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</si>
  <si>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</si>
  <si>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</si>
  <si>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</si>
  <si>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</si>
  <si>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</si>
  <si>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</si>
  <si>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</si>
  <si>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</si>
  <si>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</si>
  <si>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</si>
  <si>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</si>
  <si>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</si>
  <si>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</si>
  <si>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</si>
  <si>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</si>
  <si>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</si>
  <si>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</si>
  <si>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</si>
  <si>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TOTALES AL 31 DE JULIO 2020</t>
  </si>
  <si>
    <t>Contratos de Prestación de Servicios programa Bogotá solidaria en Casa</t>
  </si>
  <si>
    <t>481</t>
  </si>
  <si>
    <t>DAVID ANDRES JIMENEZ</t>
  </si>
  <si>
    <t>CLAUDIO ALEJANDRO RODRIGUEZ CASTAÑEDA</t>
  </si>
  <si>
    <t>NELCY  CARDENAS MORA</t>
  </si>
  <si>
    <t>LAURA CAMILA PACHON PINZON</t>
  </si>
  <si>
    <t>129</t>
  </si>
  <si>
    <t>160</t>
  </si>
  <si>
    <t>293</t>
  </si>
  <si>
    <t>326</t>
  </si>
  <si>
    <t>JULIETH ALEXANDRA SARMIENTO ARIAS</t>
  </si>
  <si>
    <t>KATHERINE ANDREA HERNANDEZ BOHORQUEZ</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</si>
  <si>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QUE DEMANDEN MEDIDAS DE PREVENCIÓN O PROTECCIÓN</t>
  </si>
  <si>
    <t>328</t>
  </si>
  <si>
    <t>308</t>
  </si>
  <si>
    <t>120</t>
  </si>
  <si>
    <t>31</t>
  </si>
  <si>
    <t>DIANA CAROLINA GONZALEZ TERREROS</t>
  </si>
  <si>
    <t>JOHAN SEBASTIAN TABIMA GARZON</t>
  </si>
  <si>
    <t>CATALINA  VELASQUEZ MILLAN</t>
  </si>
  <si>
    <t>CAMILO ERNESTO RAMIREZ CHAVES</t>
  </si>
  <si>
    <t>CAROL DAYAN MORENO VELA</t>
  </si>
  <si>
    <t>JUAN PABLO BARRERA JARA</t>
  </si>
  <si>
    <t>266</t>
  </si>
  <si>
    <t>1665</t>
  </si>
  <si>
    <t>1666</t>
  </si>
  <si>
    <t>362</t>
  </si>
  <si>
    <t>527</t>
  </si>
  <si>
    <t>1667</t>
  </si>
  <si>
    <t>26</t>
  </si>
  <si>
    <t>117</t>
  </si>
  <si>
    <t>1675</t>
  </si>
  <si>
    <t>1676</t>
  </si>
  <si>
    <t>438</t>
  </si>
  <si>
    <t>1677</t>
  </si>
  <si>
    <t>473</t>
  </si>
  <si>
    <t>1678</t>
  </si>
  <si>
    <t>431</t>
  </si>
  <si>
    <t>644</t>
  </si>
  <si>
    <t>1679</t>
  </si>
  <si>
    <t>491</t>
  </si>
  <si>
    <t>1681</t>
  </si>
  <si>
    <t>51</t>
  </si>
  <si>
    <t>167</t>
  </si>
  <si>
    <t>1684</t>
  </si>
  <si>
    <t>1685</t>
  </si>
  <si>
    <t>735</t>
  </si>
  <si>
    <t>1742</t>
  </si>
  <si>
    <t>PRESTAR SERVICIOS PROFESIONALES EN LA SUBDIRECCIÓN DE ASUNTOS ÉTNICOS PARA REALIZAR EL SEGUIMIENTO DE LOS PLANES DE ACCIONES AFIRMATIVAS PARA GRUPOS ÉTNICOS Y GESTIÓN TÉCNICA Y CONCEPTUAL EN TEMAS DE POLITICA PÚBLICA, CONSULTA PREVIA, Y GESTIÓN INTERINSTITUCIONALDE ESTOS TEMAS EN CONCERTACIÓN CON LAS POBLACIONES ÉTNICAS.</t>
  </si>
  <si>
    <t>PRESTAR SERVICIOS PROFESIONALES EN LA DIRECCIÓN DE CONVIVENCIA Y DIÁLOGO SOCIAL PARA LA TERRITORIALIZACIÓN DEL PLAN DE INTERVENCIÓNLOCAL EN CONVIVENCIA Y DIÁLOGO SOCIAL MOVILIZACIONES Y/O AGLOMERACIONES, LA IMPLEMENTACIÓN DE INICIATIVAS CIUDADANAS, EL FORTALECIMIENTO DE LA RED DISTRITAL DE DERECHOS HUMANOS, DIÁLOGO Y CONVIVENCIA Y DEMÁS POLÍTICAS PÚBLICAS.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</si>
  <si>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protección.v</t>
  </si>
  <si>
    <t>PRESTAR SERVICIOS PROFESIONALES EN LA DIRECCIÓN DE DERECHOS HUMANOS PARA APOYAR LA IMPLEMENTACIÓN DE LA POLÍTICA PÚBLICA INTEGRAL DE DERECHOS HUMANOS, EL SISTEMA DISTRITAL DE DERECHOS HUMANOS, LA FORMULACIÓN DE LA POLÍTICA PÚBLICA PARA LA LUCHA CONTRA LA TRATA DEPERSONAS Y LA REFORMULACIÓN DE POLÍTICAS ÉTNICAS</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</si>
  <si>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</si>
  <si>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PRESTAR SERVICIOS PROFESIONALES EN LA DIRECCIÓN DE DERECHOS HUMANOS PARA GARANTIZAR LA ATENCIÓN JURÍDICA REQUERIDA PARA LA IMPLEMENTACIÓN DE LA ESTRATEGIA DE PREVENCIÓN DE VULNERACIONES A LOS DERECHOS A LA VIDA, LIBERTAD, INTEGRIDAD Y SEGURIDAD DE PERSONAS LGBTI,VÍCTIMAS DEL DELITO DE TRATA DE PERSONAS, LÍDERES, LIDERESAS, DEFENSORES Y DEFENSORAS DE DERECHOS HUMANOS DE DERECHOS HUMANOS, QUE DEMANDEN MEDIDAS DE PREVENCIÓN O PROTECCIÓN</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</si>
  <si>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</si>
  <si>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</si>
  <si>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</si>
  <si>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</si>
  <si>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</si>
  <si>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</si>
  <si>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</si>
  <si>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</si>
  <si>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</si>
  <si>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</si>
  <si>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</si>
  <si>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</si>
  <si>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</si>
  <si>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</si>
  <si>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</si>
  <si>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</si>
  <si>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</si>
  <si>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</si>
  <si>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</si>
  <si>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</si>
  <si>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</si>
  <si>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</si>
  <si>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</si>
  <si>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</si>
  <si>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</si>
  <si>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</si>
  <si>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</si>
  <si>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</si>
  <si>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</si>
  <si>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</si>
  <si>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</si>
  <si>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</si>
  <si>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</si>
  <si>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</si>
  <si>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</si>
  <si>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</si>
  <si>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</si>
  <si>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</si>
  <si>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</si>
  <si>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</si>
  <si>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</si>
  <si>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</si>
  <si>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</si>
  <si>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</si>
  <si>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</si>
  <si>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</si>
  <si>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</si>
  <si>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</si>
  <si>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</si>
  <si>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</si>
  <si>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</si>
  <si>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</si>
  <si>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</si>
  <si>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</si>
  <si>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</si>
  <si>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</si>
  <si>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</si>
  <si>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</si>
  <si>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</si>
  <si>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</si>
  <si>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</si>
  <si>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</si>
  <si>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</si>
  <si>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</si>
  <si>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</si>
  <si>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</si>
  <si>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</si>
  <si>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</si>
  <si>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</si>
  <si>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</si>
  <si>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</si>
  <si>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</si>
  <si>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</si>
  <si>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</si>
  <si>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</si>
  <si>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</si>
  <si>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</si>
  <si>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</si>
  <si>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</si>
  <si>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</si>
  <si>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</si>
  <si>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</si>
  <si>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</si>
  <si>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</si>
  <si>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</si>
  <si>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</si>
  <si>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</si>
  <si>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</si>
  <si>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</si>
  <si>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</si>
  <si>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</si>
  <si>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</si>
  <si>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</si>
  <si>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</si>
  <si>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</si>
  <si>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</si>
  <si>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</si>
  <si>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</si>
  <si>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</si>
  <si>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</si>
  <si>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</si>
  <si>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</si>
  <si>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</si>
  <si>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</si>
  <si>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</si>
  <si>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</si>
  <si>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</si>
  <si>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</si>
  <si>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</si>
  <si>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</si>
  <si>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</si>
  <si>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</si>
  <si>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</si>
  <si>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</si>
  <si>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</si>
  <si>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</si>
  <si>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</si>
  <si>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</si>
  <si>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</si>
  <si>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</si>
  <si>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</si>
  <si>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</si>
  <si>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</si>
  <si>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</si>
  <si>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</si>
  <si>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</si>
  <si>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</si>
  <si>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</si>
  <si>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</si>
  <si>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</si>
  <si>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</si>
  <si>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</si>
  <si>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</si>
  <si>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</si>
  <si>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</si>
  <si>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</si>
  <si>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</si>
  <si>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</si>
  <si>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</si>
  <si>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</si>
  <si>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</si>
  <si>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</si>
  <si>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</si>
  <si>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</si>
  <si>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</si>
  <si>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</si>
  <si>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</si>
  <si>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</si>
  <si>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</si>
  <si>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</si>
  <si>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</si>
  <si>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</si>
  <si>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</si>
  <si>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</si>
  <si>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</si>
  <si>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</si>
  <si>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</si>
  <si>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</si>
  <si>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</si>
  <si>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</si>
  <si>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</si>
  <si>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</si>
  <si>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</si>
  <si>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</si>
  <si>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</si>
  <si>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</si>
  <si>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</si>
  <si>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</si>
  <si>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</si>
  <si>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</si>
  <si>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</si>
  <si>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</si>
  <si>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</si>
  <si>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</si>
  <si>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</si>
  <si>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</si>
  <si>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</si>
  <si>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</si>
  <si>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</si>
  <si>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</si>
  <si>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</si>
  <si>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</si>
  <si>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</si>
  <si>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</si>
  <si>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</si>
  <si>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</si>
  <si>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</si>
  <si>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</si>
  <si>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</si>
  <si>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</si>
  <si>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</si>
  <si>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</si>
  <si>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</si>
  <si>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</si>
  <si>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</si>
  <si>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</si>
  <si>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</si>
  <si>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</si>
  <si>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</si>
  <si>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</si>
  <si>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</si>
  <si>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</si>
  <si>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</si>
  <si>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</si>
  <si>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</si>
  <si>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</si>
  <si>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</si>
  <si>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</si>
  <si>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</si>
  <si>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</si>
  <si>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</si>
  <si>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</si>
  <si>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</si>
  <si>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</si>
  <si>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</si>
  <si>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</si>
  <si>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</si>
  <si>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</si>
  <si>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</si>
  <si>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</si>
  <si>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</si>
  <si>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</si>
  <si>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</si>
  <si>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</si>
  <si>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</si>
  <si>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</si>
  <si>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</si>
  <si>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</si>
  <si>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</si>
  <si>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</si>
  <si>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</si>
  <si>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</si>
  <si>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</si>
  <si>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</si>
  <si>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</si>
  <si>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</si>
  <si>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</si>
  <si>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</si>
  <si>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</si>
  <si>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</si>
  <si>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</si>
  <si>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</si>
  <si>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</si>
  <si>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</si>
  <si>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</si>
  <si>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</si>
  <si>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</si>
  <si>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</si>
  <si>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</si>
  <si>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</si>
  <si>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</si>
  <si>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</si>
  <si>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</si>
  <si>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</si>
  <si>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</si>
  <si>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</si>
  <si>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</si>
  <si>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</si>
  <si>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</si>
  <si>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</si>
  <si>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</si>
  <si>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</si>
  <si>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</si>
  <si>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</si>
  <si>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</si>
  <si>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</si>
  <si>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</si>
  <si>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</si>
  <si>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</si>
  <si>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</si>
  <si>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</si>
  <si>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</si>
  <si>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</si>
  <si>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</si>
  <si>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</si>
  <si>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</si>
  <si>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</si>
  <si>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</si>
  <si>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</si>
  <si>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</si>
  <si>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</si>
  <si>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</si>
  <si>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</si>
  <si>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</si>
  <si>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</si>
  <si>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</si>
  <si>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</si>
  <si>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</si>
  <si>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</si>
  <si>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</si>
  <si>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</si>
  <si>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</si>
  <si>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</si>
  <si>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</si>
  <si>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</si>
  <si>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</si>
  <si>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</si>
  <si>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</si>
  <si>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</si>
  <si>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</si>
  <si>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</si>
  <si>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</si>
  <si>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</si>
  <si>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</si>
  <si>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</si>
  <si>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</si>
  <si>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</si>
  <si>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</si>
  <si>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</si>
  <si>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</si>
  <si>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</si>
  <si>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</si>
  <si>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</si>
  <si>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</si>
  <si>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</si>
  <si>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</si>
  <si>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</si>
  <si>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</si>
  <si>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</si>
  <si>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</si>
  <si>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</si>
  <si>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</si>
  <si>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</si>
  <si>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</si>
  <si>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</si>
  <si>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</si>
  <si>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</si>
  <si>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</si>
  <si>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</si>
  <si>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</si>
  <si>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</si>
  <si>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</si>
  <si>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</si>
  <si>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</si>
  <si>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</si>
  <si>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</si>
  <si>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</si>
  <si>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</si>
  <si>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</si>
  <si>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</si>
  <si>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</si>
  <si>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</si>
  <si>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</si>
  <si>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</si>
  <si>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</si>
  <si>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</si>
  <si>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</si>
  <si>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SERVICOS DE RECOLECCION DE DESECHOS</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</si>
  <si>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</si>
  <si>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</si>
  <si>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</si>
  <si>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</si>
  <si>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</si>
  <si>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</si>
  <si>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</si>
  <si>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</si>
  <si>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</si>
  <si>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</si>
  <si>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</si>
  <si>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</si>
  <si>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</si>
  <si>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</si>
  <si>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</si>
  <si>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</si>
  <si>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</si>
  <si>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</si>
  <si>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</si>
  <si>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</si>
  <si>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</si>
  <si>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</si>
  <si>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</si>
  <si>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</si>
  <si>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</si>
  <si>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</si>
  <si>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</si>
  <si>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</si>
  <si>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</si>
  <si>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</si>
  <si>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</si>
  <si>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</si>
  <si>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</si>
  <si>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</si>
  <si>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</si>
  <si>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</si>
  <si>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</si>
  <si>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</si>
  <si>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</si>
  <si>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</si>
  <si>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</si>
  <si>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</si>
  <si>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</si>
  <si>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</si>
  <si>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</si>
  <si>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</si>
  <si>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</si>
  <si>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</si>
  <si>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</si>
  <si>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</si>
  <si>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</si>
  <si>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</si>
  <si>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</si>
  <si>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</si>
  <si>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</si>
  <si>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</si>
  <si>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</si>
  <si>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</si>
  <si>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</si>
  <si>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</si>
  <si>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</si>
  <si>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</si>
  <si>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</si>
  <si>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</si>
  <si>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</si>
  <si>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</si>
  <si>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</si>
  <si>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</si>
  <si>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</si>
  <si>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</si>
  <si>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</si>
  <si>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</si>
  <si>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</si>
  <si>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</si>
  <si>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</si>
  <si>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</si>
  <si>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</si>
  <si>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</si>
  <si>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</si>
  <si>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</si>
  <si>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</si>
  <si>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</si>
  <si>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</si>
  <si>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</si>
  <si>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</si>
  <si>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</si>
  <si>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</si>
  <si>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</si>
  <si>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</si>
  <si>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</si>
  <si>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</si>
  <si>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</si>
  <si>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</si>
  <si>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</si>
  <si>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</si>
  <si>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</si>
  <si>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</si>
  <si>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</si>
  <si>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</si>
  <si>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</si>
  <si>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</si>
  <si>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</si>
  <si>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</si>
  <si>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</si>
  <si>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</si>
  <si>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</si>
  <si>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</si>
  <si>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</si>
  <si>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</si>
  <si>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</si>
  <si>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</si>
  <si>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</si>
  <si>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</si>
  <si>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</si>
  <si>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</si>
  <si>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</si>
  <si>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</si>
  <si>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</si>
  <si>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</si>
  <si>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</si>
  <si>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</si>
  <si>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</si>
  <si>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</si>
  <si>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</si>
  <si>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</si>
  <si>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</si>
  <si>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</si>
  <si>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</si>
  <si>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</si>
  <si>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</si>
  <si>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</si>
  <si>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</si>
  <si>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</si>
  <si>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</si>
  <si>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</si>
  <si>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</si>
  <si>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</si>
  <si>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</si>
  <si>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</si>
  <si>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</si>
  <si>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</si>
  <si>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</si>
  <si>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</si>
  <si>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</si>
  <si>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</si>
  <si>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</si>
  <si>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</si>
  <si>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</si>
  <si>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</si>
  <si>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</si>
  <si>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</si>
  <si>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</si>
  <si>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</si>
  <si>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</si>
  <si>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</si>
  <si>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</si>
  <si>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</si>
  <si>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</si>
  <si>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</si>
  <si>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</si>
  <si>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</si>
  <si>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</si>
  <si>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</si>
  <si>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</si>
  <si>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</si>
  <si>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</si>
  <si>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</si>
  <si>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</si>
  <si>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</si>
  <si>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</si>
  <si>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</si>
  <si>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</si>
  <si>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</si>
  <si>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</si>
  <si>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</si>
  <si>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</si>
  <si>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</si>
  <si>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</si>
  <si>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</si>
  <si>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</si>
  <si>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</si>
  <si>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</si>
  <si>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</si>
  <si>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</si>
  <si>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</si>
  <si>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</si>
  <si>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</si>
  <si>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</si>
  <si>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</si>
  <si>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</si>
  <si>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</si>
  <si>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</si>
  <si>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</si>
  <si>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</si>
  <si>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</si>
  <si>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</si>
  <si>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</si>
  <si>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</si>
  <si>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</si>
  <si>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</si>
  <si>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</si>
  <si>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</si>
  <si>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</si>
  <si>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</si>
  <si>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</si>
  <si>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</si>
  <si>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</si>
  <si>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</si>
  <si>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</si>
  <si>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</si>
  <si>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</si>
  <si>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</si>
  <si>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</si>
  <si>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</si>
  <si>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</si>
  <si>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</si>
  <si>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</si>
  <si>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</si>
  <si>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</si>
  <si>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</si>
  <si>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</si>
  <si>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</si>
  <si>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</si>
  <si>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</si>
  <si>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</si>
  <si>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</si>
  <si>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</si>
  <si>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</si>
  <si>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</si>
  <si>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</si>
  <si>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</si>
  <si>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</si>
  <si>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</si>
  <si>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</si>
  <si>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</si>
  <si>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</si>
  <si>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</si>
  <si>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</si>
  <si>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</si>
  <si>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</si>
  <si>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</si>
  <si>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</si>
  <si>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</si>
  <si>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</si>
  <si>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</si>
  <si>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</si>
  <si>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</si>
  <si>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</si>
  <si>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</si>
  <si>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</si>
  <si>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</si>
  <si>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</si>
  <si>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</si>
  <si>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</si>
  <si>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</si>
  <si>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</si>
  <si>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</si>
  <si>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</si>
  <si>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</si>
  <si>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</si>
  <si>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</si>
  <si>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</si>
  <si>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</si>
  <si>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</si>
  <si>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</si>
  <si>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</si>
  <si>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</si>
  <si>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</si>
  <si>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</si>
  <si>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</si>
  <si>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</si>
  <si>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</si>
  <si>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</si>
  <si>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</si>
  <si>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</si>
  <si>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</si>
  <si>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</si>
  <si>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</si>
  <si>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</si>
  <si>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</si>
  <si>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</si>
  <si>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</si>
  <si>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</si>
  <si>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</si>
  <si>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</si>
  <si>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</si>
  <si>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</si>
  <si>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</si>
  <si>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</si>
  <si>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</si>
  <si>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</si>
  <si>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</si>
  <si>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</si>
  <si>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</si>
  <si>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</si>
  <si>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</si>
  <si>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</si>
  <si>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</si>
  <si>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</si>
  <si>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</si>
  <si>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</si>
  <si>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</si>
  <si>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</si>
  <si>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</si>
  <si>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</si>
  <si>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</si>
  <si>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</si>
  <si>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</si>
  <si>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</si>
  <si>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</si>
  <si>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</si>
  <si>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</si>
  <si>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</si>
  <si>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</si>
  <si>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</si>
  <si>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</si>
  <si>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</si>
  <si>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</si>
  <si>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</si>
  <si>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</si>
  <si>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</si>
  <si>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</si>
  <si>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</si>
  <si>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</si>
  <si>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</si>
  <si>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</si>
  <si>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</si>
  <si>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</si>
  <si>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</si>
  <si>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</si>
  <si>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</si>
  <si>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</si>
  <si>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</si>
  <si>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</si>
  <si>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</si>
  <si>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</si>
  <si>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</si>
  <si>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</si>
  <si>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</si>
  <si>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</si>
  <si>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</si>
  <si>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</si>
  <si>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</si>
  <si>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</si>
  <si>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</si>
  <si>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</si>
  <si>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</si>
  <si>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</si>
  <si>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</si>
  <si>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</si>
  <si>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</si>
  <si>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</si>
  <si>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</si>
  <si>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</si>
  <si>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</si>
  <si>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</si>
  <si>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</si>
  <si>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</si>
  <si>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</si>
  <si>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</si>
  <si>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</si>
  <si>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</si>
  <si>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</si>
  <si>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</si>
  <si>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</si>
  <si>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</si>
  <si>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</si>
  <si>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</si>
  <si>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</si>
  <si>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</si>
  <si>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</si>
  <si>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</si>
  <si>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</si>
  <si>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</si>
  <si>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</si>
  <si>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</si>
  <si>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</si>
  <si>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</si>
  <si>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</si>
  <si>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</si>
  <si>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</si>
  <si>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</si>
  <si>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</si>
  <si>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</si>
  <si>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</si>
  <si>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</si>
  <si>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</si>
  <si>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</si>
  <si>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</si>
  <si>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</si>
  <si>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</si>
  <si>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</si>
  <si>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</si>
  <si>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</si>
  <si>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</si>
  <si>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</si>
  <si>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</si>
  <si>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</si>
  <si>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</si>
  <si>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</si>
  <si>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</si>
  <si>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</si>
  <si>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</si>
  <si>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</si>
  <si>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</si>
  <si>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</si>
  <si>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</si>
  <si>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</si>
  <si>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</si>
  <si>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</si>
  <si>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</si>
  <si>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</si>
  <si>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</si>
  <si>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</si>
  <si>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</si>
  <si>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</si>
  <si>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</si>
  <si>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</si>
  <si>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</si>
  <si>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</si>
  <si>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</si>
  <si>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</si>
  <si>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</si>
  <si>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</si>
  <si>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</si>
  <si>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</si>
  <si>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</si>
  <si>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</si>
  <si>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</si>
  <si>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</si>
  <si>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</si>
  <si>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</si>
  <si>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</si>
  <si>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</si>
  <si>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</si>
  <si>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</si>
  <si>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</si>
  <si>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</si>
  <si>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</si>
  <si>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</si>
  <si>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</si>
  <si>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</si>
  <si>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</si>
  <si>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</si>
  <si>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</si>
  <si>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</si>
  <si>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</si>
  <si>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</si>
  <si>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</si>
  <si>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</si>
  <si>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</si>
  <si>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</si>
  <si>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</si>
  <si>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</si>
  <si>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</si>
  <si>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</si>
  <si>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</si>
  <si>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</si>
  <si>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</si>
  <si>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</si>
  <si>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</si>
  <si>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</si>
  <si>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</si>
  <si>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</si>
  <si>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</si>
  <si>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</si>
  <si>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</si>
  <si>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</si>
  <si>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</si>
  <si>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</si>
  <si>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</si>
  <si>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</si>
  <si>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</si>
  <si>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</si>
  <si>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</si>
  <si>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</si>
  <si>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</si>
  <si>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</si>
  <si>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</si>
  <si>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</si>
  <si>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</si>
  <si>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</si>
  <si>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</si>
  <si>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</si>
  <si>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</si>
  <si>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</si>
  <si>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</si>
  <si>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</si>
  <si>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</si>
  <si>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</si>
  <si>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</si>
  <si>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</si>
  <si>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</si>
  <si>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</si>
  <si>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</si>
  <si>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</si>
  <si>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</si>
  <si>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</si>
  <si>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</si>
  <si>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</si>
  <si>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</si>
  <si>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</si>
  <si>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</si>
  <si>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</si>
  <si>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</si>
  <si>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</si>
  <si>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</si>
  <si>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</si>
  <si>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</si>
  <si>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</si>
  <si>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</si>
  <si>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</si>
  <si>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</si>
  <si>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</si>
  <si>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</si>
  <si>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</si>
  <si>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</si>
  <si>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</si>
  <si>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</si>
  <si>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</si>
  <si>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</si>
  <si>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</si>
  <si>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</si>
  <si>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</si>
  <si>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</si>
  <si>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</si>
  <si>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</si>
  <si>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</si>
  <si>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</si>
  <si>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</si>
  <si>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</si>
  <si>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</si>
  <si>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</si>
  <si>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</si>
  <si>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</si>
  <si>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</si>
  <si>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</si>
  <si>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</si>
  <si>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</si>
  <si>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</si>
  <si>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</si>
  <si>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</si>
  <si>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</si>
  <si>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</si>
  <si>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</si>
  <si>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</si>
  <si>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</si>
  <si>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</si>
  <si>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</si>
  <si>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</si>
  <si>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</si>
  <si>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</si>
  <si>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</si>
  <si>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</si>
  <si>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</si>
  <si>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</si>
  <si>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</si>
  <si>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</si>
  <si>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</si>
  <si>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</si>
  <si>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</si>
  <si>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</si>
  <si>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</si>
  <si>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</si>
  <si>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</si>
  <si>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</si>
  <si>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</si>
  <si>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</si>
  <si>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</si>
  <si>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</si>
  <si>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</si>
  <si>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</si>
  <si>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</si>
  <si>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</si>
  <si>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</si>
  <si>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</si>
  <si>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</si>
  <si>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</si>
  <si>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</si>
  <si>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</si>
  <si>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</si>
  <si>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</si>
  <si>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</si>
  <si>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</si>
  <si>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</si>
  <si>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</si>
  <si>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</si>
  <si>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</si>
  <si>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</si>
  <si>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</si>
  <si>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</si>
  <si>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</si>
  <si>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</si>
  <si>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</si>
  <si>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</si>
  <si>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</si>
  <si>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</si>
  <si>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</si>
  <si>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</si>
  <si>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</si>
  <si>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</si>
  <si>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</si>
  <si>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</si>
  <si>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</si>
  <si>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</si>
  <si>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</si>
  <si>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</si>
  <si>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</si>
  <si>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</si>
  <si>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</si>
  <si>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</si>
  <si>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</si>
  <si>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</si>
  <si>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</si>
  <si>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</si>
  <si>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</si>
  <si>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</si>
  <si>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</si>
  <si>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</si>
  <si>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</si>
  <si>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</si>
  <si>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</si>
  <si>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</si>
  <si>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</si>
  <si>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</si>
  <si>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</si>
  <si>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</si>
  <si>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</si>
  <si>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</si>
  <si>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</si>
  <si>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</si>
  <si>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</si>
  <si>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</si>
  <si>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</si>
  <si>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</si>
  <si>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</si>
  <si>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</si>
  <si>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</si>
  <si>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</si>
  <si>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</si>
  <si>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</si>
  <si>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</si>
  <si>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</si>
  <si>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</si>
  <si>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</si>
  <si>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</si>
  <si>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</si>
  <si>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</si>
  <si>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</si>
  <si>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</si>
  <si>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</si>
  <si>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</si>
  <si>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</si>
  <si>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</si>
  <si>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</si>
  <si>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</si>
  <si>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</si>
  <si>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</si>
  <si>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</si>
  <si>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</si>
  <si>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</si>
  <si>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</si>
  <si>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</si>
  <si>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</si>
  <si>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</si>
  <si>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</si>
  <si>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</si>
  <si>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</si>
  <si>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</si>
  <si>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</si>
  <si>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</si>
  <si>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</si>
  <si>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</si>
  <si>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</si>
  <si>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</si>
  <si>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</si>
  <si>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</si>
  <si>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</si>
  <si>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</si>
  <si>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</si>
  <si>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</si>
  <si>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</si>
  <si>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</si>
  <si>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</si>
  <si>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</si>
  <si>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</si>
  <si>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</si>
  <si>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</si>
  <si>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</si>
  <si>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</si>
  <si>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</si>
  <si>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</si>
  <si>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</si>
  <si>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</si>
  <si>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</si>
  <si>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</si>
  <si>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</si>
  <si>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</si>
  <si>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</si>
  <si>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</si>
  <si>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</si>
  <si>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</si>
  <si>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</si>
  <si>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</si>
  <si>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</si>
  <si>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</si>
  <si>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</si>
  <si>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</si>
  <si>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</si>
  <si>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</si>
  <si>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</si>
  <si>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</si>
  <si>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</si>
  <si>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</si>
  <si>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</si>
  <si>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</si>
  <si>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</si>
  <si>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</si>
  <si>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</si>
  <si>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</si>
  <si>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</si>
  <si>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</si>
  <si>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</si>
  <si>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</si>
  <si>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</si>
  <si>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</si>
  <si>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</si>
  <si>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</si>
  <si>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</si>
  <si>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</si>
  <si>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</si>
  <si>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</si>
  <si>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</si>
  <si>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</si>
  <si>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</si>
  <si>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</si>
  <si>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</si>
  <si>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</si>
  <si>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</si>
  <si>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</si>
  <si>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</si>
  <si>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</si>
  <si>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</si>
  <si>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</si>
  <si>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</si>
  <si>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</si>
  <si>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</si>
  <si>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</si>
  <si>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</si>
  <si>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</si>
  <si>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</si>
  <si>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</si>
  <si>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</si>
  <si>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</si>
  <si>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</si>
  <si>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</si>
  <si>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</si>
  <si>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</si>
  <si>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</si>
  <si>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</si>
  <si>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</si>
  <si>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</si>
  <si>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</si>
  <si>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</si>
  <si>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</si>
  <si>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</si>
  <si>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</si>
  <si>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</si>
  <si>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</si>
  <si>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</si>
  <si>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</si>
  <si>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</si>
  <si>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</si>
  <si>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</si>
  <si>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</si>
  <si>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</si>
  <si>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</si>
  <si>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</si>
  <si>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</si>
  <si>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</si>
  <si>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</si>
  <si>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</si>
  <si>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</si>
  <si>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</si>
  <si>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</si>
  <si>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</si>
  <si>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</si>
  <si>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</si>
  <si>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</si>
  <si>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</si>
  <si>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</si>
  <si>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</si>
  <si>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</si>
  <si>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</si>
  <si>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</si>
  <si>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</si>
  <si>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</si>
  <si>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</si>
  <si>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</si>
  <si>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</si>
  <si>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</si>
  <si>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</si>
  <si>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</si>
  <si>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</si>
  <si>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</si>
  <si>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</si>
  <si>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</si>
  <si>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</si>
  <si>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</si>
  <si>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</si>
  <si>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</si>
  <si>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</si>
  <si>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</si>
  <si>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</si>
  <si>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</si>
  <si>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</si>
  <si>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</si>
  <si>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</si>
  <si>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</si>
  <si>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</si>
  <si>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</si>
  <si>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</si>
  <si>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</si>
  <si>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</si>
  <si>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</si>
  <si>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</si>
  <si>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</si>
  <si>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</si>
  <si>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</si>
  <si>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</si>
  <si>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</si>
  <si>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</si>
  <si>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</si>
  <si>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</si>
  <si>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</si>
  <si>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</si>
  <si>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</si>
  <si>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</si>
  <si>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</si>
  <si>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</si>
  <si>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</si>
  <si>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</si>
  <si>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</si>
  <si>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</si>
  <si>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</si>
  <si>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</si>
  <si>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</si>
  <si>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</si>
  <si>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</si>
  <si>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</si>
  <si>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</si>
  <si>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</si>
  <si>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</si>
  <si>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</si>
  <si>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</si>
  <si>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</si>
  <si>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</si>
  <si>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</si>
  <si>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</si>
  <si>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</si>
  <si>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</si>
  <si>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</si>
  <si>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</si>
  <si>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</si>
  <si>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</si>
  <si>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</si>
  <si>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</si>
  <si>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</si>
  <si>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</si>
  <si>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</si>
  <si>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</si>
  <si>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</si>
  <si>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</si>
  <si>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</si>
  <si>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</si>
  <si>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</si>
  <si>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</si>
  <si>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</si>
  <si>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</si>
  <si>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</si>
  <si>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</si>
  <si>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</si>
  <si>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</si>
  <si>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</si>
  <si>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</si>
  <si>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</si>
  <si>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</si>
  <si>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</si>
  <si>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</si>
  <si>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</si>
  <si>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</si>
  <si>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</si>
  <si>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</si>
  <si>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</si>
  <si>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</si>
  <si>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</si>
  <si>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</si>
  <si>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</si>
  <si>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</si>
  <si>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</si>
  <si>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</si>
  <si>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</si>
  <si>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</si>
  <si>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</si>
  <si>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</si>
  <si>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</si>
  <si>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</si>
  <si>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</si>
  <si>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</si>
  <si>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</si>
  <si>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</si>
  <si>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</si>
  <si>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</si>
  <si>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</si>
  <si>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</si>
  <si>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</si>
  <si>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</si>
  <si>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</si>
  <si>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</si>
  <si>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</si>
  <si>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</si>
  <si>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</si>
  <si>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</si>
  <si>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</si>
  <si>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</si>
  <si>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</si>
  <si>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</si>
  <si>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</si>
  <si>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</si>
  <si>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</si>
  <si>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</si>
  <si>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</si>
  <si>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</si>
  <si>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</si>
  <si>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</si>
  <si>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</si>
  <si>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</si>
  <si>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</si>
  <si>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</si>
  <si>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</si>
  <si>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</si>
  <si>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</si>
  <si>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</si>
  <si>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</si>
  <si>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</si>
  <si>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</si>
  <si>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</si>
  <si>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</si>
  <si>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</si>
  <si>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</si>
  <si>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</si>
  <si>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</si>
  <si>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</si>
  <si>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</si>
  <si>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</si>
  <si>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</si>
  <si>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</si>
  <si>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</si>
  <si>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</si>
  <si>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</si>
  <si>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</si>
  <si>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</si>
  <si>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</si>
  <si>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</si>
  <si>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</si>
  <si>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</si>
  <si>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</si>
  <si>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</si>
  <si>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</si>
  <si>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</si>
  <si>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</si>
  <si>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</si>
  <si>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</si>
  <si>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</si>
  <si>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</si>
  <si>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</si>
  <si>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</si>
  <si>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</si>
  <si>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</si>
  <si>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</si>
  <si>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</si>
  <si>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</si>
  <si>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</si>
  <si>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</si>
  <si>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</si>
  <si>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</si>
  <si>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</si>
  <si>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</si>
  <si>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</si>
  <si>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</si>
  <si>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</si>
  <si>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</si>
  <si>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</si>
  <si>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</si>
  <si>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</si>
  <si>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</si>
  <si>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</si>
  <si>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</si>
  <si>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</si>
  <si>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</si>
  <si>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</si>
  <si>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</si>
  <si>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</si>
  <si>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</si>
  <si>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</si>
  <si>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</si>
  <si>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</si>
  <si>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</si>
  <si>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</si>
  <si>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</si>
  <si>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</si>
  <si>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</si>
  <si>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</si>
  <si>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</si>
  <si>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</si>
  <si>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</si>
  <si>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</si>
  <si>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</si>
  <si>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</si>
  <si>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</si>
  <si>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</si>
  <si>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</si>
  <si>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</si>
  <si>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</si>
  <si>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</si>
  <si>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</si>
  <si>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</si>
  <si>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</si>
  <si>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</si>
  <si>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</si>
  <si>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</si>
  <si>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</si>
  <si>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</si>
  <si>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</si>
  <si>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</si>
  <si>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</si>
  <si>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</si>
  <si>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</si>
  <si>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</si>
  <si>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</si>
  <si>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</si>
  <si>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</si>
  <si>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</si>
  <si>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</si>
  <si>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</si>
  <si>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</si>
  <si>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</si>
  <si>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</si>
  <si>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</si>
  <si>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</si>
  <si>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</si>
  <si>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</si>
  <si>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</si>
  <si>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</si>
  <si>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</si>
  <si>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</si>
  <si>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</si>
  <si>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</si>
  <si>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</si>
  <si>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</si>
  <si>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</si>
  <si>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</si>
  <si>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</si>
  <si>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</si>
  <si>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</si>
  <si>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</si>
  <si>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</si>
  <si>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</si>
  <si>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</si>
  <si>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</si>
  <si>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</si>
  <si>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</si>
  <si>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</si>
  <si>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</si>
  <si>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</si>
  <si>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</si>
  <si>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</si>
  <si>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</si>
  <si>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</si>
  <si>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</si>
  <si>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</si>
  <si>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</si>
  <si>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</si>
  <si>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</si>
  <si>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</si>
  <si>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</si>
  <si>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</si>
  <si>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</si>
  <si>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</si>
  <si>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</si>
  <si>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</si>
  <si>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</si>
  <si>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</si>
  <si>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</si>
  <si>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</si>
  <si>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</si>
  <si>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</si>
  <si>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</si>
  <si>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</si>
  <si>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</si>
  <si>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</si>
  <si>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</si>
  <si>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</si>
  <si>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</si>
  <si>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</si>
  <si>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</si>
  <si>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</si>
  <si>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</si>
  <si>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</si>
  <si>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</si>
  <si>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</si>
  <si>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</si>
  <si>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</si>
  <si>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</si>
  <si>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</si>
  <si>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</si>
  <si>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</si>
  <si>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</si>
  <si>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</si>
  <si>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</si>
  <si>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</si>
  <si>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</si>
  <si>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</si>
  <si>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</si>
  <si>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</si>
  <si>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</si>
  <si>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</si>
  <si>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</si>
  <si>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</si>
  <si>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</si>
  <si>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</si>
  <si>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</si>
  <si>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</si>
  <si>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</si>
  <si>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</si>
  <si>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</si>
  <si>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</si>
  <si>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</si>
  <si>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</si>
  <si>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</si>
  <si>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</si>
  <si>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</si>
  <si>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</si>
  <si>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</si>
  <si>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</si>
  <si>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</si>
  <si>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</si>
  <si>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</si>
  <si>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</si>
  <si>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</si>
  <si>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</si>
  <si>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</si>
  <si>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</si>
  <si>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</si>
  <si>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</si>
  <si>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</si>
  <si>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</si>
  <si>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</si>
  <si>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</si>
  <si>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</si>
  <si>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</si>
  <si>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</si>
  <si>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</si>
  <si>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</si>
  <si>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</si>
  <si>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</si>
  <si>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</si>
  <si>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</si>
  <si>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</si>
  <si>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</si>
  <si>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</si>
  <si>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</si>
  <si>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</si>
  <si>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</si>
  <si>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</si>
  <si>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</si>
  <si>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</si>
  <si>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</si>
  <si>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</si>
  <si>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</si>
  <si>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</si>
  <si>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</si>
  <si>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</si>
  <si>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</si>
  <si>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</si>
  <si>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</si>
  <si>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</si>
  <si>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</si>
  <si>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</si>
  <si>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</si>
  <si>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</si>
  <si>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</si>
  <si>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</si>
  <si>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</si>
  <si>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</si>
  <si>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</si>
  <si>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</si>
  <si>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</si>
  <si>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</si>
  <si>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</si>
  <si>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</si>
  <si>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</si>
  <si>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</si>
  <si>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</si>
  <si>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</si>
  <si>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</si>
  <si>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</si>
  <si>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</si>
  <si>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</si>
  <si>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</si>
  <si>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</si>
  <si>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</si>
  <si>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</si>
  <si>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</si>
  <si>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</si>
  <si>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</si>
  <si>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</si>
  <si>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</si>
  <si>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</si>
  <si>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</si>
  <si>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</si>
  <si>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</si>
  <si>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</si>
  <si>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</si>
  <si>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</si>
  <si>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</si>
  <si>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</si>
  <si>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</si>
  <si>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</si>
  <si>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</si>
  <si>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</si>
  <si>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</si>
  <si>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</si>
  <si>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</si>
  <si>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</si>
  <si>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</si>
  <si>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</si>
  <si>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</si>
  <si>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</si>
  <si>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</si>
  <si>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</si>
  <si>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</si>
  <si>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</si>
  <si>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</si>
  <si>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</si>
  <si>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</si>
  <si>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</si>
  <si>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</si>
  <si>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</si>
  <si>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</si>
  <si>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</si>
  <si>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</si>
  <si>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</si>
  <si>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</si>
  <si>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</si>
  <si>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</si>
  <si>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</si>
  <si>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</si>
  <si>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</si>
  <si>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</si>
  <si>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</si>
  <si>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</si>
  <si>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</si>
  <si>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</si>
  <si>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</si>
  <si>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</si>
  <si>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</si>
  <si>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</si>
  <si>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</si>
  <si>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</si>
  <si>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</si>
  <si>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</si>
  <si>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</si>
  <si>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</si>
  <si>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</si>
  <si>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</si>
  <si>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</si>
  <si>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</si>
  <si>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</si>
  <si>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</si>
  <si>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</si>
  <si>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</si>
  <si>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</si>
  <si>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</si>
  <si>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</si>
  <si>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</si>
  <si>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</si>
  <si>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</si>
  <si>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</si>
  <si>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</si>
  <si>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</si>
  <si>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</si>
  <si>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</si>
  <si>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</si>
  <si>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</si>
  <si>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</si>
  <si>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</si>
  <si>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</si>
  <si>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</si>
  <si>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</si>
  <si>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</si>
  <si>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</si>
  <si>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</si>
  <si>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</si>
  <si>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</si>
  <si>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</si>
  <si>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</si>
  <si>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</si>
  <si>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</si>
  <si>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</si>
  <si>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</si>
  <si>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</si>
  <si>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</si>
  <si>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</si>
  <si>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</si>
  <si>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</si>
  <si>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</si>
  <si>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</si>
  <si>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</si>
  <si>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</si>
  <si>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</si>
  <si>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</si>
  <si>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</si>
  <si>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</si>
  <si>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</si>
  <si>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</si>
  <si>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</si>
  <si>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</si>
  <si>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</si>
  <si>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</si>
  <si>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</si>
  <si>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</si>
  <si>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</si>
  <si>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</si>
  <si>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</si>
  <si>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</si>
  <si>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</si>
  <si>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</si>
  <si>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</si>
  <si>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</si>
  <si>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</si>
  <si>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</si>
  <si>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</si>
  <si>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</si>
  <si>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</si>
  <si>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</si>
  <si>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</si>
  <si>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</si>
  <si>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</si>
  <si>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</si>
  <si>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</si>
  <si>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</si>
  <si>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</si>
  <si>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</si>
  <si>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</si>
  <si>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</si>
  <si>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</si>
  <si>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</si>
  <si>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</si>
  <si>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</si>
  <si>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</si>
  <si>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</si>
  <si>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</si>
  <si>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</si>
  <si>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</si>
  <si>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</si>
  <si>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</si>
  <si>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</si>
  <si>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</si>
  <si>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</si>
  <si>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</si>
  <si>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</si>
  <si>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</si>
  <si>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</si>
  <si>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</si>
  <si>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</si>
  <si>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</si>
  <si>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</si>
  <si>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</si>
  <si>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</si>
  <si>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</si>
  <si>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</si>
  <si>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</si>
  <si>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</si>
  <si>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</si>
  <si>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</si>
  <si>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</si>
  <si>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</si>
  <si>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</si>
  <si>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</si>
  <si>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</si>
  <si>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</si>
  <si>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</si>
  <si>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</si>
  <si>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</si>
  <si>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</si>
  <si>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</si>
  <si>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</si>
  <si>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</si>
  <si>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</si>
  <si>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</si>
  <si>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</si>
  <si>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</si>
  <si>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</si>
  <si>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</si>
  <si>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</si>
  <si>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</si>
  <si>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</si>
  <si>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</si>
  <si>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</si>
  <si>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</si>
  <si>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</si>
  <si>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</si>
  <si>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</si>
  <si>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</si>
  <si>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</si>
  <si>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</si>
  <si>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</si>
  <si>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</si>
  <si>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</si>
  <si>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</si>
  <si>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</si>
  <si>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</si>
  <si>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</si>
  <si>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</si>
  <si>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</si>
  <si>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</si>
  <si>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</si>
  <si>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</si>
  <si>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</si>
  <si>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</si>
  <si>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</si>
  <si>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</si>
  <si>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</si>
  <si>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</si>
  <si>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</si>
  <si>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</si>
  <si>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</si>
  <si>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</si>
  <si>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</si>
  <si>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</si>
  <si>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</si>
  <si>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</si>
  <si>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</si>
  <si>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</si>
  <si>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</si>
  <si>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</si>
  <si>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</si>
  <si>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</si>
  <si>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</si>
  <si>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</si>
  <si>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</si>
  <si>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</si>
  <si>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</si>
  <si>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</si>
  <si>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</si>
  <si>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</si>
  <si>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</si>
  <si>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</si>
  <si>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</si>
  <si>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</si>
  <si>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</si>
  <si>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</si>
  <si>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</si>
  <si>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</si>
  <si>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</si>
  <si>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</si>
  <si>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</si>
  <si>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</si>
  <si>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</si>
  <si>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</si>
  <si>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</si>
  <si>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</si>
  <si>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</si>
  <si>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</si>
  <si>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</si>
  <si>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</si>
  <si>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</si>
  <si>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</si>
  <si>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</si>
  <si>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</si>
  <si>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</si>
  <si>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</si>
  <si>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</si>
  <si>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</si>
  <si>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</si>
  <si>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</si>
  <si>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</si>
  <si>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</si>
  <si>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</si>
  <si>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</si>
  <si>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</si>
  <si>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</si>
  <si>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</si>
  <si>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</si>
  <si>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</si>
  <si>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</si>
  <si>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</si>
  <si>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</si>
  <si>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</si>
  <si>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</si>
  <si>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</si>
  <si>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</si>
  <si>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</si>
  <si>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</si>
  <si>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</si>
  <si>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</si>
  <si>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</si>
  <si>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</si>
  <si>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</si>
  <si>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</si>
  <si>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</si>
  <si>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</si>
  <si>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</si>
  <si>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</si>
  <si>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</si>
  <si>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</si>
  <si>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</si>
  <si>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</si>
  <si>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</si>
  <si>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</si>
  <si>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</si>
  <si>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</si>
  <si>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</si>
  <si>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</si>
  <si>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</si>
  <si>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</si>
  <si>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</si>
  <si>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</si>
  <si>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</si>
  <si>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</si>
  <si>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</si>
  <si>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</si>
  <si>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</si>
  <si>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</si>
  <si>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</si>
  <si>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</si>
  <si>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</si>
  <si>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</si>
  <si>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</si>
  <si>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</si>
  <si>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</si>
  <si>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</si>
  <si>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</si>
  <si>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</si>
  <si>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</si>
  <si>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</si>
  <si>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</si>
  <si>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</si>
  <si>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</si>
  <si>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</si>
  <si>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</si>
  <si>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</si>
  <si>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</si>
  <si>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</si>
  <si>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</si>
  <si>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</si>
  <si>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</si>
  <si>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</si>
  <si>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</si>
  <si>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</si>
  <si>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</si>
  <si>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</si>
  <si>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</si>
  <si>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</si>
  <si>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</si>
  <si>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</si>
  <si>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</si>
  <si>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</si>
  <si>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</si>
  <si>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</si>
  <si>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</si>
  <si>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</si>
  <si>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</si>
  <si>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</si>
  <si>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</si>
  <si>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</si>
  <si>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</si>
  <si>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</si>
  <si>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</si>
  <si>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</si>
  <si>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</si>
  <si>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</si>
  <si>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</si>
  <si>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</si>
  <si>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</si>
  <si>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</si>
  <si>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</si>
  <si>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</si>
  <si>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</si>
  <si>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</si>
  <si>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</si>
  <si>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</si>
  <si>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</si>
  <si>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</si>
  <si>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</si>
  <si>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</si>
  <si>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</si>
  <si>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</si>
  <si>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</si>
  <si>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</si>
  <si>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</si>
  <si>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</si>
  <si>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</si>
  <si>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</si>
  <si>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</si>
  <si>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</si>
  <si>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</si>
  <si>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</si>
  <si>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</si>
  <si>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</si>
  <si>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</si>
  <si>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</si>
  <si>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</si>
  <si>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</si>
  <si>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</si>
  <si>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</si>
  <si>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</si>
  <si>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</si>
  <si>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</si>
  <si>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</si>
  <si>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</si>
  <si>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</si>
  <si>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</si>
  <si>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</si>
  <si>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</si>
  <si>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</si>
  <si>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</si>
  <si>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</si>
  <si>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</si>
  <si>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</si>
  <si>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</si>
  <si>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</si>
  <si>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</si>
  <si>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</si>
  <si>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</si>
  <si>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</si>
  <si>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</si>
  <si>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</si>
  <si>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</si>
  <si>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</si>
  <si>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</si>
  <si>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</si>
  <si>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</si>
  <si>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</si>
  <si>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</si>
  <si>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</si>
  <si>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</si>
  <si>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</si>
  <si>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</si>
  <si>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</si>
  <si>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</si>
  <si>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</si>
  <si>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</si>
  <si>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</si>
  <si>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</si>
  <si>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</si>
  <si>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</si>
  <si>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</si>
  <si>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</si>
  <si>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</si>
  <si>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</si>
  <si>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</si>
  <si>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</si>
  <si>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</si>
  <si>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</si>
  <si>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</si>
  <si>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</si>
  <si>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</si>
  <si>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</si>
  <si>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</si>
  <si>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</si>
  <si>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</si>
  <si>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</si>
  <si>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</si>
  <si>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</si>
  <si>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</si>
  <si>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</si>
  <si>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</si>
  <si>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</si>
  <si>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</si>
  <si>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</si>
  <si>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</si>
  <si>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</si>
  <si>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</si>
  <si>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</si>
  <si>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</si>
  <si>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</si>
  <si>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</si>
  <si>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</si>
  <si>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</si>
  <si>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</si>
  <si>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</si>
  <si>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</si>
  <si>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</si>
  <si>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</si>
  <si>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</si>
  <si>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</si>
  <si>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</si>
  <si>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</si>
  <si>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</si>
  <si>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</si>
  <si>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</si>
  <si>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</si>
  <si>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</si>
  <si>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</si>
  <si>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</si>
  <si>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</si>
  <si>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</si>
  <si>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</si>
  <si>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</si>
  <si>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</si>
  <si>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</si>
  <si>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</si>
  <si>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</si>
  <si>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</si>
  <si>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</si>
  <si>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</si>
  <si>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</si>
  <si>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</si>
  <si>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</si>
  <si>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</si>
  <si>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</si>
  <si>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</si>
  <si>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</si>
  <si>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</si>
  <si>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</si>
  <si>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</si>
  <si>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</si>
  <si>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</si>
  <si>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</si>
  <si>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</si>
  <si>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</si>
  <si>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</si>
  <si>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</si>
  <si>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</si>
  <si>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</si>
  <si>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</si>
  <si>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</si>
  <si>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</si>
  <si>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</si>
  <si>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</si>
  <si>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</si>
  <si>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</si>
  <si>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</si>
  <si>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</si>
  <si>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</si>
  <si>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</si>
  <si>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</si>
  <si>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</si>
  <si>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</si>
  <si>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</si>
  <si>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</si>
  <si>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</si>
  <si>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</si>
  <si>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</si>
  <si>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</si>
  <si>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</si>
  <si>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</si>
  <si>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</si>
  <si>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</si>
  <si>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</si>
  <si>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</si>
  <si>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</si>
  <si>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</si>
  <si>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</si>
  <si>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</si>
  <si>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</si>
  <si>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</si>
  <si>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</si>
  <si>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</si>
  <si>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</si>
  <si>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</si>
  <si>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</si>
  <si>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</si>
  <si>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</si>
  <si>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</si>
  <si>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</si>
  <si>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</si>
  <si>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</si>
  <si>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</si>
  <si>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</si>
  <si>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</si>
  <si>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</si>
  <si>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</si>
  <si>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</si>
  <si>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</si>
  <si>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</si>
  <si>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</si>
  <si>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</si>
  <si>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</si>
  <si>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</si>
  <si>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</si>
  <si>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</si>
  <si>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</si>
  <si>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</si>
  <si>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</si>
  <si>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</si>
  <si>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</si>
  <si>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</si>
  <si>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</si>
  <si>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</si>
  <si>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</si>
  <si>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</si>
  <si>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</si>
  <si>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</si>
  <si>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</si>
  <si>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</si>
  <si>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</si>
  <si>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</si>
  <si>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</si>
  <si>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</si>
  <si>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</si>
  <si>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</si>
  <si>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</si>
  <si>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</si>
  <si>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</si>
  <si>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</si>
  <si>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</si>
  <si>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</si>
  <si>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</si>
  <si>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</si>
  <si>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</si>
  <si>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</si>
  <si>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</si>
  <si>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</si>
  <si>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</si>
  <si>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</si>
  <si>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</si>
  <si>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</si>
  <si>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</si>
  <si>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</si>
  <si>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</si>
  <si>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</si>
  <si>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</si>
  <si>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902</t>
  </si>
  <si>
    <t>936</t>
  </si>
  <si>
    <t>945</t>
  </si>
  <si>
    <t>1015</t>
  </si>
  <si>
    <t>950</t>
  </si>
  <si>
    <t>1020</t>
  </si>
  <si>
    <t>951</t>
  </si>
  <si>
    <t>1019</t>
  </si>
  <si>
    <t>957</t>
  </si>
  <si>
    <t>1021</t>
  </si>
  <si>
    <t>958</t>
  </si>
  <si>
    <t>1022</t>
  </si>
  <si>
    <t>959</t>
  </si>
  <si>
    <t>1035</t>
  </si>
  <si>
    <t>960</t>
  </si>
  <si>
    <t>961</t>
  </si>
  <si>
    <t>1018</t>
  </si>
  <si>
    <t>962</t>
  </si>
  <si>
    <t>976</t>
  </si>
  <si>
    <t>977</t>
  </si>
  <si>
    <t>978</t>
  </si>
  <si>
    <t>915</t>
  </si>
  <si>
    <t>979</t>
  </si>
  <si>
    <t>980</t>
  </si>
  <si>
    <t>929</t>
  </si>
  <si>
    <t>981</t>
  </si>
  <si>
    <t>1036</t>
  </si>
  <si>
    <t>990</t>
  </si>
  <si>
    <t>1037</t>
  </si>
  <si>
    <t>991</t>
  </si>
  <si>
    <t>926</t>
  </si>
  <si>
    <t>1010</t>
  </si>
  <si>
    <t>1053</t>
  </si>
  <si>
    <t>1030</t>
  </si>
  <si>
    <t>928</t>
  </si>
  <si>
    <t>1032</t>
  </si>
  <si>
    <t>1076</t>
  </si>
  <si>
    <t>1033</t>
  </si>
  <si>
    <t>1133</t>
  </si>
  <si>
    <t>1034</t>
  </si>
  <si>
    <t>1073</t>
  </si>
  <si>
    <t>1071</t>
  </si>
  <si>
    <t>1054</t>
  </si>
  <si>
    <t>1038</t>
  </si>
  <si>
    <t>1058</t>
  </si>
  <si>
    <t>1046</t>
  </si>
  <si>
    <t>1075</t>
  </si>
  <si>
    <t>1047</t>
  </si>
  <si>
    <t>1052</t>
  </si>
  <si>
    <t>1048</t>
  </si>
  <si>
    <t>1072</t>
  </si>
  <si>
    <t>1093</t>
  </si>
  <si>
    <t>1089</t>
  </si>
  <si>
    <t>1132</t>
  </si>
  <si>
    <t>1092</t>
  </si>
  <si>
    <t>1090</t>
  </si>
  <si>
    <t>1095</t>
  </si>
  <si>
    <t>1085</t>
  </si>
  <si>
    <t>1096</t>
  </si>
  <si>
    <t>1086</t>
  </si>
  <si>
    <t>1097</t>
  </si>
  <si>
    <t>971</t>
  </si>
  <si>
    <t>1100</t>
  </si>
  <si>
    <t>1088</t>
  </si>
  <si>
    <t>1104</t>
  </si>
  <si>
    <t>1105</t>
  </si>
  <si>
    <t>1083</t>
  </si>
  <si>
    <t>1107</t>
  </si>
  <si>
    <t>1082</t>
  </si>
  <si>
    <t>1114</t>
  </si>
  <si>
    <t>1091</t>
  </si>
  <si>
    <t>1117</t>
  </si>
  <si>
    <t>1108</t>
  </si>
  <si>
    <t>1121</t>
  </si>
  <si>
    <t>1070</t>
  </si>
  <si>
    <t>1122</t>
  </si>
  <si>
    <t>1069</t>
  </si>
  <si>
    <t>1123</t>
  </si>
  <si>
    <t>1056</t>
  </si>
  <si>
    <t>1084</t>
  </si>
  <si>
    <t>1128</t>
  </si>
  <si>
    <t>1074</t>
  </si>
  <si>
    <t>1135</t>
  </si>
  <si>
    <t>901</t>
  </si>
  <si>
    <t>1138</t>
  </si>
  <si>
    <t>1087</t>
  </si>
  <si>
    <t>1145</t>
  </si>
  <si>
    <t>1222</t>
  </si>
  <si>
    <t>1150</t>
  </si>
  <si>
    <t>1157</t>
  </si>
  <si>
    <t>1151</t>
  </si>
  <si>
    <t>1158</t>
  </si>
  <si>
    <t>1152</t>
  </si>
  <si>
    <t>1159</t>
  </si>
  <si>
    <t>1153</t>
  </si>
  <si>
    <t>1160</t>
  </si>
  <si>
    <t>1154</t>
  </si>
  <si>
    <t>1162</t>
  </si>
  <si>
    <t>1155</t>
  </si>
  <si>
    <t>1168</t>
  </si>
  <si>
    <t>1169</t>
  </si>
  <si>
    <t>1171</t>
  </si>
  <si>
    <t>1144</t>
  </si>
  <si>
    <t>1166</t>
  </si>
  <si>
    <t>1219</t>
  </si>
  <si>
    <t>1173</t>
  </si>
  <si>
    <t>1220</t>
  </si>
  <si>
    <t>1174</t>
  </si>
  <si>
    <t>1217</t>
  </si>
  <si>
    <t>1176</t>
  </si>
  <si>
    <t>1172</t>
  </si>
  <si>
    <t>1188</t>
  </si>
  <si>
    <t>1161</t>
  </si>
  <si>
    <t>1189</t>
  </si>
  <si>
    <t>1164</t>
  </si>
  <si>
    <t>1190</t>
  </si>
  <si>
    <t>1191</t>
  </si>
  <si>
    <t>1192</t>
  </si>
  <si>
    <t>1167</t>
  </si>
  <si>
    <t>1218</t>
  </si>
  <si>
    <t>1142</t>
  </si>
  <si>
    <t>1221</t>
  </si>
  <si>
    <t>1143</t>
  </si>
  <si>
    <t>1223</t>
  </si>
  <si>
    <t>1225</t>
  </si>
  <si>
    <t>1165</t>
  </si>
  <si>
    <t>1226</t>
  </si>
  <si>
    <t>904</t>
  </si>
  <si>
    <t>1273</t>
  </si>
  <si>
    <t>1170</t>
  </si>
  <si>
    <t>1274</t>
  </si>
  <si>
    <t>1250</t>
  </si>
  <si>
    <t>1282</t>
  </si>
  <si>
    <t>1284</t>
  </si>
  <si>
    <t>1285</t>
  </si>
  <si>
    <t>1293</t>
  </si>
  <si>
    <t>1314</t>
  </si>
  <si>
    <t>1320</t>
  </si>
  <si>
    <t>1237</t>
  </si>
  <si>
    <t>1329</t>
  </si>
  <si>
    <t>1251</t>
  </si>
  <si>
    <t>1330</t>
  </si>
  <si>
    <t>1360</t>
  </si>
  <si>
    <t>1349</t>
  </si>
  <si>
    <t>1352</t>
  </si>
  <si>
    <t>1353</t>
  </si>
  <si>
    <t>1252</t>
  </si>
  <si>
    <t>1354</t>
  </si>
  <si>
    <t>1362</t>
  </si>
  <si>
    <t>1363</t>
  </si>
  <si>
    <t>1232</t>
  </si>
  <si>
    <t>1371</t>
  </si>
  <si>
    <t>1377</t>
  </si>
  <si>
    <t>1156</t>
  </si>
  <si>
    <t>1378</t>
  </si>
  <si>
    <t>1235</t>
  </si>
  <si>
    <t>1380</t>
  </si>
  <si>
    <t>1384</t>
  </si>
  <si>
    <t>1386</t>
  </si>
  <si>
    <t>1379</t>
  </si>
  <si>
    <t>1396</t>
  </si>
  <si>
    <t>1233</t>
  </si>
  <si>
    <t>1397</t>
  </si>
  <si>
    <t>1417</t>
  </si>
  <si>
    <t>1358</t>
  </si>
  <si>
    <t>1423</t>
  </si>
  <si>
    <t>1361</t>
  </si>
  <si>
    <t>1425</t>
  </si>
  <si>
    <t>1429</t>
  </si>
  <si>
    <t>1430</t>
  </si>
  <si>
    <t>1431</t>
  </si>
  <si>
    <t>1247</t>
  </si>
  <si>
    <t>1436</t>
  </si>
  <si>
    <t>1392</t>
  </si>
  <si>
    <t>1438</t>
  </si>
  <si>
    <t>1402</t>
  </si>
  <si>
    <t>1439</t>
  </si>
  <si>
    <t>1391</t>
  </si>
  <si>
    <t>1444</t>
  </si>
  <si>
    <t>1405</t>
  </si>
  <si>
    <t>1449</t>
  </si>
  <si>
    <t>1403</t>
  </si>
  <si>
    <t>1452</t>
  </si>
  <si>
    <t>JEAN ANDRE SICARD LOZANO</t>
  </si>
  <si>
    <t>KELY ESTHER CONSUEGRA MENDEZ</t>
  </si>
  <si>
    <t>MARIA DE LA ROSA PERDOMO DURAN</t>
  </si>
  <si>
    <t>JENNY PATRICIA SAAVEDRA URIBE</t>
  </si>
  <si>
    <t>DORIS ROCIO TAUTA MENDIETA</t>
  </si>
  <si>
    <t>GINA MARCELA PULIDO PRIETO</t>
  </si>
  <si>
    <t>ANDREA ROCIO GALINDO FONSECA</t>
  </si>
  <si>
    <t>JAVIER FELIPE ORTIZ CASSIANI</t>
  </si>
  <si>
    <t>SHANNON LUCIA DELGADILLO RUBIO</t>
  </si>
  <si>
    <t>SHARON STEFANNY CANDELO BALANTA</t>
  </si>
  <si>
    <t>KAREN ROCIO REYES GIL</t>
  </si>
  <si>
    <t>ILBA YANETH MEZA CASTAÑEDA</t>
  </si>
  <si>
    <t>MOISES MAURICIO DEL TORO JOVEN</t>
  </si>
  <si>
    <t>JUAN DAVID DURAN DOMINGUEZ</t>
  </si>
  <si>
    <t>COMERCIALIZADORA COMSILA SAS</t>
  </si>
  <si>
    <t>DAIRA ROCIO MONTAÑO OCORO</t>
  </si>
  <si>
    <t>CONSORCIO TRANSPORTAMOS SDG</t>
  </si>
  <si>
    <t>RUTH YANETH ROA TORRES</t>
  </si>
  <si>
    <t>MELISSA  ANGULO PAREDES</t>
  </si>
  <si>
    <t>MARIA ANTONIA VISBAL GOMEZ</t>
  </si>
  <si>
    <t>CARLOS NICOLAS ANDRES BRIJALDO MICHAELS</t>
  </si>
  <si>
    <t>NATALIA STEPHANIE MORENO GUZMAN</t>
  </si>
  <si>
    <t>CRUZ ROJA COLOMBIANA SECCIONAL CUNDINAMA RCA Y BOGOTA D.C.</t>
  </si>
  <si>
    <t>REALIZAR ADICION Y PRORROGA DEL CONTRATO 369 DE 2024 SUSCRITO ENTRE SECRETARIA DISTRITAL GOBIERNO Y LUIS CARLOS SOLER MORENO</t>
  </si>
  <si>
    <t>REALIZAR ADICION Y PRORROGA DEL CONTRATO 217 DE 2024 SUSCRITO ENTRE SECRETARIA DISTRITAL GOBIERNO Y STEPHANIE GIRE ZAMORA GUZMÁN.</t>
  </si>
  <si>
    <t>REALIZAR ADICION Y PRORROGA DEL CONTRATO 218 DE 2024 SUSCRITO ENTRE SECRETARIA DISTRITAL GOBIERNO Y VIVIANA CAROLINA MONTAÑA CARVAJAL.</t>
  </si>
  <si>
    <t>REALIZAR ADICION Y PRORROGA DEL CONTRATO 109 DE 2024 SUSCRITO ENTRE SECRETARIA DISTRITAL GOBIERNO Y JENNY PAOLA MORALES DUARTE</t>
  </si>
  <si>
    <t>REALIZAR ADICION Y PRORROGA DEL CONTRATO 82 DE 2024 SUSCRITO ENTRE SECRETARIA DISTRITAL GOBIERNO Y ANGYE JULIETH JIMÉNEZ CHACÓN.</t>
  </si>
  <si>
    <t>REALIZAR ADICION Y PRORROGA DEL CONTRATO 378 DE 2024 SUSCRITO ENTRE SECRETARIA DISTRITAL GOBIERNO Y EDUARD BUISTRAGO ACERO.</t>
  </si>
  <si>
    <t>REALIZAR ADICION Y PRORROGA DEL CONTRATO 312 DE 2024 SUSCRITO ENTRE SECRETARIA DISTRITAL GOBIERNO Y LIZETH PAOLA TORRES REYES</t>
  </si>
  <si>
    <t>REALIZAR ADICION Y PRORROGA DEL CONTRATO 251 DE 2024 SUSCRITO ENTRE SECRETARIA DISTRITAL GOBIERNO Y MAYRA ALEJANDRA BOJORGE FORERO.</t>
  </si>
  <si>
    <t>SOLICITUD DE CDP PARA PAGO DE SERVICIO DE ENERGÍA de la casa CONFIA POSA WIWA Barrio Candelaria, ubicado en la Carrera 3 No. 10- 72&lt;(&gt;,&lt;)&gt;</t>
  </si>
  <si>
    <t>SOLICITUD DE CDP PARA PAGO DE SERVICOS DE RECOLECCION DE DESECHOS CASA CONFIA POSA WIWA Barrio Candelaria, ubicado en la Carrera 3 No. 10- 72</t>
  </si>
  <si>
    <t>SOLICITUD DE CDP PARA PAGO DE SERVICIO DE ENERGÍA. Casa Gitana de los Derechos del Pueblo Rrom, ubicado en la Carrera 65A No. 5A – 35 LC2 Por el periodo del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</si>
  <si>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</si>
  <si>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REALIZAR ADICION Y PRORROGA DEL CONTRATO 327 DE 2024 SUSCRITO ENTRE SECRETARIA DISTRITAL GOBIERNO Y MARÍA ANGELICA BARÓN SOLANO.</t>
  </si>
  <si>
    <t>REALIZAR ADICION Y PRORROGA DEL CONTRATO 319 DE 2024 SUSCRITO ENTRE SECRETARIA DISTRITAL GOBIERNO Y CINDY MAYERLY GIRALDO CALDERÓN</t>
  </si>
  <si>
    <t>REALIZAR ADICION Y PRORROGA DEL CONTRATO 43 DE 2024 SUSCRITO ENTRE SECRETARIA DISTRITAL GOBIERNO Y WENCESLAO MALAVER BERNAL</t>
  </si>
  <si>
    <t>REALIZAR ADICION Y PRORROGA DEL CONTRATO 114 DE 2024 SUSCRITO ENTRE SECRETARIA DISTRITAL GOBIERNO Y JUAN FELIPE RODRIGUEZ MAURY</t>
  </si>
  <si>
    <t>REALIZAR ADICION Y PRORROGA DEL CONTRATO 348 DE 2024 SUSCRITO ENTRE SECRETARIA DISTRITAL GOBIERNO Y SANDRA YANETH CASTIBLANCO LOZANO.</t>
  </si>
  <si>
    <t>REALIZAR LA ADICION Y PRORROGA DEL CONTRATO 249-2024 SUSCRITO ENTRE LA SECRETARIA DISTRITAL DE GOBIERNO Y KAROL JHOANA AYALA FORERO</t>
  </si>
  <si>
    <t>REALIZAR LA ADICION Y PRORROGA DEL CONTRATO 221-2024 SUSCRITO ENTRE LA SECRETARIA DISTRITAL DE GOBIERNO Y SANDRA LUCIA ROJAS GARZÓN</t>
  </si>
  <si>
    <t>REALIZAR LA ADICION Y PRORROGA DEL CONTRATO 110-2024 SUSCRITO ENTRE LA SECRETARIA DISTRITAL DE GOBIERNO Y JESSICA SARAI GÓMEZ BLANCO</t>
  </si>
  <si>
    <t>REALIZAR ADICION Y PRORROGA DEL CONTRATO 113 DE 2024 SUSCRITO ENTRE SECRETARIA DISTRITAL GOBIERNO Y PAULA LIZETH DAZA GARCIA.</t>
  </si>
  <si>
    <t>REALIZAR ADICION Y PRORROGA DEL CONTRATO 121 DE 2024 SUSCRITO ENTRE SECRETARIA DISTRITAL GOBIERNO Y LUZ MARY MARTÍNEZ CORREA</t>
  </si>
  <si>
    <t>REALIZAR ADICION Y PRORROGA DEL CONTRATO 35 DE 2024 SUSCRITO ENTRE SECRETARIA DISTRITAL GOBIERNO Y CARLOS ANDRÉS SÁENZ RIVEROS.</t>
  </si>
  <si>
    <t>REALIZAR LA ADICION Y PRORROGA DEL CONTRATO 248-2024 SUSCRITO ENTRE LA SECRETARIA DISTRITAL DE GOBIERNO Y CRISTIAN DANILO YARURO MOLINA</t>
  </si>
  <si>
    <t>REALIZAR ADICION Y PRORROGA DEL CONTRATO 132 DE 2024 SUSCRITO ENTRE SECRETARIA DISTRITAL GOBIERNO Y KAREN SORAYA MARTÍNEZ MUÑOZ.</t>
  </si>
  <si>
    <t>REALIZAR ADICION Y PRORROGA DEL CONTRATO 53 DE 2024 SUSCRITO ENTRE SECRETARIA DISTRITAL GOBIERNO Y JENNY CAROLINA CORTES CANTE.</t>
  </si>
  <si>
    <t>REALIZAR ADICION Y PRORROGA DEL CONTRATO 123 DE 2024 SUSCRITO ENTRE SECRETARIA DISTRITAL GOBIERNO Y JOHANA CATHERINE SUÁREZ MACHADO</t>
  </si>
  <si>
    <t>REALIZAR ADICION Y PRORROGA DEL CONTRATO 171 DE 2024 SUSCRITO ENTRE SECRETARIA DISTRITAL GOBIERNO Y EMIR CARPIO LUVIEZA.</t>
  </si>
  <si>
    <t>REALIZAR ADICION Y PRORROGA DEL CONTRATO 203 DE 2024 SUSCRITO ENTRE SECRETARIA DISTRITAL GOBIERNO Y JEFREY JAIR GOMEZ TOVAR.</t>
  </si>
  <si>
    <t>REALIZAR ADICION Y PRORROGA DEL CONTRATO 199 DE 2024 SUSCRITO ENTRE SECRETARIA DISTRITAL GOBIERNO Y GUSTAVO ADOLFO ESCOBAR HERNANDEZ.</t>
  </si>
  <si>
    <t>REALIZAR ADICION Y PRORROGA DEL CONTRATO 179 DE 2024 SUSCRITO ENTRE SECRETARIA DISTRITAL GOBIERNO Y HESVAR ARLEY PASTAS CUASTUMAL.</t>
  </si>
  <si>
    <t>REALIZAR ADICION Y PRORROGA DEL CONTRATO 178 DE 2024 SUSCRITO ENTRE SECRETARIA DISTRITAL GOBIERNO Y GINNA PAOLA CORREA PIEDRAHITA.</t>
  </si>
  <si>
    <t>REALIZAR ADICION Y PRORROGA DEL CONTRATO 398 DE 2024 SUSCRITO ENTRE SECRETARIA DISTRITAL GOBIERNO Y LUIS ENRIQUE TAPIERO YATE.</t>
  </si>
  <si>
    <t>REALIZAR ADICION Y PRORROGA DEL CONTRATO 427 DE 2024 SUSCRITO ENTRE SECRETARIA DISTRITAL GOBIERNO Y CRISTIAN CAMILO CHIGUASUQUE GONZALEZ.</t>
  </si>
  <si>
    <t>REALIZAR ADICION Y PRORROGA DEL CONTRATO 149 DE 2024 SUSCRITO ENTRE SECRETARIA DISTRITAL GOBIERNO Y CLAUDIO ALEJANDRO RODRÍGUEZ CASTAÑEDA.</t>
  </si>
  <si>
    <t>REALIZAR ADICION Y PRORROGA DEL CONTRATO 54-2024 SUSCRITO ENTRE LA SECRETARIA DISTRITAL DE GOBIERNO Y MARTHA INÉS DEL RÍO BETANCUR</t>
  </si>
  <si>
    <t>REALIZAR LA ADICION Y PRORROGA DEL CONTRATO 195-2024 SUSCRITO ENTRE LA SECRETARIA DISTRITAL DE GOBIERNO Y MARÍA DEL MAR ACEVEDO ESTRADA</t>
  </si>
  <si>
    <t>REALIZAR LA ADICION Y PRORROGA DEL CONTRATO 194-2024 SUSCRITO ENTRE LA SECRETARIA DISTRITAL DE GOBIERNO Y LIDIA DIYANIRE CASTAÑEDA GUTIÉRREZ</t>
  </si>
  <si>
    <t>Entregar a título de arrendamiento a la Secretaría Distrital de Gobierno, el uso y goce del inmueble ubicado en la Carrera 65a No. 5a - 35 de la localidad de Puente Aranda - Bogotá D.C</t>
  </si>
  <si>
    <t>REALIZAR ADICION Y PRORROGA DEL CONTRATO 389 DE 2024 SUSCRITO ENTRE SECRETARIA DISTRITAL GOBIERNO Y DIANA CAROLINA MENDEZ GOMEZ.</t>
  </si>
  <si>
    <t>REALIZAR LA ADICION Y PRORROGA DEL CONTRATO 252-2024 SUSCRITO ENTRE LA SECRETARIA DISTRITAL DE GOBIERNO Y STEPHANY TRUJILLO JARAMILLO</t>
  </si>
  <si>
    <t>REALIZAR ADICION Y PRORROGA DEL CONTRATO 197 DE 2024 SUSCRITO ENTRE SECRETARIA DISTRITAL GOBIERNO Y DELFA PAULINA MAJIN JIMENEZ.</t>
  </si>
  <si>
    <t>REALIZAR ADICION Y PRORROGA DEL CONTRATO 122 DE 2024 SUSCRITO ENTRE SECRETARIA DISTRITAL GOBIERNO Y CRISTIAN ANDRÉS LÓPEZ PARDO</t>
  </si>
  <si>
    <t>REALIZAR LA ADICIÓN Y PRÓRROGA DEL CONTRATO 411-2024 SUSCRITO ENTRE LA SECRETARIA DISTRITAL DE GOBIERNO Y ESTEBAN BONCO LUGO PEREA</t>
  </si>
  <si>
    <t>REALIZAR LA ADICIÓN Y PRÓRROGA DEL CONTRATO 238-2024 SUSCRITO ENTRE LA SECRETARIA DISTRITAL DE GOBIERNO Y MARLON URRUTIA MOSQUERA</t>
  </si>
  <si>
    <t>REALIZAR LA ADICIÓN Y PRÓRROGA DEL CONTRATO 415-2024 SUSCRITO ENTRE LA SECRETARIA DISTRITAL DE GOBIERNO Y DANIEL SEBASTIÁN BUSTOS ECHEVERRY</t>
  </si>
  <si>
    <t>REALIZAR LA ADICIÓN Y PRÓRROGA DEL CONTRATO 408-2024 SUSCRITO ENTRE LA SECRETARIA DISTRITAL DE GOBIERNO Y SANDRA HELEANNE RIASCOS RIVAS</t>
  </si>
  <si>
    <t>REALIZAR LA ADICIÓN Y PRÓRROGA DEL CONTRATO 413-2024 SUSCRITO ENTRE LA SECRETARIA DISTRITAL DE GOBIERNO Y NEISER ELIAS CASSIANI HERNANDEZ</t>
  </si>
  <si>
    <t>REALIZAR LA ADICIÓN Y PRÓRROGA DEL CONTRATO 407-2024 SUSCRITO ENTRE LA SECRETARIA DISTRITAL DE GOBIERNO Y GLEM HARLEY LOPEZ MURILLO</t>
  </si>
  <si>
    <t>REALIZAR LA ADICIÓN Y PRÓRROGA DEL CONTRATO 200-2024 SUSCRITO ENTRE LA SECRETARIA DISTRITAL DE GOBIERNO Y EDWIN CAICEDO MARINEZ</t>
  </si>
  <si>
    <t>REALIZAR LA ADICIÓN Y PRÓRROGA DEL CONTRATO 263-2024 SUSCRITO ENTRE LA SECRETARIA DISTRITAL DE GOBIERNO Y JOSE VIRGILIO MENA MENA</t>
  </si>
  <si>
    <t>REALIZAR LA ADICION Y PRORROGA DEL CONTRATO 219 -2024 SUSCRITO ENTRE LA SECRETARIA DISTRITAL DE GOBIERNO Y MARIA DEL ROSARIO PEREA GARCES</t>
  </si>
  <si>
    <t>REALIZAR LA ADICION Y PRORROGA DEL CONTRATO 81-2024 SUSCRITO ENTRE LA SECRETARIA DISTRITAL DE GOBIERNO Y YURI ANDREA SÁNCHEZ GALINDO</t>
  </si>
  <si>
    <t>REALIZAR ADICION Y PRORROGA DEL CONTRATO 250 DE 2024 SUSCRITO ENTRE SECRETARIA DISTRITAL GOBIERNO Y JENNI MARCELA GONZÁLEZ GÓMEZ</t>
  </si>
  <si>
    <t>REALIZAR ADICION Y PRORROGA DEL CONTRATO 196 DE 2024 SUSCRITO ENTRE SECRETARIA DISTRITAL GOBIERNO Y WILLIAM VENTURA PADILLA GONZÁLEZ.</t>
  </si>
  <si>
    <t>REALIZAR ADICION Y PRORROGA DEL CONTRATO 345 DE 2024 SUSCRITO ENTRE SECRETARIA DISTRITAL GOBIERNO Y ISABELLA DEL RÍO GALLEGO</t>
  </si>
  <si>
    <t>REALIZAR LA ADICIÓN Y PRÓRROGA DEL CONTRATO 414 DE 2024, SUSCRITO ENTRE LA SECRETARIA DISTRITAL DE GOBIERNO Y MARÍA DE JESÚS BIOJÓ VALVERDE</t>
  </si>
  <si>
    <t>REALIZAR LA ADICIÓN Y PRÓRROGA DEL CONTRATO 392-2024 SUSCRITO ENTRE LA SECRETARIA DISTRITAL DE GOBIERNO Y OMAR ALBERTO DE JESÚS GONZÁLEZ RODRÍGUEZ</t>
  </si>
  <si>
    <t>REALIZAR LA ADICIÓN Y PRÓRROGA DEL CONTRATO 210-2024 SUSCRITO ENTRE LA SECRETARIA DISTRITAL DE GOBIERNO Y MARCUS ANTONY HOOKER MARTÍNEZ</t>
  </si>
  <si>
    <t>REALIZAR LA ADICIÓN Y PRÓRROGA DEL CONTRATO 393-2024 SUSCRITO ENTRE LA SECRETARIA DISTRITAL DE GOBIERNO Y LINA YENNYFER BEJARANO NEWBALL</t>
  </si>
  <si>
    <t>REALIZAR ADICION Y PRORROGA DEL CONTRATO 148 DE 2024 SUSCRITO ENTRE SECRETARIA DISTRITAL GOBIERNO Y AURELIANO ARCE MAMUNDIA</t>
  </si>
  <si>
    <t>REALIZAR LA ADICION Y PRORROGA DEL CONTRATO 346 -2024 SUSCRITO ENTRE LA SECRETARIA DISTRITAL DE GOBIERNO Y DANIELA ALVARADO PINEDA</t>
  </si>
  <si>
    <t>REALIZAR LA ADICIÓN Y PRÓRROGA DEL CONTRATO 207-2024 SUSCRITO ENTRE LA SECRETARIA DISTRITAL DE GOBIERNO Y MANUELA PATRICIA CASSIANI CASERES</t>
  </si>
  <si>
    <t>REALIZAR LA ADICION Y PRORROGA DEL CONTRATO 347 -2024 SUSCRITO ENTRE LA SECRETARIA DISTRITAL DE GOBIERNO Y DIANA MARIA VIDAL COLLAZOS</t>
  </si>
  <si>
    <t>REALIZAR LA ADICION Y PRORROGA DEL CONTRATO 313-2024 SUSCRITO ENTRE LA SECRETARIA DISTRITAL DE GOBIERNO Y ALEYDA AYALA CHAVARRÍA</t>
  </si>
  <si>
    <t>REALIZAR LA ADICION Y PRORROGA DEL CONTRATO 55-2024 SUSCRITO ENTRE LA SECRETARIA DISTRITAL DE GOBIERNO Y JOHANN SEBASTIAN BARON BUITRAGO</t>
  </si>
  <si>
    <t>REALIZAR ADICION Y PRORROGA DEL CONTRATO 193 DE 2024 SUSCRITO ENTRE SECRETARIA DISTRITAL GOBIERNO Y CINDY GISETH ORDOÑEZ BORDA.</t>
  </si>
  <si>
    <t>REALIZAR LA ADICIÓN Y PRÓRROGA DEL CONTRATO 458-2024 SUSCRITO ENTRE LA SECRETARIA DISTRITAL DE GOBIERNO Y LADY JOHANA RIASCOS OROZCO</t>
  </si>
  <si>
    <t>PRESTAR LOS SERVICIOS PROFESIONALES PARA REALIZAR LA EJECUCIÓN Y SEGUIMIENTO DE LOS PROCESOS MISIONALES, PROYECTO DE INVERSIÓN, TRAZADOR PRESUPUESTAL, SEGUIMIENTO E IMPLEMENTACIÓN DE POLÍTICAS PÚBLICAS CON ENFOQUE DIFERENCIAL</t>
  </si>
  <si>
    <t>REALIZAR ADICION Y PRORROGA DEL CONTRATO 220-2024 SUSCRITO ENTRE LA SECRETARIA DISTRTIAL DE GOBIERNO Y MARIA ALEJANDRA VELASQUEZ BURITICA</t>
  </si>
  <si>
    <t>PAGO DEL SERVIICIO DE ENERGIA DE LA CASA CONFIA SAN CRISTOBAL DEL PERIDO SOLICITUD DE CDP PARA PAGO DE SERVICIO DE ENERGÍA</t>
  </si>
  <si>
    <t>REALIZAR LA ADICIÓN Y PRÓRROGA DEL CONTRATO 416-2024 SUSCRITO ENTRE LA SECRETARIA DISTRITAL DE GOBIERNO Y MARY SOFIA BERNAL MOSQUERA</t>
  </si>
  <si>
    <t>PRESTAR SERVICIOS PROFESIONALES PARA LA IMPLEMENTACIÓN Y SEGUIMIENTO DE LA POLÍTICA PÚBLICA NEGRA AFROCOLOMBIANA y PALENQUERA Y LA POLÍTICA PÚBLICA RAIZAL, Y LA CONSTRUCCIÓN DEL PLAN DE DESARROLLO DISTRITAL</t>
  </si>
  <si>
    <t>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</si>
  <si>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REALIZAR ADICION Y PRORROGA DEL CONTRATO 124-2024 SUSCRITO ENTRE LA SECRETARIA DISTRTIAL DE GOBIERNO Y DEISY YISEL SANTIAGO ANZOLA</t>
  </si>
  <si>
    <t>PRESTAR SERVICIOS DE APOYO OPERATIVO EN LOS PROCESOS ARCHIVÍSTICOS EN EL MARCO DE LAS METAS Y SEGÚN NECESIDAD DEL SERVICIO EN LA DIRECCIÓN DE ASUNTOS ÉTNICOS</t>
  </si>
  <si>
    <t>REALIZAR ADICION Y PRORROGA DEL CONTRATO 125-2024 SUSCRITO ENTRE LA SECRETARIA DISTRTIAL DE GOBIERNO Y MABEL EDILSA BERNAL ORTIZ CEDIDO A KAREN ROCÍO REYES GIL</t>
  </si>
  <si>
    <t>REALIZAR ADICION Y PRORROGA DEL CONTRATO 128 -2024 SUSCRITO ENTRE LA SECRETARIA DISTRTIAL DE GOBIERNO Y XIOMARA LISETH QUINO SANDOVAL CEDIDO A ILBA YANETH MEZA CASTAÑEDA</t>
  </si>
  <si>
    <t>REALIZAR LA ADICIÓN, PRORROGA Y OTRO SÍ DEL CONTRATO NO. 1016 DE 2023 SUSCRITO POR LA SECRETARIA DISTRITAL DE GOBIERNO Y DU BRANDS S.A.S</t>
  </si>
  <si>
    <t>PAGO DEL SERVICIO DE AUCEDUCTO Y ALCANTARILLADO DE CASA GITANA por periodo facturado FEB/25/2024 a ABR/24/2024.</t>
  </si>
  <si>
    <t>REALIZAR ADICION Y PRORROGA DEL CONTRATO 379 DE 2024 SUSCRITO ENTRE SECRETARIA DISTRITAL GOBIERNO Y OLGA GIOVANNA GONZALEZ QUINTERO.</t>
  </si>
  <si>
    <t>REALIZAR LA ADICIÓN Y PRÓRROGA DEL CONTRATO 211-2024 SUSCRITO ENTRE LA SECRETARIA DISTRITAL DE GOBIERNO Y MARÍA INÉS REINA</t>
  </si>
  <si>
    <t>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t>
  </si>
  <si>
    <t>REALIZAR LA ADICIÓN Y PRORROGA DEL CONTRATO No. 1025 DE 2023 SUSCRITO POR LA SECRETARIA DISTRITAL DE GOBIERNO Y COMERCIALIZADORA COMSILA SAS.</t>
  </si>
  <si>
    <t>Prestar servicios profesionales en la Dirección de Derechos humanos para implementar las acciones de territorialización del sistema distrital de derechos humanos y las acciones estratégicas de la dirección a partir de un enfoque territorial y poblacional.</t>
  </si>
  <si>
    <t>CONTRATAR LA PRESTACIÓN DEL SERVICIO DE TRANSPORTE PÚBLICO TERRESTRE AUTOMOTOR ESPECIAL PARA LOS PROYECTOS Y LAS DEPENDENCIAS DEL NIVEL CENTRAL DE LA SECRETARIA DISTRITAL DE GOBIERNO</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</si>
  <si>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</si>
  <si>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servicios profesionales para el proceso administrativo y levantamiento técnico de inventarios documentales en los archivos de la Dirección de Derechos Humanos.</t>
  </si>
  <si>
    <t>SOLICITUD DE CDP PARA PAGO DE SERVICOS DE RECOLECCION DE DESECHOS  PAGO DEL SERVICIO DE RECOLECCIÓN DE ASEO DE LOS ESPACIOS DE ATENCIÓN DIFERENCIADA PARA EL MES DE JUNIO, SEGÍN MEMORANDO 20243000169983</t>
  </si>
  <si>
    <t>SOLICITUD DE CDP PARA PAGO DE SERVICIO DE ENERGÍA  PAGO DEL SERVICIO DE ENERGÍA DE LOS ESPACIOS DE ATENCIÓN DIFERENCIADA PARA EL MES DE JUNIO, SEGÍN MEMORANDO 20243000169983</t>
  </si>
  <si>
    <t>SOLICITUD DE CDP PARA SERVICIO DE AGUA  PAGO DEL SERVICIO DE ACUEDUCTO Y ALCANARILLADO DE LOS ESPACIOS DE ATENCIÓN DIFERENCIADA PARA EL MES DE JUNIO, SEGÍN MEMORANDO 20243000169983</t>
  </si>
  <si>
    <t>SOLICITUD DE CDP PARA EL PAGO DE ARL RIESGO V CONTRATISTA DIRECCIÓN DE ASUNTOS ETNICOS  PAGO DE LA PLANILLA 77402121 CORRESPONDIENTE A LOS APORTES DEL MES DE MAYO DE 2024.</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</si>
  <si>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</si>
  <si>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</si>
  <si>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paraapoyar el seguimiento de la política pública integral de derechos humanos y la implementación de la política pública para la lucha contra la trata de personas y política pública de nuevos bogotanos en el distrito capital</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</si>
  <si>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</si>
  <si>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138759686-2</t>
  </si>
  <si>
    <t>139213974-0</t>
  </si>
  <si>
    <t>1400605631</t>
  </si>
  <si>
    <t>38626706212</t>
  </si>
  <si>
    <t>1025-2023</t>
  </si>
  <si>
    <t>847-2021</t>
  </si>
  <si>
    <t>20243000169983</t>
  </si>
  <si>
    <t>77402121</t>
  </si>
  <si>
    <t>905</t>
  </si>
  <si>
    <t>869</t>
  </si>
  <si>
    <t>894</t>
  </si>
  <si>
    <t>895</t>
  </si>
  <si>
    <t>864</t>
  </si>
  <si>
    <t>907</t>
  </si>
  <si>
    <t>908</t>
  </si>
  <si>
    <t>940</t>
  </si>
  <si>
    <t>903</t>
  </si>
  <si>
    <t>941</t>
  </si>
  <si>
    <t>906</t>
  </si>
  <si>
    <t>942</t>
  </si>
  <si>
    <t>985</t>
  </si>
  <si>
    <t>988</t>
  </si>
  <si>
    <t>1050</t>
  </si>
  <si>
    <t>1043</t>
  </si>
  <si>
    <t>1049</t>
  </si>
  <si>
    <t>1044</t>
  </si>
  <si>
    <t>1045</t>
  </si>
  <si>
    <t>1136</t>
  </si>
  <si>
    <t>1129</t>
  </si>
  <si>
    <t>1205</t>
  </si>
  <si>
    <t>1227</t>
  </si>
  <si>
    <t>1238</t>
  </si>
  <si>
    <t>1163</t>
  </si>
  <si>
    <t>1206</t>
  </si>
  <si>
    <t>1229</t>
  </si>
  <si>
    <t>1230</t>
  </si>
  <si>
    <t>1228</t>
  </si>
  <si>
    <t>1175</t>
  </si>
  <si>
    <t>1231</t>
  </si>
  <si>
    <t>1201</t>
  </si>
  <si>
    <t>1266</t>
  </si>
  <si>
    <t>1288</t>
  </si>
  <si>
    <t>1289</t>
  </si>
  <si>
    <t>1291</t>
  </si>
  <si>
    <t>1292</t>
  </si>
  <si>
    <t>1297</t>
  </si>
  <si>
    <t>1295</t>
  </si>
  <si>
    <t>1308</t>
  </si>
  <si>
    <t>1339</t>
  </si>
  <si>
    <t>1327</t>
  </si>
  <si>
    <t>1299</t>
  </si>
  <si>
    <t>1338</t>
  </si>
  <si>
    <t>1337</t>
  </si>
  <si>
    <t>1343</t>
  </si>
  <si>
    <t>1344</t>
  </si>
  <si>
    <t>1340</t>
  </si>
  <si>
    <t>1345</t>
  </si>
  <si>
    <t>1341</t>
  </si>
  <si>
    <t>1346</t>
  </si>
  <si>
    <t>1355</t>
  </si>
  <si>
    <t>1347</t>
  </si>
  <si>
    <t>1356</t>
  </si>
  <si>
    <t>1348</t>
  </si>
  <si>
    <t>1287</t>
  </si>
  <si>
    <t>1359</t>
  </si>
  <si>
    <t>1381</t>
  </si>
  <si>
    <t>1404</t>
  </si>
  <si>
    <t>1367</t>
  </si>
  <si>
    <t>1398</t>
  </si>
  <si>
    <t>1418</t>
  </si>
  <si>
    <t>1433</t>
  </si>
  <si>
    <t>1388</t>
  </si>
  <si>
    <t>1440</t>
  </si>
  <si>
    <t>1409</t>
  </si>
  <si>
    <t>1458</t>
  </si>
  <si>
    <t>1459</t>
  </si>
  <si>
    <t>1460</t>
  </si>
  <si>
    <t>1410</t>
  </si>
  <si>
    <t>1461</t>
  </si>
  <si>
    <t>1408</t>
  </si>
  <si>
    <t>1462</t>
  </si>
  <si>
    <t>1463</t>
  </si>
  <si>
    <t>1464</t>
  </si>
  <si>
    <t>BELMA LORENA LUQUE SANCHEZ</t>
  </si>
  <si>
    <t>DIANA PATRICIA GUERRERO VALENCIA</t>
  </si>
  <si>
    <t>CLAUDIA MARITZA CARRILLO AMAYA</t>
  </si>
  <si>
    <t>LINA MARCELA TORRES GOMEZ</t>
  </si>
  <si>
    <t>MARIA ALEJANDRA VILLEGAS GIL</t>
  </si>
  <si>
    <t>JESUS MARIA BEJARANO PATARROYO</t>
  </si>
  <si>
    <t>ANGELICA MARIA CHACON SALCEDO</t>
  </si>
  <si>
    <t>DIANA CAROLINA POSADA RODRIGUEZ</t>
  </si>
  <si>
    <t>JUAN DAVID SANTAMARIA CARDENAS</t>
  </si>
  <si>
    <t>CAMILO ANDRES FINO SOTELO</t>
  </si>
  <si>
    <t>ELIZABETH  REYES CRUZ</t>
  </si>
  <si>
    <t>CAMILO ANDRES MELO TAMAYO</t>
  </si>
  <si>
    <t>LINO JAVIER SANCHEZ CASTILLO</t>
  </si>
  <si>
    <t>DIEGO FERNANDO ACOSTA SASTRE</t>
  </si>
  <si>
    <t>SANDY LORENA CALDERON MARTINEZ</t>
  </si>
  <si>
    <t>MARIA PAULINA NUÑEZ GARCIA</t>
  </si>
  <si>
    <t>JUAN PABLO AGUDELO SILVA</t>
  </si>
  <si>
    <t>AIDA MARIA MIRANDA MONTENEGRO</t>
  </si>
  <si>
    <t>YELITXA CAROLINA LOPEZ AMARIS</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</si>
  <si>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</si>
  <si>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</si>
  <si>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</si>
  <si>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PRESTAR SUS SERVICIOS DE MANERA AUTÓNOMA E INDEPENDIENTE PARA EL LEVANTAMIENTO DE LAS CARGAS LABORALES DE LOS PERFILES DE INSPECTOR DE POLICÍA y ABOGADOS PARA LA SEGUNDA INSTANCIA DE LA SECRETARÍA DISTRITAL DE GOBIERNO</t>
  </si>
  <si>
    <t>Prestar los servicios profesionales para apoyar las acciones de planeación, consolidación, seguimiento y reporte de las actividades de inspección&lt;(&gt;,&lt;)&gt; vigilancia y control del componente ambiental y del componente de cerros orientales y río Bogotá</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</si>
  <si>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</si>
  <si>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pago aportes parafiscales nómina de abril 2024 vigencia de 2024. (Planta de Inversión).</t>
  </si>
  <si>
    <t>autoliquidación del mes de abril del 2024 adicional – Ingresos luego del cierre de la de la vigencia de 2024. (Planta de Inversión).</t>
  </si>
  <si>
    <t>Prestar los servicios profesionales especializados en la dirección para la gestión administrativa especial de policía, para la sustanciación y trámite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</si>
  <si>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ESPECIALIZADOS EN LA SUBSECRETARÍA DE GESTIÓN LOCAL PARA APOYAR LA COORDINACIÓN DE LOS ASPECTOS RELACIONADOS CON ESPACIO PÚBLICO Y OCUPACIONES ILEGALES</t>
  </si>
  <si>
    <t>REALIZAR LA ADICION Y PRORROGA DEL CONTRATO 165-2024 SUSCRITO ENTRE LA SECRETARIA DISTRITAL DE GOBIERNO Y JUAN DAVID CUADROS GARZON</t>
  </si>
  <si>
    <t>REALIZAR LA ADICION Y PRORROGA DEL CONTRATO 161-2024 SUSCRITO ENTRE LA SECRETARIA DISTRITAL DE GOBIERNO Y MARY LUZ RODRIGUEZ CALDERON</t>
  </si>
  <si>
    <t>REALIZAR LA ADICION Y PRORROGA DEL CONTRATO 163-2024 SUSCRITO ENTRE LA SECRETARIA DISTRITAL DE GOBIERNO Y MICHAEL BRAYAN PINILLA COY</t>
  </si>
  <si>
    <t>REALIZAR LA ADICIÓN Y PRORROGA DEL CONTRATO 185-2024 SUSCRITO ENTRE LA SECRETARIA DISTRITAL DE GOBIERNO Y ANDREA PATRICIA AGUDELO MONJE</t>
  </si>
  <si>
    <t>REALIZAR LA ADICIÓN Y PRORROGA DEL CONTRATO 160-2024 SUSCRITO ENTRE LA SECRETARIA DISTRITAL DE GOBIERNO Y Edgar Jaime Martínez Rodríguez</t>
  </si>
  <si>
    <t>REALIZAR LA ADICIÓN Y PRORROGA DEL CONTRATO 119 DE 2024 SUSCRITO POR LA SECRETARIA DISTRITAL DE GOBIERNO Y CLAUDIA MARCELA RODRIGUEZ CARRILLO</t>
  </si>
  <si>
    <t>REALIZAR LA ADICIÓN Y PRORROGA DEL CONTRATO 158-2024 SUSCRITO ENTRE LA SECRETARIA DISTRITAL DE GOBIERNO Y JONATHAN SUAREZ DURANGO CEDIDO A SANDY LORENA CALDERÓN MARTÍNEZ</t>
  </si>
  <si>
    <t>REALIZAR LA ADICION Y PRORROGA DEL CONTRATO 164-2024 SUSCRITO ENTRE LA SECRETARIA DISTRITAL DE GOBIERNO Y DEIBY LEONARDO URIBE ROLON</t>
  </si>
  <si>
    <t>REALIZAR LA ADICIÓN Y PRORROGA DEL CONTRATO 162-2024 SUSCRITO ENTRE LA SECRETARIA DISTRITAL DE GOBIERNO Y JONATHAN WILMER LANDINEZ ROJAS</t>
  </si>
  <si>
    <t>REALIZAR LA ADICIÓN Y PRORROGA DEL CONTRATO 159-2024 SUSCRITO ENTRE LA SECRETARIA DISTRITAL DE GOBIERNO Y WILLIAM ALEXANDER GOMEZ MUÑOZ</t>
  </si>
  <si>
    <t>pago nómina del mes de mayo 2024 vigencia de 2024. (Planta de Inversión).</t>
  </si>
  <si>
    <t>PAGO DE CERSANTIAS FUNCIONARIOS RETIRADOS MES DE MAYO 2024 vigencia de 2024. (Planta de Inversión).</t>
  </si>
  <si>
    <t>REALIZAR LA ADICIÓN Y PRORROGA DEL CONTRATO 445 DE 2024 SUSCRITO POR LA SECRETARIA DISTRITAL DE GOBIERNO Y KEVIN FRANCISCO ARBELAEZ BOHORQUEZ</t>
  </si>
  <si>
    <t>REALIZAR LA ADICIÓN Y PRORROGA DEL CONTRATO 130 DE 2024 SUSCRITO POR LA SECRETARIA DISTRITAL DE GOBIERNO Y ANDRES CARDENAS VILLAMIL</t>
  </si>
  <si>
    <t>REALIZAR LA ADICIÓN Y PRORROGA DEL CONTRATO 403-2024 SUSCRITO ENTRE LA SECRETARIA DISTRITAL DE GOBIERNO Y DIANA CAROLINA MARTINEZ GONZALEZ</t>
  </si>
  <si>
    <t>REALIZAR LA ADICIÓN Y PRORROGA DEL CONTRATO 202 DE 2024 SUSCRITO POR LA SECRETARIA DISTRITAL DE GOBIERNO Y CARLOS ANDRES RODRIGUEZ REYES</t>
  </si>
  <si>
    <t>REALIZAR LA ADICIÓN Y PRORROGA DEL CONTRATO 402-2024 SUSCRITO ENTRE LA SECRETARIA DISTRITAL DE GOBIERNO Y GLORIA STELLA PAEZ MURCIA</t>
  </si>
  <si>
    <t>REALIZAR LA ADICION Y PRORROGA DEL CONTRATO 328-2024 SUSCRITO ENTRE LA SECRETARIA DISTRITAL DE GOBIERNO Y CARLOS CAMILO HERNÁNDEZ BRITO</t>
  </si>
  <si>
    <t>REALIZAR LA ADICIÓN Y PRORROGA DEL CONTRATO 404-2024 SUSCRITO ENTRE LA SECRETARIA DISTRITAL DE GOBIERNO Y CARLOS EDUARDO CASTILLO VANEGAS</t>
  </si>
  <si>
    <t>REALIZAR LA ADICION Y PRORROGA DEL CONTRATO 214-2024 SUSCRITO ENTRE LA SECRETARIA DISTRITAL DE GOBIERNO Y JORGE ALEXANDER CAICEDO RIVERA</t>
  </si>
  <si>
    <t>REALIZAR LA ADICIÓN Y PRORROGA DEL CONTRATO 401-2024 SUSCRITO ENTRE LA SECRETARIA DISTRITAL DE GOBIERNO Y JOHN WILSON CANO AVILA</t>
  </si>
  <si>
    <t>REALIZAR LA ADICIÓN Y PRORROGA DEL CONTRATO 357-2024 SUSCRITO ENTRE LA SECRETARIA DISTRITAL DE GOBIERNO Y BELLI ROSA VELANDIA CONTRERAS</t>
  </si>
  <si>
    <t>REALIZAR LA ADICIÓN Y PRORROGA DEL CONTRATO 204 DE 2024 SUSCRITO POR LA SECRETARIA DISTRITAL DE GOBIERNO Y GUIOVANA RODRIGUEZ MUÑOZ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</si>
  <si>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</si>
  <si>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REALIZAR LA ADICION Y PRORROGA DEL CONTRATO 364-2024 SUSCRITO ENTRE LA SECRETARIA DISTRITAL DE GOBIERNO Y CARLOS ANDRES CORREDOR CAIPA</t>
  </si>
  <si>
    <t>REALIZAR LA ADICION Y PRORROGA DEL CONTRATO SUSCRITO ENTRE LA SECRETARIA DISTRITAL DE GOBIERNO Y MILTHON MAURICIO ROJAS</t>
  </si>
  <si>
    <t>PRESTAR SERVICIOS PROFESIONALES A LA ENTIDAD EN LA EJECUCIÓN DE LOS PROCESOS MISIONALES Y LA GESTIÓN ADMINISTRATIVA EN EL MARCO DEL MODELO DE GESTIÓN POLICIVA</t>
  </si>
  <si>
    <t>REALIZAR LA ADICIÓN Y PRORROGA DEL CONTRATO 184-2024 SUSCRITO ENTRE LA SECRETARIA DISTRITAL DE GOBIERNO Y ANGIE LIZETH AVILA PEREZ</t>
  </si>
  <si>
    <t>Solicitud CDP para cubrir las cotizaciones de contratistas de la Dirección para la Gestión Policiva y la Subsecretaría de Gestión Local en riesgo ARL V.  PAGO DE LA PLANILLA 77402121 CORRESPONDIENTE A LOS APORTES DEL MES DE MAYO DE 2024.</t>
  </si>
  <si>
    <t>Solicitud de disponibilidad presupuestal por el saldo de los gastos asociados a Aportes de Seguridad Social para lo que resta de la vigencia de 2024. (Planta de Inversión).</t>
  </si>
  <si>
    <t>Solicitud de disponibilidad presupuestal por el saldo de los gastos asociados a Servicios Personales para lo que resta de la vigencia de 2024. (Planta de Inversión)</t>
  </si>
  <si>
    <t>Solicitud de disponibilidad presupuestal por el saldo de los gastos asociados a Cesantías para lo que resta de la vigencia de 2024. (Planta de Inversión).</t>
  </si>
  <si>
    <t>76828261</t>
  </si>
  <si>
    <t>20244100173893</t>
  </si>
  <si>
    <t>20244100173883</t>
  </si>
  <si>
    <t>20244100173873</t>
  </si>
  <si>
    <t>20244100173853</t>
  </si>
  <si>
    <t>20244100173863</t>
  </si>
  <si>
    <t>943</t>
  </si>
  <si>
    <t>944</t>
  </si>
  <si>
    <t>1008</t>
  </si>
  <si>
    <t>989</t>
  </si>
  <si>
    <t>1013</t>
  </si>
  <si>
    <t>997</t>
  </si>
  <si>
    <t>1012</t>
  </si>
  <si>
    <t>998</t>
  </si>
  <si>
    <t>999</t>
  </si>
  <si>
    <t>1011</t>
  </si>
  <si>
    <t>1000</t>
  </si>
  <si>
    <t>1009</t>
  </si>
  <si>
    <t>1001</t>
  </si>
  <si>
    <t>1007</t>
  </si>
  <si>
    <t>1002</t>
  </si>
  <si>
    <t>1004</t>
  </si>
  <si>
    <t>880</t>
  </si>
  <si>
    <t>1064</t>
  </si>
  <si>
    <t>1016</t>
  </si>
  <si>
    <t>982</t>
  </si>
  <si>
    <t>1062</t>
  </si>
  <si>
    <t>1063</t>
  </si>
  <si>
    <t>1065</t>
  </si>
  <si>
    <t>1061</t>
  </si>
  <si>
    <t>996</t>
  </si>
  <si>
    <t>1055</t>
  </si>
  <si>
    <t>1003</t>
  </si>
  <si>
    <t>1057</t>
  </si>
  <si>
    <t>1101</t>
  </si>
  <si>
    <t>1005</t>
  </si>
  <si>
    <t>1094</t>
  </si>
  <si>
    <t>1060</t>
  </si>
  <si>
    <t>1098</t>
  </si>
  <si>
    <t>1066</t>
  </si>
  <si>
    <t>1099</t>
  </si>
  <si>
    <t>1006</t>
  </si>
  <si>
    <t>1110</t>
  </si>
  <si>
    <t>1111</t>
  </si>
  <si>
    <t>1112</t>
  </si>
  <si>
    <t>1113</t>
  </si>
  <si>
    <t>1115</t>
  </si>
  <si>
    <t>1102</t>
  </si>
  <si>
    <t>1116</t>
  </si>
  <si>
    <t>1103</t>
  </si>
  <si>
    <t>1118</t>
  </si>
  <si>
    <t>1119</t>
  </si>
  <si>
    <t>1068</t>
  </si>
  <si>
    <t>1124</t>
  </si>
  <si>
    <t>1067</t>
  </si>
  <si>
    <t>1125</t>
  </si>
  <si>
    <t>1140</t>
  </si>
  <si>
    <t>1197</t>
  </si>
  <si>
    <t>1177</t>
  </si>
  <si>
    <t>1199</t>
  </si>
  <si>
    <t>1178</t>
  </si>
  <si>
    <t>1137</t>
  </si>
  <si>
    <t>1187</t>
  </si>
  <si>
    <t>1241</t>
  </si>
  <si>
    <t>1200</t>
  </si>
  <si>
    <t>1242</t>
  </si>
  <si>
    <t>1202</t>
  </si>
  <si>
    <t>1193</t>
  </si>
  <si>
    <t>1203</t>
  </si>
  <si>
    <t>1194</t>
  </si>
  <si>
    <t>1204</t>
  </si>
  <si>
    <t>1195</t>
  </si>
  <si>
    <t>1244</t>
  </si>
  <si>
    <t>1207</t>
  </si>
  <si>
    <t>1270</t>
  </si>
  <si>
    <t>1209</t>
  </si>
  <si>
    <t>1210</t>
  </si>
  <si>
    <t>1246</t>
  </si>
  <si>
    <t>1212</t>
  </si>
  <si>
    <t>1213</t>
  </si>
  <si>
    <t>1215</t>
  </si>
  <si>
    <t>1214</t>
  </si>
  <si>
    <t>1208</t>
  </si>
  <si>
    <t>1216</t>
  </si>
  <si>
    <t>1198</t>
  </si>
  <si>
    <t>1243</t>
  </si>
  <si>
    <t>983</t>
  </si>
  <si>
    <t>1224</t>
  </si>
  <si>
    <t>1196</t>
  </si>
  <si>
    <t>1265</t>
  </si>
  <si>
    <t>1211</t>
  </si>
  <si>
    <t>1267</t>
  </si>
  <si>
    <t>1255</t>
  </si>
  <si>
    <t>1269</t>
  </si>
  <si>
    <t>1279</t>
  </si>
  <si>
    <t>1298</t>
  </si>
  <si>
    <t>1280</t>
  </si>
  <si>
    <t>1254</t>
  </si>
  <si>
    <t>1300</t>
  </si>
  <si>
    <t>1301</t>
  </si>
  <si>
    <t>1306</t>
  </si>
  <si>
    <t>1307</t>
  </si>
  <si>
    <t>1319</t>
  </si>
  <si>
    <t>1328</t>
  </si>
  <si>
    <t>1257</t>
  </si>
  <si>
    <t>1256</t>
  </si>
  <si>
    <t>1375</t>
  </si>
  <si>
    <t>1370</t>
  </si>
  <si>
    <t>1130</t>
  </si>
  <si>
    <t>1406</t>
  </si>
  <si>
    <t>1365</t>
  </si>
  <si>
    <t>1400</t>
  </si>
  <si>
    <t>1422</t>
  </si>
  <si>
    <t>1432</t>
  </si>
  <si>
    <t>NIKOL PAOLA QUINTERO ZAPATA</t>
  </si>
  <si>
    <t>PAOLA ANDREA MATTA BERNAL</t>
  </si>
  <si>
    <t>ERWIN ANDRES MORA GONZALEZ</t>
  </si>
  <si>
    <t>ANYELO ARNULFO RONCANCIO CASTELLANOS</t>
  </si>
  <si>
    <t>BRAYAN ALBERTO RUIZ MONTAÑO</t>
  </si>
  <si>
    <t>ADRIANA CONSTANZA YEPES TAVERA</t>
  </si>
  <si>
    <t>BRIANA  RUEDA SILVA</t>
  </si>
  <si>
    <t>DIEGO ALEXANDER GUTIERREZ BALLEN</t>
  </si>
  <si>
    <t>MARTHA JEANNETH PULIDO AREVALO</t>
  </si>
  <si>
    <t>BRAYDA LIZETH SANDOVAL FAJARDO</t>
  </si>
  <si>
    <t>SOLICITUD DE RECURSOS PARA RIESGO ARL IV y V PARA LA CONTRATACIÓN DEDIRECCIÓN DE CONVIVENCIA Y DIALOGO SOCIAL</t>
  </si>
  <si>
    <t>Se realiza la adición y prórroga del contrato 73-2024 suscrito entre la Secretaria Distrital de Gobierno y Luisa Fernanda Duque</t>
  </si>
  <si>
    <t>Se realiza la adición y prórroga del contrato 343-2024 suscrito entre la Secretaria Distrital de Gobierno y FRANCY JOHANNA ARIAS CELIS</t>
  </si>
  <si>
    <t>Se realiza la adición y prórroga del contrato 330-2024 suscrito entre la Secretaria Distrital de Gobierno y OLGA LUCIA MENDIETA DIAZ</t>
  </si>
  <si>
    <t>Se realiza la adición y prórroga del contrato 237-2024 suscrito entre la Secretaria Distrital de Gobierno y MILTON JOSE GARCIA DIAZ</t>
  </si>
  <si>
    <t>Realizar la adición y prórroga del contrato 300-2024 suscrito entre la Secretaria Distrital de Gobierno y MARIA ESPERANZA RIAÑO GONZALEZ</t>
  </si>
  <si>
    <t>Se realiza la adición y prórroga del contrato 232-2024 suscrito entre la Secretaria Distrital de Gobierno y JENNY ALEXANDRA CAMARGO RUBIO</t>
  </si>
  <si>
    <t>Se realiza la adición y prórroga del contrato 225-2024 suscrito entre la Secretaria Distrital de Gobierno y Carmen Elena Bonilla</t>
  </si>
  <si>
    <t>Realizar la adición y prórroga del contrato 236-2024 suscrito entre la Secretaria Distrital de Gobierno y EDUARDO GRUESO ZUÑIGA</t>
  </si>
  <si>
    <t>Se realiza adición y prórroga del contrato 332-2024 suscrito entre la Secretaria Distrital de Gobierno y Miguel Prieto cedido a ANYELO ARNULFO RONCANCIO CASTELLANOS</t>
  </si>
  <si>
    <t>Se realiza la adición y prórroga del contrato 307-2024 suscrito entre la Secretaria Distrital de Gobierno y Andrés Fernando Betancourt Martinez</t>
  </si>
  <si>
    <t>Realizar la adición y prórroga del contrato 282- 2024 suscrito entre la secretaria Distrital de Gobierno y FREDY ENRIQUE RODRIGUEZ MORA</t>
  </si>
  <si>
    <t>Realizar la adición y prórroga del contrato235-2024 suscrito entre la Secretaria Distrital de Gobierno y MELADY SOFIA GUERRERO CASTAÑEDA</t>
  </si>
  <si>
    <t>Realizar la adición y prórroga del contrato 65-2024 suscrito entre la Secretaria Distrital de Gobierno y YIMAR ARLEY CASALLAS GARZON</t>
  </si>
  <si>
    <t>Realizar adición y prorroga al contrato 334-2024 suscrito entre la Secretaria Distrital de Gobierno y JAVIER FRANCISCO BECERRA CORNEJO</t>
  </si>
  <si>
    <t>REALIZAR LA ADICIÓN Y PRORROGA DEL CONTRATO 329 DE 2024 SUSCRITO POR LA SECRETARIA DISTRITAL DE GOBIERNO Y JOSE NICOLAS REYES GARCIA</t>
  </si>
  <si>
    <t>REALIZAR LA ADICIÓN Y PRORROGA DEL CONTRATO 308 DE 2024 SUSCRITO POR LA SECRETARIA DISTRITAL DE GOBIERNO Y MIGUEL ERALDO HERRERA ABRIL</t>
  </si>
  <si>
    <t>REALIZAR LA ADICIÓN Y PRORROGA DEL CONTRATO 301 DE 2024 SUSCRITO POR LA SECRETARIA DISTRITAL DE GOBIERNO Y DIANA MILENA TORRES LINARES</t>
  </si>
  <si>
    <t>REALIZAR LA ADICIÓN Y PRORROGA DEL CONTRATO 281 DE 2024 SUSCRITO POR LA SECRETARIA DISTRITAL DE GOBIERNO Y PABLO GERMAN BARON MARIN</t>
  </si>
  <si>
    <t>REALIZAR LA ADICIÓN Y PRORROGA DEL CONTRATO 285 DE 2024 SUSCRITO POR LA SECRETARIA DISTRITAL DE GOBIERNO Y WILSON YESID ROA COBA</t>
  </si>
  <si>
    <t>REALIZAR LA ADICIÓN Y PRORROGA DEL CONTRATO 299 DE 2024 SUSCRITO POR LA SECRETARIA DISTRITAL DE GOBIERNO Y JORGE ELIECER CASTELLANOS RODRIGUEZ</t>
  </si>
  <si>
    <t>REALIZAR LA ADICIÓN Y PRORROGA DEL CONTRATO 231 DE 2024 SUSCRITO POR LA SECRETARIA DISTRITAL DE GOBIERNO Y JUAN DAVID RODRIGUEZ FAJARDO</t>
  </si>
  <si>
    <t>REALIZAR LA ADICIÓN Y PRORROGA DEL CONTRATO 325 DE 2024 SUSCRITO POR LA SECRETARIA DISTRITAL DE GOBIERNO Y CESAR AUGUSTO VARGAS POVEDA</t>
  </si>
  <si>
    <t>REALIZAR LA ADICIÓN Y PRORROGA DEL CONTRATO 72 DE 2024 SUSCRITO POR LA SECRETARIA DISTRITAL DE GOBIERNO Y DIANA MARCELA GUAYARA CASTILLO</t>
  </si>
  <si>
    <t>REALIZAR LA ADICIÓN Y PRORROGA DEL CONTRATO 48 DE 2024 SUSCRITO POR LA SECRETARIA DISTRITAL DE GOBIERNO Y AMAYA NAVARRO LUZ STELLA</t>
  </si>
  <si>
    <t>REALIZAR LA ADICIÓN Y PRORROGA DEL CONTRATO 230 DE 2024 SUSCRITO POR LA SECRETARIA DISTRITAL DE GOBIERNO Y JORGE ALBERTO RODRIGUEZ CAMACHO</t>
  </si>
  <si>
    <t>REALIZAR LA ADICIÓN Y PRORROGA DEL CONTRATO 174 DE 2024 SUSCRITO POR LA SECRETARIA DISTRITAL DE GOBIERNO Y MARIA JAQUELINE LEAL LOAIZA</t>
  </si>
  <si>
    <t>REALIZAR LA ADICIÓN Y PRORROGA DEL CONTRATO 370 DE 2024 SUSCRITO POR LA SECRETARIA DISTRITAL DE GOBIERNO Y JOSE IGNACIO BAQUERO RODRIGUEZ</t>
  </si>
  <si>
    <t>Realizar la adición y prórroga del contrato 366-2024 suscrito entre la Secretaria Distrital de Gobierno y BLEIDY YURANY CRUZ MOYA</t>
  </si>
  <si>
    <t>Realizar la adición y prórroga del contrato 74-2024 suscrito entre la Secretaria Distrital de gobierno y EDGAR HERNANDO SUAREZ VEGA</t>
  </si>
  <si>
    <t>REALIZAR LA ADICIÓN Y PRORROGA DEL CONTRATO 350 DE 2024 SUSCRITO POR LA SECRETARIA DISTRITAL DE GOBIERNO Y WILMAR MORA SANABRIA</t>
  </si>
  <si>
    <t>REALIZAR LA ADICIÓN Y PRORROGA DEL CONTRATO 367 DE 2024 SUSCRITO POR LA SECRETARIA DISTRITAL DE GOBIERNO Y JHOAN SEBASTIAN NAIZAQUE ALFONSO</t>
  </si>
  <si>
    <t>REALIZAR LA ADICIÓN Y PRORROGA DEL CONTRATO 335 DE 2024 SUSCRITO POR LA SECRETARIA DISTRITAL DE GOBIERNO Y RUBEN DARIO ESPINOSA BALLEN</t>
  </si>
  <si>
    <t>REALIZAR LA ADICIÓN Y PRORROGA DEL CONTRATO 227 DE 2024 SUSCRITO POR LA SECRETARIA DISTRITAL DE GOBIERNO Y JENNY KAREN TATIANA ROCHA ORTIZ</t>
  </si>
  <si>
    <t>REALIZAR LA ADICIÓN Y PRORROGA DEL CONTRATO 229 DE 2024 SUSCRITO POR LA SECRETARIA DISTRITAL DE GOBIERNO Y MARIANNE CHARLHOTTE ORTIZ CASTRO</t>
  </si>
  <si>
    <t>REALIZAR LA ADICIÓN Y PRORROGA DEL CONTRATO 226 DE 2024 SUSCRITO POR LA SECRETARIA DISTRITAL DE GOBIERNO Y MARIA DEL PILAR BUITRAGO GOMEZ</t>
  </si>
  <si>
    <t>REALIZAR LA ADICIÓN Y PRORROGA DEL CONTRATO 141 DE 2024 SUSCRITO POR LA SECRETARIA DISTRITAL DE GOBIERNO Y YULI YERALDIN MURILLO COBA</t>
  </si>
  <si>
    <t>REALIZAR LA ADICIÓN Y PRORROGA DEL CONTRATO 139 DE 2024 SUSCRITO POR LA SECRETARIA DISTRITAL DE GOBIERNO Y DIEGO ANDRES VILLARREAL DELGADO</t>
  </si>
  <si>
    <t>REALIZAR LA ADICIÓN Y PRORROGA DEL CONTRATO 70 DE 2024 SUSCRITO POR LA SECRETARIA DISTRITAL DE GOBIERNO Y FAVIO NELSON SANCHEZ POVEDA</t>
  </si>
  <si>
    <t>Realizar la adición y prórroga del contrato 67-2024 suscrito entre la Secretaria Distrital de Gobierno y JOHAN STIVEN ACOSTA TRUJILLO</t>
  </si>
  <si>
    <t>Realizar la adición y prórroga del contrato 75-2024 suscrito entre la Secretaria Distrital de Gobierno y MARIO MANUEL MARTINEZ PADILLA</t>
  </si>
  <si>
    <t>REALIZAR LA ADICION Y PRORROGA DEL CONTRATO 56-2024 SUSCRITO ENTRE LA SECRETARIA DISTRITAL DE GOBIERNO Y GUSTAVO ARLEY TREJOS</t>
  </si>
  <si>
    <t>REALIZAR LA ADICIÓN Y PRORROGA DEL CONTRATO 234 DE 2024 SUSCRITO POR LA SECRETARIA DISTRITAL DE GOBIERNO Y LINA JINETH REY VELASQUEZ</t>
  </si>
  <si>
    <t>REALIZAR LA ADICIÓN Y PRORROGA DEL CONTRATO 69 DE 2024 SUSCRITO POR LA SECRETARIA DISTRITAL DE GOBIERNO Y RODRIGUEZ ANA PATRICIA</t>
  </si>
  <si>
    <t>REALIZAR LA ADICIÓN Y PRORROGA DEL CONTRATO 430 DE 2024 SUSCRITO POR LA SECRETARIA DISTRITAL DE GOBIERNO Y JOSE ALONSO RUDA HERNANDEZ</t>
  </si>
  <si>
    <t>REALIZAR LA ADICIÓN Y PRORROGA DEL CONTRATO 431 DE 2024 SUSCRITO POR LA SECRETARIA DISTRITAL DE GOBIERNO Y DIEGO JAVIER RODRIGUEZ</t>
  </si>
  <si>
    <t>REALIZAR LA ADICIÓN Y PRORROGA DEL CONTRATO 298 DE 2024 SUSCRITO POR LA SECRETARIA DISTRITAL DE GOBIERNO Y ANGELIS POVEDA LOPEZ</t>
  </si>
  <si>
    <t>REALIZAR LA ADICIÓN Y PRORROGA DEL CONTRATO 344 DE 2024 SUSCRITO POR LA SECRETARIA DISTRITAL DE GOBIERNO Y JESUS LEONARDO RINCON ORTIZ</t>
  </si>
  <si>
    <t>REALIZAR LA ADICIÓN Y PRORROGA DEL CONTRATO 284 DE 2024 SUSCRITO POR LA SECRETARIA DISTRITAL DE GOBIERNO Y FER SANDOVAL MARTINEZ</t>
  </si>
  <si>
    <t>REALIZAR LA ADICIÓN Y PRORROGA DEL CONTRATO 324 DE 2024 SUSCRITO POR LA SECRETARIA DISTRITAL DE GOBIERNO Y YALESI LILIANA CORTES HUESO</t>
  </si>
  <si>
    <t>REALIZAR LA ADICIÓN Y PRORROGA DEL CONTRATO 394 DE 2024 SUSCRITO POR LA SECRETARIA DISTRITAL DE GOBIERNO Y STEFANNY BARRETO TAFUR</t>
  </si>
  <si>
    <t>REALIZAR ADICION Y PRORROGA DEL CONTRATO187-2024 SUSCRITO ENTRE LA SECRETARIA DISTRITAL DE GOBIERNO Y MILLER POLANIA ORTIZ</t>
  </si>
  <si>
    <t>REALIZAR LA ADICION Y PRORROGA DEL CONTRATO 261-2024 SUSCRITO ENTRE LA SECRETARIA DISTRITAL DE GOBIERNO Y DIANA MARCELA RINCON ORTIZ</t>
  </si>
  <si>
    <t>REALIZAR ADICION Y PRORROGA AL CONTRATO 337-2024 SUSCRITO ENTRE LA SECRETARIA DISTRITAL DE GOBIERNO Y DANIEL FELIPE ARIZA GONZALEZ</t>
  </si>
  <si>
    <t>REALIZAR LA ADICION Y PRORROGA DEL CONRATO 395-2024 SUSCRITO ENTRE LA SECRETARIA DISTRITAL DE GOBIERNO Y ANDREA TATIANA FONSECA MENDOZA</t>
  </si>
  <si>
    <t>REALIZAR ADICION Y PRORROGA AL CONTRATO 68-2024 SUSCRITO ENTRE LA SECRETARIA DISTRITAL DE GOBIERNO Y OSCAR FERNANDO CASTELBLANCO CALLEJAS</t>
  </si>
  <si>
    <t>REALIZAR LA ADICIÓN Y PRORROGA DEL CONTRATO 175 DE 2024 SUSCRITO POR LA SECRETARIA DISTRITAL DE GOBIERNO Y RONCANCIO VELANDIA EDWIN ARMANDO</t>
  </si>
  <si>
    <t>REALIZAR LA ADICIÓN Y PRORROGA DEL CONTRATO 424 DE 2024 SUSCRITO POR LA SECRETARIA DISTRITAL DE GOBIERNO Y JULIANA BALLESTEROS CASILIMAS</t>
  </si>
  <si>
    <t>Se realiza adición y prórroga del contrato 361-2024 suscrito entre la Secretaria Distrital de Gobierno y NORMA ANDREA HERRERA ROBAYO</t>
  </si>
  <si>
    <t>REALIZAR LA ADICIÓN Y PRORROGA DEL CONTRATO 224 DE 2024 SUSCRITO POR LA SECRETARIA DISTRITAL DE GOBIERNO Y INGRIT LILIANA SIERRA SANABRIA</t>
  </si>
  <si>
    <t>REALIZAR ADICION Y PRORROGA DEL CONTRATO198-2024 SUSCRITO ENTRE LA SECRETARIA DISTRITAL DE GOBIERNO Y LUIS ANGEL SALAZAR LARA</t>
  </si>
  <si>
    <t>REALIZAR ADICION Y PRORROGA DEL CONTRATO 243 -2024 SUSCRITO ENTRE LA SECRETARIA DISTRITAL DE GOBIERNO Y AURA MARIA ALBARRACIN COLORADO</t>
  </si>
  <si>
    <t>REALIZAR LA ADICIÓN Y PRORROGA DEL CONTRATO 406 DE 2024 SUSCRITO POR LA SECRETARIA DISTRITAL DE GOBIERNO Y JOHAN STEVEN CUADRADO LADINO</t>
  </si>
  <si>
    <t>REALIZAR LA ADICIÓN Y PRORROGA DEL CONTRATO 181 DE 2024 SUSCRITO POR LA SECRETARIA DISTRITAL DE GOBIERNO Y SANTIAGO ALZATE PORRAS</t>
  </si>
  <si>
    <t>REALIZAR ADICION Y PRORROGA DEL CONTRATO 244 -2024 SUSCRITO ENTRE LA SECRETARIA DISTRITAL DE GOBIERNO Y CAMILO ALEJANDRO RODRIGUEZ FONSECA</t>
  </si>
  <si>
    <t>REALIZAR LA ADICION Y PRORROGA DEL CONTRATO 228-2024 SUSCRITO ENTRE LA SECRETARIA DISTRITAL DE GOBIERNO Y DARIO FERNANDO BELTRAN GARCIA</t>
  </si>
  <si>
    <t>REALIZAR LA ADICION Y PRORROGA DEL CONTRATO 422-2024 SUSCRITO ENTRE LA SECRETARIA DISTRITAL DE GOBIERNO Y LILIAN YOLANDA LOPEZ RODRIGUEZ</t>
  </si>
  <si>
    <t>REALIZAR LA ADICION Y PROROGA DEL CONTRATO 365-2024 SUSCRITO ENTRE LA SECRETARIA DISTRITAL DE GOBIERNO Y LEIDY PAULA CORDOBA MORENO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</si>
  <si>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</si>
  <si>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REALIZAR LA ADICIÓN Y PRORROGA DEL CONTRATO No. 1016 DE 2023 SUSCRITO POR LA SECRETARIA DISTRITAL DE GOBIERNO Y DU BRANDS S.A.S.  Nota: Este CDP reemplaza la información registrada en la posición presupuestal No. 6 del CDP 683 de 2024, de conformidad con lo expuesto en el Otrosí Modificatorio del CPS 1016-2023</t>
  </si>
  <si>
    <t>REALIZAR ADICION Y PRORROGA AL CONTRATO 77-2024 SUSCRITO ENTRE LA SECRETARIA DISTRITAL DE GOBIERNO Y ADRIANA FORERO FERNANDEZ</t>
  </si>
  <si>
    <t>REALIZAR ADICION Y PRORROGA DEL CONTRATO 182 -2024 SUSCRITO ENTRE LA SECRETARIA DISTRITAL DE GOBIERNO Y JHONNATTAN JARAMILLO GARCIA</t>
  </si>
  <si>
    <t>REALIZAR ADICION Y PRORROGA DEL CONTRATO 201-2024 SUSCRITO ENTRE LA SECRETARIA DISTRITAL DE GOBIERNO Y JULIAN LIBERATO ORJUELA</t>
  </si>
  <si>
    <t>REALIZAR LA ADICIÓN Y PRORROGA DEL CONTRATO 262 DE 2024 SUSCRITO POR LA SECRETARIA DISTRITAL DE GOBIERNO Y OMAR ANDRES MURILLO BEJARANO CEDIDO A BRIANA RUEDA SILVA</t>
  </si>
  <si>
    <t>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t>
  </si>
  <si>
    <t>PRESTAR SERVICIOS PROFESIONALES A LA DIRECCIÓN DE CONVIVENCIA Y DIÁLOGO SOCIAL, PARA BRINDAR APOYO EN LA ARTICULACIÓN DEL PROGRAMA DE DIÁLOGO SOCIAL EN TORNO A LA CONVIVENCIA CIUDADANA, EL DIÁLOGO SOCIAL Y LAS PROTESTAS SOCIALES</t>
  </si>
  <si>
    <t>SOLICITUD DE RECURSOS PARA RIESGO ARL IV y V PARA LA CONTRATACIÓN DEDIRECCIÓN DE CONVIVENCIA Y DIALOGO SOCIAL  PAGO DE LA PLANILLA 77402121 CORRESPONDIENTE A LOS APORTES DEL MES DE MAYO DE 2024.</t>
  </si>
  <si>
    <t>76882096</t>
  </si>
  <si>
    <t>048</t>
  </si>
  <si>
    <t>070</t>
  </si>
  <si>
    <t>067</t>
  </si>
  <si>
    <t>075</t>
  </si>
  <si>
    <t>748</t>
  </si>
  <si>
    <t>068</t>
  </si>
  <si>
    <t>1146</t>
  </si>
  <si>
    <t>1131</t>
  </si>
  <si>
    <t>1147</t>
  </si>
  <si>
    <t>1148</t>
  </si>
  <si>
    <t>1134</t>
  </si>
  <si>
    <t>1253</t>
  </si>
  <si>
    <t>1296</t>
  </si>
  <si>
    <t>1315</t>
  </si>
  <si>
    <t>1321</t>
  </si>
  <si>
    <t>1323</t>
  </si>
  <si>
    <t>1350</t>
  </si>
  <si>
    <t>1351</t>
  </si>
  <si>
    <t>1364</t>
  </si>
  <si>
    <t>1368</t>
  </si>
  <si>
    <t>1374</t>
  </si>
  <si>
    <t>1382</t>
  </si>
  <si>
    <t>1395</t>
  </si>
  <si>
    <t>1234</t>
  </si>
  <si>
    <t>1407</t>
  </si>
  <si>
    <t>1411</t>
  </si>
  <si>
    <t>1412</t>
  </si>
  <si>
    <t>1413</t>
  </si>
  <si>
    <t>1399</t>
  </si>
  <si>
    <t>1424</t>
  </si>
  <si>
    <t>1383</t>
  </si>
  <si>
    <t>1442</t>
  </si>
  <si>
    <t>1385</t>
  </si>
  <si>
    <t>1450</t>
  </si>
  <si>
    <t>1389</t>
  </si>
  <si>
    <t>1451</t>
  </si>
  <si>
    <t>YEISY LISETH SANCHEZ SANCHEZ</t>
  </si>
  <si>
    <t>JUAN DAVID SERNA OCAMPO</t>
  </si>
  <si>
    <t>MAURICIO  AYA JIMENEZ</t>
  </si>
  <si>
    <t>WILLIAM HOANNY AMADOR RAMOS</t>
  </si>
  <si>
    <t>LEONARDO  SANMIGUEL ROLDAN</t>
  </si>
  <si>
    <t>YIRDLEY ANDREA MATEUS CETINA</t>
  </si>
  <si>
    <t>JENNY CAROLINA GALEANO LOPEZ</t>
  </si>
  <si>
    <t>GINA ALEXANDRA BERMUDEZ GOMEZ</t>
  </si>
  <si>
    <t>REALIZAR LA ADICION Y PRORROGA DEL CONTRATO 57-2024 SUSCRITO ENTRE LA SECRETARIA DISTRITAL DE GOBIERNO Y JOSE LUIS GARCIA ROJAS</t>
  </si>
  <si>
    <t>REALIZAR LA ADICION Y PRROROGA DEL CONTRATO 29-2024 SUSCRITO ENTRE LA SECRETARIA DISTRITAL DE GOBIERNO Y GABRIELA RODRIGUEZ JIMENEZ</t>
  </si>
  <si>
    <t>REALIZAR LA ADICION Y PRROROGA DEL CONTRATO 28-2024 SUSCRITO ENTRE LA SECRETARIA DISTRITAL DE GOBIERNO Y BAUTISTA GRIJALBA VALENTINA</t>
  </si>
  <si>
    <t>REALIZAR ADICION Y PRORROGA DEL CONTRATO 289 -2024 SUSCRITO ENTRE LA SECRETARIA DISTRITAL DE GOBIERNO Y MARIA CAMILA ARIZA PRIETO</t>
  </si>
  <si>
    <t>PRESTACIÓN DE SERVICIOS PROFESIONALES, COADYUVANDO EN LA GESTIÓN E INSTRUMENTALIZACIÓN DE POLÍTICAS PARA LA ADMINISTRACIÓN Y CREACIÓN DE DOCUMENTOS&lt;(&gt;,&lt;)&gt; INSTRUMENTOS Y ESPACIOS DE PARTICIPACIÓN EN EL MARCO DE LAS COMPETENCIAS DE LA SECRETARÍA DISTRITAL DE GOBIERNO.</t>
  </si>
  <si>
    <t>REALIZAR LA ADICIÓN Y PRORROGA DEL CONTRATO 260 DE 2024 SUSCRITO POR LA SECRETARIA DISTRITAL DE GOBIERNO Y FELIPE GONZALEZ MORALES</t>
  </si>
  <si>
    <t>REALIZAR ADICION Y PRORROGA DEL CONTRATO 143-2024 SUSCRITO ENTRE LA SECRETARIA DISTRTIAL DE GOBIERNO Y CRISTIAN FERNANDO ROJAS JEREZ</t>
  </si>
  <si>
    <t>REALIZAR ADICION Y PRORROGA DEL CONTRATO 272-2024 SUSCRITO ENTRE LA SECRETARIA DISTRTIAL DE GOBIERNO Y EDISON HERNANDO RODRIGUEZ OCASION</t>
  </si>
  <si>
    <t>REALIZAR ADICION Y PRORROGA DEL CONTRATO 142-2024 SUSCRITO ENTRE LA SECRETARIA DISTRTIAL DE GOBIERNO Y CARMEN JULIA DURÁN HOLGUIN</t>
  </si>
  <si>
    <t>REALIZAR ADICION Y PRORROGA DEL CONTRATO 169-2024 SUSCRITO ENTRE LA SECRETARIA DISTRTIAL DE GOBIERNO Y LUIS EDUARDO GOMEZ NARVAEZ</t>
  </si>
  <si>
    <t>REALIZAR ADICION Y PRORROGA DEL CONTRATO 448-2024 SUSCRITO ENTRE LA SECRETARIA DISTRTIAL DE GOBIERNO Y CLAUDIA PATRICIA YOPASA POVEDA</t>
  </si>
  <si>
    <t>REALIZAR ADICION Y PRORROGA DEL CONTRATO 127-2024 SUSCRITO ENTRE LA SECRETARIA DISTRTIAL DE GOBIERNO Y TATIANA PAOLA GOMEZ SOTO</t>
  </si>
  <si>
    <t>REALIZAR LA ADICIÓN Y PRORROGA DEL CONTRATO 368 DE 2024 SUSCRITO POR LA SECRETARIA DISTRITAL DE GOBIERNO Y JUANA MARIA CAYCEDO LOPEZ</t>
  </si>
  <si>
    <t>PRESTACIÓN DE SERVICIOS PROFESIONALES ENFOCADOS EN EL ACOMPAÑAMIENTO Y SEGUIMIENTO TÉCNICO A LA PLANEACIÓN E IMPLEMENTACIÓN DE INSTRUMENTOS DE PARTICIPACIÓN CIUDADANA A NIVEL LOCAL, EN EL MARCO DE LAS COMPETENCIAS DE LA SECRETARÍA DISTRITAL DE GOBIERNO.</t>
  </si>
  <si>
    <t>REALIZAR ADICION Y PRORROGA DEL CONTRATO 270 -2024 SUSCRITO ENTRE LA SECRETARIA DISTRTIAL DE GOBIERNO Y GOMEZ BARRIGA JULIETH JOHANA CEDIDO A MAURICIO AYA JIMÉNEZ</t>
  </si>
  <si>
    <t>REALIZAR ADICION Y PRORROGA DEL CONTRATO 288-2024 SUSCRITO ENTRE LA SECRETARIA DISTRTIAL DE GOBIERNO Y JULIA ADRIANA TELLEZ VANEGAS</t>
  </si>
  <si>
    <t>REALIZAR ADICION Y PRORROGA DEL CONTRATO 58-2024 SUSCRITO ENTRE LA SECRETARIA DISTRTIAL DE GOBIERNO Y FABIAN CAMILO FONSECA JIMÉNEZ</t>
  </si>
  <si>
    <t>REALIZAR ADICION Y PRORROGA DEL CONTRATO 380-2024 SUSCRITO ENTRE LA SECRETARIA DISTRTIAL DE GOBIERNO Y JOSTIN CAMILO CASTILLO CALDERON</t>
  </si>
  <si>
    <t>REALIZAR ADICION Y PRORROGA DEL CONTRATO 271-2024 SUSCRITO ENTRE LA SECRETARIA DISTRTIAL DE GOBIERNO Y NATHALY CARDONA GIL</t>
  </si>
  <si>
    <t>Prestar servicios profesionales para el acompañamiento técnico y jurídico a la planeación, implementación y seguimiento a procesos de participación ciudadana en el ámbito local, en el marco del Modelo de Gobierno Abierto.</t>
  </si>
  <si>
    <t>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</si>
  <si>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</si>
  <si>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</si>
  <si>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1302</t>
  </si>
  <si>
    <t>1342</t>
  </si>
  <si>
    <t>1324</t>
  </si>
  <si>
    <t>1357</t>
  </si>
  <si>
    <t>1372</t>
  </si>
  <si>
    <t>1369</t>
  </si>
  <si>
    <t>1373</t>
  </si>
  <si>
    <t>1310</t>
  </si>
  <si>
    <t>1376</t>
  </si>
  <si>
    <t>1332</t>
  </si>
  <si>
    <t>1333</t>
  </si>
  <si>
    <t>1316</t>
  </si>
  <si>
    <t>1387</t>
  </si>
  <si>
    <t>1309</t>
  </si>
  <si>
    <t>1390</t>
  </si>
  <si>
    <t>1335</t>
  </si>
  <si>
    <t>1331</t>
  </si>
  <si>
    <t>1303</t>
  </si>
  <si>
    <t>1393</t>
  </si>
  <si>
    <t>1304</t>
  </si>
  <si>
    <t>1394</t>
  </si>
  <si>
    <t>1334</t>
  </si>
  <si>
    <t>1401</t>
  </si>
  <si>
    <t>1317</t>
  </si>
  <si>
    <t>1414</t>
  </si>
  <si>
    <t>1326</t>
  </si>
  <si>
    <t>1415</t>
  </si>
  <si>
    <t>1416</t>
  </si>
  <si>
    <t>1311</t>
  </si>
  <si>
    <t>1419</t>
  </si>
  <si>
    <t>1428</t>
  </si>
  <si>
    <t>REALIZAR ADICION Y PRORROGA DEL CONTRATO 418-2024 SUSCRITO ENTRE LA SECRETARIA DISTRITAL DE GOBIERNO Y PAOLA ANDREA GALVIS RODRÍGUEZ</t>
  </si>
  <si>
    <t>REALIZAR ADICION Y PRORROGA DEL CONTRATO 276-2024 SUSCRITO ENTRE LA SECRETARIA DISTRITAL DE GOBIERNO Y OLGA VICTORIA RUBIO CORTES</t>
  </si>
  <si>
    <t>REALIZAR ADICION Y PRORROGA DEL CONTRATO 277-2024 SUSCRITO ENTRE LA SECRETARIA DISTRITAL DE GOBIERNO Y MAYCOL STIVEN MARTÍNEZ OSPINA</t>
  </si>
  <si>
    <t>REALIZAR ADICION Y PRORROGA DEL CONTRATO 302-2024 SUSCRITO ENTRE LA SECRETARIA DISTRITAL DE GOBIERNO Y JULIAN STIBEN AREVALO PEDRAZA</t>
  </si>
  <si>
    <t>REALIZAR ADICION Y PRORROGA DEL CONTRATO 291-2024 SUSCRITO ENTRE LA SECRETARIA DISTRITAL DE GOBIERNO Y ANGIE NATHALY OSORIO CASTELLANOS</t>
  </si>
  <si>
    <t>REALIZAR ADICION Y PRORROGA DEL CONTRATO 317-2024 SUSCRITO ENTRE LA SECRETARIA DISTRITAL DE GOBIERNO Y SARA LUCIA BERNAL LOZANO</t>
  </si>
  <si>
    <t>REALIZAR ADICION Y PRORROGA DEL CONTRATO 297-2024 SUSCRITO ENTRE LA SECRETARIA DISTRITAL DE GOBIERNO Y MARGARITA CONSUELO DIAGO HURTADO</t>
  </si>
  <si>
    <t>REALIZAR ADICION Y PRORROGA DEL CONTRATO 293-2024 SUSCRITO ENTRE LA SECRETARIA DISTRITAL DE GOBIERNO Y DIANA ALEXANDRA RINCÓN LOZANO</t>
  </si>
  <si>
    <t>REALIZAR ADICION Y PRORROGA DEL CONTRATO 275-2024 SUSCRITO ENTRE LA SECRETARIA DISTRITAL DE GOBIERNO Y ANGIE STEFANI PIRAQUIVE BEJARANO</t>
  </si>
  <si>
    <t>REALIZAR ADICION Y PRORROGA DEL CONTRATO 363-2024 SUSCRITO ENTRE LA SECRETARIA DISTRITAL DE GOBIERNO Y JOSÉ ALEJANDRO SUAREZ RODRÍGUEZ</t>
  </si>
  <si>
    <t>REALIZAR ADICION Y PRORROGA DEL CONTRATO 320-2024 SUSCRITO ENTRE LA SECRETARIA DISTRITAL DE GOBIERNO Y LIZ MILENY PIRAQUIVE SUAREZ</t>
  </si>
  <si>
    <t>REALIZAR ADICION Y PRORROGA DEL CONTRATO 315-2024 SUSCRITO ENTRE LA SECRETARIA DISTRITAL DE GOBIERNO Y LAURA NATALIA ACOSTA SAAVEDRA</t>
  </si>
  <si>
    <t>REALIZAR ADICION Y PRORROGA DEL CONTRATO 296-2024 SUSCRITO ENTRE LA SECRETARIA DISTRITAL DE GOBIERNO Y DIANA MARCELA BARBOSA HERNANDEZ</t>
  </si>
  <si>
    <t>REALIZAR ADICION Y PRORROGA DEL CONTRATO 292-2024 SUSCRITO ENTRE LA SECRETARIA DISTRITAL DE GOBIERNO Y YURI MILENA PUENTES VEGA</t>
  </si>
  <si>
    <t>REALIZAR ADICION Y PRORROGA DEL CONTRATO 280-2024 SUSCRITO ENTRE LA SECRETARIA DISTRITAL DE GOBIERNO Y JESSICA ANDREA JIMÉNEZ POLANIA</t>
  </si>
  <si>
    <t>REALIZAR ADICION Y PRORROGA DEL CONTRATO 314-2024 SUSCRITO ENTRE LA SECRETARIA DISTRITAL DE GOBIERNO Y HAMILTON HERNAN LIZ PITO</t>
  </si>
  <si>
    <t>REALIZAR ADICION Y PRORROGA DEL CONTRATO 279-2024 SUSCRITO ENTRE LA SECRETARIA DISTRITAL DE GOBIERNO Y GISELLE HASBLEYDY HOYOS TORRES</t>
  </si>
  <si>
    <t>REALIZAR ADICION Y PRORROGA DEL CONTRATO 318-2024 SUSCRITO ENTRE LA SECRETARIA DISTRITAL DE GOBIERNO Y SONIA ALEJANDRA AGUDELO GÓMEZ</t>
  </si>
  <si>
    <t>REALIZAR ADICION Y PRORROGA DEL CONTRATO 355-2024 SUSCRITO ENTRE LA SECRETARIA DISTRITAL DE GOBIERNO Y LAURA ESTEFANIA GARCIA PROAÑO</t>
  </si>
  <si>
    <t>REALIZAR ADICION Y PRORROGA DEL CONTRATO 356-2024 SUSCRITO ENTRE LA SECRETARIA DISTRITAL DE GOBIERNO Y LAURA CAMILA GALVEZ TRUJILLO</t>
  </si>
  <si>
    <t>REALIZAR ADICION Y PRORROGA DEL CONTRATO 303-2024 SUSCRITO ENTRE LA SECRETARIA DISTRITAL DE GOBIERNO Y MARCO AURELIO JIMÉNEZ DELGADILLO</t>
  </si>
  <si>
    <t>REALIZAR ADICION Y PRORROGA DEL CONTRATO 410-2024 SUSCRITO ENTRE LA SECRETARIA DISTRITAL DE GOBIERNO Y YASIR ENRIQUE ANAYA VILLAMIL</t>
  </si>
  <si>
    <t>REALIZAR ADICION Y PRORROGA DEL CONTRATO 316-2024 SUSCRITO ENTRE LA SECRETARIA DISTRITAL DE GOBIERNO Y ANDRÉS FELIPE ACOSTA MAESTRE</t>
  </si>
  <si>
    <t>REALIZAR ADICION Y PRORROGA DEL CONTRATO 358-2024 SUSCRITO ENTRE LA SECRETARIA DISTRITAL DE GOBIERNO Y ROBERTH VARGAS PABÓN</t>
  </si>
  <si>
    <t>REALIZAR ADICION Y PRORROGA DEL CONTRATO 286-2024 SUSCRITO ENTRE LA SECRETARIA DISTRITAL DE GOBIERNO Y EDISON ALFONSO DIAZ BARAJAS</t>
  </si>
  <si>
    <t>REALIZAR ADICION Y PRORROGA DEL CONTRATO 655-2024 SUSCRITO ENTRE LA SECRETARIA DISTRITAL DE GOBIERNO Y JUAN CAMILO ESPAÑA VERA</t>
  </si>
  <si>
    <t>REALIZAR ADICION Y PRORROGA DEL CONTRATO 442-2024 SUSCRITO ENTRE LA SECRETARIA DISTRITAL DE GOBIERNO Y ORLANDO NUMPAQUE GAMBASICA</t>
  </si>
  <si>
    <t>REALIZAR ADICION Y PRORROGA DEL CONTRATO 443-2024 SUSCRITO ENTRE LA SECRETARIA DISTRITAL DE GOBIERNO Y ALVARO FORERO HERRERA</t>
  </si>
  <si>
    <t>REALIZAR ADICION Y PRORROGA DEL CONTRATO 278-2024 SUSCRITO ENTRE LA SECRETARIA DISTRITAL DE GOBIERNO Y CHRISTIAN ANDRÉS PARRADO RODRIGUEZ</t>
  </si>
  <si>
    <t>REALIZAR ADICION Y PRORROGA DEL CONTRATO 264-2024 SUSCRITO ENTRE LA SECRETARIA DISTRITAL DE GOBIERNO Y RAFAEL RICARDO VILLA ROJAS</t>
  </si>
  <si>
    <t>932</t>
  </si>
  <si>
    <t>897</t>
  </si>
  <si>
    <t>927</t>
  </si>
  <si>
    <t>898</t>
  </si>
  <si>
    <t>946</t>
  </si>
  <si>
    <t>939</t>
  </si>
  <si>
    <t>938</t>
  </si>
  <si>
    <t>937</t>
  </si>
  <si>
    <t>965</t>
  </si>
  <si>
    <t>913</t>
  </si>
  <si>
    <t>919</t>
  </si>
  <si>
    <t>966</t>
  </si>
  <si>
    <t>920</t>
  </si>
  <si>
    <t>969</t>
  </si>
  <si>
    <t>921</t>
  </si>
  <si>
    <t>972</t>
  </si>
  <si>
    <t>956</t>
  </si>
  <si>
    <t>963</t>
  </si>
  <si>
    <t>992</t>
  </si>
  <si>
    <t>986</t>
  </si>
  <si>
    <t>970</t>
  </si>
  <si>
    <t>984</t>
  </si>
  <si>
    <t>947</t>
  </si>
  <si>
    <t>948</t>
  </si>
  <si>
    <t>949</t>
  </si>
  <si>
    <t>968</t>
  </si>
  <si>
    <t>952</t>
  </si>
  <si>
    <t>987</t>
  </si>
  <si>
    <t>953</t>
  </si>
  <si>
    <t>995</t>
  </si>
  <si>
    <t>994</t>
  </si>
  <si>
    <t>964</t>
  </si>
  <si>
    <t>993</t>
  </si>
  <si>
    <t>975</t>
  </si>
  <si>
    <t>1024</t>
  </si>
  <si>
    <t>1028</t>
  </si>
  <si>
    <t>1029</t>
  </si>
  <si>
    <t>974</t>
  </si>
  <si>
    <t>1025</t>
  </si>
  <si>
    <t>1026</t>
  </si>
  <si>
    <t>1027</t>
  </si>
  <si>
    <t>1031</t>
  </si>
  <si>
    <t>1014</t>
  </si>
  <si>
    <t>1041</t>
  </si>
  <si>
    <t>1040</t>
  </si>
  <si>
    <t>1039</t>
  </si>
  <si>
    <t>1042</t>
  </si>
  <si>
    <t>1106</t>
  </si>
  <si>
    <t>1109</t>
  </si>
  <si>
    <t>1120</t>
  </si>
  <si>
    <t>1077</t>
  </si>
  <si>
    <t>1078</t>
  </si>
  <si>
    <t>1079</t>
  </si>
  <si>
    <t>1080</t>
  </si>
  <si>
    <t>1127</t>
  </si>
  <si>
    <t>1081</t>
  </si>
  <si>
    <t>1149</t>
  </si>
  <si>
    <t>1179</t>
  </si>
  <si>
    <t>1180</t>
  </si>
  <si>
    <t>1181</t>
  </si>
  <si>
    <t>1182</t>
  </si>
  <si>
    <t>1183</t>
  </si>
  <si>
    <t>1184</t>
  </si>
  <si>
    <t>1185</t>
  </si>
  <si>
    <t>1186</t>
  </si>
  <si>
    <t>1264</t>
  </si>
  <si>
    <t>1259</t>
  </si>
  <si>
    <t>1249</t>
  </si>
  <si>
    <t>1271</t>
  </si>
  <si>
    <t>1268</t>
  </si>
  <si>
    <t>1236</t>
  </si>
  <si>
    <t>1272</t>
  </si>
  <si>
    <t>1258</t>
  </si>
  <si>
    <t>1275</t>
  </si>
  <si>
    <t>1260</t>
  </si>
  <si>
    <t>1276</t>
  </si>
  <si>
    <t>1261</t>
  </si>
  <si>
    <t>1277</t>
  </si>
  <si>
    <t>1263</t>
  </si>
  <si>
    <t>1278</t>
  </si>
  <si>
    <t>1281</t>
  </si>
  <si>
    <t>1283</t>
  </si>
  <si>
    <t>1312</t>
  </si>
  <si>
    <t>1294</t>
  </si>
  <si>
    <t>1262</t>
  </si>
  <si>
    <t>1366</t>
  </si>
  <si>
    <t>955</t>
  </si>
  <si>
    <t>1421</t>
  </si>
  <si>
    <t>1426</t>
  </si>
  <si>
    <t>1427</t>
  </si>
  <si>
    <t>1434</t>
  </si>
  <si>
    <t>1435</t>
  </si>
  <si>
    <t>1441</t>
  </si>
  <si>
    <t>1443</t>
  </si>
  <si>
    <t>1445</t>
  </si>
  <si>
    <t>1446</t>
  </si>
  <si>
    <t>1454</t>
  </si>
  <si>
    <t>1455</t>
  </si>
  <si>
    <t>MARIA FERNANDA QUEVEDO ARIAS</t>
  </si>
  <si>
    <t>CLAUDIA LILIANA RODRIGUEZ LOZADA</t>
  </si>
  <si>
    <t>DIANA MARITZA QUITIAN QUINTERO</t>
  </si>
  <si>
    <t>CARLOS ANDRES ARIAS ORJUELA</t>
  </si>
  <si>
    <t>LAURA ANDREA BOTERO SALAZAR</t>
  </si>
  <si>
    <t>CRISTIAN HUMBERTO CUERVO REYES</t>
  </si>
  <si>
    <t>ADRIANA  CASTELBLANCO DIAZ</t>
  </si>
  <si>
    <t>DIANA ISABEL BAN ESTUPIÑAN</t>
  </si>
  <si>
    <t>DOUGLAS SMITH CANO MORENO</t>
  </si>
  <si>
    <t>MATIAS  TURBAY RODRIGUEZ</t>
  </si>
  <si>
    <t>OSCAR FERNANDO ACEVEDO SERRATO</t>
  </si>
  <si>
    <t>DEYFER ALEXANDER ROA PALACIOS</t>
  </si>
  <si>
    <t>MANUELA PATRICIA TAMAYO SOLORZANO</t>
  </si>
  <si>
    <t>JOHANA ALEJANDRA ANGULO AMADO</t>
  </si>
  <si>
    <t>MILTON YANI LORA GUTIERREZ</t>
  </si>
  <si>
    <t>NELCY ALEYDA MESA ALBARRACIN</t>
  </si>
  <si>
    <t>ANGELICA MARIA ESPINO</t>
  </si>
  <si>
    <t>MULTITINTAS.INK S.A.S</t>
  </si>
  <si>
    <t>MARIA ANGELICA CASTRO CORREDOR</t>
  </si>
  <si>
    <t>MEDIA TECHNOLOGY WORLD SAS</t>
  </si>
  <si>
    <t>REDCOMPUTO LIMITADA</t>
  </si>
  <si>
    <t>OSCAR  SUAREZ ARIZA</t>
  </si>
  <si>
    <t>CAMILO AUGUSTO GONZALEZ RODRIGUEZ</t>
  </si>
  <si>
    <t>DEYANIRA  GUZMAN MURCIA</t>
  </si>
  <si>
    <t>MIGUEL ANGEL VARGAS MEDINA</t>
  </si>
  <si>
    <t>P&amp;P SYSTEMS COLOMBIA S.A.S.</t>
  </si>
  <si>
    <t>REALIZAR LA ADICION Y PRORROGA DEL CONTRATO NO. 447 DE 2024 SUSCRITO ENTRE LA SECRETARÍA DISTRITAL DE GOBIERNO Y JOSE LUIS SANABRIA CASIANO</t>
  </si>
  <si>
    <t>REALIZAR LA ADICIÓN Y PRORROGA DEL CONTRATO 26 DE 2024 SUSCRITO POR LA SECRETARIA DISTRITAL DE GOBIERNO Y MARTHA MIREYA SANCHEZ FIGUEROA</t>
  </si>
  <si>
    <t>REALIZAR LA ADICIÓN Y PRORROGA DEL CONTRATO 25 DE 2024 SUSCRITO POR LA SECRETARIA DISTRITAL DE GOBIERNO Y ROSA MARIA BUITRAGO BARON</t>
  </si>
  <si>
    <t>REALIZAR LA ADICIÓN Y PRORROGA DEL CONTRATO 80 DE 2024 SUSCRITO POR LA SECRETARIA DISTRITAL DE GOBIERNO Y DIANA VALENTINA AREVALO BONILLA</t>
  </si>
  <si>
    <t>REALIZAR LA ADICIÓN Y PRORROGA DEL CONTRATO 310 DE 2024 SUSCRITO POR LA SECRETARIA DISTRITAL DE GOBIERNO Y KAREN JULIETH MENDEZ TIBAMBRE</t>
  </si>
  <si>
    <t>REALIZAR LA ADICIÓN Y PRORROGA DEL CONTRATO 306 DE 2024 SUSCRITO POR LA SECRETARIA DISTRITAL DE GOBIERNO Y DIANA PATRICIA BELTRAN DIAZ</t>
  </si>
  <si>
    <t>REALIZAR LA ADICIÓN Y PRORROGA DEL CONTRATO 246 DE 2024 SUSCRITO POR LA SECRETARIA DISTRITAL DE GOBIERNO Y DAVID RICARDO SANDOVAL NIETO</t>
  </si>
  <si>
    <t>REALIZAR LA ADICION Y PRORROGA DEL CONTRATO NO. 3 DE 2024 SUSCRITO ENTRE LA SECRETARÍA DISTRITAL DE GOBIERNO Y LUIS ERNESTO SIERRA QUINTERO</t>
  </si>
  <si>
    <t>REALIZAR LA ADICIÓN Y PRORROGA DEL CONTRATO 105 DE 2024 SUSCRITO POR LA SECRETARIA DISTRITAL DE GOBIERNO Y MARCELA JANNET POLOCHE LOAIZA</t>
  </si>
  <si>
    <t>REALIZAR LA ADICIÓN Y PRORROGA DEL CONTRATO 104 DE 2024 SUSCRITO POR LA SECRETARIA DISTRITAL DE GOBIERNO Y MARIA BERNARDA MELO QUIROGA</t>
  </si>
  <si>
    <t>REALIZAR LA ADICIÓN Y PRORROGA DEL CONTRATO 102 DE 2024 SUSCRITO POR LA SECRETARIA DISTRITAL DE GOBIERNO Y VALENTINA GOMEZ TRUJILLO</t>
  </si>
  <si>
    <t>REALIZAR LA ADICION Y PRORROGA DEL CONTRATO NO. 9 DE 2024 SUSCRITO ENTRE LA SECRETARÍA DISTRITAL DE GOBIERNO Y CESAR LEANDRO PENAGOS VILLARRAGA</t>
  </si>
  <si>
    <t>REALIZAR LA ADICION Y PRORROGA DEL CONTRATO NO. 4 DE 2024 SUSCRITO ENTRE LA SECRETARÍA DISTRITAL DE GOBIERNO Y SANDRA MILENA GOMEZ TOVAR</t>
  </si>
  <si>
    <t>REALIZAR LA ADICION Y PRORROGA DEL CONTRATO NO. 11 DE 2024 SUSCRITO ENTRE LA SECRETARÍA DISTRITAL DE GOBIERNO Y STEFFI ROSBENISA ACEVEDO SANCHEZ</t>
  </si>
  <si>
    <t>REALIZAR LA ADICION Y PRORROGA DEL CONTRATO NO. 37 DE 2024 SUSCRITO ENTRE LA SECRETARÍA DISTRITAL DE GOBIERNO Y ELIZABETH ARIAS HERNANDEZ</t>
  </si>
  <si>
    <t>REALIZAR LA ADICIÓN Y PRORROGA DEL CONTRATO 27 DE 2024 SUSCRITO POR LA SECRETARIA DISTRITAL DE GOBIERNO Y DIANA CAROLINA SARMIENTO BARRERA</t>
  </si>
  <si>
    <t>PRESTAR LOS SERVICIOS PROFESIONALES ESPECIALIZADOS PARA ORIENTAR LOS ASUNTOS JURIDICOS A CARGO DE LA DIRECCION ADMINISTRATIVA</t>
  </si>
  <si>
    <t>Realizar la Adición y Prórroga del Contrato No. 087 de 2024 celebrado entre María Camila Hernández Mora y la Secretaría Distrital de Gobierno.</t>
  </si>
  <si>
    <t>REALIZA LA ADICION Y PRORROGA DEL CONTRATO 934 DE 2023 SUSCRITO ENTRE LA SECRETARIA DISTRITAL DE GOBIERNO Y DIANA MARITZA QUITIAN QUINTERO</t>
  </si>
  <si>
    <t>REALIZAR LA ADICION Y PRORROGA DEL CONTRATO NO. 5 DE 2024 SUSCRITO ENTRE LA SECRETARÍA DISTRITAL DE GOBIERNO Y ANYULY CAMACHO MARTINEZ</t>
  </si>
  <si>
    <t>PRESTAR SERVICIOS PROFESIONALES ESPECIALIZADOS PARA LA DEFINICIÓN DE LA ESTRATEGIA DE COMUNICACIÓN DE LA SECRETARÍA DISTRITAL DE GOBIERNO</t>
  </si>
  <si>
    <t>REALIZAR LA ADICION Y PRORROGA DEL CONTRATO NO. 247 DE 2024 SUSCRITO ENTRE LA SECRETARÍA DISTRITAL DE GOBIERNO Y LEIDY MARCELA ROJAS ESPITIA</t>
  </si>
  <si>
    <t>REALIZAR LA ADICION Y PRORROGA DEL CONTRATO NO. 63 DE 2024 SUSCRITO ENTRE LA SECRETARÍA DISTRITAL DE GOBIERNO Y FEDERICO ALFREDO RAMIREZ CASTILLO</t>
  </si>
  <si>
    <t>REALIZAR LA ADICIÓN Y PRORROGA DEL CONTRATO 134 DE 2024 SUSCRITO POR LA SECRETARIA DISTRITAL DE GOBIERNO Y SANDRA MILENA CEPEDA GOMEZ</t>
  </si>
  <si>
    <t>REALIZAR LA ADICION Y PRORROGA DEL CONTRATO NO. 36 DE 2024 SUSCRITO ENTRE LA SECRETARÍA DISTRITAL DE GOBIERNO Y CAROLINA ANAYA FLOREZ</t>
  </si>
  <si>
    <t>REALIZAR LA ADICION Y PRORROGA DEL CONTRATO NO. 166 DE 2024 SUSCRITO ENTRE LA SECRETARÍA DISTRITAL DE GOBIERNO Y MARIA ALEJANDRA MARTINEZ DE LA PEÑA</t>
  </si>
  <si>
    <t>REALIZAR LA ADICION Y PRORROGA DEL CONTRATO NO. 212 DE 2024 SUSCRITO ENTRE LA SECRETARÍA DISTRITAL DE GOBIERNO Y DERLY JOHANA FRANCO TORRES</t>
  </si>
  <si>
    <t>REALIZAR LA ADICION Y PRORROGA DEL CONTRATO NO. 6 DE 2024 SUSCRITO ENTRE LA SECRETARÍA DISTRITAL DE GOBIERNO Y DIEGO ANDRES SOLORZANO LASSO</t>
  </si>
  <si>
    <t>REALIZAR LA ADICION Y PRORROGA DEL CONTRATO NO. 7 DE 2024 SUSCRITO ENTRE LA SECRETARÍA DISTRITAL DE GOBIERNO Y SANDRA LILIANA BARÓN BECERRA</t>
  </si>
  <si>
    <t>REALIZAR LA ADICION Y PRORROGA DEL CONTRATO NO. 83 DE 2024 SUSCRITO ENTRE LA SECRETARÍA DISTRITAL DE GOBIERNO Y CLAUDIA VICTORIA RODRIGUEZ SANDOVAL</t>
  </si>
  <si>
    <t>REALIZAR LA ADICION Y PRORROGA DEL CONTRATO 99 DE 2024 SUSCRITO ENTRE LA SECRETARIA DISTRITAL DE GOBIERNO Y ANDRES VICENTE URIBE GELVEZ</t>
  </si>
  <si>
    <t>REALIZAR LA ADICION Y PRORROGA DEL CONTRATO 100 DE 2024 SUSCRITO ENTRE LA SECRETARIA DISTRITAL DE GOBIERNO Y MANUEL ALEXANDER BEJARANO SALGADO</t>
  </si>
  <si>
    <t>REALIZAR LA ADICION Y PRORROGA DEL CONTRATO 96 DE 2024 SUCRITO ENTRE LA SECRETARIA DISTRITAL DE GOBIERNO Y MARIA ELENA DIAZ SANCHEZ</t>
  </si>
  <si>
    <t>REALIZAR ADICION Y PRORROGA DEL CONTRATO 120-2024 SUSCRITO ENTRE LA SECRETARIA DISTRITAL DE GOBIERNO Y ANGIE PAOLA BARREIRO ACERO</t>
  </si>
  <si>
    <t>REALIZAR LA ADICION Y PRORROGA DEL CONTRATO 15-2024 ENTRE LA SECRETARIA DISTRITAL DE GOBIERNO y JAIRO ANDRES JIMENEZ SIERRA</t>
  </si>
  <si>
    <t>REALIZAR LA ADICIÓN Y PRORROGA DEL CONTRATO 86 DE 2024 SUSCRITO POR LA SECRETARIA DISTRITAL DE GOBIERNO Y VANESSA MARIA CAMILA ARAQUE SOSA</t>
  </si>
  <si>
    <t>REALIZAR LA ADICIÓN, PRORROGA Y OTRO SI ACLARATORIO DEL CONTRATO 38 DE 2024 SUSCRITO POR LA SECRETARIA DISTRITAL DE GOBIERNO Y LAURA ELIZABETH GUTIERREZ ORTIZ</t>
  </si>
  <si>
    <t>REALIZAR LA ADICIÓN Y PRORROGA DEL CONTRATO 46 DE 2024 SUSCRITO POR LA SECRETARIA DISTRITAL DE GOBIERNO Y JENNIFER ALEXANDRA SOLER DIAZ</t>
  </si>
  <si>
    <t>REALIZAR LA ADICIÓN Y PRORROGA DEL CONTRATO 39 DE 2024 SUSCRITO POR LA SECRETARIA DISTRITAL DE GOBIERNO Y BEATRIZ ALICIA NULE RHENALS</t>
  </si>
  <si>
    <t>REALIZAR ADICION Y PRORROGA DEL CONTRATO 126-2024 SUSCRITO ENTRE LA SECRETARIA DISTRITAL DE GOBIERNO Y YESENIA PATIÑO FIGUEROA</t>
  </si>
  <si>
    <t>REALIZAR ADICION Y PRORROGA DEL CONTRATO 188-2024 SUSCRITO ENTRE LA SECRETARIA DISTRITAL DE GOBIERNO Y SANDRA LILIANA OSORIO BARRETO</t>
  </si>
  <si>
    <t>REALIZAR ADICION Y PRORROGA DEL CONTRATO 359 DE 2024 SUSCRITO ENTRE SECRETARIA DISTRITAL DE GOBIERNO Y ISMAEL ALBERTO LOPEZ RODRÍGUEZ</t>
  </si>
  <si>
    <t>REALIZAR LA ADICION Y PRORROGA DEL CONTRATO NO. 91 DE 2024 SUSCRITO ENTRE LA SECRETARÍA DISTRITAL DE GOBIERNO Y JEANET BARBOSA VERANO</t>
  </si>
  <si>
    <t>REALIZAR LA ADICIÓN Y PRORROGA DEL CONTRATO 85 DE 2024 SUSCRITO POR LA SECRETARIA DISTRITAL DE GOBIERNO Y ODALYS XIOMARA CRISTAL SUAREZ GONZALEZ</t>
  </si>
  <si>
    <t>REALIZAR LA ADICIÓN Y PRORROGA DEL CONTRATO 47 DE 2024 SUSCRITO POR LA SECRETARIA DISTRITAL DE GOBIERNO Y JAIRO MONCADA CAMARGO</t>
  </si>
  <si>
    <t>REALIZAR ADICION Y PRORROGA DEL CONTRATO 388 DE 2024 SUSCRITO ENTRE SECRETARIA DISTRITAL DE GOBIERNO Y Paola Andrea Angulo Zapata</t>
  </si>
  <si>
    <t>REALIZAR ADICION Y PRORROGA DEL CONTRATO 387 DE 2024 SUSCRITO ENTRE SECRETARIA DISTRITAL DE GOBIERNO Y Manuel Alejandro Gonzalez Delvasto</t>
  </si>
  <si>
    <t>REALIZAR LA ADICIÓN Y PRORROGA DEL CONTRATO 42 DE 2024 SUSCRITO POR LA SECRETARIA DISTRITAL DE GOBIERNO Y LEIDY NATALIA DIAZ LADINO</t>
  </si>
  <si>
    <t>REALIZAR LA ADICIÓN Y PRORROGA DEL CONTRATO 41 DE 2024 SUSCRITO POR LA SECRETARIA DISTRITAL DE GOBIERNO Y LEONARDO GUERRERO RODRIGUEZ</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</si>
  <si>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</si>
  <si>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REALIZAR ADICION Y PRORROGA DEL CONTRATO 294 DE 2024 SUSCRITO ENTRE SECRETARIA DISTRITAL DE GOBIERNO Y Leonardo Sierra Rodríguez.</t>
  </si>
  <si>
    <t>REALIZAR LA ADICIÓN Y PRORROGA DEL CONTRATO 258 DE 2024 SUSCRITO POR LA SECRETARIA DISTRITAL DE GOBIERNO Y XIOMARA ALEXANDRA RODRIGUEZ GARCIA</t>
  </si>
  <si>
    <t>REALIZAR LA ADICIÓN Y PRORROGA DEL CONTRATO 256 DE 2024 SUSCRITO POR LA SECRETARIA DISTRITAL DE GOBIERNO Y DIANA CAROLINA FERNANDEZ DIAZ</t>
  </si>
  <si>
    <t>REALIZAR LA ADICIÓN Y PRORROGA DEL CONTRATO 295 DE 2024 SUSCRITO POR LA SECRETARIA DISTRITAL DE GOBIERNO Y ANDREA NATALY GALEANO CIPAGAUTA</t>
  </si>
  <si>
    <t>REALIZAR LA ADICIÓN Y PRORROGA DEL CONTRATO 255 DE 2024 SUSCRITO POR LA SECRETARIA DISTRITAL DE GOBIERNO Y ALEXI CONTRERAS CARVAJAL</t>
  </si>
  <si>
    <t>REALIZAR ADICION Y PRORROGA DEL CONTRATO 444 DE 2024 SUSCRITO ENTRE SECRETARIA DISTRITAL DE GOBIERNO Y John Antonio Montenegro Montilla</t>
  </si>
  <si>
    <t>REALIZAR ADICION Y PRORROGA DEL CONTRATO 376 DE 2024 SUSCRITO ENTRE SECRETARIA DISTRITAL DE GOBIERNO Y Herberto Eliseo Ortiz Rosa</t>
  </si>
  <si>
    <t>Realizar la Adición y Prórroga del Contrato No. 151 de 2024 celebrado entre Heinz Alejandro Torres Quintana y la Secretaría Distrital de Gobierno</t>
  </si>
  <si>
    <t>REALIZAR LA ADICIÓN Y PRORROGA DEL CONTRATO 61 DE 2024 SUSCRITO POR LA SECRETARIA DISTRITAL DE GOBIERNO Y CLAUDIA PATRICIA GUZMAN ROA</t>
  </si>
  <si>
    <t>REALIZAR ADICION Y PRORROGA DEL CONTRATO 208-2024 SUSCRITO ENTRE LA SECRETARIA DISTRITAL DE GOBIERNO Y JULIAN LEONARDO FÚQUENE CORREDOR</t>
  </si>
  <si>
    <t>REALIZAR ADICION Y PRORROGA DEL CONTRATO 154-2024 SUSCRITO ENTRE LA SECRETARIA DISTRITAL DE GOBIERNO Y YULI KATHERIN LÓPEZ PEÑA</t>
  </si>
  <si>
    <t>REALIZAR ADICION Y PRORROGA DEL CONTRATO 150-2024 SUSCRITO ENTRE LA SECRETARIA DISTRITAL DE GOBIERNO Y NANCY JEANET CÁRDENAS LEÓN</t>
  </si>
  <si>
    <t>REALIZAR LA ADICIÓN Y PRORROGA DEL CONTRATO 259 DE 2024 SUSCRITO POR LA SECRETARIA DISTRITAL DE GOBIERNO Y LINDA CAROLINA GAMBOA PATERNINA</t>
  </si>
  <si>
    <t>REALIZAR LA ADICIÓN Y PRORROGA DEL CONTRATO 239 DE 2024 SUSCRITO POR LA SECRETARIA DISTRITAL DE GOBIERNO Y OLENKA YAHAIDA MANCERA GUARIN</t>
  </si>
  <si>
    <t>REALIZAR ADICION Y PRORROGA DEL CONTRATO 135-2024 SUSCRITO ENTRE LA SECRETARIA DISTRITAL DE GOBIERNO Y LAYDI PAOLA RODRIGUEZ</t>
  </si>
  <si>
    <t>REALIZAR LA ADICIÓN Y PRORROGA DEL CONTRATO 425 DE 2024 SUSCRITO POR LA SECRETARIA DISTRITAL DE GOBIERNO Y CLAUDIA PATRICIA AHUMADA SABALZA</t>
  </si>
  <si>
    <t>REALIZAR LA ADICIÓN Y PRORROGA DEL CONTRATO 290 DE 2024 SUSCRITO POR LA SECRETARIA DISTRITAL DE GOBIERNO Y EVER JULIO VEGA BENAVIDES</t>
  </si>
  <si>
    <t>REALIZAR ADICION Y PRORROGA DEL CONTRATO 140-2024 SUSCRITO ENTRE LA SECRETARIA DISTRITAL DE GOBIERNO Y JENNIFER ADRIANA ALVARADO MURCIA</t>
  </si>
  <si>
    <t>REALIZAR ADICION Y PRORROGA DEL CONTRATO 116-2024 SUSCRITO ENTRE LA SECRETARIA DISTRITAL DE GOBIERNO Y ARCELIA AGUDELO DURAN</t>
  </si>
  <si>
    <t>REALIZAR ADICION Y PRORROGA DEL CONTRATO 16-2024 SUSCRITO ENTRE LA SECRETARIA DISTRITAL DE GOBIERNO Y JENNIFFER ANDREA MARTINEZ CUBIDES</t>
  </si>
  <si>
    <t>REALIZAR LA ADICIÓN Y PRORROGA DEL CONTRATO 245 DE 2024 SUSCRITO POR LA SECRETARIA DISTRITAL DE GOBIERNO Y EDWIN RICARDO RODRIGUEZ ROJAS</t>
  </si>
  <si>
    <t>REALIZAR ADICION Y PRORROGA DEL CONTRATO 19-2024 SUSCRITO ENTRE LA SECRETARIA DISTRITAL DE GOBIERNO Y LUZ ANGELA VALENCIA LAVAO</t>
  </si>
  <si>
    <t>REALIZAR ADICION Y PRORROGA DEL CONTRATO 20-2024 SUSCRITO ENTRE LA SECRETARIA DISTRITAL DE GOBIERNO Y NORMA CONSTANZA OLAYA RODRÍGUEZ</t>
  </si>
  <si>
    <t>REALIZAR LA ADICIÓN Y PRORROGA DEL CONTRATO 257 DE 2024 SUSCRITO POR LA SECRETARIA DISTRITAL DE GOBIERNO Y JEIMER GUARNIZO GOMEZ</t>
  </si>
  <si>
    <t>REALIZAR LA ADICIÓN Y PRORROGA DEL CONTRATO 103 DE 2024 SUSCRITO POR LA SECRETARIA DISTRITAL DE GOBIERNO Y KAREN ANGELICA HERNANDEZ ZULETA</t>
  </si>
  <si>
    <t>REALIZAR ADICION Y PRORROGA DEL CONTRATO 23-2024 SUSCRITO ENTRE LA SECRETARIA DISTRITAL DE GOBIERNO Y VANESSA RUIZ RUIZ</t>
  </si>
  <si>
    <t>REALIZAR LA ADICIÓN Y PRORROGA DEL CONTRATO 60 DE 2024 SUSCRITO POR LA SECRETARIA DISTRITAL DE GOBIERNO Y NANCY MAGALY GUERRERO GUTIERREZ</t>
  </si>
  <si>
    <t>REALIZAR ADICION Y PRORROGA DEL CONTRATO 21-2024 SUSCRITO ENTRE LA SECRETARIA DISTRITAL DE GOBIERNO Y NUBIA GALINDO CRUZ</t>
  </si>
  <si>
    <t>REALIZAR ADICION Y PRORROGA DEL CONTRATO 153-2024 SUSCRITO ENTRE LA SECRETARIA DISTRITAL DE GOBIERNO Y JAIRO RIAÑO RUGE</t>
  </si>
  <si>
    <t>REALIZAR ADICION Y PRORROGA DEL CONTRATO 22-2024 SUSCRITO ENTRE LA SECRETARIA DISTRITAL DE GOBIERNO Y PAOLA ALEXANDRA VIVAS VARGAS</t>
  </si>
  <si>
    <t>REALIZAR ADICION Y PRORROGA DEL CONTRATO 18-2024 SUSCRITO ENTRE LA SECRETARIA DISTRITAL DE GOBIERNO Y LISED KATERIN PUENTES GONZÁLEZ</t>
  </si>
  <si>
    <t>REALIZAR ADICION Y PRORROGA DEL CONTRATO 17-2024 SUSCRITO ENTRE LA SECRETARIA DISTRITAL DE GOBIERNO Y DIANA CONSTANZA CASTAÑEDA MORALES</t>
  </si>
  <si>
    <t>REALIZAR LA ADICION Y PRORROGA DEL CONTRATO NO. 92 DE 2024 SUSCRITO ENTRE LA SECRETARÍA DISTRITAL DE GOBIERNO Y DAVID ALEJANDRO GUERRERO GUEVARA</t>
  </si>
  <si>
    <t>Realizar la Adición y Prórroga del Contrato No. 216 de 2024 celebrado entre Yadira Fernanda Arias Espinosa y la Secretaría Distrital de Gobierno.</t>
  </si>
  <si>
    <t>Realizar la Adición y Prórroga del Contrato No. 136 de 2024 celebrado entre la Secretaría Distrital de Gobierno y Manuel Alfonso Coca Chinome cedido a Cristian Humberto Cuervo Reyes.</t>
  </si>
  <si>
    <t>Realizar la Adición y Prórroga del Contrato No. 51 de 2024 celebrado entre Irene Johanna Yate Forero y la Secretaría Distrital de Gobierno.</t>
  </si>
  <si>
    <t>Realizar la Adición y Prórroga del Contrato No. 50 de 2024 celebrado entre Claudia Patricia Ruíz Saray y la Secretaría Distrital de Gobierno.</t>
  </si>
  <si>
    <t>Realizar la Adición y Prórroga del Contrato No. 49 de 2024 celebrado entre María Mónica Cuesta Sierra y la Secretaría Distrital de Gobierno.</t>
  </si>
  <si>
    <t>Realizar la Adición y Prórroga del Contrato No. 137 de 2024 celebrado entre la Secretaría Distrital de Gobierno y Pedro Antonio Daza Vargas cedido a Adriana Castelblanco Diaz.</t>
  </si>
  <si>
    <t>REALIZAR ADICION Y PRORROGA DEL CONTRATO 253 DE 2024 SUSCRITO ENTRE SECRETARIA DISTRITAL GOBIERNO Y PAULA ANDREA GRANADA RODRÍGUEZ.</t>
  </si>
  <si>
    <t>REALIZAR ADICION Y PRORROGA DEL CONTRATO 283 DE 2024 SUSCRITO ENTRE SECRETARIA DISTRITAL GOBIERNO Y DAVID ROMERO ZAMUDIO.</t>
  </si>
  <si>
    <t>REALIZAR ADICION Y PRORROGA DEL CONTRATO 453-2024 SUSCRITO ENTRE LA SECRETARIA DISTRITAL DE GOBIERNO Y PAULA TATIANA CASTAÑEDA GIL</t>
  </si>
  <si>
    <t>REALIZAR ADICION Y PRORROGA DEL CONTRATO 209 DE 2024 SUSCRITO ENTRE SECRETARIA DISTRITAL GOBIERNO Y ÁNGELA PATRICIA MARTÍNEZ TIBABUZO.</t>
  </si>
  <si>
    <t>REALIZAR ADICION Y PRORROGA DEL CONTRATO 254 DE 2024 SUSCRITO ENTRE SECRETARIA DISTRITAL GOBIERNO Y PAULA ANDREA CAÑÓN MÁRQUEZ.</t>
  </si>
  <si>
    <t>REALIZAR ADICION Y PRORROGA DEL CONTRATO 88 DE 2024 SUSCRITO ENTRE SECRETARIA DISTRITAL GOBIERNO Y SARAH MARÍA CANAL VÉLEZ.</t>
  </si>
  <si>
    <t>REALIZAR ADICION Y PRORROGA DEL CONTRATO 59 DE 2024 SUSCRITO ENTRE SECRETARIA DISTRITAL GOBIERNO Y DANIELA ESPITIA VANEGAS.</t>
  </si>
  <si>
    <t>REALIZAR ADICION Y PRORROGA DEL CONTRATO 24 DE 2024 SUSCRITO ENTRE SECRETARIA DISTRITAL GOBIERNO Y ADRIANA PAOLA MORALES RODRÍGUEZ.</t>
  </si>
  <si>
    <t>REALIZAR ADICION Y PRORROGA DEL CONTRATO 274 DE 2024 SUSCRITO ENTRE SECRETARIA DISTRITAL GOBIERNO Y KAREN ELIANA MEDINA DÍAZ</t>
  </si>
  <si>
    <t>REALIZAR LA ADICIÓN Y PRORROGA DEL CONTRATO 112 DE 2024 SUSCRITO POR LA SECRETARIA DISTRITAL DE GOBIERNO Y MARÍA ANGELICA GARZON FIERRO</t>
  </si>
  <si>
    <t>Prestar servicios profesionales a la Subsecretaría de Gestión Institucional en la actualización y seguimiento del proyecto de inversión a su cargo, así como prestar apoyo jurídico a la Subsecretaría en los procesos en los cuales esta interfiera</t>
  </si>
  <si>
    <t>REALIZAR ADICION Y PRORROGA DEL CONTRATO 157 DE 2024 SUSCRITO ENTRE SECRETARIA DISTRITAL DE GOBIERNO Y LILIAN ROCIO ORJUELA DAZA</t>
  </si>
  <si>
    <t>Prestar servicios profesionales especializados al despacho de la Secretaría Distrital de Gobierno en atención al acompañamiento jurídico y seguimiento a las respuestas a requerimientos que lleguen a la dependencia</t>
  </si>
  <si>
    <t>REALIZAR LA ADICIÓN Y PRORROGA DEL CONTRATO 391 DE 2024 SUSCRITO POR LA SECRETARIA DISTRITAL DE GOBIERNO Y YUDY ALEXANDRA RAMIREZ MARTINEZ CEDIDO A DOUGLAS SMITH CAN MORENO</t>
  </si>
  <si>
    <t>REALIZAR LA ADICIÓN Y PRORROGA DEL CONTRATO 375 DE 2024 SUSCRITO POR LA SECRETARIA DISTRITAL DE GOBIERNO Y PAULA ALEJANDRA RINCON VILLAREAL</t>
  </si>
  <si>
    <t>REALIZAR LA ADICIÓN Y PRORROGA DEL CONTRATO 45 DE 2024 SUSCRITO POR LA SECRETARIA DISTRITAL DE GOBIERNO Y MARIA EUGENIA MEDINA MARTINEZ</t>
  </si>
  <si>
    <t>PRESTAR LOS SERVICIOS PROFESIONALES PARA LA ARTICULACIÓN, GESTIÓN Y SEGUIMIENTO DE LAS ACTIVIDADES DE RELACIONAMIENTO CON LOS GRUPOS DE INTERÉS DE LA SECRETARÍA DISTRITAL DE GOBIERNO.</t>
  </si>
  <si>
    <t>REALIZAR LA ADICIÓN Y PRORROGA DEL CONTRATO 390 DE 2024 SUSCRITO POR LA SECRETARIA DISTRITAL DE GOBIERNO Y ALCIDES AGUILAR PIRATOVA</t>
  </si>
  <si>
    <t>REALIZAR LA ADICIÓN Y PRORROGA DEL CONTRATO 371 DE 2024 SUSCRITO POR LA SECRETARIA DISTRITAL DE GOBIERNO Y CLAUDIA MARCELA PEÑA CASTRO CEDIDO A OSCAR FERNANDO ACEVEDO SERRATO</t>
  </si>
  <si>
    <t>REALIZAR LA ADICIÓN Y PRORROGA DEL CONTRATO 373 DE 2024 SUSCRITO POR LA SECRETARIA DISTRITAL DE GOBIERNO Y ESTEBAN VARGAS LONDOÑO</t>
  </si>
  <si>
    <t>REALIZAR LA ADICIÓN Y PRORROGA DEL CONTRATO 40 DE 2024 SUSCRITO POR LA SECRETARIA DISTRITAL DE GOBIERNO Y JOSE RICARDO VARGAS GOMEZ</t>
  </si>
  <si>
    <t>REALIZAR LA ADICIÓN Y PRORROGA DEL CONTRATO 372 DE 2024 SUSCRITO POR LA SECRETARIA DISTRITAL DE GOBIERNO Y GABRIEL ROBERTO RAMIREZ ROSERO</t>
  </si>
  <si>
    <t>REALIZAR ADICION Y PRORROGA DEL CONTRATO 172-2024 SUSCRITO ENTRE LA SECRETARIA DISTRITAL DE GOBIERNO Y CEDIDO A DEYFER ALEXANDER ROA PALACIOS</t>
  </si>
  <si>
    <t>REALIZAR ADICION Y PRORROGA DEL CONTRATO 147 DE 2024 SUSCRITO ENTRE SECRETARIA DISTRITAL DE GOBIERNO Y Oscar Iván Márquez Salazar</t>
  </si>
  <si>
    <t>REALIZAR ADICION Y PRORROGA DEL CONTRATO 152 DE 2024 SUSCRITO ENTRE SECRETARIA DISTRITAL DE GOBIERNO Y JEHISON DAVID CIFUENTES CORTES</t>
  </si>
  <si>
    <t>REALIZAR ADICION Y PRORROGA DEL CONTRATO 242 DE 2024 SUSCRITO ENTRE SECRETARIA DISTRITAL DE GOBIERNO Y Ludhiana Jaramillo Castelblanco</t>
  </si>
  <si>
    <t>REALIZAR ADICION Y PRORROGA DEL CONTRATO 326 DE 2024 SUSCRITO ENTRE SECRETARIA DISTRITAL DE GOBIERNO Y Francy Johanna Bulla Rodríguez</t>
  </si>
  <si>
    <t>REALIZAR ADICION Y PRORROGA DEL CONTRATO 146 DE 2024 SUSCRITO ENTRE SECRETARIA DISTRITAL DE GOBIERNO Y DIEGO ENRIQUE RODRIGUEZ DELGADO</t>
  </si>
  <si>
    <t>REALIZAR ADICION Y PRORROGA DEL CONTRATO 170 DE 2024 SUSCRITO ENTRE SECRETARIA DISTRITAL DE GOBIERNO Y Ana Mercedes Orjuela Rodríguez</t>
  </si>
  <si>
    <t>REALIZAR LA ADICIÓN Y PRORROGA DEL CONTRATO 89 DE 2024 SUSCRITO POR LA SECRETARIA DISTRITAL DE GOBIERNO Y GERMAN FELIPE LOPEZ MONTAÑA</t>
  </si>
  <si>
    <t>REALIZAR LA ADICIÓN Y PRÓRROGA DEL CONTRATO 340-2024, SUSCRITO ENTRE LA SECRETARIA DISTRITAL DE GOBIERNO Y JORGE ALFREDO VERGARA BRITO</t>
  </si>
  <si>
    <t>REALIZAR LA ADICIÓN Y PRÓRROGA DEL CONTRATO 97-2024, SUSCRITO ENTRE LA SECRETARIA DISTRITAL DE GOBIERNO Y MIGUEL ANGEL GARZON GONZALEZ</t>
  </si>
  <si>
    <t>REALIZAR ADICION Y PRORROGA DEL CONTRATO 14 DE 2024 SUSCRITO ENTRE SECRETARIA DISTRITAL GOBIERNO Y ASTRID DALILA CAMARGO VARGAS.</t>
  </si>
  <si>
    <t>REALIZAR ADICION Y PRORROGA DEL CONTRATO 168 DE 2024 SUSCRITO ENTRE SECRETARIA DISTRITAL DE GOBIERNO Y Zulma Gineth Ramos Ramírez</t>
  </si>
  <si>
    <t>Prestar los servicios de apoyo a la dirección administrativa en el levantamiento de la verificación física de inventarios de los bienes de la secretaria distrital de gobierno</t>
  </si>
  <si>
    <t>Prestar servicios de apoyo a la gestión al almacenista, en la organización y seguimiento de las actividades relacionadas con el manejo y control de los bienes de la secretaría distrital</t>
  </si>
  <si>
    <t>REALIZAR LA ADICIÓN Y PRÓRROGA DEL CONTRATO NO. 145 DE 2024 CELEBRADO ENTRE LA SECRETARÍA DISTRITAL DE GOBIERNO Y LUIS ALFREDO SANABRIA RÍOS CEDIDO A MIGUEL ALEJANDRO MORELO HOYOS CEDIDO A NELCY ALEYDA MESA ALBARRACIN.</t>
  </si>
  <si>
    <t>REALIZAR LA ADICIÓN Y PRÓRROGA DEL CONTRATO 385-2024, SUSCRITO ENTRE LA SECRETARIA DISTRITAL DE GOBIERNO Y JUAN CAMILO ALMONACID MUÑOZ</t>
  </si>
  <si>
    <t>REALIZAR LA ADICIÓN Y PRÓRROGA DEL CONTRATO 383-2024, SUSCRITO ENTRE LA SECRETARIA DISTRITAL DE GOBIERNO Y LAURA ROCIO AMAYA BECERRA</t>
  </si>
  <si>
    <t>REALIZAR LA ADICIÓN Y PRÓRROGA DEL CONTRATO 381-2024, SUSCRITO ENTRE LA SECRETARIA DISTRITAL DE GOBIERNO Y ELIAS ABUCHAR DUQUE</t>
  </si>
  <si>
    <t>REALIZAR LA ADICIÓN Y PRÓRROGA DEL CONTRATO 341-2024, SUSCRITO ENTRE LA SECRETARIA DISTRITAL DE GOBIERNO Y CLAUDIA MILENA GARCÉS OBANDO</t>
  </si>
  <si>
    <t>REALIZAR LA ADICIÓN Y PRÓRROGA DEL CONTRATO 98-2024, SUSCRITO ENTRE LA SECRETARIA DISTRITAL DE GOBIERNO Y ALEJANDRA SIERRA MONSALVE.</t>
  </si>
  <si>
    <t>REALIZAR LA ADICIÓN Y PRÓRROGA DEL CONTRATO 95-2024, SUSCRITO ENTRE LA SECRETARIA DISTRITAL DE GOBIERNO Y ADRIANA AMPARO PASTRAN BELTRAN</t>
  </si>
  <si>
    <t>Realizar la Adición y Prórroga del Contrato No. 32 de 2024 celebrado entre la Secretaría Distrital de Gobierno y Mónica Alexandra Torres Neira</t>
  </si>
  <si>
    <t>REALIZAR LA ADICIÓN Y PRÓRROGA DEL CONTRATO 342-2024, SUSCRITO ENTRE LA SECRETARIA DISTRITAL DE GOBIERNO Y MABEL ROCIO SOCHA QUITIAN</t>
  </si>
  <si>
    <t>REALIZAR ADICION Y PRORROGA DEL CONTRATO 144 DE 2024 SUSCRITO ENTRE SECRETARIA DISTRITAL GOBIERNO Y CLAUDIA VIVIANA VILLALOBOS FAGUA CEDIDO A ANGÉLICA MARÍA ESPINO.</t>
  </si>
  <si>
    <t>REALIZAR ADICION Y PRORROGA DEL CONTRATO 349 DE 2024 SUSCRITO ENTRE SECRETARIA DISTRITAL DE GOBIERNO Y Edgar Junior Castro Escorcia</t>
  </si>
  <si>
    <t>REALIZAR ADICION Y PRORROGA DEL CONTRATO 322 DE 2024 SUSCRITO ENTRE SECRETARIA DISTRITAL DE GOBIERNO Y William González Betancourt</t>
  </si>
  <si>
    <t>CONTRATAR LA COMPRA E INSTALACION DE EQUIPOS DE AUDIO PARA DOTAR LA SALA DE JUNTAS PRINCIPAL DE LA SECRETARIA DISTRITAL DE GOBIERNO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</si>
  <si>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</si>
  <si>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</si>
  <si>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LOS SERVICIOS DE MONITOREO DE MEDIOS Y REDES SOCIALES DE LA INFORMACIÓN NOTICIOSA O EDITORIAL DE LA SECRETARÍA DISTRITAL DE GOBIERNO, PUBLICADA EN MEDIOS DE COMUNICACIÓN MASIVOS Y ESPECIALIZADOS</t>
  </si>
  <si>
    <t>Disposición de recursos para cubrir las cotizaciones de contratista de la Oficina Asesora de Comunicaciones en ARL riesgo V  PAGO DE LA PLANILLA 77402121 CORRESPONDIENTE A LOS APORTES DEL MES DE MAYO DE 2024.</t>
  </si>
  <si>
    <t>Disposición de recursos para cubrir la cotización de una contratista del Despacho de la Secretaría Distrital de Gobierno en riesgo ARL V.  PAGO DE LA PLANILLA 77402121 CORRESPONDIENTE A LOS APORTES DEL MES DE MAYO DE 2024.</t>
  </si>
  <si>
    <t>REALIZAR LA ADQUISICIÓN DE COMPUTADORES Y PERIFERICOS EN EL MARCO DEL PROYECTO DE RENOVACIÓN TECNOLÓGICA PARA FORTALECER LOS SERVICIOS DE TI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</si>
  <si>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</si>
  <si>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</si>
  <si>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ESPECIALIZADOS A LA OFICINA ASESORA DE PLANEACIÓN EN EL DESARROLLO TÉCNICO Y METODOLÓGICO PARA EL PROCESO DEEJECUCIÓN Y SEGUIMIENTO DE LOS PROYECTOS DE INVERSIÓN DE LA SECRETARÍA DISTRITAL DE GOBIERNO</t>
  </si>
  <si>
    <t>Se solicita CDP para realizar el pago del pasivo exigible según resolución No. 255 de 2024  Pago de la resolución 0255 del 02 de abril de 2024, "Por la cual se reconoce una obligación como pasivo exigible y se ordena efectuar los trámites respectivos para su pago con cargo al presupuesto de Gastos e Inversiones de la Secretaría de Gobierno de Bogotá, D.C."</t>
  </si>
  <si>
    <t>003</t>
  </si>
  <si>
    <t>009</t>
  </si>
  <si>
    <t>004</t>
  </si>
  <si>
    <t>011</t>
  </si>
  <si>
    <t>037</t>
  </si>
  <si>
    <t>722</t>
  </si>
  <si>
    <t>934-2023</t>
  </si>
  <si>
    <t>005</t>
  </si>
  <si>
    <t>006</t>
  </si>
  <si>
    <t>007</t>
  </si>
  <si>
    <t>083</t>
  </si>
  <si>
    <t>0039</t>
  </si>
  <si>
    <t>1290</t>
  </si>
  <si>
    <t>1286</t>
  </si>
  <si>
    <t>1305</t>
  </si>
  <si>
    <t>1336</t>
  </si>
  <si>
    <t>1313</t>
  </si>
  <si>
    <t>1318</t>
  </si>
  <si>
    <t>1322</t>
  </si>
  <si>
    <t>1325</t>
  </si>
  <si>
    <t>1437</t>
  </si>
  <si>
    <t>1447</t>
  </si>
  <si>
    <t>1448</t>
  </si>
  <si>
    <t>LEONARDO ALFONSO DUQUE SOTO</t>
  </si>
  <si>
    <t>FREDY  GARCIA QUIROGA</t>
  </si>
  <si>
    <t>KAREN CAMILA RICO TABORDA</t>
  </si>
  <si>
    <t>ANDRES MAURICIO ALVARADO PEREZ</t>
  </si>
  <si>
    <t>ALEJANDRA  AGUILAR ALBAÑIL</t>
  </si>
  <si>
    <t>Prestar servicios profesionales especializados a la Subsecretaria de Gestión Local para apoyar la coordinación del Centro de Gobierno Local y sus componentes</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</si>
  <si>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</si>
  <si>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A LA SUBSECRETARÍA DE GESTIÓN LOCAL PARA APOYAR EN LA PLANEACIÓN&lt;(&gt;,&lt;)&gt;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</si>
  <si>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</si>
  <si>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REALIZAR LA ADICIÓN Y PRORROGA DEL CONTRATO 93 DE 2024 SUSCRITO POR LA SECRETARIA DISTRITAL DE GOBIERNO Y ANA MARIA MOLINA MOSQUERA</t>
  </si>
  <si>
    <t>REALIZAR LA ADICIÓN Y PRORROGA DEL CONTRATO 156 DE 2024 SUSCRITO POR LA SECRETARIA DISTRITAL DE GOBIERNO Y YULY KATHERINE ALVARADO CAMACHO</t>
  </si>
  <si>
    <t>REALIZAR LA ADICIÓN Y PRORROGA DEL CONTRATO 117 DE 2024 SUSCRITO POR LA SECRETARIA DISTRITAL DE GOBIERNO Y ELIANA PAOLA MUÑOZ VERA</t>
  </si>
  <si>
    <t>REALIZAR LA ADICIÓN Y PRORROGA DEL CONTRATO 206 DE 2024 SUSCRITO POR LA SECRETARIA DISTRITAL DE GOBIERNO Y GUSTAVO ALBERTO FORERO RAMIREZ</t>
  </si>
  <si>
    <t>REALIZAR LA ADICIÓN Y PRORROGA DEL CONTRATO 205 DE 2024 SUSCRITO POR LA SECRETARIA DISTRITAL DE GOBIERNO Y MATILDE MARIA DAZA DE OROZCO</t>
  </si>
  <si>
    <t>REALIZAR LA ADICIÓN Y PRORROGA DEL CONTRATO 131 DE 2024 SUSCRITO POR LA SECRETARIA DISTRITAL DE GOBIERNO Y DIEGO FERNANDO FIGUEROA GUERRA</t>
  </si>
  <si>
    <t>REALIZAR LA ADICIÓN Y PRORROGA DEL CONTRATO 428 DE 2024 SUSCRITO POR LA SECRETARIA DISTRITAL DE GOBIERNO Y JACQUELINE FRIEDE VILLAROEL</t>
  </si>
  <si>
    <t>REALIZAR LA ADICIÓN Y PRORROGA DEL CONTRATO 439 DE 2024 SUSCRITO POR LA SECRETARIA DISTRITAL DE GOBIERNO Y HELDER GERMAN PARDO BUITRAGO</t>
  </si>
  <si>
    <t>REALIZAR LA ADICIÓN Y PRORROGA DEL CONTRATO 399 DE 2024 SUSCRITO POR LA SECRETARIA DISTRITAL DE GOBIERNO Y EVELY KATHERINE AFANADOR REY</t>
  </si>
  <si>
    <t>REALIZAR LA ADICIÓN Y PRORROGA DEL CONTRATO 400 DE 2024 SUSCRITO POR LA SECRETARIA DISTRITAL DE GOBIERNO Y JUAN DAVID CHAMUSERO MARIN</t>
  </si>
  <si>
    <t>REALIZAR LA ADICIÓN Y PRORROGA DEL CONTRATO 240 DE 2024 SUSCRITO POR LA SECRETARIA DISTRITAL DE GOBIERNO Y DIANA CECILIA CASTAÑEDA CASTILLA</t>
  </si>
  <si>
    <t>REALIZAR LA ADICIÓN Y PRORROGA DEL CONTRATO 213 DE 2024 SUSCRITO POR LA SECRETARIA DISTRITAL DE GOBIERNO Y TERESA CRISTINA MARGARITA ALBANO TORRES</t>
  </si>
  <si>
    <t>REALIZAR LA ADICIÓN Y PRORROGA DEL CONTRATO 189 DE 2024 SUSCRITO POR LA SECRETARIA DISTRITAL DE GOBIERNO Y ANGIE NATALI QUINTERO JIMENEZ</t>
  </si>
  <si>
    <t>REALIZAR LA ADICIÓN Y PRORROGA DEL CONTRATO 360 DE 2024 SUSCRITO POR LA SECRETARIA DISTRITAL DE GOBIERNO Y LIZ DAHYAN FARFAN SANTANA</t>
  </si>
  <si>
    <t>REALIZAR LA ADICIÓN Y PRORROGA DEL CONTRATO 215 DE 2024 SUSCRITO POR LA SECRETARIA DISTRITAL DE GOBIERNO Y INGRITH KHATERINE MARTINEZ SANCHEZ</t>
  </si>
  <si>
    <t>REALIZAR LA ADICIÓN Y PRORROGA DEL CONTRATO 377 DE 2024 SUSCRITO POR LA SECRETARIA DISTRITAL DE GOBIERNO Y DIEGO EDINSON ROLDAN SOLANO</t>
  </si>
  <si>
    <t>REALIZAR LA ADICIÓN Y PRORROGA DEL CONTRATO 176 DE 2024 SUSCRITO POR LA SECRETARIA DISTRITAL DE GOBIERNO Y YANETH KATERINE HERNANDEZ INFANTE</t>
  </si>
  <si>
    <t>REALIZAR LA ADICIÓN Y PRORROGA DEL CONTRATO 426 DE 2024 SUSCRITO POR LA SECRETARIA DISTRITAL DE GOBIERNO Y MAYERLY EYIVIA CUERVO BAQUERO</t>
  </si>
  <si>
    <t>REALIZAR LA ADICIÓN Y PRORROGA DEL CONTRATO 305 DE 2024 SUSCRITO POR LA SECRETARIA DISTRITAL DE GOBIERNO Y GISELLE CONSUELO CAMARGO RONCANCIO</t>
  </si>
  <si>
    <t>REALIZAR LA ADICIÓN Y PRORROGA DEL CONTRATO 311 DE 2024 SUSCRITO POR LA SECRETARIA DISTRITAL DE GOBIERNO Y MONICA ROCIO ARANDA GUERRERO</t>
  </si>
  <si>
    <t>REALIZAR LA ADICIÓN Y PRORROGA DEL CONTRATO 241 DE 2024 SUSCRITO POR LA SECRETARIA DISTRITAL DE GOBIERNO Y JENNIFER TORRES SANCHEZ</t>
  </si>
  <si>
    <t>REALIZAR LA ADICIÓN Y PRORROGA DEL CONTRATO 191 DE 2024 SUSCRITO POR LA SECRETARIA DISTRITAL DE GOBIERNO Y WENDY LORENA RAMIREZ ESPITIA</t>
  </si>
  <si>
    <t>REALIZAR LA ADICIÓN Y PRORROGA DEL CONTRATO 129 DE 2024 SUSCRITO POR LA SECRETARIA DISTRITAL DE GOBIERNO Y PAULA ANDREA PALACIO BOTERO</t>
  </si>
  <si>
    <t>REALIZAR LA ADICIÓN Y PRORROGA DEL CONTRATO 436 DE 2024 SUSCRITO POR LA SECRETARIA DISTRITAL DE GOBIERNO Y RAFAEL GUSTAVO CARREÑO CURIEL</t>
  </si>
  <si>
    <t>REALIZAR LA ADICIÓN Y PRORROGA DEL CONTRATO 460 DE 2024 SUSCRITO POR LA SECRETARIA DISTRITAL DE GOBIERNO Y DANIELA TORRES GARZON</t>
  </si>
  <si>
    <t>PRESTAR SERVICIOS PROFESIONALES EN LA SUBSECRETARÍA DE GESTIÓN LOCAL PARA EL SEGUIMIENTO CONTRACTUAL QUE SE REALIZA EN EL MARCO DE LAS COMPETENCIAS DE LA DEPENDENCIA.</t>
  </si>
  <si>
    <t>REALIZAR LA ADICIÓN Y PRORROGA DEL CONTRATO 672 DE 2024 SUSCRITO POR LA SECRETARIA DISTRITAL DE GOBIERNO Y JOSE PATRICIO LIZCA ALVAREZ</t>
  </si>
  <si>
    <t>MAYO</t>
  </si>
  <si>
    <t>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</si>
</sst>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quot;C.P.S &quot;###"/>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sz val="8"/>
      <name val="Garamond"/>
      <family val="1"/>
    </font>
    <font>
      <b/>
      <sz val="8"/>
      <name val="Garamond"/>
      <family val="1"/>
    </font>
    <font>
      <sz val="8"/>
      <color indexed="8"/>
      <name val="Garamond"/>
      <family val="1"/>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5" tint="0.79998168889431442"/>
        <bgColor indexed="64"/>
      </patternFill>
    </fill>
    <fill>
      <patternFill patternType="solid">
        <fgColor theme="2"/>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394">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cellStyleXfs>
  <cellXfs count="341">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4"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0" fontId="25" fillId="57" borderId="14" xfId="0" applyFont="1" applyFill="1" applyBorder="1" applyAlignment="1">
      <alignment horizontal="left"/>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0" fontId="0" fillId="0" borderId="14" xfId="0" applyBorder="1"/>
    <xf numFmtId="14" fontId="0" fillId="0" borderId="0" xfId="0" applyNumberFormat="1"/>
    <xf numFmtId="0" fontId="0" fillId="0" borderId="11" xfId="0" applyBorder="1" applyAlignment="1">
      <alignment horizontal="center"/>
    </xf>
    <xf numFmtId="0" fontId="0" fillId="0" borderId="14" xfId="0" applyBorder="1" applyAlignment="1">
      <alignment horizontal="center"/>
    </xf>
    <xf numFmtId="0" fontId="23" fillId="0" borderId="14" xfId="0" applyFont="1" applyBorder="1"/>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168" fontId="21" fillId="61" borderId="11" xfId="0" applyNumberFormat="1" applyFont="1" applyFill="1" applyBorder="1" applyAlignment="1">
      <alignment horizontal="center"/>
    </xf>
    <xf numFmtId="0" fontId="22" fillId="24" borderId="34" xfId="0" applyFont="1" applyFill="1" applyBorder="1" applyAlignment="1">
      <alignment horizontal="center" vertical="justify"/>
    </xf>
    <xf numFmtId="0" fontId="20" fillId="24" borderId="34" xfId="0" applyFont="1" applyFill="1" applyBorder="1" applyAlignment="1">
      <alignment horizontal="center" vertical="center"/>
    </xf>
    <xf numFmtId="0" fontId="20" fillId="24" borderId="34" xfId="0" applyFont="1" applyFill="1" applyBorder="1" applyAlignment="1">
      <alignment horizontal="center" vertical="justify"/>
    </xf>
    <xf numFmtId="0" fontId="20" fillId="24" borderId="38" xfId="0" applyFont="1" applyFill="1" applyBorder="1" applyAlignment="1">
      <alignment horizontal="center" vertical="center"/>
    </xf>
    <xf numFmtId="0" fontId="20" fillId="24" borderId="40" xfId="0" applyFont="1" applyFill="1" applyBorder="1" applyAlignment="1">
      <alignment horizontal="center" vertical="center"/>
    </xf>
    <xf numFmtId="15" fontId="21" fillId="57" borderId="41" xfId="0" applyNumberFormat="1" applyFont="1" applyFill="1" applyBorder="1" applyAlignment="1">
      <alignment horizontal="center"/>
    </xf>
    <xf numFmtId="3" fontId="21" fillId="24" borderId="42" xfId="0" applyNumberFormat="1" applyFont="1" applyFill="1" applyBorder="1" applyAlignment="1" applyProtection="1">
      <alignment horizontal="right" vertical="center"/>
      <protection locked="0"/>
    </xf>
    <xf numFmtId="15" fontId="21" fillId="57" borderId="43" xfId="0" applyNumberFormat="1" applyFont="1" applyFill="1" applyBorder="1" applyAlignment="1">
      <alignment horizontal="center"/>
    </xf>
    <xf numFmtId="168" fontId="21" fillId="61" borderId="44" xfId="0" applyNumberFormat="1" applyFont="1" applyFill="1" applyBorder="1" applyAlignment="1">
      <alignment horizontal="center"/>
    </xf>
    <xf numFmtId="0" fontId="21" fillId="24" borderId="45" xfId="0" applyFont="1" applyFill="1" applyBorder="1" applyAlignment="1">
      <alignment horizontal="center"/>
    </xf>
    <xf numFmtId="0" fontId="0" fillId="0" borderId="45" xfId="0" applyBorder="1" applyAlignment="1">
      <alignment horizontal="center"/>
    </xf>
    <xf numFmtId="0" fontId="0" fillId="0" borderId="45" xfId="0" applyBorder="1"/>
    <xf numFmtId="0" fontId="21" fillId="57" borderId="46" xfId="0" applyFont="1" applyFill="1" applyBorder="1"/>
    <xf numFmtId="0" fontId="21" fillId="57" borderId="47" xfId="0" applyFont="1" applyFill="1" applyBorder="1" applyAlignment="1">
      <alignment horizontal="center"/>
    </xf>
    <xf numFmtId="3" fontId="21" fillId="24" borderId="44" xfId="0" applyNumberFormat="1" applyFont="1" applyFill="1" applyBorder="1" applyAlignment="1" applyProtection="1">
      <alignment horizontal="right" vertical="center"/>
      <protection locked="0"/>
    </xf>
    <xf numFmtId="3" fontId="21" fillId="24" borderId="48" xfId="0" applyNumberFormat="1" applyFont="1" applyFill="1" applyBorder="1" applyAlignment="1" applyProtection="1">
      <alignment horizontal="right" vertical="center"/>
      <protection locked="0"/>
    </xf>
    <xf numFmtId="0" fontId="23" fillId="0" borderId="45" xfId="0" applyFont="1" applyBorder="1"/>
    <xf numFmtId="0" fontId="1" fillId="0" borderId="0" xfId="0" applyFont="1"/>
    <xf numFmtId="0" fontId="0" fillId="0" borderId="49" xfId="0" applyBorder="1"/>
    <xf numFmtId="0" fontId="0" fillId="0" borderId="46" xfId="0" applyBorder="1"/>
    <xf numFmtId="3" fontId="0" fillId="0" borderId="46" xfId="0" applyNumberFormat="1" applyBorder="1"/>
    <xf numFmtId="3" fontId="0" fillId="0" borderId="50" xfId="0" applyNumberFormat="1" applyBorder="1"/>
    <xf numFmtId="0" fontId="25" fillId="24" borderId="14" xfId="0" applyFont="1" applyFill="1" applyBorder="1"/>
    <xf numFmtId="0" fontId="43" fillId="0" borderId="12" xfId="0" applyFont="1" applyBorder="1"/>
    <xf numFmtId="0" fontId="25" fillId="24" borderId="16" xfId="0" applyFont="1" applyFill="1" applyBorder="1"/>
    <xf numFmtId="0" fontId="25" fillId="57" borderId="0" xfId="0" applyFont="1" applyFill="1"/>
    <xf numFmtId="0" fontId="43" fillId="0" borderId="14" xfId="0" applyFont="1" applyBorder="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0" fillId="0" borderId="14" xfId="0" applyBorder="1" applyAlignment="1">
      <alignment vertical="top"/>
    </xf>
    <xf numFmtId="0" fontId="21" fillId="24" borderId="12" xfId="0" applyFont="1" applyFill="1" applyBorder="1" applyAlignment="1">
      <alignment horizontal="center"/>
    </xf>
    <xf numFmtId="0" fontId="21" fillId="57" borderId="12" xfId="0" applyFont="1" applyFill="1" applyBorder="1" applyAlignment="1">
      <alignment horizontal="center"/>
    </xf>
    <xf numFmtId="0" fontId="0" fillId="0" borderId="22" xfId="0" applyBorder="1" applyAlignment="1">
      <alignment horizontal="center"/>
    </xf>
    <xf numFmtId="0" fontId="21" fillId="57" borderId="13" xfId="0" applyFont="1" applyFill="1" applyBorder="1"/>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7" fillId="24" borderId="0" xfId="0" applyFont="1" applyFill="1"/>
    <xf numFmtId="0" fontId="48" fillId="24" borderId="0" xfId="0" applyFont="1" applyFill="1"/>
    <xf numFmtId="0" fontId="47" fillId="24" borderId="10" xfId="0" applyFont="1" applyFill="1" applyBorder="1"/>
    <xf numFmtId="4" fontId="47" fillId="24" borderId="0" xfId="0" applyNumberFormat="1" applyFont="1" applyFill="1" applyProtection="1">
      <protection locked="0"/>
    </xf>
    <xf numFmtId="4" fontId="47" fillId="24" borderId="16" xfId="0" applyNumberFormat="1" applyFont="1" applyFill="1" applyBorder="1" applyProtection="1">
      <protection locked="0"/>
    </xf>
    <xf numFmtId="0" fontId="47" fillId="24" borderId="16" xfId="0" applyFont="1" applyFill="1" applyBorder="1"/>
    <xf numFmtId="0" fontId="47" fillId="24" borderId="18" xfId="0" applyFont="1" applyFill="1" applyBorder="1"/>
    <xf numFmtId="0" fontId="47" fillId="24" borderId="14" xfId="0" applyFont="1" applyFill="1" applyBorder="1"/>
    <xf numFmtId="0" fontId="47" fillId="24" borderId="13" xfId="0" applyFont="1" applyFill="1" applyBorder="1"/>
    <xf numFmtId="0" fontId="47" fillId="57" borderId="0" xfId="0" applyFont="1" applyFill="1"/>
    <xf numFmtId="0" fontId="47" fillId="57" borderId="16" xfId="0" applyFont="1" applyFill="1" applyBorder="1" applyAlignment="1">
      <alignment horizontal="center"/>
    </xf>
    <xf numFmtId="0" fontId="49" fillId="57" borderId="14" xfId="0" applyFont="1" applyFill="1" applyBorder="1"/>
    <xf numFmtId="0" fontId="47" fillId="24" borderId="16" xfId="0" applyFont="1" applyFill="1" applyBorder="1" applyAlignment="1">
      <alignment horizontal="center"/>
    </xf>
    <xf numFmtId="0" fontId="44" fillId="0" borderId="0" xfId="0" applyFont="1" applyAlignment="1">
      <alignment vertical="top"/>
    </xf>
    <xf numFmtId="3" fontId="47" fillId="24" borderId="18" xfId="0" applyNumberFormat="1" applyFont="1" applyFill="1" applyBorder="1"/>
    <xf numFmtId="0" fontId="48" fillId="60" borderId="23" xfId="0" applyFont="1" applyFill="1" applyBorder="1" applyAlignment="1">
      <alignment horizontal="center" vertical="center" wrapText="1"/>
    </xf>
    <xf numFmtId="3" fontId="48" fillId="60" borderId="22" xfId="0" applyNumberFormat="1" applyFont="1" applyFill="1" applyBorder="1" applyAlignment="1" applyProtection="1">
      <alignment horizontal="right" vertical="center" wrapText="1"/>
      <protection locked="0"/>
    </xf>
    <xf numFmtId="10" fontId="48" fillId="60" borderId="22" xfId="0" applyNumberFormat="1" applyFont="1" applyFill="1" applyBorder="1" applyAlignment="1" applyProtection="1">
      <alignment horizontal="center" vertical="center" wrapText="1"/>
      <protection locked="0"/>
    </xf>
    <xf numFmtId="0" fontId="47" fillId="60" borderId="23" xfId="0" applyFont="1" applyFill="1" applyBorder="1" applyAlignment="1">
      <alignment horizontal="center"/>
    </xf>
    <xf numFmtId="0" fontId="47" fillId="0" borderId="0" xfId="0" applyFont="1"/>
    <xf numFmtId="0" fontId="47" fillId="24" borderId="12" xfId="0" applyFont="1" applyFill="1" applyBorder="1"/>
    <xf numFmtId="0" fontId="47" fillId="57" borderId="14" xfId="0" applyFont="1" applyFill="1" applyBorder="1" applyAlignment="1">
      <alignment horizontal="left"/>
    </xf>
    <xf numFmtId="0" fontId="47"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8"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7" fillId="57" borderId="17" xfId="0" applyFont="1" applyFill="1" applyBorder="1" applyAlignment="1">
      <alignment horizontal="left"/>
    </xf>
    <xf numFmtId="0" fontId="0" fillId="0" borderId="0" xfId="0" applyAlignment="1">
      <alignment horizontal="center" vertical="top"/>
    </xf>
    <xf numFmtId="0" fontId="48" fillId="24" borderId="0" xfId="0" applyFont="1" applyFill="1" applyAlignment="1">
      <alignment horizontal="center"/>
    </xf>
    <xf numFmtId="0" fontId="48"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2"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7" fillId="24" borderId="14" xfId="0" applyFont="1" applyFill="1" applyBorder="1" applyAlignment="1">
      <alignment horizontal="left"/>
    </xf>
    <xf numFmtId="0" fontId="20" fillId="24" borderId="14" xfId="0" applyFont="1" applyFill="1" applyBorder="1" applyAlignment="1">
      <alignment horizontal="center"/>
    </xf>
    <xf numFmtId="0" fontId="48" fillId="24" borderId="22" xfId="0" applyFont="1" applyFill="1" applyBorder="1" applyAlignment="1">
      <alignment horizontal="center" vertical="center"/>
    </xf>
    <xf numFmtId="0" fontId="48" fillId="24" borderId="22" xfId="0" applyFont="1" applyFill="1" applyBorder="1" applyAlignment="1">
      <alignment horizontal="center" vertical="justify"/>
    </xf>
    <xf numFmtId="0" fontId="48" fillId="24" borderId="24" xfId="0" applyFont="1" applyFill="1" applyBorder="1" applyAlignment="1">
      <alignment horizontal="center" vertical="center"/>
    </xf>
    <xf numFmtId="15" fontId="47" fillId="24" borderId="14" xfId="0" applyNumberFormat="1" applyFont="1" applyFill="1" applyBorder="1" applyAlignment="1">
      <alignment horizontal="center"/>
    </xf>
    <xf numFmtId="0" fontId="47" fillId="24" borderId="11" xfId="0" applyFont="1" applyFill="1" applyBorder="1" applyAlignment="1">
      <alignment horizontal="center"/>
    </xf>
    <xf numFmtId="0" fontId="47" fillId="24" borderId="11" xfId="0" applyFont="1" applyFill="1" applyBorder="1" applyAlignment="1">
      <alignment horizontal="center" vertical="center"/>
    </xf>
    <xf numFmtId="3" fontId="47" fillId="24" borderId="11" xfId="0" applyNumberFormat="1" applyFont="1" applyFill="1" applyBorder="1" applyAlignment="1" applyProtection="1">
      <alignment horizontal="right" vertical="center"/>
      <protection locked="0"/>
    </xf>
    <xf numFmtId="0" fontId="47" fillId="57" borderId="11" xfId="0" applyFont="1" applyFill="1" applyBorder="1" applyAlignment="1">
      <alignment horizontal="center"/>
    </xf>
    <xf numFmtId="0" fontId="47" fillId="57" borderId="11" xfId="0" applyFont="1" applyFill="1" applyBorder="1" applyAlignment="1">
      <alignment horizontal="center" vertical="center"/>
    </xf>
    <xf numFmtId="1" fontId="44" fillId="0" borderId="0" xfId="224" applyNumberFormat="1" applyFont="1" applyAlignment="1">
      <alignment horizontal="right"/>
    </xf>
    <xf numFmtId="15" fontId="47" fillId="57" borderId="11" xfId="0" applyNumberFormat="1" applyFont="1" applyFill="1" applyBorder="1" applyAlignment="1">
      <alignment horizontal="center"/>
    </xf>
    <xf numFmtId="15" fontId="47" fillId="57" borderId="14" xfId="0" applyNumberFormat="1" applyFont="1" applyFill="1" applyBorder="1" applyAlignment="1">
      <alignment horizontal="center"/>
    </xf>
    <xf numFmtId="0" fontId="47"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7"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20" xfId="0" applyFont="1" applyFill="1" applyBorder="1" applyAlignment="1">
      <alignment horizontal="center" vertical="center"/>
    </xf>
    <xf numFmtId="0" fontId="0" fillId="0" borderId="0" xfId="0" applyAlignment="1">
      <alignment vertical="top"/>
    </xf>
    <xf numFmtId="3" fontId="47" fillId="24" borderId="14" xfId="0" applyNumberFormat="1" applyFont="1" applyFill="1" applyBorder="1" applyAlignment="1" applyProtection="1">
      <alignment horizontal="right" vertical="center"/>
      <protection locked="0"/>
    </xf>
    <xf numFmtId="3" fontId="44" fillId="0" borderId="22" xfId="0" applyNumberFormat="1" applyFont="1" applyBorder="1" applyAlignment="1">
      <alignment horizontal="right" vertical="top"/>
    </xf>
    <xf numFmtId="3" fontId="44" fillId="0" borderId="11" xfId="0" applyNumberFormat="1" applyFont="1" applyBorder="1" applyAlignment="1">
      <alignment horizontal="right" vertical="top"/>
    </xf>
    <xf numFmtId="0" fontId="0" fillId="0" borderId="14" xfId="0" applyBorder="1" applyAlignment="1">
      <alignment horizontal="center" vertical="top"/>
    </xf>
    <xf numFmtId="0" fontId="44" fillId="0" borderId="0" xfId="0" applyFont="1" applyAlignment="1">
      <alignment horizontal="center" vertical="top"/>
    </xf>
    <xf numFmtId="14" fontId="0" fillId="0" borderId="0" xfId="0" applyNumberFormat="1" applyAlignment="1">
      <alignment horizontal="center" vertical="top"/>
    </xf>
    <xf numFmtId="3" fontId="44" fillId="0" borderId="0" xfId="0" applyNumberFormat="1" applyFont="1" applyAlignment="1">
      <alignment horizontal="center" vertical="top"/>
    </xf>
    <xf numFmtId="167" fontId="47" fillId="24" borderId="11" xfId="224" applyNumberFormat="1" applyFont="1" applyFill="1" applyBorder="1" applyAlignment="1">
      <alignment horizontal="right" vertical="center"/>
    </xf>
    <xf numFmtId="0" fontId="43" fillId="0" borderId="20" xfId="0" applyFont="1" applyBorder="1" applyAlignment="1">
      <alignment vertical="top"/>
    </xf>
    <xf numFmtId="3" fontId="25" fillId="24" borderId="18" xfId="0" applyNumberFormat="1" applyFont="1" applyFill="1" applyBorder="1"/>
    <xf numFmtId="3" fontId="19" fillId="60" borderId="22" xfId="0" applyNumberFormat="1" applyFont="1" applyFill="1" applyBorder="1" applyAlignment="1" applyProtection="1">
      <alignment horizontal="right" vertical="center" wrapText="1"/>
      <protection locked="0"/>
    </xf>
    <xf numFmtId="0" fontId="20" fillId="24" borderId="12" xfId="0" applyFont="1" applyFill="1" applyBorder="1" applyAlignment="1">
      <alignment horizontal="center" vertical="justify"/>
    </xf>
    <xf numFmtId="0" fontId="22" fillId="60" borderId="12" xfId="0" applyFont="1" applyFill="1" applyBorder="1" applyAlignment="1">
      <alignment horizontal="center" vertical="center" wrapText="1"/>
    </xf>
    <xf numFmtId="3" fontId="20" fillId="60" borderId="12" xfId="0" applyNumberFormat="1" applyFont="1" applyFill="1" applyBorder="1" applyAlignment="1" applyProtection="1">
      <alignment horizontal="right" vertical="center" wrapText="1"/>
      <protection locked="0"/>
    </xf>
    <xf numFmtId="0" fontId="21" fillId="60" borderId="17" xfId="0" applyFont="1" applyFill="1" applyBorder="1" applyAlignment="1">
      <alignment horizontal="center"/>
    </xf>
    <xf numFmtId="0" fontId="25" fillId="24" borderId="20" xfId="0" applyFont="1" applyFill="1" applyBorder="1"/>
    <xf numFmtId="0" fontId="19" fillId="24" borderId="0" xfId="0" applyFont="1" applyFill="1" applyAlignment="1">
      <alignment horizontal="center"/>
    </xf>
    <xf numFmtId="0" fontId="25" fillId="24" borderId="17" xfId="0" applyFont="1" applyFill="1" applyBorder="1"/>
    <xf numFmtId="0" fontId="25" fillId="0" borderId="14" xfId="0" applyFont="1" applyBorder="1"/>
    <xf numFmtId="0" fontId="19" fillId="60" borderId="17" xfId="0" applyFont="1" applyFill="1" applyBorder="1" applyAlignment="1">
      <alignment horizontal="center" vertical="center" wrapText="1"/>
    </xf>
    <xf numFmtId="10" fontId="19" fillId="60" borderId="12" xfId="0" applyNumberFormat="1" applyFont="1" applyFill="1" applyBorder="1" applyAlignment="1" applyProtection="1">
      <alignment horizontal="center" vertical="center" wrapText="1"/>
      <protection locked="0"/>
    </xf>
    <xf numFmtId="0" fontId="25" fillId="60" borderId="17" xfId="0" applyFont="1" applyFill="1" applyBorder="1" applyAlignment="1">
      <alignment horizontal="center"/>
    </xf>
    <xf numFmtId="0" fontId="47" fillId="24" borderId="20" xfId="0" applyFont="1" applyFill="1" applyBorder="1"/>
    <xf numFmtId="4" fontId="47" fillId="24" borderId="14" xfId="0" applyNumberFormat="1" applyFont="1" applyFill="1" applyBorder="1" applyProtection="1">
      <protection locked="0"/>
    </xf>
    <xf numFmtId="0" fontId="47" fillId="24" borderId="17" xfId="0" applyFont="1" applyFill="1" applyBorder="1"/>
    <xf numFmtId="0" fontId="47" fillId="0" borderId="14" xfId="0" applyFont="1" applyBorder="1"/>
    <xf numFmtId="0" fontId="0" fillId="0" borderId="24" xfId="0" applyBorder="1" applyAlignment="1">
      <alignment horizontal="center" vertical="top"/>
    </xf>
    <xf numFmtId="14" fontId="20" fillId="59" borderId="0" xfId="0" quotePrefix="1" applyNumberFormat="1" applyFont="1" applyFill="1" applyAlignment="1">
      <alignment horizontal="center" vertical="center" wrapText="1"/>
    </xf>
    <xf numFmtId="0" fontId="48" fillId="24" borderId="18" xfId="0" applyFont="1" applyFill="1" applyBorder="1" applyAlignment="1">
      <alignment horizontal="right"/>
    </xf>
    <xf numFmtId="0" fontId="48"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8" fillId="24" borderId="17" xfId="0" applyFont="1" applyFill="1" applyBorder="1" applyAlignment="1">
      <alignment horizontal="center"/>
    </xf>
    <xf numFmtId="0" fontId="48" fillId="24" borderId="18" xfId="0" applyFont="1" applyFill="1" applyBorder="1" applyAlignment="1">
      <alignment horizontal="center"/>
    </xf>
    <xf numFmtId="0" fontId="48"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48" fillId="24" borderId="22" xfId="0" applyFont="1" applyFill="1" applyBorder="1" applyAlignment="1">
      <alignment horizontal="center" vertical="center"/>
    </xf>
    <xf numFmtId="0" fontId="48"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20" fillId="24" borderId="17" xfId="0" applyFont="1" applyFill="1" applyBorder="1" applyAlignment="1">
      <alignment horizontal="right"/>
    </xf>
    <xf numFmtId="0" fontId="19" fillId="24" borderId="17" xfId="0" applyFont="1" applyFill="1" applyBorder="1" applyAlignment="1">
      <alignment horizontal="center"/>
    </xf>
    <xf numFmtId="0" fontId="19" fillId="24" borderId="19" xfId="0" applyFont="1" applyFill="1" applyBorder="1" applyAlignment="1">
      <alignment horizontal="center"/>
    </xf>
    <xf numFmtId="0" fontId="45" fillId="0" borderId="51" xfId="0" applyFont="1" applyBorder="1" applyAlignment="1">
      <alignment horizontal="center"/>
    </xf>
    <xf numFmtId="0" fontId="20" fillId="24" borderId="33" xfId="0" applyFont="1" applyFill="1" applyBorder="1" applyAlignment="1">
      <alignment horizontal="center" vertical="center"/>
    </xf>
    <xf numFmtId="0" fontId="20" fillId="24" borderId="39" xfId="0" applyFont="1" applyFill="1" applyBorder="1" applyAlignment="1">
      <alignment horizontal="center" vertical="center"/>
    </xf>
    <xf numFmtId="0" fontId="20" fillId="24" borderId="35" xfId="0" applyFont="1" applyFill="1" applyBorder="1" applyAlignment="1">
      <alignment horizontal="center"/>
    </xf>
    <xf numFmtId="0" fontId="20" fillId="24" borderId="36" xfId="0" applyFont="1" applyFill="1" applyBorder="1" applyAlignment="1">
      <alignment horizontal="center"/>
    </xf>
    <xf numFmtId="0" fontId="20" fillId="24" borderId="37" xfId="0" applyFont="1" applyFill="1" applyBorder="1" applyAlignment="1">
      <alignment horizontal="center"/>
    </xf>
    <xf numFmtId="0" fontId="20" fillId="24" borderId="34" xfId="0" applyFont="1" applyFill="1" applyBorder="1" applyAlignment="1">
      <alignment horizontal="center" vertical="center"/>
    </xf>
  </cellXfs>
  <cellStyles count="394">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90"/>
  <sheetViews>
    <sheetView workbookViewId="0">
      <selection activeCell="K4" sqref="K4"/>
    </sheetView>
  </sheetViews>
  <sheetFormatPr baseColWidth="10" defaultRowHeight="15" x14ac:dyDescent="0.25"/>
  <cols>
    <col min="1" max="1" width="15.140625" style="3" customWidth="1"/>
    <col min="2" max="2" width="17.28515625" style="144" customWidth="1"/>
    <col min="3" max="4" width="14.7109375" style="3" customWidth="1"/>
    <col min="5" max="5" width="15.7109375" style="204" customWidth="1"/>
    <col min="6" max="6" width="14.7109375" style="204" customWidth="1"/>
    <col min="7" max="8" width="15.7109375" style="204" customWidth="1"/>
    <col min="9" max="10" width="15.7109375" style="3" customWidth="1"/>
    <col min="11" max="11" width="15.7109375" style="27" customWidth="1"/>
    <col min="12" max="16384" width="11.42578125" style="3"/>
  </cols>
  <sheetData>
    <row r="1" spans="1:11" ht="12.75" customHeight="1" x14ac:dyDescent="0.25">
      <c r="A1" s="1" t="s">
        <v>35</v>
      </c>
      <c r="B1" s="139"/>
      <c r="C1" s="1"/>
      <c r="D1" s="1"/>
      <c r="E1" s="185"/>
      <c r="F1" s="186"/>
      <c r="G1" s="185"/>
      <c r="H1" s="185"/>
      <c r="I1" s="2"/>
      <c r="J1" s="2"/>
    </row>
    <row r="2" spans="1:11" ht="12.75" customHeight="1" x14ac:dyDescent="0.25">
      <c r="A2" s="2"/>
      <c r="B2" s="140"/>
      <c r="C2" s="2"/>
      <c r="D2" s="2"/>
      <c r="E2" s="185"/>
      <c r="F2" s="185"/>
      <c r="G2" s="185"/>
      <c r="H2" s="185"/>
      <c r="I2" s="2"/>
      <c r="J2" s="2"/>
      <c r="K2" s="165"/>
    </row>
    <row r="3" spans="1:11" ht="15" customHeight="1" x14ac:dyDescent="0.25">
      <c r="A3" s="306" t="s">
        <v>70</v>
      </c>
      <c r="B3" s="306"/>
      <c r="C3" s="306"/>
      <c r="D3" s="306"/>
      <c r="E3" s="306"/>
      <c r="F3" s="306"/>
      <c r="G3" s="306"/>
      <c r="H3" s="306"/>
      <c r="I3" s="306"/>
      <c r="J3" s="306"/>
      <c r="K3" s="166" t="s">
        <v>3436</v>
      </c>
    </row>
    <row r="4" spans="1:11" ht="12.75" customHeight="1" x14ac:dyDescent="0.25">
      <c r="A4" s="4"/>
      <c r="B4" s="141"/>
      <c r="C4" s="4"/>
      <c r="D4" s="4"/>
      <c r="E4" s="187"/>
      <c r="F4" s="187"/>
      <c r="G4" s="187"/>
      <c r="H4" s="187"/>
      <c r="I4" s="4"/>
      <c r="J4" s="4"/>
      <c r="K4" s="167"/>
    </row>
    <row r="5" spans="1:11" x14ac:dyDescent="0.25">
      <c r="A5" s="309" t="s">
        <v>5</v>
      </c>
      <c r="B5" s="314" t="s">
        <v>26</v>
      </c>
      <c r="C5" s="31"/>
      <c r="D5" s="309" t="s">
        <v>17</v>
      </c>
      <c r="E5" s="311" t="s">
        <v>16</v>
      </c>
      <c r="F5" s="312"/>
      <c r="G5" s="312"/>
      <c r="H5" s="313"/>
      <c r="I5" s="309" t="s">
        <v>7</v>
      </c>
      <c r="J5" s="316" t="s">
        <v>21</v>
      </c>
      <c r="K5" s="317"/>
    </row>
    <row r="6" spans="1:11" ht="26.25" customHeight="1" x14ac:dyDescent="0.25">
      <c r="A6" s="310"/>
      <c r="B6" s="315"/>
      <c r="C6" s="32"/>
      <c r="D6" s="310"/>
      <c r="E6" s="311" t="s">
        <v>2</v>
      </c>
      <c r="F6" s="312"/>
      <c r="G6" s="312"/>
      <c r="H6" s="313"/>
      <c r="I6" s="310"/>
      <c r="J6" s="318"/>
      <c r="K6" s="319"/>
    </row>
    <row r="7" spans="1:11" ht="22.5" customHeight="1" x14ac:dyDescent="0.25">
      <c r="A7" s="230"/>
      <c r="B7" s="228"/>
      <c r="C7" s="181"/>
      <c r="D7" s="233"/>
      <c r="E7" s="160"/>
      <c r="F7" s="218"/>
      <c r="G7" s="218"/>
      <c r="H7" s="219"/>
      <c r="I7" s="235"/>
      <c r="J7" s="182"/>
      <c r="K7" s="181"/>
    </row>
    <row r="8" spans="1:11" ht="22.5" customHeight="1" x14ac:dyDescent="0.25">
      <c r="A8" s="230"/>
      <c r="B8" s="228"/>
      <c r="C8" s="181"/>
      <c r="D8" s="233"/>
      <c r="E8" s="160"/>
      <c r="F8" s="218"/>
      <c r="G8" s="218"/>
      <c r="H8" s="219"/>
      <c r="I8" s="235"/>
      <c r="J8" s="182"/>
      <c r="K8" s="181"/>
    </row>
    <row r="9" spans="1:11" ht="15" customHeight="1" x14ac:dyDescent="0.25">
      <c r="A9" s="230"/>
      <c r="B9" s="184"/>
      <c r="C9" s="125"/>
      <c r="D9" s="234"/>
      <c r="E9" s="160"/>
      <c r="F9" s="185"/>
      <c r="G9" s="188"/>
      <c r="H9" s="189"/>
      <c r="I9" s="235"/>
      <c r="J9" s="7"/>
      <c r="K9" s="158"/>
    </row>
    <row r="10" spans="1:11" x14ac:dyDescent="0.25">
      <c r="A10" s="15"/>
      <c r="B10" s="142"/>
      <c r="C10" s="16"/>
      <c r="D10" s="16"/>
      <c r="E10" s="191"/>
      <c r="F10" s="191"/>
      <c r="G10" s="307" t="s">
        <v>19</v>
      </c>
      <c r="H10" s="308"/>
      <c r="I10" s="17">
        <f>SUM(I7:I9)</f>
        <v>0</v>
      </c>
      <c r="J10" s="18"/>
      <c r="K10" s="168"/>
    </row>
    <row r="11" spans="1:11" x14ac:dyDescent="0.25">
      <c r="A11" s="309" t="s">
        <v>5</v>
      </c>
      <c r="B11" s="134" t="s">
        <v>13</v>
      </c>
      <c r="C11" s="33" t="s">
        <v>20</v>
      </c>
      <c r="D11" s="22" t="s">
        <v>20</v>
      </c>
      <c r="E11" s="311" t="s">
        <v>15</v>
      </c>
      <c r="F11" s="312"/>
      <c r="G11" s="312"/>
      <c r="H11" s="313"/>
      <c r="I11" s="309" t="s">
        <v>7</v>
      </c>
      <c r="J11" s="309" t="s">
        <v>6</v>
      </c>
      <c r="K11" s="169" t="s">
        <v>0</v>
      </c>
    </row>
    <row r="12" spans="1:11" x14ac:dyDescent="0.25">
      <c r="A12" s="310"/>
      <c r="B12" s="135" t="s">
        <v>14</v>
      </c>
      <c r="C12" s="34" t="s">
        <v>11</v>
      </c>
      <c r="D12" s="34" t="s">
        <v>10</v>
      </c>
      <c r="E12" s="311" t="s">
        <v>2</v>
      </c>
      <c r="F12" s="313"/>
      <c r="G12" s="311" t="s">
        <v>8</v>
      </c>
      <c r="H12" s="313"/>
      <c r="I12" s="310"/>
      <c r="J12" s="310"/>
      <c r="K12" s="170" t="s">
        <v>1</v>
      </c>
    </row>
    <row r="13" spans="1:11" ht="12.75" customHeight="1" x14ac:dyDescent="0.25">
      <c r="A13" s="23">
        <v>45296</v>
      </c>
      <c r="B13" s="226" t="s">
        <v>184</v>
      </c>
      <c r="C13" s="64" t="s">
        <v>161</v>
      </c>
      <c r="D13" s="64" t="s">
        <v>162</v>
      </c>
      <c r="E13" s="192" t="s">
        <v>197</v>
      </c>
      <c r="F13" s="185"/>
      <c r="G13" s="97" t="s">
        <v>148</v>
      </c>
      <c r="H13" s="193"/>
      <c r="I13" s="223">
        <v>316380</v>
      </c>
      <c r="J13" s="224">
        <v>316380</v>
      </c>
      <c r="K13" s="91">
        <f>+I13-J13</f>
        <v>0</v>
      </c>
    </row>
    <row r="14" spans="1:11" x14ac:dyDescent="0.25">
      <c r="A14" s="23">
        <v>45296</v>
      </c>
      <c r="B14" s="227" t="s">
        <v>184</v>
      </c>
      <c r="C14" s="65" t="s">
        <v>163</v>
      </c>
      <c r="D14" s="65" t="s">
        <v>164</v>
      </c>
      <c r="E14" s="192" t="s">
        <v>198</v>
      </c>
      <c r="F14" s="194"/>
      <c r="G14" s="98" t="s">
        <v>149</v>
      </c>
      <c r="H14" s="195"/>
      <c r="I14" s="223">
        <v>405440</v>
      </c>
      <c r="J14" s="225">
        <v>405440</v>
      </c>
      <c r="K14" s="91">
        <f t="shared" ref="K14:K77" si="0">+I14-J14</f>
        <v>0</v>
      </c>
    </row>
    <row r="15" spans="1:11" x14ac:dyDescent="0.25">
      <c r="A15" s="23">
        <v>45300</v>
      </c>
      <c r="B15" s="227" t="s">
        <v>185</v>
      </c>
      <c r="C15" s="65" t="s">
        <v>161</v>
      </c>
      <c r="D15" s="65" t="s">
        <v>161</v>
      </c>
      <c r="E15" s="192" t="s">
        <v>199</v>
      </c>
      <c r="F15" s="194"/>
      <c r="G15" s="98" t="s">
        <v>148</v>
      </c>
      <c r="H15" s="195"/>
      <c r="I15" s="223">
        <v>572180</v>
      </c>
      <c r="J15" s="225">
        <v>572180</v>
      </c>
      <c r="K15" s="91">
        <f t="shared" si="0"/>
        <v>0</v>
      </c>
    </row>
    <row r="16" spans="1:11" x14ac:dyDescent="0.25">
      <c r="A16" s="23">
        <v>45301</v>
      </c>
      <c r="B16" s="227" t="s">
        <v>186</v>
      </c>
      <c r="C16" s="65" t="s">
        <v>161</v>
      </c>
      <c r="D16" s="65" t="s">
        <v>165</v>
      </c>
      <c r="E16" s="192" t="s">
        <v>200</v>
      </c>
      <c r="F16" s="194"/>
      <c r="G16" s="98" t="s">
        <v>148</v>
      </c>
      <c r="H16" s="195"/>
      <c r="I16" s="223">
        <v>300190</v>
      </c>
      <c r="J16" s="225">
        <v>300190</v>
      </c>
      <c r="K16" s="91">
        <f t="shared" si="0"/>
        <v>0</v>
      </c>
    </row>
    <row r="17" spans="1:11" x14ac:dyDescent="0.25">
      <c r="A17" s="145">
        <v>45301</v>
      </c>
      <c r="B17" s="227" t="s">
        <v>186</v>
      </c>
      <c r="C17" s="26" t="s">
        <v>163</v>
      </c>
      <c r="D17" s="26" t="s">
        <v>163</v>
      </c>
      <c r="E17" s="196" t="s">
        <v>201</v>
      </c>
      <c r="F17" s="194"/>
      <c r="G17" s="98" t="s">
        <v>149</v>
      </c>
      <c r="H17" s="197"/>
      <c r="I17" s="223">
        <v>17780</v>
      </c>
      <c r="J17" s="225">
        <v>17780</v>
      </c>
      <c r="K17" s="91">
        <f t="shared" si="0"/>
        <v>0</v>
      </c>
    </row>
    <row r="18" spans="1:11" x14ac:dyDescent="0.25">
      <c r="A18" s="145">
        <v>45306</v>
      </c>
      <c r="B18" s="227" t="s">
        <v>187</v>
      </c>
      <c r="C18" s="26" t="s">
        <v>161</v>
      </c>
      <c r="D18" s="26" t="s">
        <v>166</v>
      </c>
      <c r="E18" s="99" t="s">
        <v>202</v>
      </c>
      <c r="F18" s="194"/>
      <c r="G18" s="98" t="s">
        <v>148</v>
      </c>
      <c r="H18" s="197"/>
      <c r="I18" s="221">
        <v>37500</v>
      </c>
      <c r="J18" s="225">
        <v>37500</v>
      </c>
      <c r="K18" s="91">
        <f t="shared" si="0"/>
        <v>0</v>
      </c>
    </row>
    <row r="19" spans="1:11" x14ac:dyDescent="0.25">
      <c r="A19" s="145">
        <v>45306</v>
      </c>
      <c r="B19" s="227" t="s">
        <v>187</v>
      </c>
      <c r="C19" s="26" t="s">
        <v>163</v>
      </c>
      <c r="D19" s="26" t="s">
        <v>167</v>
      </c>
      <c r="E19" s="99" t="s">
        <v>203</v>
      </c>
      <c r="F19" s="194"/>
      <c r="G19" s="98" t="s">
        <v>149</v>
      </c>
      <c r="H19" s="197"/>
      <c r="I19" s="164">
        <v>41760</v>
      </c>
      <c r="J19" s="225">
        <v>41760</v>
      </c>
      <c r="K19" s="91">
        <f t="shared" si="0"/>
        <v>0</v>
      </c>
    </row>
    <row r="20" spans="1:11" x14ac:dyDescent="0.25">
      <c r="A20" s="145">
        <v>45306</v>
      </c>
      <c r="B20" s="227" t="s">
        <v>188</v>
      </c>
      <c r="C20" s="26" t="s">
        <v>168</v>
      </c>
      <c r="D20" s="26" t="s">
        <v>169</v>
      </c>
      <c r="E20" s="99" t="s">
        <v>204</v>
      </c>
      <c r="F20" s="194"/>
      <c r="G20" s="98" t="s">
        <v>150</v>
      </c>
      <c r="H20" s="197"/>
      <c r="I20" s="164">
        <v>27332000</v>
      </c>
      <c r="J20" s="225">
        <v>27332000</v>
      </c>
      <c r="K20" s="91">
        <f t="shared" si="0"/>
        <v>0</v>
      </c>
    </row>
    <row r="21" spans="1:11" x14ac:dyDescent="0.25">
      <c r="A21" s="145">
        <v>45306</v>
      </c>
      <c r="B21" s="227" t="s">
        <v>189</v>
      </c>
      <c r="C21" s="26" t="s">
        <v>169</v>
      </c>
      <c r="D21" s="26" t="s">
        <v>168</v>
      </c>
      <c r="E21" s="99" t="s">
        <v>205</v>
      </c>
      <c r="F21" s="194"/>
      <c r="G21" s="98" t="s">
        <v>151</v>
      </c>
      <c r="H21" s="197"/>
      <c r="I21" s="164">
        <v>12076480</v>
      </c>
      <c r="J21" s="225">
        <v>12076480</v>
      </c>
      <c r="K21" s="91">
        <f t="shared" si="0"/>
        <v>0</v>
      </c>
    </row>
    <row r="22" spans="1:11" x14ac:dyDescent="0.25">
      <c r="A22" s="145">
        <v>45308</v>
      </c>
      <c r="B22" s="227" t="s">
        <v>190</v>
      </c>
      <c r="C22" s="26" t="s">
        <v>170</v>
      </c>
      <c r="D22" s="26" t="s">
        <v>120</v>
      </c>
      <c r="E22" s="99" t="s">
        <v>206</v>
      </c>
      <c r="F22" s="194"/>
      <c r="G22" s="98" t="s">
        <v>152</v>
      </c>
      <c r="H22" s="197"/>
      <c r="I22" s="164">
        <v>19542018</v>
      </c>
      <c r="J22" s="225">
        <v>19542018</v>
      </c>
      <c r="K22" s="91">
        <f t="shared" si="0"/>
        <v>0</v>
      </c>
    </row>
    <row r="23" spans="1:11" x14ac:dyDescent="0.25">
      <c r="A23" s="145">
        <v>45309</v>
      </c>
      <c r="B23" s="227" t="s">
        <v>191</v>
      </c>
      <c r="C23" s="26" t="s">
        <v>171</v>
      </c>
      <c r="D23" s="26" t="s">
        <v>172</v>
      </c>
      <c r="E23" s="99" t="s">
        <v>207</v>
      </c>
      <c r="F23" s="194"/>
      <c r="G23" s="98" t="s">
        <v>153</v>
      </c>
      <c r="H23" s="197"/>
      <c r="I23" s="164">
        <v>334420</v>
      </c>
      <c r="J23" s="225">
        <v>334420</v>
      </c>
      <c r="K23" s="91">
        <f t="shared" si="0"/>
        <v>0</v>
      </c>
    </row>
    <row r="24" spans="1:11" x14ac:dyDescent="0.25">
      <c r="A24" s="145">
        <v>45317</v>
      </c>
      <c r="B24" s="227" t="s">
        <v>179</v>
      </c>
      <c r="C24" s="26" t="s">
        <v>173</v>
      </c>
      <c r="D24" s="26" t="s">
        <v>174</v>
      </c>
      <c r="E24" s="99" t="s">
        <v>208</v>
      </c>
      <c r="F24" s="194"/>
      <c r="G24" s="98" t="s">
        <v>154</v>
      </c>
      <c r="H24" s="197"/>
      <c r="I24" s="164">
        <v>23600000</v>
      </c>
      <c r="J24" s="225">
        <v>23600000</v>
      </c>
      <c r="K24" s="91">
        <f t="shared" si="0"/>
        <v>0</v>
      </c>
    </row>
    <row r="25" spans="1:11" x14ac:dyDescent="0.25">
      <c r="A25" s="145">
        <v>45317</v>
      </c>
      <c r="B25" s="227" t="s">
        <v>192</v>
      </c>
      <c r="C25" s="26" t="s">
        <v>175</v>
      </c>
      <c r="D25" s="26" t="s">
        <v>175</v>
      </c>
      <c r="E25" s="99" t="s">
        <v>209</v>
      </c>
      <c r="F25" s="194"/>
      <c r="G25" s="98" t="s">
        <v>155</v>
      </c>
      <c r="H25" s="197"/>
      <c r="I25" s="164">
        <v>23600000</v>
      </c>
      <c r="J25" s="225">
        <v>23600000</v>
      </c>
      <c r="K25" s="91">
        <f t="shared" si="0"/>
        <v>0</v>
      </c>
    </row>
    <row r="26" spans="1:11" x14ac:dyDescent="0.25">
      <c r="A26" s="145">
        <v>45320</v>
      </c>
      <c r="B26" s="227" t="s">
        <v>193</v>
      </c>
      <c r="C26" s="26" t="s">
        <v>176</v>
      </c>
      <c r="D26" s="26" t="s">
        <v>177</v>
      </c>
      <c r="E26" s="99" t="s">
        <v>210</v>
      </c>
      <c r="F26" s="194"/>
      <c r="G26" s="98" t="s">
        <v>156</v>
      </c>
      <c r="H26" s="197"/>
      <c r="I26" s="164">
        <v>24000000</v>
      </c>
      <c r="J26" s="225">
        <v>24000000</v>
      </c>
      <c r="K26" s="91">
        <f t="shared" si="0"/>
        <v>0</v>
      </c>
    </row>
    <row r="27" spans="1:11" x14ac:dyDescent="0.25">
      <c r="A27" s="145">
        <v>45320</v>
      </c>
      <c r="B27" s="227" t="s">
        <v>194</v>
      </c>
      <c r="C27" s="26" t="s">
        <v>172</v>
      </c>
      <c r="D27" s="26" t="s">
        <v>178</v>
      </c>
      <c r="E27" s="99" t="s">
        <v>211</v>
      </c>
      <c r="F27" s="194"/>
      <c r="G27" s="98" t="s">
        <v>157</v>
      </c>
      <c r="H27" s="197"/>
      <c r="I27" s="164">
        <v>24000000</v>
      </c>
      <c r="J27" s="225">
        <v>18400000</v>
      </c>
      <c r="K27" s="91">
        <f t="shared" si="0"/>
        <v>5600000</v>
      </c>
    </row>
    <row r="28" spans="1:11" x14ac:dyDescent="0.25">
      <c r="A28" s="145">
        <v>45320</v>
      </c>
      <c r="B28" s="227" t="s">
        <v>195</v>
      </c>
      <c r="C28" s="26" t="s">
        <v>179</v>
      </c>
      <c r="D28" s="26" t="s">
        <v>180</v>
      </c>
      <c r="E28" s="99" t="s">
        <v>212</v>
      </c>
      <c r="F28" s="194"/>
      <c r="G28" s="98" t="s">
        <v>158</v>
      </c>
      <c r="H28" s="197"/>
      <c r="I28" s="164">
        <v>24000000</v>
      </c>
      <c r="J28" s="225">
        <v>24000000</v>
      </c>
      <c r="K28" s="91">
        <f t="shared" si="0"/>
        <v>0</v>
      </c>
    </row>
    <row r="29" spans="1:11" x14ac:dyDescent="0.25">
      <c r="A29" s="145">
        <v>45321</v>
      </c>
      <c r="B29" s="227" t="s">
        <v>178</v>
      </c>
      <c r="C29" s="26" t="s">
        <v>107</v>
      </c>
      <c r="D29" s="26" t="s">
        <v>181</v>
      </c>
      <c r="E29" s="99" t="s">
        <v>213</v>
      </c>
      <c r="F29" s="194"/>
      <c r="G29" s="98" t="s">
        <v>159</v>
      </c>
      <c r="H29" s="197"/>
      <c r="I29" s="164">
        <v>19092000</v>
      </c>
      <c r="J29" s="225">
        <v>18614700</v>
      </c>
      <c r="K29" s="91">
        <f t="shared" si="0"/>
        <v>477300</v>
      </c>
    </row>
    <row r="30" spans="1:11" x14ac:dyDescent="0.25">
      <c r="A30" s="145">
        <v>45322</v>
      </c>
      <c r="B30" s="227" t="s">
        <v>196</v>
      </c>
      <c r="C30" s="26" t="s">
        <v>182</v>
      </c>
      <c r="D30" s="26" t="s">
        <v>183</v>
      </c>
      <c r="E30" s="99" t="s">
        <v>214</v>
      </c>
      <c r="F30" s="194"/>
      <c r="G30" s="98" t="s">
        <v>160</v>
      </c>
      <c r="H30" s="197"/>
      <c r="I30" s="164">
        <v>28000000</v>
      </c>
      <c r="J30" s="225">
        <v>24733333</v>
      </c>
      <c r="K30" s="91">
        <f t="shared" si="0"/>
        <v>3266667</v>
      </c>
    </row>
    <row r="31" spans="1:11" x14ac:dyDescent="0.25">
      <c r="A31" s="145">
        <v>45323</v>
      </c>
      <c r="B31" s="269" t="s">
        <v>482</v>
      </c>
      <c r="C31" s="26" t="s">
        <v>493</v>
      </c>
      <c r="D31" s="26" t="s">
        <v>494</v>
      </c>
      <c r="E31" s="198" t="s">
        <v>208</v>
      </c>
      <c r="F31" s="194"/>
      <c r="G31" s="98" t="s">
        <v>594</v>
      </c>
      <c r="H31" s="197"/>
      <c r="I31" s="164">
        <v>23600000</v>
      </c>
      <c r="J31" s="225">
        <v>23600000</v>
      </c>
      <c r="K31" s="91">
        <f t="shared" si="0"/>
        <v>0</v>
      </c>
    </row>
    <row r="32" spans="1:11" x14ac:dyDescent="0.25">
      <c r="A32" s="145">
        <v>45323</v>
      </c>
      <c r="B32" s="269" t="s">
        <v>484</v>
      </c>
      <c r="C32" s="26" t="s">
        <v>495</v>
      </c>
      <c r="D32" s="26" t="s">
        <v>485</v>
      </c>
      <c r="E32" s="198" t="s">
        <v>651</v>
      </c>
      <c r="F32" s="194"/>
      <c r="G32" s="98" t="s">
        <v>595</v>
      </c>
      <c r="H32" s="197"/>
      <c r="I32" s="221">
        <f>24000000-24000000</f>
        <v>0</v>
      </c>
      <c r="J32" s="225">
        <v>0</v>
      </c>
      <c r="K32" s="91">
        <f t="shared" si="0"/>
        <v>0</v>
      </c>
    </row>
    <row r="33" spans="1:11" x14ac:dyDescent="0.25">
      <c r="A33" s="145">
        <v>45323</v>
      </c>
      <c r="B33" s="269" t="s">
        <v>243</v>
      </c>
      <c r="C33" s="26" t="s">
        <v>482</v>
      </c>
      <c r="D33" s="26" t="s">
        <v>478</v>
      </c>
      <c r="E33" s="198" t="s">
        <v>652</v>
      </c>
      <c r="F33" s="194"/>
      <c r="G33" s="98" t="s">
        <v>596</v>
      </c>
      <c r="H33" s="197"/>
      <c r="I33" s="164">
        <v>24000000</v>
      </c>
      <c r="J33" s="225">
        <v>23200000</v>
      </c>
      <c r="K33" s="91">
        <f t="shared" si="0"/>
        <v>800000</v>
      </c>
    </row>
    <row r="34" spans="1:11" x14ac:dyDescent="0.25">
      <c r="A34" s="145">
        <v>45323</v>
      </c>
      <c r="B34" s="269" t="s">
        <v>177</v>
      </c>
      <c r="C34" s="26" t="s">
        <v>107</v>
      </c>
      <c r="D34" s="26" t="s">
        <v>246</v>
      </c>
      <c r="E34" s="198" t="s">
        <v>213</v>
      </c>
      <c r="F34" s="194"/>
      <c r="G34" s="98" t="s">
        <v>597</v>
      </c>
      <c r="H34" s="197"/>
      <c r="I34" s="164">
        <v>19092000</v>
      </c>
      <c r="J34" s="225">
        <v>19092000</v>
      </c>
      <c r="K34" s="91">
        <f t="shared" si="0"/>
        <v>0</v>
      </c>
    </row>
    <row r="35" spans="1:11" x14ac:dyDescent="0.25">
      <c r="A35" s="145">
        <v>45324</v>
      </c>
      <c r="B35" s="269" t="s">
        <v>703</v>
      </c>
      <c r="C35" s="26" t="s">
        <v>163</v>
      </c>
      <c r="D35" s="26" t="s">
        <v>240</v>
      </c>
      <c r="E35" s="198" t="s">
        <v>653</v>
      </c>
      <c r="F35" s="194"/>
      <c r="G35" s="98" t="s">
        <v>149</v>
      </c>
      <c r="H35" s="197"/>
      <c r="I35" s="164">
        <v>605460</v>
      </c>
      <c r="J35" s="225">
        <v>605460</v>
      </c>
      <c r="K35" s="91">
        <f t="shared" si="0"/>
        <v>0</v>
      </c>
    </row>
    <row r="36" spans="1:11" x14ac:dyDescent="0.25">
      <c r="A36" s="145">
        <v>45327</v>
      </c>
      <c r="B36" s="269" t="s">
        <v>703</v>
      </c>
      <c r="C36" s="26" t="s">
        <v>161</v>
      </c>
      <c r="D36" s="26" t="s">
        <v>496</v>
      </c>
      <c r="E36" s="198" t="s">
        <v>654</v>
      </c>
      <c r="F36" s="194"/>
      <c r="G36" s="98" t="s">
        <v>148</v>
      </c>
      <c r="H36" s="197"/>
      <c r="I36" s="164">
        <v>330290</v>
      </c>
      <c r="J36" s="225">
        <v>330290</v>
      </c>
      <c r="K36" s="91">
        <f t="shared" si="0"/>
        <v>0</v>
      </c>
    </row>
    <row r="37" spans="1:11" x14ac:dyDescent="0.25">
      <c r="A37" s="145">
        <v>45327</v>
      </c>
      <c r="B37" s="269" t="s">
        <v>241</v>
      </c>
      <c r="C37" s="26" t="s">
        <v>497</v>
      </c>
      <c r="D37" s="26" t="s">
        <v>498</v>
      </c>
      <c r="E37" s="198" t="s">
        <v>655</v>
      </c>
      <c r="F37" s="194"/>
      <c r="G37" s="98" t="s">
        <v>598</v>
      </c>
      <c r="H37" s="197"/>
      <c r="I37" s="164">
        <v>28000000</v>
      </c>
      <c r="J37" s="225">
        <v>27066667</v>
      </c>
      <c r="K37" s="91">
        <f t="shared" si="0"/>
        <v>933333</v>
      </c>
    </row>
    <row r="38" spans="1:11" x14ac:dyDescent="0.25">
      <c r="A38" s="145">
        <v>45327</v>
      </c>
      <c r="B38" s="269" t="s">
        <v>247</v>
      </c>
      <c r="C38" s="26" t="s">
        <v>334</v>
      </c>
      <c r="D38" s="26" t="s">
        <v>499</v>
      </c>
      <c r="E38" s="198" t="s">
        <v>656</v>
      </c>
      <c r="F38" s="194"/>
      <c r="G38" s="98" t="s">
        <v>599</v>
      </c>
      <c r="H38" s="197"/>
      <c r="I38" s="164">
        <v>28000000</v>
      </c>
      <c r="J38" s="225">
        <v>27066667</v>
      </c>
      <c r="K38" s="91">
        <f t="shared" si="0"/>
        <v>933333</v>
      </c>
    </row>
    <row r="39" spans="1:11" x14ac:dyDescent="0.25">
      <c r="A39" s="145">
        <v>45327</v>
      </c>
      <c r="B39" s="269" t="s">
        <v>290</v>
      </c>
      <c r="C39" s="26" t="s">
        <v>449</v>
      </c>
      <c r="D39" s="26" t="s">
        <v>134</v>
      </c>
      <c r="E39" s="198" t="s">
        <v>657</v>
      </c>
      <c r="F39" s="194"/>
      <c r="G39" s="98" t="s">
        <v>600</v>
      </c>
      <c r="H39" s="197"/>
      <c r="I39" s="164">
        <v>28000000</v>
      </c>
      <c r="J39" s="225">
        <v>27066667</v>
      </c>
      <c r="K39" s="91">
        <f t="shared" si="0"/>
        <v>933333</v>
      </c>
    </row>
    <row r="40" spans="1:11" x14ac:dyDescent="0.25">
      <c r="A40" s="145">
        <v>45327</v>
      </c>
      <c r="B40" s="269" t="s">
        <v>183</v>
      </c>
      <c r="C40" s="26" t="s">
        <v>233</v>
      </c>
      <c r="D40" s="26" t="s">
        <v>500</v>
      </c>
      <c r="E40" s="198" t="s">
        <v>658</v>
      </c>
      <c r="F40" s="194"/>
      <c r="G40" s="98" t="s">
        <v>601</v>
      </c>
      <c r="H40" s="197"/>
      <c r="I40" s="164">
        <v>19092000</v>
      </c>
      <c r="J40" s="225">
        <v>14478100</v>
      </c>
      <c r="K40" s="91">
        <f t="shared" si="0"/>
        <v>4613900</v>
      </c>
    </row>
    <row r="41" spans="1:11" x14ac:dyDescent="0.25">
      <c r="A41" s="145">
        <v>45327</v>
      </c>
      <c r="B41" s="269" t="s">
        <v>286</v>
      </c>
      <c r="C41" s="26" t="s">
        <v>280</v>
      </c>
      <c r="D41" s="26" t="s">
        <v>501</v>
      </c>
      <c r="E41" s="198" t="s">
        <v>213</v>
      </c>
      <c r="F41" s="194"/>
      <c r="G41" s="98" t="s">
        <v>602</v>
      </c>
      <c r="H41" s="197"/>
      <c r="I41" s="164">
        <v>19092000</v>
      </c>
      <c r="J41" s="225">
        <v>18137400</v>
      </c>
      <c r="K41" s="91">
        <f t="shared" si="0"/>
        <v>954600</v>
      </c>
    </row>
    <row r="42" spans="1:11" x14ac:dyDescent="0.25">
      <c r="A42" s="145">
        <v>45327</v>
      </c>
      <c r="B42" s="269" t="s">
        <v>230</v>
      </c>
      <c r="C42" s="26" t="s">
        <v>180</v>
      </c>
      <c r="D42" s="26" t="s">
        <v>502</v>
      </c>
      <c r="E42" s="198" t="s">
        <v>659</v>
      </c>
      <c r="F42" s="194"/>
      <c r="G42" s="98" t="s">
        <v>603</v>
      </c>
      <c r="H42" s="197"/>
      <c r="I42" s="164">
        <v>39000000</v>
      </c>
      <c r="J42" s="225">
        <v>31200000</v>
      </c>
      <c r="K42" s="91">
        <f t="shared" si="0"/>
        <v>7800000</v>
      </c>
    </row>
    <row r="43" spans="1:11" x14ac:dyDescent="0.25">
      <c r="A43" s="145">
        <v>45327</v>
      </c>
      <c r="B43" s="269" t="s">
        <v>704</v>
      </c>
      <c r="C43" s="26" t="s">
        <v>503</v>
      </c>
      <c r="D43" s="26" t="s">
        <v>504</v>
      </c>
      <c r="E43" s="198" t="s">
        <v>660</v>
      </c>
      <c r="F43" s="194"/>
      <c r="G43" s="98" t="s">
        <v>604</v>
      </c>
      <c r="H43" s="197"/>
      <c r="I43" s="164">
        <v>24400000</v>
      </c>
      <c r="J43" s="225">
        <v>23586667</v>
      </c>
      <c r="K43" s="91">
        <f t="shared" si="0"/>
        <v>813333</v>
      </c>
    </row>
    <row r="44" spans="1:11" x14ac:dyDescent="0.25">
      <c r="A44" s="145">
        <v>45327</v>
      </c>
      <c r="B44" s="269" t="s">
        <v>450</v>
      </c>
      <c r="C44" s="26" t="s">
        <v>121</v>
      </c>
      <c r="D44" s="26" t="s">
        <v>505</v>
      </c>
      <c r="E44" s="198" t="s">
        <v>661</v>
      </c>
      <c r="F44" s="194"/>
      <c r="G44" s="98" t="s">
        <v>605</v>
      </c>
      <c r="H44" s="197"/>
      <c r="I44" s="164">
        <v>11532000</v>
      </c>
      <c r="J44" s="225">
        <v>11147600</v>
      </c>
      <c r="K44" s="91">
        <f t="shared" si="0"/>
        <v>384400</v>
      </c>
    </row>
    <row r="45" spans="1:11" x14ac:dyDescent="0.25">
      <c r="A45" s="145">
        <v>45327</v>
      </c>
      <c r="B45" s="269" t="s">
        <v>449</v>
      </c>
      <c r="C45" s="26" t="s">
        <v>506</v>
      </c>
      <c r="D45" s="26" t="s">
        <v>507</v>
      </c>
      <c r="E45" s="198" t="s">
        <v>662</v>
      </c>
      <c r="F45" s="194"/>
      <c r="G45" s="98" t="s">
        <v>606</v>
      </c>
      <c r="H45" s="197"/>
      <c r="I45" s="164">
        <v>19092000</v>
      </c>
      <c r="J45" s="225">
        <v>18455600</v>
      </c>
      <c r="K45" s="91">
        <f t="shared" si="0"/>
        <v>636400</v>
      </c>
    </row>
    <row r="46" spans="1:11" x14ac:dyDescent="0.25">
      <c r="A46" s="145">
        <v>45328</v>
      </c>
      <c r="B46" s="269" t="s">
        <v>451</v>
      </c>
      <c r="C46" s="26" t="s">
        <v>280</v>
      </c>
      <c r="D46" s="26" t="s">
        <v>503</v>
      </c>
      <c r="E46" s="198" t="s">
        <v>213</v>
      </c>
      <c r="F46" s="194"/>
      <c r="G46" s="98" t="s">
        <v>607</v>
      </c>
      <c r="H46" s="197"/>
      <c r="I46" s="164">
        <v>19092000</v>
      </c>
      <c r="J46" s="225">
        <v>18296500</v>
      </c>
      <c r="K46" s="91">
        <f t="shared" si="0"/>
        <v>795500</v>
      </c>
    </row>
    <row r="47" spans="1:11" x14ac:dyDescent="0.25">
      <c r="A47" s="145">
        <v>45329</v>
      </c>
      <c r="B47" s="269" t="s">
        <v>705</v>
      </c>
      <c r="C47" s="26" t="s">
        <v>508</v>
      </c>
      <c r="D47" s="26" t="s">
        <v>509</v>
      </c>
      <c r="E47" s="198" t="s">
        <v>663</v>
      </c>
      <c r="F47" s="194"/>
      <c r="G47" s="98" t="s">
        <v>608</v>
      </c>
      <c r="H47" s="197"/>
      <c r="I47" s="164">
        <v>30400000</v>
      </c>
      <c r="J47" s="225">
        <v>9626667</v>
      </c>
      <c r="K47" s="91">
        <f t="shared" si="0"/>
        <v>20773333</v>
      </c>
    </row>
    <row r="48" spans="1:11" x14ac:dyDescent="0.25">
      <c r="A48" s="145">
        <v>45330</v>
      </c>
      <c r="B48" s="269" t="s">
        <v>238</v>
      </c>
      <c r="C48" s="26" t="s">
        <v>510</v>
      </c>
      <c r="D48" s="26" t="s">
        <v>511</v>
      </c>
      <c r="E48" s="198" t="s">
        <v>664</v>
      </c>
      <c r="F48" s="194"/>
      <c r="G48" s="98" t="s">
        <v>609</v>
      </c>
      <c r="H48" s="197"/>
      <c r="I48" s="164">
        <v>17500000</v>
      </c>
      <c r="J48" s="225">
        <v>15895833</v>
      </c>
      <c r="K48" s="91">
        <f t="shared" si="0"/>
        <v>1604167</v>
      </c>
    </row>
    <row r="49" spans="1:11" x14ac:dyDescent="0.25">
      <c r="A49" s="145">
        <v>45330</v>
      </c>
      <c r="B49" s="269" t="s">
        <v>244</v>
      </c>
      <c r="C49" s="26" t="s">
        <v>512</v>
      </c>
      <c r="D49" s="26" t="s">
        <v>513</v>
      </c>
      <c r="E49" s="198" t="s">
        <v>665</v>
      </c>
      <c r="F49" s="194"/>
      <c r="G49" s="98" t="s">
        <v>94</v>
      </c>
      <c r="H49" s="197"/>
      <c r="I49" s="164">
        <v>24600000</v>
      </c>
      <c r="J49" s="225">
        <v>22140000</v>
      </c>
      <c r="K49" s="91">
        <f t="shared" si="0"/>
        <v>2460000</v>
      </c>
    </row>
    <row r="50" spans="1:11" x14ac:dyDescent="0.25">
      <c r="A50" s="145">
        <v>45330</v>
      </c>
      <c r="B50" s="269" t="s">
        <v>501</v>
      </c>
      <c r="C50" s="26" t="s">
        <v>134</v>
      </c>
      <c r="D50" s="26" t="s">
        <v>514</v>
      </c>
      <c r="E50" s="198" t="s">
        <v>666</v>
      </c>
      <c r="F50" s="194"/>
      <c r="G50" s="98" t="s">
        <v>610</v>
      </c>
      <c r="H50" s="197"/>
      <c r="I50" s="164">
        <v>14000000</v>
      </c>
      <c r="J50" s="225">
        <v>13183333</v>
      </c>
      <c r="K50" s="91">
        <f t="shared" si="0"/>
        <v>816667</v>
      </c>
    </row>
    <row r="51" spans="1:11" x14ac:dyDescent="0.25">
      <c r="A51" s="145">
        <v>45330</v>
      </c>
      <c r="B51" s="269" t="s">
        <v>486</v>
      </c>
      <c r="C51" s="26" t="s">
        <v>233</v>
      </c>
      <c r="D51" s="26" t="s">
        <v>515</v>
      </c>
      <c r="E51" s="198" t="s">
        <v>658</v>
      </c>
      <c r="F51" s="194"/>
      <c r="G51" s="98" t="s">
        <v>611</v>
      </c>
      <c r="H51" s="197"/>
      <c r="I51" s="164">
        <v>19092000</v>
      </c>
      <c r="J51" s="225">
        <v>17978300</v>
      </c>
      <c r="K51" s="91">
        <f t="shared" si="0"/>
        <v>1113700</v>
      </c>
    </row>
    <row r="52" spans="1:11" x14ac:dyDescent="0.25">
      <c r="A52" s="145">
        <v>45330</v>
      </c>
      <c r="B52" s="269" t="s">
        <v>706</v>
      </c>
      <c r="C52" s="26" t="s">
        <v>171</v>
      </c>
      <c r="D52" s="26" t="s">
        <v>516</v>
      </c>
      <c r="E52" s="198" t="s">
        <v>667</v>
      </c>
      <c r="F52" s="194"/>
      <c r="G52" s="98" t="s">
        <v>153</v>
      </c>
      <c r="H52" s="197"/>
      <c r="I52" s="164">
        <v>409660</v>
      </c>
      <c r="J52" s="225">
        <v>409660</v>
      </c>
      <c r="K52" s="91">
        <f t="shared" si="0"/>
        <v>0</v>
      </c>
    </row>
    <row r="53" spans="1:11" x14ac:dyDescent="0.25">
      <c r="A53" s="145">
        <v>45331</v>
      </c>
      <c r="B53" s="269" t="s">
        <v>707</v>
      </c>
      <c r="C53" s="26" t="s">
        <v>161</v>
      </c>
      <c r="D53" s="26" t="s">
        <v>517</v>
      </c>
      <c r="E53" s="198" t="s">
        <v>668</v>
      </c>
      <c r="F53" s="194"/>
      <c r="G53" s="98" t="s">
        <v>148</v>
      </c>
      <c r="H53" s="197"/>
      <c r="I53" s="164">
        <v>364140</v>
      </c>
      <c r="J53" s="225">
        <v>364140</v>
      </c>
      <c r="K53" s="91">
        <f t="shared" si="0"/>
        <v>0</v>
      </c>
    </row>
    <row r="54" spans="1:11" x14ac:dyDescent="0.25">
      <c r="A54" s="145">
        <v>45331</v>
      </c>
      <c r="B54" s="269" t="s">
        <v>707</v>
      </c>
      <c r="C54" s="26" t="s">
        <v>163</v>
      </c>
      <c r="D54" s="26" t="s">
        <v>518</v>
      </c>
      <c r="E54" s="198" t="s">
        <v>669</v>
      </c>
      <c r="F54" s="194"/>
      <c r="G54" s="98" t="s">
        <v>149</v>
      </c>
      <c r="H54" s="197"/>
      <c r="I54" s="164">
        <v>18630</v>
      </c>
      <c r="J54" s="225">
        <v>18630</v>
      </c>
      <c r="K54" s="91">
        <f t="shared" si="0"/>
        <v>0</v>
      </c>
    </row>
    <row r="55" spans="1:11" x14ac:dyDescent="0.25">
      <c r="A55" s="145">
        <v>45334</v>
      </c>
      <c r="B55" s="269" t="s">
        <v>504</v>
      </c>
      <c r="C55" s="26" t="s">
        <v>499</v>
      </c>
      <c r="D55" s="26" t="s">
        <v>519</v>
      </c>
      <c r="E55" s="198" t="s">
        <v>670</v>
      </c>
      <c r="F55" s="194"/>
      <c r="G55" s="98" t="s">
        <v>612</v>
      </c>
      <c r="H55" s="197"/>
      <c r="I55" s="164">
        <v>21000000</v>
      </c>
      <c r="J55" s="225">
        <v>18550000</v>
      </c>
      <c r="K55" s="91">
        <f t="shared" si="0"/>
        <v>2450000</v>
      </c>
    </row>
    <row r="56" spans="1:11" x14ac:dyDescent="0.25">
      <c r="A56" s="145">
        <v>45334</v>
      </c>
      <c r="B56" s="269" t="s">
        <v>708</v>
      </c>
      <c r="C56" s="26" t="s">
        <v>520</v>
      </c>
      <c r="D56" s="26" t="s">
        <v>521</v>
      </c>
      <c r="E56" s="198" t="s">
        <v>671</v>
      </c>
      <c r="F56" s="194"/>
      <c r="G56" s="98" t="s">
        <v>613</v>
      </c>
      <c r="H56" s="197"/>
      <c r="I56" s="164">
        <v>25600000</v>
      </c>
      <c r="J56" s="225">
        <v>23040000</v>
      </c>
      <c r="K56" s="91">
        <f t="shared" si="0"/>
        <v>2560000</v>
      </c>
    </row>
    <row r="57" spans="1:11" x14ac:dyDescent="0.25">
      <c r="A57" s="145">
        <v>45334</v>
      </c>
      <c r="B57" s="269" t="s">
        <v>709</v>
      </c>
      <c r="C57" s="26" t="s">
        <v>171</v>
      </c>
      <c r="D57" s="26" t="s">
        <v>522</v>
      </c>
      <c r="E57" s="198" t="s">
        <v>672</v>
      </c>
      <c r="F57" s="194"/>
      <c r="G57" s="98" t="s">
        <v>153</v>
      </c>
      <c r="H57" s="197"/>
      <c r="I57" s="164">
        <v>163855</v>
      </c>
      <c r="J57" s="225">
        <v>163855</v>
      </c>
      <c r="K57" s="91">
        <f t="shared" si="0"/>
        <v>0</v>
      </c>
    </row>
    <row r="58" spans="1:11" x14ac:dyDescent="0.25">
      <c r="A58" s="145">
        <v>45335</v>
      </c>
      <c r="B58" s="269" t="s">
        <v>710</v>
      </c>
      <c r="C58" s="26" t="s">
        <v>161</v>
      </c>
      <c r="D58" s="26" t="s">
        <v>523</v>
      </c>
      <c r="E58" s="198" t="s">
        <v>673</v>
      </c>
      <c r="F58" s="194"/>
      <c r="G58" s="98" t="s">
        <v>148</v>
      </c>
      <c r="H58" s="197"/>
      <c r="I58" s="164">
        <v>440980</v>
      </c>
      <c r="J58" s="225">
        <v>440980</v>
      </c>
      <c r="K58" s="91">
        <f t="shared" si="0"/>
        <v>0</v>
      </c>
    </row>
    <row r="59" spans="1:11" x14ac:dyDescent="0.25">
      <c r="A59" s="145">
        <v>45335</v>
      </c>
      <c r="B59" s="269" t="s">
        <v>533</v>
      </c>
      <c r="C59" s="26" t="s">
        <v>524</v>
      </c>
      <c r="D59" s="26" t="s">
        <v>525</v>
      </c>
      <c r="E59" s="198" t="s">
        <v>674</v>
      </c>
      <c r="F59" s="194"/>
      <c r="G59" s="98" t="s">
        <v>614</v>
      </c>
      <c r="H59" s="197"/>
      <c r="I59" s="164">
        <v>28000000</v>
      </c>
      <c r="J59" s="225">
        <v>24966667</v>
      </c>
      <c r="K59" s="91">
        <f t="shared" si="0"/>
        <v>3033333</v>
      </c>
    </row>
    <row r="60" spans="1:11" x14ac:dyDescent="0.25">
      <c r="A60" s="145">
        <v>45335</v>
      </c>
      <c r="B60" s="269" t="s">
        <v>711</v>
      </c>
      <c r="C60" s="26" t="s">
        <v>526</v>
      </c>
      <c r="D60" s="26" t="s">
        <v>527</v>
      </c>
      <c r="E60" s="198" t="s">
        <v>675</v>
      </c>
      <c r="F60" s="194"/>
      <c r="G60" s="98" t="s">
        <v>615</v>
      </c>
      <c r="H60" s="197"/>
      <c r="I60">
        <v>32000000</v>
      </c>
      <c r="J60" s="225">
        <v>28800000</v>
      </c>
      <c r="K60" s="91">
        <f t="shared" si="0"/>
        <v>3200000</v>
      </c>
    </row>
    <row r="61" spans="1:11" x14ac:dyDescent="0.25">
      <c r="A61" s="145">
        <v>45336</v>
      </c>
      <c r="B61" s="269" t="s">
        <v>520</v>
      </c>
      <c r="C61" s="26" t="s">
        <v>528</v>
      </c>
      <c r="D61" s="26" t="s">
        <v>529</v>
      </c>
      <c r="E61" s="198" t="s">
        <v>676</v>
      </c>
      <c r="F61" s="194"/>
      <c r="G61" s="98" t="s">
        <v>616</v>
      </c>
      <c r="H61" s="197"/>
      <c r="I61">
        <v>19092000</v>
      </c>
      <c r="J61" s="225">
        <v>16864600</v>
      </c>
      <c r="K61" s="91">
        <f t="shared" si="0"/>
        <v>2227400</v>
      </c>
    </row>
    <row r="62" spans="1:11" x14ac:dyDescent="0.25">
      <c r="A62" s="145">
        <v>45336</v>
      </c>
      <c r="B62" s="269" t="s">
        <v>712</v>
      </c>
      <c r="C62" s="26" t="s">
        <v>523</v>
      </c>
      <c r="D62" s="26" t="s">
        <v>530</v>
      </c>
      <c r="E62" s="198" t="s">
        <v>662</v>
      </c>
      <c r="F62" s="194"/>
      <c r="G62" s="98" t="s">
        <v>617</v>
      </c>
      <c r="H62" s="197"/>
      <c r="I62">
        <v>19092000</v>
      </c>
      <c r="J62" s="225">
        <v>16705500</v>
      </c>
      <c r="K62" s="91">
        <f t="shared" si="0"/>
        <v>2386500</v>
      </c>
    </row>
    <row r="63" spans="1:11" x14ac:dyDescent="0.25">
      <c r="A63" s="145">
        <v>45336</v>
      </c>
      <c r="B63" s="269" t="s">
        <v>713</v>
      </c>
      <c r="C63" s="26" t="s">
        <v>531</v>
      </c>
      <c r="D63" s="26" t="s">
        <v>532</v>
      </c>
      <c r="E63" s="198" t="s">
        <v>677</v>
      </c>
      <c r="F63" s="194"/>
      <c r="G63" s="98" t="s">
        <v>618</v>
      </c>
      <c r="H63" s="197"/>
      <c r="I63">
        <v>20000000</v>
      </c>
      <c r="J63" s="225">
        <v>17833333</v>
      </c>
      <c r="K63" s="91">
        <f t="shared" si="0"/>
        <v>2166667</v>
      </c>
    </row>
    <row r="64" spans="1:11" x14ac:dyDescent="0.25">
      <c r="A64" s="145">
        <v>45336</v>
      </c>
      <c r="B64" s="269" t="s">
        <v>714</v>
      </c>
      <c r="C64" s="26" t="s">
        <v>533</v>
      </c>
      <c r="D64" s="26" t="s">
        <v>534</v>
      </c>
      <c r="E64" s="198" t="s">
        <v>678</v>
      </c>
      <c r="F64" s="194"/>
      <c r="G64" s="98" t="s">
        <v>619</v>
      </c>
      <c r="H64" s="197"/>
      <c r="I64">
        <v>20000000</v>
      </c>
      <c r="J64" s="225">
        <v>17000000</v>
      </c>
      <c r="K64" s="91">
        <f t="shared" si="0"/>
        <v>3000000</v>
      </c>
    </row>
    <row r="65" spans="1:11" x14ac:dyDescent="0.25">
      <c r="A65" s="145">
        <v>45336</v>
      </c>
      <c r="B65" s="269" t="s">
        <v>715</v>
      </c>
      <c r="C65" s="26" t="s">
        <v>535</v>
      </c>
      <c r="D65" s="26" t="s">
        <v>536</v>
      </c>
      <c r="E65" s="198" t="s">
        <v>679</v>
      </c>
      <c r="F65" s="194"/>
      <c r="G65" s="98" t="s">
        <v>620</v>
      </c>
      <c r="H65" s="197"/>
      <c r="I65">
        <v>10500000</v>
      </c>
      <c r="J65" s="225">
        <v>8837500</v>
      </c>
      <c r="K65" s="91">
        <f t="shared" si="0"/>
        <v>1662500</v>
      </c>
    </row>
    <row r="66" spans="1:11" x14ac:dyDescent="0.25">
      <c r="A66" s="145">
        <v>45337</v>
      </c>
      <c r="B66" s="269" t="s">
        <v>716</v>
      </c>
      <c r="C66" s="26" t="s">
        <v>537</v>
      </c>
      <c r="D66" s="26" t="s">
        <v>538</v>
      </c>
      <c r="E66" s="198" t="s">
        <v>680</v>
      </c>
      <c r="F66" s="194"/>
      <c r="G66" s="98" t="s">
        <v>621</v>
      </c>
      <c r="H66" s="197"/>
      <c r="I66" s="223">
        <v>20400000</v>
      </c>
      <c r="J66" s="225">
        <v>18020000</v>
      </c>
      <c r="K66" s="91">
        <f t="shared" si="0"/>
        <v>2380000</v>
      </c>
    </row>
    <row r="67" spans="1:11" x14ac:dyDescent="0.25">
      <c r="A67" s="145">
        <v>45337</v>
      </c>
      <c r="B67" s="269" t="s">
        <v>717</v>
      </c>
      <c r="C67" s="26" t="s">
        <v>539</v>
      </c>
      <c r="D67" s="26" t="s">
        <v>540</v>
      </c>
      <c r="E67" s="198" t="s">
        <v>681</v>
      </c>
      <c r="F67" s="194"/>
      <c r="G67" s="98" t="s">
        <v>622</v>
      </c>
      <c r="H67" s="197"/>
      <c r="I67" s="223">
        <v>240234207</v>
      </c>
      <c r="J67" s="225">
        <v>81779640</v>
      </c>
      <c r="K67" s="91">
        <f t="shared" si="0"/>
        <v>158454567</v>
      </c>
    </row>
    <row r="68" spans="1:11" x14ac:dyDescent="0.25">
      <c r="A68" s="145">
        <v>45337</v>
      </c>
      <c r="B68" s="269" t="s">
        <v>718</v>
      </c>
      <c r="C68" s="26" t="s">
        <v>541</v>
      </c>
      <c r="D68" s="26" t="s">
        <v>542</v>
      </c>
      <c r="E68" s="198" t="s">
        <v>682</v>
      </c>
      <c r="F68" s="194"/>
      <c r="G68" s="98" t="s">
        <v>623</v>
      </c>
      <c r="H68" s="197"/>
      <c r="I68" s="223">
        <v>24000000</v>
      </c>
      <c r="J68" s="225">
        <v>21200000</v>
      </c>
      <c r="K68" s="91">
        <f t="shared" si="0"/>
        <v>2800000</v>
      </c>
    </row>
    <row r="69" spans="1:11" x14ac:dyDescent="0.25">
      <c r="A69" s="145">
        <v>45337</v>
      </c>
      <c r="B69" s="269" t="s">
        <v>719</v>
      </c>
      <c r="C69" s="26" t="s">
        <v>543</v>
      </c>
      <c r="D69" s="26" t="s">
        <v>544</v>
      </c>
      <c r="E69" s="198" t="s">
        <v>683</v>
      </c>
      <c r="F69" s="194"/>
      <c r="G69" s="98" t="s">
        <v>624</v>
      </c>
      <c r="H69" s="197"/>
      <c r="I69" s="223">
        <v>19082000</v>
      </c>
      <c r="J69" s="225">
        <v>16864600</v>
      </c>
      <c r="K69" s="91">
        <f t="shared" si="0"/>
        <v>2217400</v>
      </c>
    </row>
    <row r="70" spans="1:11" x14ac:dyDescent="0.25">
      <c r="A70" s="145">
        <v>45337</v>
      </c>
      <c r="B70" s="269" t="s">
        <v>720</v>
      </c>
      <c r="C70" s="26" t="s">
        <v>545</v>
      </c>
      <c r="D70" s="26" t="s">
        <v>546</v>
      </c>
      <c r="E70" s="198" t="s">
        <v>684</v>
      </c>
      <c r="F70" s="194"/>
      <c r="G70" s="98" t="s">
        <v>625</v>
      </c>
      <c r="H70" s="197"/>
      <c r="I70" s="223">
        <v>28000000</v>
      </c>
      <c r="J70" s="225">
        <v>24500000</v>
      </c>
      <c r="K70" s="91">
        <f t="shared" si="0"/>
        <v>3500000</v>
      </c>
    </row>
    <row r="71" spans="1:11" x14ac:dyDescent="0.25">
      <c r="A71" s="145">
        <v>45337</v>
      </c>
      <c r="B71" s="269" t="s">
        <v>721</v>
      </c>
      <c r="C71" s="26" t="s">
        <v>547</v>
      </c>
      <c r="D71" s="26" t="s">
        <v>548</v>
      </c>
      <c r="E71" s="198" t="s">
        <v>685</v>
      </c>
      <c r="F71" s="194"/>
      <c r="G71" s="98" t="s">
        <v>626</v>
      </c>
      <c r="H71" s="197"/>
      <c r="I71" s="223">
        <v>28000000</v>
      </c>
      <c r="J71" s="225">
        <v>24733333</v>
      </c>
      <c r="K71" s="91">
        <f t="shared" si="0"/>
        <v>3266667</v>
      </c>
    </row>
    <row r="72" spans="1:11" x14ac:dyDescent="0.25">
      <c r="A72" s="145">
        <v>45338</v>
      </c>
      <c r="B72" s="269" t="s">
        <v>513</v>
      </c>
      <c r="C72" s="26" t="s">
        <v>549</v>
      </c>
      <c r="D72" s="26" t="s">
        <v>550</v>
      </c>
      <c r="E72" s="198" t="s">
        <v>686</v>
      </c>
      <c r="F72" s="194"/>
      <c r="G72" s="98" t="s">
        <v>627</v>
      </c>
      <c r="H72" s="197"/>
      <c r="I72" s="223">
        <v>19092000</v>
      </c>
      <c r="J72" s="225">
        <v>16705500</v>
      </c>
      <c r="K72" s="91">
        <f t="shared" si="0"/>
        <v>2386500</v>
      </c>
    </row>
    <row r="73" spans="1:11" x14ac:dyDescent="0.25">
      <c r="A73" s="145">
        <v>45341</v>
      </c>
      <c r="B73" s="269" t="s">
        <v>522</v>
      </c>
      <c r="C73" s="26" t="s">
        <v>551</v>
      </c>
      <c r="D73" s="26" t="s">
        <v>189</v>
      </c>
      <c r="E73" s="198" t="s">
        <v>687</v>
      </c>
      <c r="F73" s="194"/>
      <c r="G73" s="98" t="s">
        <v>628</v>
      </c>
      <c r="H73" s="197"/>
      <c r="I73" s="223">
        <v>32000000</v>
      </c>
      <c r="J73" s="225">
        <v>26666667</v>
      </c>
      <c r="K73" s="91">
        <f t="shared" si="0"/>
        <v>5333333</v>
      </c>
    </row>
    <row r="74" spans="1:11" x14ac:dyDescent="0.25">
      <c r="A74" s="145">
        <v>45341</v>
      </c>
      <c r="B74" s="269" t="s">
        <v>722</v>
      </c>
      <c r="C74" s="26" t="s">
        <v>552</v>
      </c>
      <c r="D74" s="26" t="s">
        <v>553</v>
      </c>
      <c r="E74" s="198" t="s">
        <v>662</v>
      </c>
      <c r="F74" s="194"/>
      <c r="G74" s="98" t="s">
        <v>629</v>
      </c>
      <c r="H74" s="197"/>
      <c r="I74" s="223">
        <v>19092000</v>
      </c>
      <c r="J74" s="225">
        <v>16228200</v>
      </c>
      <c r="K74" s="91">
        <f t="shared" si="0"/>
        <v>2863800</v>
      </c>
    </row>
    <row r="75" spans="1:11" x14ac:dyDescent="0.25">
      <c r="A75" s="145">
        <v>45341</v>
      </c>
      <c r="B75" s="269" t="s">
        <v>514</v>
      </c>
      <c r="C75" s="26" t="s">
        <v>554</v>
      </c>
      <c r="D75" s="26" t="s">
        <v>555</v>
      </c>
      <c r="E75" s="198" t="s">
        <v>688</v>
      </c>
      <c r="F75" s="194"/>
      <c r="G75" s="98" t="s">
        <v>630</v>
      </c>
      <c r="H75" s="197"/>
      <c r="I75" s="223">
        <v>21200000</v>
      </c>
      <c r="J75" s="225">
        <v>18020000</v>
      </c>
      <c r="K75" s="91">
        <f t="shared" si="0"/>
        <v>3180000</v>
      </c>
    </row>
    <row r="76" spans="1:11" x14ac:dyDescent="0.25">
      <c r="A76" s="145">
        <v>45341</v>
      </c>
      <c r="B76" s="269" t="s">
        <v>723</v>
      </c>
      <c r="C76" s="26" t="s">
        <v>556</v>
      </c>
      <c r="D76" s="26" t="s">
        <v>557</v>
      </c>
      <c r="E76" s="198" t="s">
        <v>689</v>
      </c>
      <c r="F76" s="194"/>
      <c r="G76" s="98" t="s">
        <v>631</v>
      </c>
      <c r="H76" s="197"/>
      <c r="I76" s="223">
        <v>18000000</v>
      </c>
      <c r="J76" s="225">
        <v>15150000</v>
      </c>
      <c r="K76" s="91">
        <f t="shared" si="0"/>
        <v>2850000</v>
      </c>
    </row>
    <row r="77" spans="1:11" x14ac:dyDescent="0.25">
      <c r="A77" s="145">
        <v>45341</v>
      </c>
      <c r="B77" s="269" t="s">
        <v>724</v>
      </c>
      <c r="C77" s="26" t="s">
        <v>100</v>
      </c>
      <c r="D77" s="26" t="s">
        <v>558</v>
      </c>
      <c r="E77" s="198" t="s">
        <v>658</v>
      </c>
      <c r="F77" s="194"/>
      <c r="G77" s="98" t="s">
        <v>632</v>
      </c>
      <c r="H77" s="197"/>
      <c r="I77" s="223">
        <v>19092000</v>
      </c>
      <c r="J77" s="225">
        <v>16228200</v>
      </c>
      <c r="K77" s="91">
        <f t="shared" si="0"/>
        <v>2863800</v>
      </c>
    </row>
    <row r="78" spans="1:11" x14ac:dyDescent="0.25">
      <c r="A78" s="145">
        <v>45341</v>
      </c>
      <c r="B78" s="269" t="s">
        <v>566</v>
      </c>
      <c r="C78" s="26" t="s">
        <v>559</v>
      </c>
      <c r="D78" s="26" t="s">
        <v>560</v>
      </c>
      <c r="E78" s="198" t="s">
        <v>690</v>
      </c>
      <c r="F78" s="194"/>
      <c r="G78" s="98" t="s">
        <v>633</v>
      </c>
      <c r="H78" s="197"/>
      <c r="I78" s="223">
        <v>20400000</v>
      </c>
      <c r="J78" s="225">
        <v>17170000</v>
      </c>
      <c r="K78" s="91">
        <f t="shared" ref="K78:K141" si="1">+I78-J78</f>
        <v>3230000</v>
      </c>
    </row>
    <row r="79" spans="1:11" x14ac:dyDescent="0.25">
      <c r="A79" s="145">
        <v>45341</v>
      </c>
      <c r="B79" s="269" t="s">
        <v>725</v>
      </c>
      <c r="C79" s="26" t="s">
        <v>161</v>
      </c>
      <c r="D79" s="26" t="s">
        <v>104</v>
      </c>
      <c r="E79" s="198" t="s">
        <v>691</v>
      </c>
      <c r="F79" s="194"/>
      <c r="G79" s="98" t="s">
        <v>148</v>
      </c>
      <c r="H79" s="197"/>
      <c r="I79" s="223">
        <v>134460</v>
      </c>
      <c r="J79" s="225">
        <v>134460</v>
      </c>
      <c r="K79" s="91">
        <f t="shared" si="1"/>
        <v>0</v>
      </c>
    </row>
    <row r="80" spans="1:11" x14ac:dyDescent="0.25">
      <c r="A80" s="145">
        <v>45341</v>
      </c>
      <c r="B80" s="269" t="s">
        <v>725</v>
      </c>
      <c r="C80" s="26" t="s">
        <v>163</v>
      </c>
      <c r="D80" s="26" t="s">
        <v>561</v>
      </c>
      <c r="E80" s="198" t="s">
        <v>692</v>
      </c>
      <c r="F80" s="194"/>
      <c r="G80" s="98" t="s">
        <v>149</v>
      </c>
      <c r="H80" s="197"/>
      <c r="I80" s="223">
        <v>44970</v>
      </c>
      <c r="J80" s="225">
        <v>44970</v>
      </c>
      <c r="K80" s="91">
        <f t="shared" si="1"/>
        <v>0</v>
      </c>
    </row>
    <row r="81" spans="1:11" x14ac:dyDescent="0.25">
      <c r="A81" s="145">
        <v>45342</v>
      </c>
      <c r="B81" s="269" t="s">
        <v>726</v>
      </c>
      <c r="C81" s="26" t="s">
        <v>562</v>
      </c>
      <c r="D81" s="26" t="s">
        <v>563</v>
      </c>
      <c r="E81" s="198" t="s">
        <v>693</v>
      </c>
      <c r="F81" s="194"/>
      <c r="G81" s="98" t="s">
        <v>634</v>
      </c>
      <c r="H81" s="197"/>
      <c r="I81" s="223">
        <v>14400000</v>
      </c>
      <c r="J81" s="225">
        <v>12000000</v>
      </c>
      <c r="K81" s="91">
        <f t="shared" si="1"/>
        <v>2400000</v>
      </c>
    </row>
    <row r="82" spans="1:11" x14ac:dyDescent="0.25">
      <c r="A82" s="145">
        <v>45343</v>
      </c>
      <c r="B82" s="269" t="s">
        <v>727</v>
      </c>
      <c r="C82" s="26" t="s">
        <v>564</v>
      </c>
      <c r="D82" s="26" t="s">
        <v>565</v>
      </c>
      <c r="E82" s="198" t="s">
        <v>694</v>
      </c>
      <c r="F82" s="194"/>
      <c r="G82" s="98" t="s">
        <v>635</v>
      </c>
      <c r="H82" s="197"/>
      <c r="I82" s="223">
        <v>20000000</v>
      </c>
      <c r="J82" s="225">
        <v>16666667</v>
      </c>
      <c r="K82" s="91">
        <f t="shared" si="1"/>
        <v>3333333</v>
      </c>
    </row>
    <row r="83" spans="1:11" x14ac:dyDescent="0.25">
      <c r="A83" s="145">
        <v>45343</v>
      </c>
      <c r="B83" s="269" t="s">
        <v>728</v>
      </c>
      <c r="C83" s="26" t="s">
        <v>566</v>
      </c>
      <c r="D83" s="26" t="s">
        <v>567</v>
      </c>
      <c r="E83" s="198" t="s">
        <v>695</v>
      </c>
      <c r="F83" s="194"/>
      <c r="G83" s="98" t="s">
        <v>636</v>
      </c>
      <c r="H83" s="197"/>
      <c r="I83" s="223">
        <v>28000000</v>
      </c>
      <c r="J83" s="225">
        <v>22166667</v>
      </c>
      <c r="K83" s="91">
        <f t="shared" si="1"/>
        <v>5833333</v>
      </c>
    </row>
    <row r="84" spans="1:11" x14ac:dyDescent="0.25">
      <c r="A84" s="145">
        <v>45343</v>
      </c>
      <c r="B84" s="269" t="s">
        <v>729</v>
      </c>
      <c r="C84" s="26" t="s">
        <v>568</v>
      </c>
      <c r="D84" s="26" t="s">
        <v>568</v>
      </c>
      <c r="E84" s="198" t="s">
        <v>209</v>
      </c>
      <c r="F84" s="194"/>
      <c r="G84" s="98" t="s">
        <v>637</v>
      </c>
      <c r="H84" s="197"/>
      <c r="I84" s="223">
        <v>23600000</v>
      </c>
      <c r="J84" s="225">
        <v>19666667</v>
      </c>
      <c r="K84" s="91">
        <f t="shared" si="1"/>
        <v>3933333</v>
      </c>
    </row>
    <row r="85" spans="1:11" x14ac:dyDescent="0.25">
      <c r="A85" s="145">
        <v>45344</v>
      </c>
      <c r="B85" s="269" t="s">
        <v>553</v>
      </c>
      <c r="C85" s="26" t="s">
        <v>569</v>
      </c>
      <c r="D85" s="26" t="s">
        <v>570</v>
      </c>
      <c r="E85" s="198" t="s">
        <v>209</v>
      </c>
      <c r="F85" s="194"/>
      <c r="G85" s="98" t="s">
        <v>638</v>
      </c>
      <c r="H85" s="197"/>
      <c r="I85" s="223">
        <v>23600000</v>
      </c>
      <c r="J85" s="225">
        <v>18683333</v>
      </c>
      <c r="K85" s="91">
        <f t="shared" si="1"/>
        <v>4916667</v>
      </c>
    </row>
    <row r="86" spans="1:11" x14ac:dyDescent="0.25">
      <c r="A86" s="145">
        <v>45348</v>
      </c>
      <c r="B86" s="269" t="s">
        <v>730</v>
      </c>
      <c r="C86" s="26" t="s">
        <v>571</v>
      </c>
      <c r="D86" s="26" t="s">
        <v>572</v>
      </c>
      <c r="E86" s="198" t="s">
        <v>658</v>
      </c>
      <c r="F86" s="194"/>
      <c r="G86" s="98" t="s">
        <v>639</v>
      </c>
      <c r="H86" s="197"/>
      <c r="I86" s="223">
        <v>19092000</v>
      </c>
      <c r="J86" s="225">
        <v>14955400</v>
      </c>
      <c r="K86" s="91">
        <f t="shared" si="1"/>
        <v>4136600</v>
      </c>
    </row>
    <row r="87" spans="1:11" x14ac:dyDescent="0.25">
      <c r="A87" s="145">
        <v>45348</v>
      </c>
      <c r="B87" s="269" t="s">
        <v>731</v>
      </c>
      <c r="C87" s="26" t="s">
        <v>573</v>
      </c>
      <c r="D87" s="26" t="s">
        <v>574</v>
      </c>
      <c r="E87" s="198" t="s">
        <v>696</v>
      </c>
      <c r="F87" s="194"/>
      <c r="G87" s="98" t="s">
        <v>640</v>
      </c>
      <c r="H87" s="197"/>
      <c r="I87" s="223">
        <v>32000000</v>
      </c>
      <c r="J87" s="225">
        <v>25333333</v>
      </c>
      <c r="K87" s="91">
        <f t="shared" si="1"/>
        <v>6666667</v>
      </c>
    </row>
    <row r="88" spans="1:11" x14ac:dyDescent="0.25">
      <c r="A88" s="145">
        <v>45348</v>
      </c>
      <c r="B88" s="269" t="s">
        <v>732</v>
      </c>
      <c r="C88" s="26" t="s">
        <v>489</v>
      </c>
      <c r="D88" s="26" t="s">
        <v>575</v>
      </c>
      <c r="E88" s="198" t="s">
        <v>697</v>
      </c>
      <c r="F88" s="194"/>
      <c r="G88" s="98" t="s">
        <v>641</v>
      </c>
      <c r="H88" s="197"/>
      <c r="I88" s="223">
        <v>32000000</v>
      </c>
      <c r="J88" s="225">
        <v>25066667</v>
      </c>
      <c r="K88" s="91">
        <f t="shared" si="1"/>
        <v>6933333</v>
      </c>
    </row>
    <row r="89" spans="1:11" x14ac:dyDescent="0.25">
      <c r="A89" s="145">
        <v>45348</v>
      </c>
      <c r="B89" s="269" t="s">
        <v>733</v>
      </c>
      <c r="C89" s="26" t="s">
        <v>576</v>
      </c>
      <c r="D89" s="26" t="s">
        <v>577</v>
      </c>
      <c r="E89" s="198" t="s">
        <v>698</v>
      </c>
      <c r="F89" s="194"/>
      <c r="G89" s="98" t="s">
        <v>642</v>
      </c>
      <c r="H89" s="197"/>
      <c r="I89" s="223">
        <v>20000000</v>
      </c>
      <c r="J89" s="225">
        <v>15666667</v>
      </c>
      <c r="K89" s="91">
        <f t="shared" si="1"/>
        <v>4333333</v>
      </c>
    </row>
    <row r="90" spans="1:11" x14ac:dyDescent="0.25">
      <c r="A90" s="145">
        <v>45348</v>
      </c>
      <c r="B90" s="269" t="s">
        <v>734</v>
      </c>
      <c r="C90" s="26" t="s">
        <v>578</v>
      </c>
      <c r="D90" s="26" t="s">
        <v>579</v>
      </c>
      <c r="E90" s="198" t="s">
        <v>662</v>
      </c>
      <c r="F90" s="194"/>
      <c r="G90" s="98" t="s">
        <v>643</v>
      </c>
      <c r="H90" s="197"/>
      <c r="I90" s="223">
        <v>19092000</v>
      </c>
      <c r="J90" s="225">
        <v>14955400</v>
      </c>
      <c r="K90" s="91">
        <f t="shared" si="1"/>
        <v>4136600</v>
      </c>
    </row>
    <row r="91" spans="1:11" x14ac:dyDescent="0.25">
      <c r="A91" s="145">
        <v>45348</v>
      </c>
      <c r="B91" s="269" t="s">
        <v>735</v>
      </c>
      <c r="C91" s="26" t="s">
        <v>580</v>
      </c>
      <c r="D91" s="26" t="s">
        <v>581</v>
      </c>
      <c r="E91" s="198" t="s">
        <v>676</v>
      </c>
      <c r="F91" s="194"/>
      <c r="G91" s="98" t="s">
        <v>644</v>
      </c>
      <c r="H91" s="197"/>
      <c r="I91" s="223">
        <v>19092000</v>
      </c>
      <c r="J91" s="225">
        <v>14955400</v>
      </c>
      <c r="K91" s="91">
        <f t="shared" si="1"/>
        <v>4136600</v>
      </c>
    </row>
    <row r="92" spans="1:11" x14ac:dyDescent="0.25">
      <c r="A92" s="145">
        <v>45350</v>
      </c>
      <c r="B92" s="269" t="s">
        <v>736</v>
      </c>
      <c r="C92" s="26" t="s">
        <v>582</v>
      </c>
      <c r="D92" s="26" t="s">
        <v>583</v>
      </c>
      <c r="E92" s="198" t="s">
        <v>209</v>
      </c>
      <c r="F92" s="194"/>
      <c r="G92" s="98" t="s">
        <v>645</v>
      </c>
      <c r="H92" s="197"/>
      <c r="I92" s="223">
        <v>23600000</v>
      </c>
      <c r="J92" s="225">
        <v>18290000</v>
      </c>
      <c r="K92" s="91">
        <f t="shared" si="1"/>
        <v>5310000</v>
      </c>
    </row>
    <row r="93" spans="1:11" x14ac:dyDescent="0.25">
      <c r="A93" s="145">
        <v>45350</v>
      </c>
      <c r="B93" s="269" t="s">
        <v>737</v>
      </c>
      <c r="C93" s="26" t="s">
        <v>161</v>
      </c>
      <c r="D93" s="26" t="s">
        <v>584</v>
      </c>
      <c r="E93" s="198" t="s">
        <v>699</v>
      </c>
      <c r="F93" s="194"/>
      <c r="G93" s="98" t="s">
        <v>148</v>
      </c>
      <c r="H93" s="197"/>
      <c r="I93" s="223">
        <v>334390</v>
      </c>
      <c r="J93" s="225">
        <v>334390</v>
      </c>
      <c r="K93" s="91">
        <f t="shared" si="1"/>
        <v>0</v>
      </c>
    </row>
    <row r="94" spans="1:11" x14ac:dyDescent="0.25">
      <c r="A94" s="145">
        <v>45350</v>
      </c>
      <c r="B94" s="269" t="s">
        <v>737</v>
      </c>
      <c r="C94" s="26" t="s">
        <v>163</v>
      </c>
      <c r="D94" s="26" t="s">
        <v>585</v>
      </c>
      <c r="E94" s="198" t="s">
        <v>700</v>
      </c>
      <c r="F94" s="194"/>
      <c r="G94" s="98" t="s">
        <v>149</v>
      </c>
      <c r="H94" s="197"/>
      <c r="I94" s="223">
        <v>304580</v>
      </c>
      <c r="J94" s="225">
        <v>304580</v>
      </c>
      <c r="K94" s="91">
        <f t="shared" si="1"/>
        <v>0</v>
      </c>
    </row>
    <row r="95" spans="1:11" x14ac:dyDescent="0.25">
      <c r="A95" s="145">
        <v>45350</v>
      </c>
      <c r="B95" s="269" t="s">
        <v>738</v>
      </c>
      <c r="C95" s="26" t="s">
        <v>586</v>
      </c>
      <c r="D95" s="26" t="s">
        <v>587</v>
      </c>
      <c r="E95" s="198" t="s">
        <v>701</v>
      </c>
      <c r="F95" s="194"/>
      <c r="G95" s="98" t="s">
        <v>646</v>
      </c>
      <c r="H95" s="197"/>
      <c r="I95" s="223">
        <v>19092000</v>
      </c>
      <c r="J95" s="225">
        <v>14796300</v>
      </c>
      <c r="K95" s="91">
        <f t="shared" si="1"/>
        <v>4295700</v>
      </c>
    </row>
    <row r="96" spans="1:11" x14ac:dyDescent="0.25">
      <c r="A96" s="145">
        <v>45350</v>
      </c>
      <c r="B96" s="269" t="s">
        <v>739</v>
      </c>
      <c r="C96" s="26" t="s">
        <v>588</v>
      </c>
      <c r="D96" s="26" t="s">
        <v>576</v>
      </c>
      <c r="E96" s="198" t="s">
        <v>662</v>
      </c>
      <c r="F96" s="194"/>
      <c r="G96" s="98" t="s">
        <v>647</v>
      </c>
      <c r="H96" s="197"/>
      <c r="I96" s="223">
        <v>19092000</v>
      </c>
      <c r="J96" s="225">
        <v>14637200</v>
      </c>
      <c r="K96" s="91">
        <f t="shared" si="1"/>
        <v>4454800</v>
      </c>
    </row>
    <row r="97" spans="1:11" x14ac:dyDescent="0.25">
      <c r="A97" s="145">
        <v>45351</v>
      </c>
      <c r="B97" s="269" t="s">
        <v>740</v>
      </c>
      <c r="C97" s="26" t="s">
        <v>589</v>
      </c>
      <c r="D97" s="26" t="s">
        <v>590</v>
      </c>
      <c r="E97" s="198" t="s">
        <v>702</v>
      </c>
      <c r="F97" s="194"/>
      <c r="G97" s="98" t="s">
        <v>648</v>
      </c>
      <c r="H97" s="197"/>
      <c r="I97" s="223">
        <v>22000000</v>
      </c>
      <c r="J97" s="225">
        <v>16500000</v>
      </c>
      <c r="K97" s="91">
        <f t="shared" si="1"/>
        <v>5500000</v>
      </c>
    </row>
    <row r="98" spans="1:11" x14ac:dyDescent="0.25">
      <c r="A98" s="145">
        <v>45351</v>
      </c>
      <c r="B98" s="269" t="s">
        <v>560</v>
      </c>
      <c r="C98" s="26" t="s">
        <v>591</v>
      </c>
      <c r="D98" s="26" t="s">
        <v>592</v>
      </c>
      <c r="E98" s="198" t="s">
        <v>209</v>
      </c>
      <c r="F98" s="194"/>
      <c r="G98" s="98" t="s">
        <v>649</v>
      </c>
      <c r="H98" s="197"/>
      <c r="I98" s="223">
        <v>23600000</v>
      </c>
      <c r="J98" s="225">
        <v>17700000</v>
      </c>
      <c r="K98" s="91">
        <f t="shared" si="1"/>
        <v>5900000</v>
      </c>
    </row>
    <row r="99" spans="1:11" x14ac:dyDescent="0.25">
      <c r="A99" s="145">
        <v>45351</v>
      </c>
      <c r="B99" s="269" t="s">
        <v>741</v>
      </c>
      <c r="C99" s="26" t="s">
        <v>593</v>
      </c>
      <c r="D99" s="26" t="s">
        <v>126</v>
      </c>
      <c r="E99" s="198" t="s">
        <v>656</v>
      </c>
      <c r="F99" s="194"/>
      <c r="G99" s="98" t="s">
        <v>650</v>
      </c>
      <c r="H99" s="197"/>
      <c r="I99" s="223">
        <v>29792000</v>
      </c>
      <c r="J99" s="225">
        <v>21350933</v>
      </c>
      <c r="K99" s="91">
        <f t="shared" si="1"/>
        <v>8441067</v>
      </c>
    </row>
    <row r="100" spans="1:11" x14ac:dyDescent="0.25">
      <c r="A100" s="145">
        <v>45352</v>
      </c>
      <c r="B100" s="227" t="s">
        <v>869</v>
      </c>
      <c r="C100" s="26" t="s">
        <v>1326</v>
      </c>
      <c r="D100" s="26" t="s">
        <v>1327</v>
      </c>
      <c r="E100" s="196" t="s">
        <v>1400</v>
      </c>
      <c r="F100" s="194"/>
      <c r="G100" s="98" t="s">
        <v>1381</v>
      </c>
      <c r="H100" s="197"/>
      <c r="I100" s="223">
        <v>20400000</v>
      </c>
      <c r="J100" s="225">
        <v>15300000</v>
      </c>
      <c r="K100" s="91">
        <f t="shared" si="1"/>
        <v>5100000</v>
      </c>
    </row>
    <row r="101" spans="1:11" x14ac:dyDescent="0.25">
      <c r="A101" s="145">
        <v>45352</v>
      </c>
      <c r="B101" s="227" t="s">
        <v>1048</v>
      </c>
      <c r="C101" s="26" t="s">
        <v>1328</v>
      </c>
      <c r="D101" s="26" t="s">
        <v>1129</v>
      </c>
      <c r="E101" s="196" t="s">
        <v>1401</v>
      </c>
      <c r="F101" s="194"/>
      <c r="G101" s="98" t="s">
        <v>1382</v>
      </c>
      <c r="H101" s="197"/>
      <c r="I101" s="223">
        <v>28000000</v>
      </c>
      <c r="J101" s="225">
        <v>19833333</v>
      </c>
      <c r="K101" s="91">
        <f t="shared" si="1"/>
        <v>8166667</v>
      </c>
    </row>
    <row r="102" spans="1:11" x14ac:dyDescent="0.25">
      <c r="A102" s="145">
        <v>45355</v>
      </c>
      <c r="B102" s="227" t="s">
        <v>556</v>
      </c>
      <c r="C102" s="26" t="s">
        <v>1329</v>
      </c>
      <c r="D102" s="26" t="s">
        <v>1330</v>
      </c>
      <c r="E102" s="196" t="s">
        <v>1402</v>
      </c>
      <c r="F102" s="194"/>
      <c r="G102" s="98" t="s">
        <v>1383</v>
      </c>
      <c r="H102" s="197"/>
      <c r="I102" s="223">
        <v>26000000</v>
      </c>
      <c r="J102" s="225">
        <v>18850000</v>
      </c>
      <c r="K102" s="91">
        <f t="shared" si="1"/>
        <v>7150000</v>
      </c>
    </row>
    <row r="103" spans="1:11" x14ac:dyDescent="0.25">
      <c r="A103" s="145">
        <v>45355</v>
      </c>
      <c r="B103" s="227" t="s">
        <v>582</v>
      </c>
      <c r="C103" s="26" t="s">
        <v>1331</v>
      </c>
      <c r="D103" s="26" t="s">
        <v>1332</v>
      </c>
      <c r="E103" s="196" t="s">
        <v>1400</v>
      </c>
      <c r="F103" s="194"/>
      <c r="G103" s="98" t="s">
        <v>1384</v>
      </c>
      <c r="H103" s="197"/>
      <c r="I103" s="223">
        <v>20400000</v>
      </c>
      <c r="J103" s="225">
        <v>14790000</v>
      </c>
      <c r="K103" s="91">
        <f t="shared" si="1"/>
        <v>5610000</v>
      </c>
    </row>
    <row r="104" spans="1:11" x14ac:dyDescent="0.25">
      <c r="A104" s="145">
        <v>45355</v>
      </c>
      <c r="B104" s="227" t="s">
        <v>769</v>
      </c>
      <c r="C104" s="26" t="s">
        <v>1333</v>
      </c>
      <c r="D104" s="26" t="s">
        <v>1334</v>
      </c>
      <c r="E104" s="196" t="s">
        <v>1400</v>
      </c>
      <c r="F104" s="194"/>
      <c r="G104" s="98" t="s">
        <v>1385</v>
      </c>
      <c r="H104" s="197"/>
      <c r="I104" s="223">
        <v>20400000</v>
      </c>
      <c r="J104" s="225">
        <v>14790000</v>
      </c>
      <c r="K104" s="91">
        <f t="shared" si="1"/>
        <v>5610000</v>
      </c>
    </row>
    <row r="105" spans="1:11" x14ac:dyDescent="0.25">
      <c r="A105" s="145">
        <v>45355</v>
      </c>
      <c r="B105" s="227" t="s">
        <v>875</v>
      </c>
      <c r="C105" s="26" t="s">
        <v>1335</v>
      </c>
      <c r="D105" s="26" t="s">
        <v>1007</v>
      </c>
      <c r="E105" s="196" t="s">
        <v>1403</v>
      </c>
      <c r="F105" s="194"/>
      <c r="G105" s="98" t="s">
        <v>1386</v>
      </c>
      <c r="H105" s="197"/>
      <c r="I105" s="223">
        <v>24000000</v>
      </c>
      <c r="J105" s="225">
        <v>17400000</v>
      </c>
      <c r="K105" s="91">
        <f t="shared" si="1"/>
        <v>6600000</v>
      </c>
    </row>
    <row r="106" spans="1:11" x14ac:dyDescent="0.25">
      <c r="A106" s="145">
        <v>45355</v>
      </c>
      <c r="B106" s="227" t="s">
        <v>572</v>
      </c>
      <c r="C106" s="26" t="s">
        <v>1336</v>
      </c>
      <c r="D106" s="26" t="s">
        <v>1337</v>
      </c>
      <c r="E106" s="196" t="s">
        <v>1400</v>
      </c>
      <c r="F106" s="194"/>
      <c r="G106" s="98" t="s">
        <v>1387</v>
      </c>
      <c r="H106" s="197"/>
      <c r="I106" s="223">
        <v>20400000</v>
      </c>
      <c r="J106" s="225">
        <v>14790000</v>
      </c>
      <c r="K106" s="91">
        <f t="shared" si="1"/>
        <v>5610000</v>
      </c>
    </row>
    <row r="107" spans="1:11" x14ac:dyDescent="0.25">
      <c r="A107" s="145">
        <v>45355</v>
      </c>
      <c r="B107" s="227" t="s">
        <v>1288</v>
      </c>
      <c r="C107" s="26" t="s">
        <v>1338</v>
      </c>
      <c r="D107" s="26" t="s">
        <v>1339</v>
      </c>
      <c r="E107" s="196" t="s">
        <v>1404</v>
      </c>
      <c r="F107" s="194"/>
      <c r="G107" s="98" t="s">
        <v>1388</v>
      </c>
      <c r="H107" s="197"/>
      <c r="I107" s="223">
        <v>26208000</v>
      </c>
      <c r="J107" s="225">
        <v>18564000</v>
      </c>
      <c r="K107" s="91">
        <f t="shared" si="1"/>
        <v>7644000</v>
      </c>
    </row>
    <row r="108" spans="1:11" x14ac:dyDescent="0.25">
      <c r="A108" s="145">
        <v>45356</v>
      </c>
      <c r="B108" s="227" t="s">
        <v>569</v>
      </c>
      <c r="C108" s="26" t="s">
        <v>1340</v>
      </c>
      <c r="D108" s="26" t="s">
        <v>1341</v>
      </c>
      <c r="E108" s="196" t="s">
        <v>693</v>
      </c>
      <c r="F108" s="194"/>
      <c r="G108" s="98" t="s">
        <v>1389</v>
      </c>
      <c r="H108" s="197"/>
      <c r="I108" s="223">
        <v>14400000</v>
      </c>
      <c r="J108" s="225">
        <v>10200000</v>
      </c>
      <c r="K108" s="91">
        <f t="shared" si="1"/>
        <v>4200000</v>
      </c>
    </row>
    <row r="109" spans="1:11" x14ac:dyDescent="0.25">
      <c r="A109" s="145">
        <v>45356</v>
      </c>
      <c r="B109" s="227" t="s">
        <v>574</v>
      </c>
      <c r="C109" s="26" t="s">
        <v>1342</v>
      </c>
      <c r="D109" s="26" t="s">
        <v>1343</v>
      </c>
      <c r="E109" s="196" t="s">
        <v>690</v>
      </c>
      <c r="F109" s="194"/>
      <c r="G109" s="98" t="s">
        <v>1390</v>
      </c>
      <c r="H109" s="197"/>
      <c r="I109" s="223">
        <v>28000000</v>
      </c>
      <c r="J109" s="225">
        <v>19600000</v>
      </c>
      <c r="K109" s="91">
        <f t="shared" si="1"/>
        <v>8400000</v>
      </c>
    </row>
    <row r="110" spans="1:11" x14ac:dyDescent="0.25">
      <c r="A110" s="145">
        <v>45356</v>
      </c>
      <c r="B110" s="227" t="s">
        <v>575</v>
      </c>
      <c r="C110" s="26" t="s">
        <v>1341</v>
      </c>
      <c r="D110" s="26" t="s">
        <v>1342</v>
      </c>
      <c r="E110" s="196" t="s">
        <v>1405</v>
      </c>
      <c r="F110" s="194"/>
      <c r="G110" s="98" t="s">
        <v>1391</v>
      </c>
      <c r="H110" s="197"/>
      <c r="I110" s="223">
        <v>20400000</v>
      </c>
      <c r="J110" s="225">
        <v>14450000</v>
      </c>
      <c r="K110" s="91">
        <f t="shared" si="1"/>
        <v>5950000</v>
      </c>
    </row>
    <row r="111" spans="1:11" x14ac:dyDescent="0.25">
      <c r="A111" s="145">
        <v>45358</v>
      </c>
      <c r="B111" s="227" t="s">
        <v>581</v>
      </c>
      <c r="C111" s="26" t="s">
        <v>1344</v>
      </c>
      <c r="D111" s="26" t="s">
        <v>1338</v>
      </c>
      <c r="E111" s="196" t="s">
        <v>1406</v>
      </c>
      <c r="F111" s="194"/>
      <c r="G111" s="98" t="s">
        <v>1392</v>
      </c>
      <c r="H111" s="197"/>
      <c r="I111" s="223">
        <v>18400000</v>
      </c>
      <c r="J111" s="225">
        <v>12726667</v>
      </c>
      <c r="K111" s="91">
        <f t="shared" si="1"/>
        <v>5673333</v>
      </c>
    </row>
    <row r="112" spans="1:11" x14ac:dyDescent="0.25">
      <c r="A112" s="145">
        <v>45358</v>
      </c>
      <c r="B112" s="227" t="s">
        <v>891</v>
      </c>
      <c r="C112" s="26" t="s">
        <v>1345</v>
      </c>
      <c r="D112" s="26" t="s">
        <v>1346</v>
      </c>
      <c r="E112" s="196" t="s">
        <v>1407</v>
      </c>
      <c r="F112" s="194"/>
      <c r="G112" s="98" t="s">
        <v>1393</v>
      </c>
      <c r="H112" s="197"/>
      <c r="I112" s="223">
        <v>22000000</v>
      </c>
      <c r="J112" s="225">
        <v>14116667</v>
      </c>
      <c r="K112" s="91">
        <f t="shared" si="1"/>
        <v>7883333</v>
      </c>
    </row>
    <row r="113" spans="1:11" x14ac:dyDescent="0.25">
      <c r="A113" s="145">
        <v>45362</v>
      </c>
      <c r="B113" s="227" t="s">
        <v>1125</v>
      </c>
      <c r="C113" s="26" t="s">
        <v>1347</v>
      </c>
      <c r="D113" s="26" t="s">
        <v>1348</v>
      </c>
      <c r="E113" s="196" t="s">
        <v>1400</v>
      </c>
      <c r="F113" s="194"/>
      <c r="G113" s="98" t="s">
        <v>1394</v>
      </c>
      <c r="H113" s="197"/>
      <c r="I113" s="223">
        <v>20400000</v>
      </c>
      <c r="J113" s="225">
        <v>13600000</v>
      </c>
      <c r="K113" s="91">
        <f t="shared" si="1"/>
        <v>6800000</v>
      </c>
    </row>
    <row r="114" spans="1:11" x14ac:dyDescent="0.25">
      <c r="A114" s="145">
        <v>45362</v>
      </c>
      <c r="B114" s="227" t="s">
        <v>1371</v>
      </c>
      <c r="C114" s="26" t="s">
        <v>161</v>
      </c>
      <c r="D114" s="26" t="s">
        <v>1349</v>
      </c>
      <c r="E114" s="196" t="s">
        <v>1408</v>
      </c>
      <c r="F114" s="194"/>
      <c r="G114" s="98" t="s">
        <v>148</v>
      </c>
      <c r="H114" s="197"/>
      <c r="I114" s="223">
        <v>292280</v>
      </c>
      <c r="J114" s="225">
        <v>292280</v>
      </c>
      <c r="K114" s="91">
        <f t="shared" si="1"/>
        <v>0</v>
      </c>
    </row>
    <row r="115" spans="1:11" x14ac:dyDescent="0.25">
      <c r="A115" s="145">
        <v>45362</v>
      </c>
      <c r="B115" s="227" t="s">
        <v>1371</v>
      </c>
      <c r="C115" s="26" t="s">
        <v>163</v>
      </c>
      <c r="D115" s="26" t="s">
        <v>1350</v>
      </c>
      <c r="E115" s="196" t="s">
        <v>1409</v>
      </c>
      <c r="F115" s="194"/>
      <c r="G115" s="98" t="s">
        <v>149</v>
      </c>
      <c r="H115" s="197"/>
      <c r="I115" s="223">
        <v>20100</v>
      </c>
      <c r="J115" s="225">
        <v>20100</v>
      </c>
      <c r="K115" s="91">
        <f t="shared" si="1"/>
        <v>0</v>
      </c>
    </row>
    <row r="116" spans="1:11" x14ac:dyDescent="0.25">
      <c r="A116" s="145">
        <v>45363</v>
      </c>
      <c r="B116" s="227" t="s">
        <v>899</v>
      </c>
      <c r="C116" s="26" t="s">
        <v>1351</v>
      </c>
      <c r="D116" s="26" t="s">
        <v>1352</v>
      </c>
      <c r="E116" s="196" t="s">
        <v>1410</v>
      </c>
      <c r="F116" s="194"/>
      <c r="G116" s="98" t="s">
        <v>1395</v>
      </c>
      <c r="H116" s="197"/>
      <c r="I116" s="223">
        <v>24000000</v>
      </c>
      <c r="J116" s="225">
        <v>15600000</v>
      </c>
      <c r="K116" s="91">
        <f t="shared" si="1"/>
        <v>8400000</v>
      </c>
    </row>
    <row r="117" spans="1:11" x14ac:dyDescent="0.25">
      <c r="A117" s="145">
        <v>45363</v>
      </c>
      <c r="B117" s="227" t="s">
        <v>1133</v>
      </c>
      <c r="C117" s="26" t="s">
        <v>1353</v>
      </c>
      <c r="D117" s="26" t="s">
        <v>1354</v>
      </c>
      <c r="E117" s="196" t="s">
        <v>1411</v>
      </c>
      <c r="F117" s="194"/>
      <c r="G117" s="98" t="s">
        <v>1396</v>
      </c>
      <c r="H117" s="197"/>
      <c r="I117" s="223">
        <v>19092000</v>
      </c>
      <c r="J117" s="225">
        <v>12250700</v>
      </c>
      <c r="K117" s="91">
        <f t="shared" si="1"/>
        <v>6841300</v>
      </c>
    </row>
    <row r="118" spans="1:11" x14ac:dyDescent="0.25">
      <c r="A118" s="145">
        <v>45363</v>
      </c>
      <c r="B118" s="227" t="s">
        <v>126</v>
      </c>
      <c r="C118" s="26" t="s">
        <v>886</v>
      </c>
      <c r="D118" s="26" t="s">
        <v>1355</v>
      </c>
      <c r="E118" s="196" t="s">
        <v>1412</v>
      </c>
      <c r="F118" s="194"/>
      <c r="G118" s="98" t="s">
        <v>1397</v>
      </c>
      <c r="H118" s="197"/>
      <c r="I118" s="223">
        <v>10400000</v>
      </c>
      <c r="J118" s="225">
        <v>6760000</v>
      </c>
      <c r="K118" s="91">
        <f t="shared" si="1"/>
        <v>3640000</v>
      </c>
    </row>
    <row r="119" spans="1:11" x14ac:dyDescent="0.25">
      <c r="A119" s="145">
        <v>45365</v>
      </c>
      <c r="B119" s="227" t="s">
        <v>1372</v>
      </c>
      <c r="C119" s="26" t="s">
        <v>1356</v>
      </c>
      <c r="D119" s="26" t="s">
        <v>1357</v>
      </c>
      <c r="E119" s="196" t="s">
        <v>1413</v>
      </c>
      <c r="F119" s="194"/>
      <c r="G119" s="98" t="s">
        <v>150</v>
      </c>
      <c r="H119" s="197"/>
      <c r="I119" s="223">
        <v>13666000</v>
      </c>
      <c r="J119" s="225">
        <v>13666000</v>
      </c>
      <c r="K119" s="91">
        <f t="shared" si="1"/>
        <v>0</v>
      </c>
    </row>
    <row r="120" spans="1:11" x14ac:dyDescent="0.25">
      <c r="A120" s="145">
        <v>45366</v>
      </c>
      <c r="B120" s="227" t="s">
        <v>1373</v>
      </c>
      <c r="C120" s="26" t="s">
        <v>1358</v>
      </c>
      <c r="D120" s="26" t="s">
        <v>1359</v>
      </c>
      <c r="E120" s="196" t="s">
        <v>1414</v>
      </c>
      <c r="F120" s="194"/>
      <c r="G120" s="98" t="s">
        <v>1398</v>
      </c>
      <c r="H120" s="197"/>
      <c r="I120" s="223">
        <v>30000000</v>
      </c>
      <c r="J120" s="225">
        <v>1054177</v>
      </c>
      <c r="K120" s="91">
        <f t="shared" si="1"/>
        <v>28945823</v>
      </c>
    </row>
    <row r="121" spans="1:11" x14ac:dyDescent="0.25">
      <c r="A121" s="145">
        <v>45366</v>
      </c>
      <c r="B121" s="227" t="s">
        <v>1373</v>
      </c>
      <c r="C121" s="26" t="s">
        <v>1358</v>
      </c>
      <c r="D121" s="26" t="s">
        <v>1359</v>
      </c>
      <c r="E121" s="196" t="s">
        <v>1414</v>
      </c>
      <c r="F121" s="194"/>
      <c r="G121" s="98" t="s">
        <v>1398</v>
      </c>
      <c r="H121" s="197"/>
      <c r="I121" s="223">
        <v>10000000</v>
      </c>
      <c r="J121" s="225">
        <v>0</v>
      </c>
      <c r="K121" s="91">
        <f t="shared" si="1"/>
        <v>10000000</v>
      </c>
    </row>
    <row r="122" spans="1:11" x14ac:dyDescent="0.25">
      <c r="A122" s="145">
        <v>45366</v>
      </c>
      <c r="B122" s="227" t="s">
        <v>1373</v>
      </c>
      <c r="C122" s="26" t="s">
        <v>1358</v>
      </c>
      <c r="D122" s="26" t="s">
        <v>1359</v>
      </c>
      <c r="E122" s="196" t="s">
        <v>1414</v>
      </c>
      <c r="F122" s="194"/>
      <c r="G122" s="98" t="s">
        <v>1398</v>
      </c>
      <c r="H122" s="197"/>
      <c r="I122" s="223">
        <v>30000000</v>
      </c>
      <c r="J122" s="225">
        <v>0</v>
      </c>
      <c r="K122" s="91">
        <f t="shared" si="1"/>
        <v>30000000</v>
      </c>
    </row>
    <row r="123" spans="1:11" x14ac:dyDescent="0.25">
      <c r="A123" s="145">
        <v>45366</v>
      </c>
      <c r="B123" s="227" t="s">
        <v>1373</v>
      </c>
      <c r="C123" s="26" t="s">
        <v>1358</v>
      </c>
      <c r="D123" s="26" t="s">
        <v>1359</v>
      </c>
      <c r="E123" s="196" t="s">
        <v>1414</v>
      </c>
      <c r="F123" s="194"/>
      <c r="G123" s="98" t="s">
        <v>1398</v>
      </c>
      <c r="H123" s="197"/>
      <c r="I123" s="223">
        <v>40000000</v>
      </c>
      <c r="J123" s="225">
        <v>0</v>
      </c>
      <c r="K123" s="91">
        <f t="shared" si="1"/>
        <v>40000000</v>
      </c>
    </row>
    <row r="124" spans="1:11" x14ac:dyDescent="0.25">
      <c r="A124" s="145">
        <v>45366</v>
      </c>
      <c r="B124" s="227" t="s">
        <v>1373</v>
      </c>
      <c r="C124" s="26" t="s">
        <v>1358</v>
      </c>
      <c r="D124" s="26" t="s">
        <v>1359</v>
      </c>
      <c r="E124" s="196" t="s">
        <v>1414</v>
      </c>
      <c r="F124" s="194"/>
      <c r="G124" s="98" t="s">
        <v>1398</v>
      </c>
      <c r="H124" s="197"/>
      <c r="I124" s="223">
        <v>100000000</v>
      </c>
      <c r="J124" s="225">
        <v>0</v>
      </c>
      <c r="K124" s="91">
        <f t="shared" si="1"/>
        <v>100000000</v>
      </c>
    </row>
    <row r="125" spans="1:11" x14ac:dyDescent="0.25">
      <c r="A125" s="145">
        <v>45366</v>
      </c>
      <c r="B125" s="227" t="s">
        <v>1373</v>
      </c>
      <c r="C125" s="26" t="s">
        <v>1358</v>
      </c>
      <c r="D125" s="26" t="s">
        <v>1359</v>
      </c>
      <c r="E125" s="196" t="s">
        <v>1414</v>
      </c>
      <c r="F125" s="194"/>
      <c r="G125" s="98" t="s">
        <v>1398</v>
      </c>
      <c r="H125" s="197"/>
      <c r="I125" s="223">
        <f>60000000-60000000</f>
        <v>0</v>
      </c>
      <c r="J125" s="225">
        <v>0</v>
      </c>
      <c r="K125" s="91">
        <f t="shared" si="1"/>
        <v>0</v>
      </c>
    </row>
    <row r="126" spans="1:11" x14ac:dyDescent="0.25">
      <c r="A126" s="145">
        <v>45366</v>
      </c>
      <c r="B126" s="227" t="s">
        <v>1374</v>
      </c>
      <c r="C126" s="26" t="s">
        <v>1360</v>
      </c>
      <c r="D126" s="26" t="s">
        <v>1361</v>
      </c>
      <c r="E126" s="196" t="s">
        <v>1415</v>
      </c>
      <c r="F126" s="194"/>
      <c r="G126" s="98" t="s">
        <v>151</v>
      </c>
      <c r="H126" s="197"/>
      <c r="I126" s="223">
        <v>6038240</v>
      </c>
      <c r="J126" s="225">
        <v>6038240</v>
      </c>
      <c r="K126" s="91">
        <f t="shared" si="1"/>
        <v>0</v>
      </c>
    </row>
    <row r="127" spans="1:11" x14ac:dyDescent="0.25">
      <c r="A127" s="145">
        <v>45369</v>
      </c>
      <c r="B127" s="227" t="s">
        <v>1375</v>
      </c>
      <c r="C127" s="26" t="s">
        <v>161</v>
      </c>
      <c r="D127" s="26" t="s">
        <v>1362</v>
      </c>
      <c r="E127" s="196" t="s">
        <v>1416</v>
      </c>
      <c r="F127" s="194"/>
      <c r="G127" s="98" t="s">
        <v>148</v>
      </c>
      <c r="H127" s="197"/>
      <c r="I127" s="223">
        <v>137270</v>
      </c>
      <c r="J127" s="225">
        <v>137270</v>
      </c>
      <c r="K127" s="91">
        <f t="shared" si="1"/>
        <v>0</v>
      </c>
    </row>
    <row r="128" spans="1:11" x14ac:dyDescent="0.25">
      <c r="A128" s="145">
        <v>45369</v>
      </c>
      <c r="B128" s="227" t="s">
        <v>1376</v>
      </c>
      <c r="C128" s="26" t="s">
        <v>163</v>
      </c>
      <c r="D128" s="26" t="s">
        <v>1363</v>
      </c>
      <c r="E128" s="196" t="s">
        <v>1417</v>
      </c>
      <c r="F128" s="194"/>
      <c r="G128" s="98" t="s">
        <v>149</v>
      </c>
      <c r="H128" s="197"/>
      <c r="I128" s="223">
        <v>48980</v>
      </c>
      <c r="J128" s="225">
        <v>48980</v>
      </c>
      <c r="K128" s="91">
        <f t="shared" si="1"/>
        <v>0</v>
      </c>
    </row>
    <row r="129" spans="1:11" x14ac:dyDescent="0.25">
      <c r="A129" s="145">
        <v>45369</v>
      </c>
      <c r="B129" s="227" t="s">
        <v>719</v>
      </c>
      <c r="C129" s="26" t="s">
        <v>543</v>
      </c>
      <c r="D129" s="26" t="s">
        <v>1364</v>
      </c>
      <c r="E129" s="196" t="s">
        <v>683</v>
      </c>
      <c r="F129" s="194"/>
      <c r="G129" s="98" t="s">
        <v>624</v>
      </c>
      <c r="H129" s="197"/>
      <c r="I129" s="223">
        <v>10000</v>
      </c>
      <c r="J129" s="225">
        <v>0</v>
      </c>
      <c r="K129" s="91">
        <f t="shared" si="1"/>
        <v>10000</v>
      </c>
    </row>
    <row r="130" spans="1:11" x14ac:dyDescent="0.25">
      <c r="A130" s="145">
        <v>45377</v>
      </c>
      <c r="B130" s="227" t="s">
        <v>1377</v>
      </c>
      <c r="C130" s="26" t="s">
        <v>161</v>
      </c>
      <c r="D130" s="26" t="s">
        <v>1365</v>
      </c>
      <c r="E130" s="196" t="s">
        <v>1418</v>
      </c>
      <c r="F130" s="194"/>
      <c r="G130" s="98" t="s">
        <v>148</v>
      </c>
      <c r="H130" s="197"/>
      <c r="I130" s="223">
        <v>412770</v>
      </c>
      <c r="J130" s="225">
        <v>412770</v>
      </c>
      <c r="K130" s="91">
        <f t="shared" si="1"/>
        <v>0</v>
      </c>
    </row>
    <row r="131" spans="1:11" x14ac:dyDescent="0.25">
      <c r="A131" s="145">
        <v>45377</v>
      </c>
      <c r="B131" s="227" t="s">
        <v>1378</v>
      </c>
      <c r="C131" s="26" t="s">
        <v>171</v>
      </c>
      <c r="D131" s="26" t="s">
        <v>1366</v>
      </c>
      <c r="E131" s="196" t="s">
        <v>1419</v>
      </c>
      <c r="F131" s="194"/>
      <c r="G131" s="98" t="s">
        <v>153</v>
      </c>
      <c r="H131" s="197"/>
      <c r="I131" s="223">
        <v>196370</v>
      </c>
      <c r="J131" s="225">
        <v>196370</v>
      </c>
      <c r="K131" s="91">
        <f t="shared" si="1"/>
        <v>0</v>
      </c>
    </row>
    <row r="132" spans="1:11" x14ac:dyDescent="0.25">
      <c r="A132" s="145">
        <v>45377</v>
      </c>
      <c r="B132" s="227" t="s">
        <v>1379</v>
      </c>
      <c r="C132" s="26" t="s">
        <v>1367</v>
      </c>
      <c r="D132" s="26" t="s">
        <v>1368</v>
      </c>
      <c r="E132" s="196" t="s">
        <v>1420</v>
      </c>
      <c r="F132" s="194"/>
      <c r="G132" s="98" t="s">
        <v>152</v>
      </c>
      <c r="H132" s="197"/>
      <c r="I132" s="223">
        <v>20377498</v>
      </c>
      <c r="J132" s="225">
        <v>9134884</v>
      </c>
      <c r="K132" s="91">
        <f t="shared" si="1"/>
        <v>11242614</v>
      </c>
    </row>
    <row r="133" spans="1:11" x14ac:dyDescent="0.25">
      <c r="A133" s="145">
        <v>45378</v>
      </c>
      <c r="B133" s="227" t="s">
        <v>1380</v>
      </c>
      <c r="C133" s="26" t="s">
        <v>1369</v>
      </c>
      <c r="D133" s="26" t="s">
        <v>1370</v>
      </c>
      <c r="E133" s="196" t="s">
        <v>1421</v>
      </c>
      <c r="F133" s="194"/>
      <c r="G133" s="98" t="s">
        <v>1399</v>
      </c>
      <c r="H133" s="197"/>
      <c r="I133" s="223">
        <v>8352000</v>
      </c>
      <c r="J133" s="225">
        <v>4106400</v>
      </c>
      <c r="K133" s="91">
        <f t="shared" si="1"/>
        <v>4245600</v>
      </c>
    </row>
    <row r="134" spans="1:11" ht="18" customHeight="1" x14ac:dyDescent="0.25">
      <c r="A134" s="145">
        <v>45383</v>
      </c>
      <c r="B134" s="227" t="s">
        <v>1691</v>
      </c>
      <c r="C134" s="26" t="s">
        <v>1877</v>
      </c>
      <c r="D134" s="26" t="s">
        <v>1878</v>
      </c>
      <c r="E134" s="196" t="s">
        <v>682</v>
      </c>
      <c r="F134" s="194"/>
      <c r="G134" s="98" t="s">
        <v>1952</v>
      </c>
      <c r="H134" s="197"/>
      <c r="I134" s="223">
        <v>28000000</v>
      </c>
      <c r="J134" s="225">
        <v>13766667</v>
      </c>
      <c r="K134" s="91">
        <f t="shared" si="1"/>
        <v>14233333</v>
      </c>
    </row>
    <row r="135" spans="1:11" x14ac:dyDescent="0.25">
      <c r="A135" s="145">
        <v>45383</v>
      </c>
      <c r="B135" s="227" t="s">
        <v>1733</v>
      </c>
      <c r="C135" s="26" t="s">
        <v>1879</v>
      </c>
      <c r="D135" s="26" t="s">
        <v>1880</v>
      </c>
      <c r="E135" s="196" t="s">
        <v>662</v>
      </c>
      <c r="F135" s="194"/>
      <c r="G135" s="98" t="s">
        <v>1953</v>
      </c>
      <c r="H135" s="197"/>
      <c r="I135" s="223">
        <v>19092000</v>
      </c>
      <c r="J135" s="225">
        <v>9386900</v>
      </c>
      <c r="K135" s="91">
        <f t="shared" si="1"/>
        <v>9705100</v>
      </c>
    </row>
    <row r="136" spans="1:11" x14ac:dyDescent="0.25">
      <c r="A136" s="145">
        <v>45383</v>
      </c>
      <c r="B136" s="227" t="s">
        <v>1731</v>
      </c>
      <c r="C136" s="26" t="s">
        <v>1881</v>
      </c>
      <c r="D136" s="26" t="s">
        <v>1474</v>
      </c>
      <c r="E136" s="196" t="s">
        <v>701</v>
      </c>
      <c r="F136" s="194"/>
      <c r="G136" s="98" t="s">
        <v>1954</v>
      </c>
      <c r="H136" s="197"/>
      <c r="I136" s="223">
        <v>19092000</v>
      </c>
      <c r="J136" s="225">
        <v>4454800</v>
      </c>
      <c r="K136" s="91">
        <f t="shared" si="1"/>
        <v>14637200</v>
      </c>
    </row>
    <row r="137" spans="1:11" x14ac:dyDescent="0.25">
      <c r="A137" s="145">
        <v>45384</v>
      </c>
      <c r="B137" s="227" t="s">
        <v>1734</v>
      </c>
      <c r="C137" s="26" t="s">
        <v>1882</v>
      </c>
      <c r="D137" s="26" t="s">
        <v>1883</v>
      </c>
      <c r="E137" s="196" t="s">
        <v>1928</v>
      </c>
      <c r="F137" s="194"/>
      <c r="G137" s="98" t="s">
        <v>1955</v>
      </c>
      <c r="H137" s="197"/>
      <c r="I137" s="223">
        <v>24000000</v>
      </c>
      <c r="J137" s="225">
        <v>11600000</v>
      </c>
      <c r="K137" s="91">
        <f t="shared" si="1"/>
        <v>12400000</v>
      </c>
    </row>
    <row r="138" spans="1:11" x14ac:dyDescent="0.25">
      <c r="A138" s="145">
        <v>45386</v>
      </c>
      <c r="B138" s="227" t="s">
        <v>1973</v>
      </c>
      <c r="C138" s="26" t="s">
        <v>1884</v>
      </c>
      <c r="D138" s="26" t="s">
        <v>1885</v>
      </c>
      <c r="E138" s="196" t="s">
        <v>1929</v>
      </c>
      <c r="F138" s="194"/>
      <c r="G138" s="98" t="s">
        <v>148</v>
      </c>
      <c r="H138" s="197"/>
      <c r="I138" s="223">
        <v>373570</v>
      </c>
      <c r="J138" s="225">
        <v>373570</v>
      </c>
      <c r="K138" s="91">
        <f t="shared" si="1"/>
        <v>0</v>
      </c>
    </row>
    <row r="139" spans="1:11" x14ac:dyDescent="0.25">
      <c r="A139" s="145">
        <v>45386</v>
      </c>
      <c r="B139" s="227" t="s">
        <v>1973</v>
      </c>
      <c r="C139" s="26" t="s">
        <v>491</v>
      </c>
      <c r="D139" s="26" t="s">
        <v>1637</v>
      </c>
      <c r="E139" s="196" t="s">
        <v>1930</v>
      </c>
      <c r="F139" s="194"/>
      <c r="G139" s="98" t="s">
        <v>149</v>
      </c>
      <c r="H139" s="197"/>
      <c r="I139" s="223">
        <v>484500</v>
      </c>
      <c r="J139" s="225">
        <v>484500</v>
      </c>
      <c r="K139" s="91">
        <f t="shared" si="1"/>
        <v>0</v>
      </c>
    </row>
    <row r="140" spans="1:11" x14ac:dyDescent="0.25">
      <c r="A140" s="145">
        <v>45390</v>
      </c>
      <c r="B140" s="227" t="s">
        <v>1974</v>
      </c>
      <c r="C140" s="26" t="s">
        <v>1886</v>
      </c>
      <c r="D140" s="26" t="s">
        <v>1887</v>
      </c>
      <c r="E140" s="196" t="s">
        <v>1931</v>
      </c>
      <c r="F140" s="194"/>
      <c r="G140" s="98" t="s">
        <v>153</v>
      </c>
      <c r="H140" s="197"/>
      <c r="I140" s="223">
        <v>152170</v>
      </c>
      <c r="J140" s="225">
        <v>152170</v>
      </c>
      <c r="K140" s="91">
        <f t="shared" si="1"/>
        <v>0</v>
      </c>
    </row>
    <row r="141" spans="1:11" x14ac:dyDescent="0.25">
      <c r="A141" s="145">
        <v>45391</v>
      </c>
      <c r="B141" s="227" t="s">
        <v>1975</v>
      </c>
      <c r="C141" s="26" t="s">
        <v>1884</v>
      </c>
      <c r="D141" s="26" t="s">
        <v>1888</v>
      </c>
      <c r="E141" s="196" t="s">
        <v>1932</v>
      </c>
      <c r="F141" s="194"/>
      <c r="G141" s="98" t="s">
        <v>148</v>
      </c>
      <c r="H141" s="197"/>
      <c r="I141" s="223">
        <v>246540</v>
      </c>
      <c r="J141" s="225">
        <v>246540</v>
      </c>
      <c r="K141" s="91">
        <f t="shared" si="1"/>
        <v>0</v>
      </c>
    </row>
    <row r="142" spans="1:11" x14ac:dyDescent="0.25">
      <c r="A142" s="145">
        <v>45391</v>
      </c>
      <c r="B142" s="227" t="s">
        <v>1975</v>
      </c>
      <c r="C142" s="26" t="s">
        <v>491</v>
      </c>
      <c r="D142" s="26" t="s">
        <v>1889</v>
      </c>
      <c r="E142" s="196" t="s">
        <v>1933</v>
      </c>
      <c r="F142" s="194"/>
      <c r="G142" s="98" t="s">
        <v>149</v>
      </c>
      <c r="H142" s="197"/>
      <c r="I142" s="223">
        <v>18820</v>
      </c>
      <c r="J142" s="225">
        <v>18820</v>
      </c>
      <c r="K142" s="91">
        <f t="shared" ref="K142:K205" si="2">+I142-J142</f>
        <v>0</v>
      </c>
    </row>
    <row r="143" spans="1:11" x14ac:dyDescent="0.25">
      <c r="A143" s="145">
        <v>45391</v>
      </c>
      <c r="B143" s="227" t="s">
        <v>1976</v>
      </c>
      <c r="C143" s="26" t="s">
        <v>1886</v>
      </c>
      <c r="D143" s="26" t="s">
        <v>1890</v>
      </c>
      <c r="E143" s="196" t="s">
        <v>1934</v>
      </c>
      <c r="F143" s="194"/>
      <c r="G143" s="98" t="s">
        <v>153</v>
      </c>
      <c r="H143" s="197"/>
      <c r="I143" s="223">
        <v>35283</v>
      </c>
      <c r="J143" s="225">
        <v>35283</v>
      </c>
      <c r="K143" s="91">
        <f t="shared" si="2"/>
        <v>0</v>
      </c>
    </row>
    <row r="144" spans="1:11" x14ac:dyDescent="0.25">
      <c r="A144" s="145">
        <v>45392</v>
      </c>
      <c r="B144" s="227" t="s">
        <v>1623</v>
      </c>
      <c r="C144" s="26" t="s">
        <v>1891</v>
      </c>
      <c r="D144" s="26" t="s">
        <v>1892</v>
      </c>
      <c r="E144" s="196" t="s">
        <v>1935</v>
      </c>
      <c r="F144" s="194"/>
      <c r="G144" s="98" t="s">
        <v>1956</v>
      </c>
      <c r="H144" s="197"/>
      <c r="I144" s="223">
        <v>20000000</v>
      </c>
      <c r="J144" s="225">
        <v>8333333</v>
      </c>
      <c r="K144" s="91">
        <f t="shared" si="2"/>
        <v>11666667</v>
      </c>
    </row>
    <row r="145" spans="1:11" x14ac:dyDescent="0.25">
      <c r="A145" s="145">
        <v>45393</v>
      </c>
      <c r="B145" s="227" t="s">
        <v>1448</v>
      </c>
      <c r="C145" s="26" t="s">
        <v>1893</v>
      </c>
      <c r="D145" s="26" t="s">
        <v>1894</v>
      </c>
      <c r="E145" s="196" t="s">
        <v>1936</v>
      </c>
      <c r="F145" s="194"/>
      <c r="G145" s="98" t="s">
        <v>1957</v>
      </c>
      <c r="H145" s="197"/>
      <c r="I145" s="223">
        <v>24000000</v>
      </c>
      <c r="J145" s="225">
        <v>9800000</v>
      </c>
      <c r="K145" s="91">
        <f t="shared" si="2"/>
        <v>14200000</v>
      </c>
    </row>
    <row r="146" spans="1:11" x14ac:dyDescent="0.25">
      <c r="A146" s="145">
        <v>45393</v>
      </c>
      <c r="B146" s="227" t="s">
        <v>1362</v>
      </c>
      <c r="C146" s="26" t="s">
        <v>1895</v>
      </c>
      <c r="D146" s="26" t="s">
        <v>1896</v>
      </c>
      <c r="E146" s="196" t="s">
        <v>1937</v>
      </c>
      <c r="F146" s="194"/>
      <c r="G146" s="98" t="s">
        <v>1958</v>
      </c>
      <c r="H146" s="197"/>
      <c r="I146" s="223">
        <v>28000000</v>
      </c>
      <c r="J146" s="225">
        <v>11666667</v>
      </c>
      <c r="K146" s="91">
        <f t="shared" si="2"/>
        <v>16333333</v>
      </c>
    </row>
    <row r="147" spans="1:11" x14ac:dyDescent="0.25">
      <c r="A147" s="145">
        <v>45393</v>
      </c>
      <c r="B147" s="227" t="s">
        <v>1364</v>
      </c>
      <c r="C147" s="26" t="s">
        <v>1897</v>
      </c>
      <c r="D147" s="26" t="s">
        <v>1898</v>
      </c>
      <c r="E147" s="196" t="s">
        <v>1938</v>
      </c>
      <c r="F147" s="194"/>
      <c r="G147" s="98" t="s">
        <v>1959</v>
      </c>
      <c r="H147" s="197"/>
      <c r="I147" s="223">
        <v>28000000</v>
      </c>
      <c r="J147" s="225">
        <v>0</v>
      </c>
      <c r="K147" s="91">
        <f t="shared" si="2"/>
        <v>28000000</v>
      </c>
    </row>
    <row r="148" spans="1:11" x14ac:dyDescent="0.25">
      <c r="A148" s="145">
        <v>45393</v>
      </c>
      <c r="B148" s="227" t="s">
        <v>1737</v>
      </c>
      <c r="C148" s="26" t="s">
        <v>1898</v>
      </c>
      <c r="D148" s="26" t="s">
        <v>1899</v>
      </c>
      <c r="E148" s="196" t="s">
        <v>1939</v>
      </c>
      <c r="F148" s="194"/>
      <c r="G148" s="98" t="s">
        <v>1960</v>
      </c>
      <c r="H148" s="197"/>
      <c r="I148" s="223">
        <v>11600000</v>
      </c>
      <c r="J148" s="225">
        <v>4736667</v>
      </c>
      <c r="K148" s="91">
        <f t="shared" si="2"/>
        <v>6863333</v>
      </c>
    </row>
    <row r="149" spans="1:11" x14ac:dyDescent="0.25">
      <c r="A149" s="145">
        <v>45393</v>
      </c>
      <c r="B149" s="227" t="s">
        <v>1741</v>
      </c>
      <c r="C149" s="26" t="s">
        <v>1900</v>
      </c>
      <c r="D149" s="26" t="s">
        <v>1884</v>
      </c>
      <c r="E149" s="196" t="s">
        <v>208</v>
      </c>
      <c r="F149" s="194"/>
      <c r="G149" s="98" t="s">
        <v>1961</v>
      </c>
      <c r="H149" s="197"/>
      <c r="I149" s="223">
        <v>23600000</v>
      </c>
      <c r="J149" s="225">
        <v>9636667</v>
      </c>
      <c r="K149" s="91">
        <f t="shared" si="2"/>
        <v>13963333</v>
      </c>
    </row>
    <row r="150" spans="1:11" x14ac:dyDescent="0.25">
      <c r="A150" s="145">
        <v>45394</v>
      </c>
      <c r="B150" s="227" t="s">
        <v>1469</v>
      </c>
      <c r="C150" s="26" t="s">
        <v>1901</v>
      </c>
      <c r="D150" s="26" t="s">
        <v>1886</v>
      </c>
      <c r="E150" s="196" t="s">
        <v>1940</v>
      </c>
      <c r="F150" s="194"/>
      <c r="G150" s="98" t="s">
        <v>150</v>
      </c>
      <c r="H150" s="197"/>
      <c r="I150" s="223">
        <v>125860444</v>
      </c>
      <c r="J150" s="225">
        <v>37017778</v>
      </c>
      <c r="K150" s="91">
        <f t="shared" si="2"/>
        <v>88842666</v>
      </c>
    </row>
    <row r="151" spans="1:11" x14ac:dyDescent="0.25">
      <c r="A151" s="145">
        <v>45394</v>
      </c>
      <c r="B151" s="227" t="s">
        <v>1462</v>
      </c>
      <c r="C151" s="26" t="s">
        <v>1902</v>
      </c>
      <c r="D151" s="26" t="s">
        <v>1903</v>
      </c>
      <c r="E151" s="196" t="s">
        <v>1941</v>
      </c>
      <c r="F151" s="194"/>
      <c r="G151" s="98" t="s">
        <v>1962</v>
      </c>
      <c r="H151" s="197"/>
      <c r="I151" s="223">
        <v>20000000</v>
      </c>
      <c r="J151" s="225">
        <v>7666667</v>
      </c>
      <c r="K151" s="91">
        <f t="shared" si="2"/>
        <v>12333333</v>
      </c>
    </row>
    <row r="152" spans="1:11" x14ac:dyDescent="0.25">
      <c r="A152" s="145">
        <v>45394</v>
      </c>
      <c r="B152" s="227" t="s">
        <v>1446</v>
      </c>
      <c r="C152" s="26" t="s">
        <v>1904</v>
      </c>
      <c r="D152" s="26" t="s">
        <v>1905</v>
      </c>
      <c r="E152" s="196" t="s">
        <v>1942</v>
      </c>
      <c r="F152" s="194"/>
      <c r="G152" s="98" t="s">
        <v>1963</v>
      </c>
      <c r="H152" s="197"/>
      <c r="I152" s="223">
        <v>24000000</v>
      </c>
      <c r="J152" s="225">
        <v>8600000</v>
      </c>
      <c r="K152" s="91">
        <f t="shared" si="2"/>
        <v>15400000</v>
      </c>
    </row>
    <row r="153" spans="1:11" x14ac:dyDescent="0.25">
      <c r="A153" s="145">
        <v>45397</v>
      </c>
      <c r="B153" s="227" t="s">
        <v>1977</v>
      </c>
      <c r="C153" s="26" t="s">
        <v>1884</v>
      </c>
      <c r="D153" s="26" t="s">
        <v>1906</v>
      </c>
      <c r="E153" s="196" t="s">
        <v>1943</v>
      </c>
      <c r="F153" s="194"/>
      <c r="G153" s="98" t="s">
        <v>148</v>
      </c>
      <c r="H153" s="197"/>
      <c r="I153" s="223">
        <v>490200</v>
      </c>
      <c r="J153" s="225">
        <v>490200</v>
      </c>
      <c r="K153" s="91">
        <f t="shared" si="2"/>
        <v>0</v>
      </c>
    </row>
    <row r="154" spans="1:11" x14ac:dyDescent="0.25">
      <c r="A154" s="145">
        <v>45398</v>
      </c>
      <c r="B154" s="227" t="s">
        <v>1374</v>
      </c>
      <c r="C154" s="26" t="s">
        <v>1907</v>
      </c>
      <c r="D154" s="26" t="s">
        <v>1897</v>
      </c>
      <c r="E154" s="196" t="s">
        <v>1415</v>
      </c>
      <c r="F154" s="194"/>
      <c r="G154" s="98" t="s">
        <v>151</v>
      </c>
      <c r="H154" s="197"/>
      <c r="I154" s="223">
        <v>6038240</v>
      </c>
      <c r="J154" s="225">
        <v>6038240</v>
      </c>
      <c r="K154" s="91">
        <f t="shared" si="2"/>
        <v>0</v>
      </c>
    </row>
    <row r="155" spans="1:11" x14ac:dyDescent="0.25">
      <c r="A155" s="145">
        <v>45398</v>
      </c>
      <c r="B155" s="227" t="s">
        <v>1742</v>
      </c>
      <c r="C155" s="26" t="s">
        <v>1896</v>
      </c>
      <c r="D155" s="26" t="s">
        <v>1908</v>
      </c>
      <c r="E155" s="196" t="s">
        <v>1944</v>
      </c>
      <c r="F155" s="194"/>
      <c r="G155" s="98" t="s">
        <v>1964</v>
      </c>
      <c r="H155" s="197"/>
      <c r="I155" s="223">
        <v>8800000</v>
      </c>
      <c r="J155" s="225">
        <v>3300000</v>
      </c>
      <c r="K155" s="91">
        <f t="shared" si="2"/>
        <v>5500000</v>
      </c>
    </row>
    <row r="156" spans="1:11" x14ac:dyDescent="0.25">
      <c r="A156" s="145">
        <v>45398</v>
      </c>
      <c r="B156" s="227" t="s">
        <v>1471</v>
      </c>
      <c r="C156" s="26" t="s">
        <v>1909</v>
      </c>
      <c r="D156" s="26" t="s">
        <v>1910</v>
      </c>
      <c r="E156" s="196" t="s">
        <v>1945</v>
      </c>
      <c r="F156" s="194"/>
      <c r="G156" s="98" t="s">
        <v>1965</v>
      </c>
      <c r="H156" s="197"/>
      <c r="I156" s="223">
        <v>20000000</v>
      </c>
      <c r="J156" s="225">
        <v>7166667</v>
      </c>
      <c r="K156" s="91">
        <f t="shared" si="2"/>
        <v>12833333</v>
      </c>
    </row>
    <row r="157" spans="1:11" x14ac:dyDescent="0.25">
      <c r="A157" s="145">
        <v>45399</v>
      </c>
      <c r="B157" s="227" t="s">
        <v>1480</v>
      </c>
      <c r="C157" s="26" t="s">
        <v>1911</v>
      </c>
      <c r="D157" s="26" t="s">
        <v>1912</v>
      </c>
      <c r="E157" s="196" t="s">
        <v>1412</v>
      </c>
      <c r="F157" s="194"/>
      <c r="G157" s="98" t="s">
        <v>1966</v>
      </c>
      <c r="H157" s="197"/>
      <c r="I157" s="223">
        <v>12000000</v>
      </c>
      <c r="J157" s="225">
        <v>4300000</v>
      </c>
      <c r="K157" s="91">
        <f t="shared" si="2"/>
        <v>7700000</v>
      </c>
    </row>
    <row r="158" spans="1:11" x14ac:dyDescent="0.25">
      <c r="A158" s="145">
        <v>45401</v>
      </c>
      <c r="B158" s="227" t="s">
        <v>1483</v>
      </c>
      <c r="C158" s="26" t="s">
        <v>1913</v>
      </c>
      <c r="D158" s="26" t="s">
        <v>1914</v>
      </c>
      <c r="E158" s="196" t="s">
        <v>662</v>
      </c>
      <c r="F158" s="194"/>
      <c r="G158" s="98" t="s">
        <v>1967</v>
      </c>
      <c r="H158" s="197"/>
      <c r="I158" s="223">
        <v>19092000</v>
      </c>
      <c r="J158" s="225">
        <v>6204900</v>
      </c>
      <c r="K158" s="91">
        <f t="shared" si="2"/>
        <v>12887100</v>
      </c>
    </row>
    <row r="159" spans="1:11" x14ac:dyDescent="0.25">
      <c r="A159" s="145">
        <v>45401</v>
      </c>
      <c r="B159" s="227" t="s">
        <v>1489</v>
      </c>
      <c r="C159" s="26" t="s">
        <v>1915</v>
      </c>
      <c r="D159" s="26" t="s">
        <v>1916</v>
      </c>
      <c r="E159" s="196" t="s">
        <v>1946</v>
      </c>
      <c r="F159" s="194"/>
      <c r="G159" s="98" t="s">
        <v>1968</v>
      </c>
      <c r="H159" s="197"/>
      <c r="I159" s="223">
        <v>19092000</v>
      </c>
      <c r="J159" s="225">
        <v>6045800</v>
      </c>
      <c r="K159" s="91">
        <f t="shared" si="2"/>
        <v>13046200</v>
      </c>
    </row>
    <row r="160" spans="1:11" x14ac:dyDescent="0.25">
      <c r="A160" s="145">
        <v>45401</v>
      </c>
      <c r="B160" s="227" t="s">
        <v>1491</v>
      </c>
      <c r="C160" s="26" t="s">
        <v>1917</v>
      </c>
      <c r="D160" s="26" t="s">
        <v>1918</v>
      </c>
      <c r="E160" s="196" t="s">
        <v>1947</v>
      </c>
      <c r="F160" s="194"/>
      <c r="G160" s="98" t="s">
        <v>1969</v>
      </c>
      <c r="H160" s="197"/>
      <c r="I160" s="223">
        <v>19092000</v>
      </c>
      <c r="J160" s="225">
        <v>1272800</v>
      </c>
      <c r="K160" s="91">
        <f t="shared" si="2"/>
        <v>17819200</v>
      </c>
    </row>
    <row r="161" spans="1:11" x14ac:dyDescent="0.25">
      <c r="A161" s="145">
        <v>45401</v>
      </c>
      <c r="B161" s="227" t="s">
        <v>1978</v>
      </c>
      <c r="C161" s="26" t="s">
        <v>1884</v>
      </c>
      <c r="D161" s="26" t="s">
        <v>1919</v>
      </c>
      <c r="E161" s="196" t="s">
        <v>1948</v>
      </c>
      <c r="F161" s="194"/>
      <c r="G161" s="98" t="s">
        <v>148</v>
      </c>
      <c r="H161" s="197"/>
      <c r="I161" s="223">
        <v>203000</v>
      </c>
      <c r="J161" s="225">
        <v>203000</v>
      </c>
      <c r="K161" s="91">
        <f t="shared" si="2"/>
        <v>0</v>
      </c>
    </row>
    <row r="162" spans="1:11" x14ac:dyDescent="0.25">
      <c r="A162" s="145">
        <v>45401</v>
      </c>
      <c r="B162" s="227" t="s">
        <v>1978</v>
      </c>
      <c r="C162" s="26" t="s">
        <v>491</v>
      </c>
      <c r="D162" s="26" t="s">
        <v>1920</v>
      </c>
      <c r="E162" s="196" t="s">
        <v>1949</v>
      </c>
      <c r="F162" s="194"/>
      <c r="G162" s="98" t="s">
        <v>149</v>
      </c>
      <c r="H162" s="197"/>
      <c r="I162" s="223">
        <v>43830</v>
      </c>
      <c r="J162" s="225">
        <v>43830</v>
      </c>
      <c r="K162" s="91">
        <f t="shared" si="2"/>
        <v>0</v>
      </c>
    </row>
    <row r="163" spans="1:11" x14ac:dyDescent="0.25">
      <c r="A163" s="145">
        <v>45407</v>
      </c>
      <c r="B163" s="227" t="s">
        <v>1368</v>
      </c>
      <c r="C163" s="26" t="s">
        <v>1892</v>
      </c>
      <c r="D163" s="26" t="s">
        <v>1921</v>
      </c>
      <c r="E163" s="196" t="s">
        <v>662</v>
      </c>
      <c r="F163" s="194"/>
      <c r="G163" s="98" t="s">
        <v>1970</v>
      </c>
      <c r="H163" s="197"/>
      <c r="I163" s="223">
        <v>19092000</v>
      </c>
      <c r="J163" s="225">
        <v>5091200</v>
      </c>
      <c r="K163" s="91">
        <f t="shared" si="2"/>
        <v>14000800</v>
      </c>
    </row>
    <row r="164" spans="1:11" x14ac:dyDescent="0.25">
      <c r="A164" s="145">
        <v>45411</v>
      </c>
      <c r="B164" s="227" t="s">
        <v>1881</v>
      </c>
      <c r="C164" s="26" t="s">
        <v>1922</v>
      </c>
      <c r="D164" s="26" t="s">
        <v>1923</v>
      </c>
      <c r="E164" s="196" t="s">
        <v>208</v>
      </c>
      <c r="F164" s="194"/>
      <c r="G164" s="98" t="s">
        <v>1971</v>
      </c>
      <c r="H164" s="197"/>
      <c r="I164" s="223">
        <v>20000000</v>
      </c>
      <c r="J164" s="225">
        <v>4833333</v>
      </c>
      <c r="K164" s="91">
        <f t="shared" si="2"/>
        <v>15166667</v>
      </c>
    </row>
    <row r="165" spans="1:11" x14ac:dyDescent="0.25">
      <c r="A165" s="145">
        <v>45412</v>
      </c>
      <c r="B165" s="227" t="s">
        <v>1979</v>
      </c>
      <c r="C165" s="26" t="s">
        <v>1884</v>
      </c>
      <c r="D165" s="26" t="s">
        <v>1924</v>
      </c>
      <c r="E165" s="196" t="s">
        <v>1950</v>
      </c>
      <c r="F165" s="194"/>
      <c r="G165" s="98" t="s">
        <v>148</v>
      </c>
      <c r="H165" s="197"/>
      <c r="I165" s="223">
        <v>453170</v>
      </c>
      <c r="J165" s="225">
        <v>453170</v>
      </c>
      <c r="K165" s="91">
        <f t="shared" si="2"/>
        <v>0</v>
      </c>
    </row>
    <row r="166" spans="1:11" x14ac:dyDescent="0.25">
      <c r="A166" s="145">
        <v>45412</v>
      </c>
      <c r="B166" s="227" t="s">
        <v>1979</v>
      </c>
      <c r="C166" s="26" t="s">
        <v>491</v>
      </c>
      <c r="D166" s="26" t="s">
        <v>1925</v>
      </c>
      <c r="E166" s="196" t="s">
        <v>1951</v>
      </c>
      <c r="F166" s="194"/>
      <c r="G166" s="98" t="s">
        <v>149</v>
      </c>
      <c r="H166" s="197"/>
      <c r="I166" s="223">
        <v>536950</v>
      </c>
      <c r="J166" s="225">
        <v>536950</v>
      </c>
      <c r="K166" s="91">
        <f t="shared" si="2"/>
        <v>0</v>
      </c>
    </row>
    <row r="167" spans="1:11" x14ac:dyDescent="0.25">
      <c r="A167" s="145">
        <v>45412</v>
      </c>
      <c r="B167" s="227" t="s">
        <v>1635</v>
      </c>
      <c r="C167" s="26" t="s">
        <v>1926</v>
      </c>
      <c r="D167" s="26" t="s">
        <v>1927</v>
      </c>
      <c r="E167" s="196" t="s">
        <v>701</v>
      </c>
      <c r="F167" s="194"/>
      <c r="G167" s="98" t="s">
        <v>1972</v>
      </c>
      <c r="H167" s="197"/>
      <c r="I167" s="223">
        <v>19092000</v>
      </c>
      <c r="J167" s="225">
        <v>4613900</v>
      </c>
      <c r="K167" s="91">
        <f t="shared" si="2"/>
        <v>14478100</v>
      </c>
    </row>
    <row r="168" spans="1:11" x14ac:dyDescent="0.25">
      <c r="A168" s="145">
        <v>45418</v>
      </c>
      <c r="B168" s="278" t="s">
        <v>2161</v>
      </c>
      <c r="C168" s="26" t="s">
        <v>2328</v>
      </c>
      <c r="D168" s="26" t="s">
        <v>2330</v>
      </c>
      <c r="E168" s="198" t="s">
        <v>662</v>
      </c>
      <c r="F168" s="194"/>
      <c r="G168" s="160" t="s">
        <v>2511</v>
      </c>
      <c r="H168" s="197"/>
      <c r="I168" s="223">
        <v>19092000</v>
      </c>
      <c r="J168" s="225">
        <v>3977500</v>
      </c>
      <c r="K168" s="91">
        <f t="shared" si="2"/>
        <v>15114500</v>
      </c>
    </row>
    <row r="169" spans="1:11" x14ac:dyDescent="0.25">
      <c r="A169" s="145">
        <v>45419</v>
      </c>
      <c r="B169" s="278" t="s">
        <v>738</v>
      </c>
      <c r="C169" s="26" t="s">
        <v>2331</v>
      </c>
      <c r="D169" s="26" t="s">
        <v>2332</v>
      </c>
      <c r="E169" s="198" t="s">
        <v>2534</v>
      </c>
      <c r="F169" s="194"/>
      <c r="G169" s="160" t="s">
        <v>646</v>
      </c>
      <c r="H169" s="197"/>
      <c r="I169" s="223">
        <v>9546000</v>
      </c>
      <c r="J169" s="225">
        <v>0</v>
      </c>
      <c r="K169" s="91">
        <f t="shared" si="2"/>
        <v>9546000</v>
      </c>
    </row>
    <row r="170" spans="1:11" x14ac:dyDescent="0.25">
      <c r="A170" s="145">
        <v>45419</v>
      </c>
      <c r="B170" s="278" t="s">
        <v>513</v>
      </c>
      <c r="C170" s="26" t="s">
        <v>2333</v>
      </c>
      <c r="D170" s="26" t="s">
        <v>2334</v>
      </c>
      <c r="E170" s="198" t="s">
        <v>2535</v>
      </c>
      <c r="F170" s="194"/>
      <c r="G170" s="160" t="s">
        <v>627</v>
      </c>
      <c r="H170" s="197"/>
      <c r="I170" s="223">
        <v>9546000</v>
      </c>
      <c r="J170" s="225">
        <v>0</v>
      </c>
      <c r="K170" s="91">
        <f t="shared" si="2"/>
        <v>9546000</v>
      </c>
    </row>
    <row r="171" spans="1:11" x14ac:dyDescent="0.25">
      <c r="A171" s="145">
        <v>45419</v>
      </c>
      <c r="B171" s="278" t="s">
        <v>720</v>
      </c>
      <c r="C171" s="26" t="s">
        <v>2335</v>
      </c>
      <c r="D171" s="26" t="s">
        <v>2336</v>
      </c>
      <c r="E171" s="198" t="s">
        <v>2536</v>
      </c>
      <c r="F171" s="194"/>
      <c r="G171" s="160" t="s">
        <v>625</v>
      </c>
      <c r="H171" s="197"/>
      <c r="I171" s="223">
        <v>14000000</v>
      </c>
      <c r="J171" s="225">
        <v>0</v>
      </c>
      <c r="K171" s="91">
        <f t="shared" si="2"/>
        <v>14000000</v>
      </c>
    </row>
    <row r="172" spans="1:11" x14ac:dyDescent="0.25">
      <c r="A172" s="145">
        <v>45419</v>
      </c>
      <c r="B172" s="278" t="s">
        <v>241</v>
      </c>
      <c r="C172" s="26" t="s">
        <v>2337</v>
      </c>
      <c r="D172" s="26" t="s">
        <v>2338</v>
      </c>
      <c r="E172" s="198" t="s">
        <v>2537</v>
      </c>
      <c r="F172" s="194"/>
      <c r="G172" s="160" t="s">
        <v>598</v>
      </c>
      <c r="H172" s="197"/>
      <c r="I172" s="223">
        <v>14000000</v>
      </c>
      <c r="J172" s="225">
        <v>0</v>
      </c>
      <c r="K172" s="91">
        <f t="shared" si="2"/>
        <v>14000000</v>
      </c>
    </row>
    <row r="173" spans="1:11" x14ac:dyDescent="0.25">
      <c r="A173" s="145">
        <v>45419</v>
      </c>
      <c r="B173" s="278" t="s">
        <v>178</v>
      </c>
      <c r="C173" s="26" t="s">
        <v>2339</v>
      </c>
      <c r="D173" s="26" t="s">
        <v>2340</v>
      </c>
      <c r="E173" s="198" t="s">
        <v>2538</v>
      </c>
      <c r="F173" s="194"/>
      <c r="G173" s="160" t="s">
        <v>159</v>
      </c>
      <c r="H173" s="197"/>
      <c r="I173" s="223">
        <v>9546000</v>
      </c>
      <c r="J173" s="225">
        <v>159100</v>
      </c>
      <c r="K173" s="91">
        <f t="shared" si="2"/>
        <v>9386900</v>
      </c>
    </row>
    <row r="174" spans="1:11" x14ac:dyDescent="0.25">
      <c r="A174" s="145">
        <v>45419</v>
      </c>
      <c r="B174" s="278" t="s">
        <v>736</v>
      </c>
      <c r="C174" s="26" t="s">
        <v>2341</v>
      </c>
      <c r="D174" s="26" t="s">
        <v>2342</v>
      </c>
      <c r="E174" s="198" t="s">
        <v>2539</v>
      </c>
      <c r="F174" s="194"/>
      <c r="G174" s="160" t="s">
        <v>645</v>
      </c>
      <c r="H174" s="197"/>
      <c r="I174" s="223">
        <v>11800000</v>
      </c>
      <c r="J174" s="225">
        <v>0</v>
      </c>
      <c r="K174" s="91">
        <f t="shared" si="2"/>
        <v>11800000</v>
      </c>
    </row>
    <row r="175" spans="1:11" x14ac:dyDescent="0.25">
      <c r="A175" s="145">
        <v>45419</v>
      </c>
      <c r="B175" s="278" t="s">
        <v>731</v>
      </c>
      <c r="C175" s="26" t="s">
        <v>190</v>
      </c>
      <c r="D175" s="26" t="s">
        <v>2343</v>
      </c>
      <c r="E175" s="198" t="s">
        <v>2540</v>
      </c>
      <c r="F175" s="194"/>
      <c r="G175" s="160" t="s">
        <v>640</v>
      </c>
      <c r="H175" s="197"/>
      <c r="I175" s="223">
        <v>10666667</v>
      </c>
      <c r="J175" s="225">
        <v>0</v>
      </c>
      <c r="K175" s="91">
        <f t="shared" si="2"/>
        <v>10666667</v>
      </c>
    </row>
    <row r="176" spans="1:11" x14ac:dyDescent="0.25">
      <c r="A176" s="145">
        <v>45419</v>
      </c>
      <c r="B176" s="278" t="s">
        <v>727</v>
      </c>
      <c r="C176" s="26" t="s">
        <v>2344</v>
      </c>
      <c r="D176" s="26" t="s">
        <v>2345</v>
      </c>
      <c r="E176" s="198" t="s">
        <v>2541</v>
      </c>
      <c r="F176" s="194"/>
      <c r="G176" s="160" t="s">
        <v>635</v>
      </c>
      <c r="H176" s="197"/>
      <c r="I176" s="223">
        <v>10000000</v>
      </c>
      <c r="J176" s="225">
        <v>0</v>
      </c>
      <c r="K176" s="91">
        <f t="shared" si="2"/>
        <v>10000000</v>
      </c>
    </row>
    <row r="177" spans="1:11" x14ac:dyDescent="0.25">
      <c r="A177" s="145">
        <v>45419</v>
      </c>
      <c r="B177" s="278" t="s">
        <v>2630</v>
      </c>
      <c r="C177" s="26" t="s">
        <v>1884</v>
      </c>
      <c r="D177" s="26" t="s">
        <v>2346</v>
      </c>
      <c r="E177" s="198" t="s">
        <v>2542</v>
      </c>
      <c r="F177" s="194"/>
      <c r="G177" s="160" t="s">
        <v>148</v>
      </c>
      <c r="H177" s="197"/>
      <c r="I177" s="223">
        <v>374170</v>
      </c>
      <c r="J177" s="163">
        <v>374170</v>
      </c>
      <c r="K177" s="91">
        <f t="shared" si="2"/>
        <v>0</v>
      </c>
    </row>
    <row r="178" spans="1:11" x14ac:dyDescent="0.25">
      <c r="A178" s="145">
        <v>45419</v>
      </c>
      <c r="B178" s="278" t="s">
        <v>2630</v>
      </c>
      <c r="C178" s="26" t="s">
        <v>491</v>
      </c>
      <c r="D178" s="26" t="s">
        <v>2347</v>
      </c>
      <c r="E178" s="198" t="s">
        <v>2543</v>
      </c>
      <c r="F178" s="194"/>
      <c r="G178" s="160" t="s">
        <v>149</v>
      </c>
      <c r="H178" s="197"/>
      <c r="I178" s="223">
        <v>21250</v>
      </c>
      <c r="J178" s="163">
        <v>21250</v>
      </c>
      <c r="K178" s="91">
        <f t="shared" si="2"/>
        <v>0</v>
      </c>
    </row>
    <row r="179" spans="1:11" x14ac:dyDescent="0.25">
      <c r="A179" s="145">
        <v>45420</v>
      </c>
      <c r="B179" s="278" t="s">
        <v>2631</v>
      </c>
      <c r="C179" s="26" t="s">
        <v>1884</v>
      </c>
      <c r="D179" s="26" t="s">
        <v>2348</v>
      </c>
      <c r="E179" s="198" t="s">
        <v>2544</v>
      </c>
      <c r="F179" s="194"/>
      <c r="G179" s="160" t="s">
        <v>148</v>
      </c>
      <c r="H179" s="197"/>
      <c r="I179" s="223">
        <v>379030</v>
      </c>
      <c r="J179" s="163">
        <v>379030</v>
      </c>
      <c r="K179" s="91">
        <f t="shared" si="2"/>
        <v>0</v>
      </c>
    </row>
    <row r="180" spans="1:11" x14ac:dyDescent="0.25">
      <c r="A180" s="145">
        <v>45420</v>
      </c>
      <c r="B180" s="278" t="s">
        <v>2145</v>
      </c>
      <c r="C180" s="26" t="s">
        <v>2349</v>
      </c>
      <c r="D180" s="26" t="s">
        <v>2350</v>
      </c>
      <c r="E180" s="198" t="s">
        <v>662</v>
      </c>
      <c r="F180" s="194"/>
      <c r="G180" s="160" t="s">
        <v>2512</v>
      </c>
      <c r="H180" s="197"/>
      <c r="I180" s="223">
        <v>19092000</v>
      </c>
      <c r="J180" s="225">
        <v>3500200</v>
      </c>
      <c r="K180" s="91">
        <f t="shared" si="2"/>
        <v>15591800</v>
      </c>
    </row>
    <row r="181" spans="1:11" x14ac:dyDescent="0.25">
      <c r="A181" s="145">
        <v>45420</v>
      </c>
      <c r="B181" s="278" t="s">
        <v>2160</v>
      </c>
      <c r="C181" s="26" t="s">
        <v>2340</v>
      </c>
      <c r="D181" s="26" t="s">
        <v>2351</v>
      </c>
      <c r="E181" s="198" t="s">
        <v>662</v>
      </c>
      <c r="F181" s="194"/>
      <c r="G181" s="160" t="s">
        <v>2513</v>
      </c>
      <c r="H181" s="197"/>
      <c r="I181" s="223">
        <v>19092000</v>
      </c>
      <c r="J181" s="225">
        <v>0</v>
      </c>
      <c r="K181" s="91">
        <f t="shared" si="2"/>
        <v>19092000</v>
      </c>
    </row>
    <row r="182" spans="1:11" x14ac:dyDescent="0.25">
      <c r="A182" s="145">
        <v>45420</v>
      </c>
      <c r="B182" s="278" t="s">
        <v>1495</v>
      </c>
      <c r="C182" s="26" t="s">
        <v>2352</v>
      </c>
      <c r="D182" s="26" t="s">
        <v>2353</v>
      </c>
      <c r="E182" s="198" t="s">
        <v>2545</v>
      </c>
      <c r="F182" s="194"/>
      <c r="G182" s="160" t="s">
        <v>601</v>
      </c>
      <c r="H182" s="197"/>
      <c r="I182" s="223">
        <v>24000000</v>
      </c>
      <c r="J182" s="225">
        <v>4400000</v>
      </c>
      <c r="K182" s="91">
        <f t="shared" si="2"/>
        <v>19600000</v>
      </c>
    </row>
    <row r="183" spans="1:11" x14ac:dyDescent="0.25">
      <c r="A183" s="145">
        <v>45421</v>
      </c>
      <c r="B183" s="278" t="s">
        <v>560</v>
      </c>
      <c r="C183" s="26" t="s">
        <v>2354</v>
      </c>
      <c r="D183" s="26" t="s">
        <v>2355</v>
      </c>
      <c r="E183" s="198" t="s">
        <v>2546</v>
      </c>
      <c r="F183" s="194"/>
      <c r="G183" s="160" t="s">
        <v>649</v>
      </c>
      <c r="H183" s="197"/>
      <c r="I183" s="223">
        <v>11800000</v>
      </c>
      <c r="J183" s="225">
        <v>0</v>
      </c>
      <c r="K183" s="91">
        <f t="shared" si="2"/>
        <v>11800000</v>
      </c>
    </row>
    <row r="184" spans="1:11" x14ac:dyDescent="0.25">
      <c r="A184" s="145">
        <v>45421</v>
      </c>
      <c r="B184" s="278" t="s">
        <v>553</v>
      </c>
      <c r="C184" s="26" t="s">
        <v>2356</v>
      </c>
      <c r="D184" s="26" t="s">
        <v>2357</v>
      </c>
      <c r="E184" s="198" t="s">
        <v>2547</v>
      </c>
      <c r="F184" s="194"/>
      <c r="G184" s="160" t="s">
        <v>638</v>
      </c>
      <c r="H184" s="197"/>
      <c r="I184" s="223">
        <v>11800000</v>
      </c>
      <c r="J184" s="225">
        <v>0</v>
      </c>
      <c r="K184" s="91">
        <f t="shared" si="2"/>
        <v>11800000</v>
      </c>
    </row>
    <row r="185" spans="1:11" x14ac:dyDescent="0.25">
      <c r="A185" s="145">
        <v>45421</v>
      </c>
      <c r="B185" s="278" t="s">
        <v>137</v>
      </c>
      <c r="C185" s="26" t="s">
        <v>2358</v>
      </c>
      <c r="D185" s="26" t="s">
        <v>2359</v>
      </c>
      <c r="E185" s="198" t="s">
        <v>663</v>
      </c>
      <c r="F185" s="194"/>
      <c r="G185" s="160" t="s">
        <v>2514</v>
      </c>
      <c r="H185" s="197"/>
      <c r="I185" s="223">
        <v>22800000</v>
      </c>
      <c r="J185" s="225">
        <v>5320000</v>
      </c>
      <c r="K185" s="91">
        <f t="shared" si="2"/>
        <v>17480000</v>
      </c>
    </row>
    <row r="186" spans="1:11" x14ac:dyDescent="0.25">
      <c r="A186" s="145">
        <v>45422</v>
      </c>
      <c r="B186" s="278" t="s">
        <v>192</v>
      </c>
      <c r="C186" s="26" t="s">
        <v>2360</v>
      </c>
      <c r="D186" s="26" t="s">
        <v>2339</v>
      </c>
      <c r="E186" s="198" t="s">
        <v>2548</v>
      </c>
      <c r="F186" s="194"/>
      <c r="G186" s="160" t="s">
        <v>155</v>
      </c>
      <c r="H186" s="197"/>
      <c r="I186" s="223">
        <v>11800000</v>
      </c>
      <c r="J186" s="225">
        <v>393333</v>
      </c>
      <c r="K186" s="91">
        <f t="shared" si="2"/>
        <v>11406667</v>
      </c>
    </row>
    <row r="187" spans="1:11" x14ac:dyDescent="0.25">
      <c r="A187" s="145">
        <v>45422</v>
      </c>
      <c r="B187" s="278" t="s">
        <v>290</v>
      </c>
      <c r="C187" s="26" t="s">
        <v>256</v>
      </c>
      <c r="D187" s="26" t="s">
        <v>2361</v>
      </c>
      <c r="E187" s="198" t="s">
        <v>2549</v>
      </c>
      <c r="F187" s="194"/>
      <c r="G187" s="160" t="s">
        <v>600</v>
      </c>
      <c r="H187" s="197"/>
      <c r="I187" s="223">
        <v>14000000</v>
      </c>
      <c r="J187" s="225">
        <v>0</v>
      </c>
      <c r="K187" s="91">
        <f t="shared" si="2"/>
        <v>14000000</v>
      </c>
    </row>
    <row r="188" spans="1:11" x14ac:dyDescent="0.25">
      <c r="A188" s="145">
        <v>45426</v>
      </c>
      <c r="B188" s="278" t="s">
        <v>1986</v>
      </c>
      <c r="C188" s="26" t="s">
        <v>2362</v>
      </c>
      <c r="D188" s="26" t="s">
        <v>2363</v>
      </c>
      <c r="E188" s="198" t="s">
        <v>1412</v>
      </c>
      <c r="F188" s="194"/>
      <c r="G188" s="160" t="s">
        <v>2515</v>
      </c>
      <c r="H188" s="197"/>
      <c r="I188" s="223">
        <v>10400000</v>
      </c>
      <c r="J188" s="225">
        <v>1300000</v>
      </c>
      <c r="K188" s="91">
        <f t="shared" si="2"/>
        <v>9100000</v>
      </c>
    </row>
    <row r="189" spans="1:11" x14ac:dyDescent="0.25">
      <c r="A189" s="145">
        <v>45426</v>
      </c>
      <c r="B189" s="278" t="s">
        <v>735</v>
      </c>
      <c r="C189" s="26" t="s">
        <v>2366</v>
      </c>
      <c r="D189" s="26" t="s">
        <v>2367</v>
      </c>
      <c r="E189" s="198" t="s">
        <v>2550</v>
      </c>
      <c r="F189" s="194"/>
      <c r="G189" s="160" t="s">
        <v>644</v>
      </c>
      <c r="H189" s="197"/>
      <c r="I189" s="223">
        <v>9546000</v>
      </c>
      <c r="J189" s="225"/>
      <c r="K189" s="91">
        <f t="shared" si="2"/>
        <v>9546000</v>
      </c>
    </row>
    <row r="190" spans="1:11" x14ac:dyDescent="0.25">
      <c r="A190" s="145">
        <v>45426</v>
      </c>
      <c r="B190" s="278" t="s">
        <v>522</v>
      </c>
      <c r="C190" s="26" t="s">
        <v>2368</v>
      </c>
      <c r="D190" s="26" t="s">
        <v>2341</v>
      </c>
      <c r="E190" s="198" t="s">
        <v>2551</v>
      </c>
      <c r="F190" s="194"/>
      <c r="G190" s="160" t="s">
        <v>628</v>
      </c>
      <c r="H190" s="197"/>
      <c r="I190" s="223">
        <v>10666667</v>
      </c>
      <c r="J190" s="225"/>
      <c r="K190" s="91">
        <f t="shared" si="2"/>
        <v>10666667</v>
      </c>
    </row>
    <row r="191" spans="1:11" x14ac:dyDescent="0.25">
      <c r="A191" s="145">
        <v>45426</v>
      </c>
      <c r="B191" s="278" t="s">
        <v>514</v>
      </c>
      <c r="C191" s="26" t="s">
        <v>2369</v>
      </c>
      <c r="D191" s="26" t="s">
        <v>2356</v>
      </c>
      <c r="E191" s="198" t="s">
        <v>2552</v>
      </c>
      <c r="F191" s="194"/>
      <c r="G191" s="160" t="s">
        <v>630</v>
      </c>
      <c r="H191" s="197"/>
      <c r="I191" s="223">
        <v>10600000</v>
      </c>
      <c r="J191" s="225"/>
      <c r="K191" s="91">
        <f t="shared" si="2"/>
        <v>10600000</v>
      </c>
    </row>
    <row r="192" spans="1:11" x14ac:dyDescent="0.25">
      <c r="A192" s="145">
        <v>45426</v>
      </c>
      <c r="B192" s="278" t="s">
        <v>243</v>
      </c>
      <c r="C192" s="26" t="s">
        <v>2370</v>
      </c>
      <c r="D192" s="26" t="s">
        <v>2371</v>
      </c>
      <c r="E192" s="198" t="s">
        <v>2553</v>
      </c>
      <c r="F192" s="194"/>
      <c r="G192" s="160" t="s">
        <v>596</v>
      </c>
      <c r="H192" s="197"/>
      <c r="I192" s="223">
        <v>12000000</v>
      </c>
      <c r="J192" s="225"/>
      <c r="K192" s="91">
        <f t="shared" si="2"/>
        <v>12000000</v>
      </c>
    </row>
    <row r="193" spans="1:11" x14ac:dyDescent="0.25">
      <c r="A193" s="145">
        <v>45426</v>
      </c>
      <c r="B193" s="278" t="s">
        <v>247</v>
      </c>
      <c r="C193" s="26" t="s">
        <v>2372</v>
      </c>
      <c r="D193" s="26" t="s">
        <v>2373</v>
      </c>
      <c r="E193" s="198" t="s">
        <v>2554</v>
      </c>
      <c r="F193" s="194"/>
      <c r="G193" s="160" t="s">
        <v>599</v>
      </c>
      <c r="H193" s="197"/>
      <c r="I193" s="223">
        <v>14000000</v>
      </c>
      <c r="J193" s="225"/>
      <c r="K193" s="91">
        <f t="shared" si="2"/>
        <v>14000000</v>
      </c>
    </row>
    <row r="194" spans="1:11" x14ac:dyDescent="0.25">
      <c r="A194" s="145">
        <v>45426</v>
      </c>
      <c r="B194" s="278" t="s">
        <v>449</v>
      </c>
      <c r="C194" s="26" t="s">
        <v>2374</v>
      </c>
      <c r="D194" s="26" t="s">
        <v>2375</v>
      </c>
      <c r="E194" s="198" t="s">
        <v>2555</v>
      </c>
      <c r="F194" s="194"/>
      <c r="G194" s="160" t="s">
        <v>606</v>
      </c>
      <c r="H194" s="197"/>
      <c r="I194" s="223">
        <v>9546000</v>
      </c>
      <c r="J194" s="225"/>
      <c r="K194" s="91">
        <f t="shared" si="2"/>
        <v>9546000</v>
      </c>
    </row>
    <row r="195" spans="1:11" x14ac:dyDescent="0.25">
      <c r="A195" s="145">
        <v>45426</v>
      </c>
      <c r="B195" s="278" t="s">
        <v>179</v>
      </c>
      <c r="C195" s="26" t="s">
        <v>2376</v>
      </c>
      <c r="D195" s="26" t="s">
        <v>2377</v>
      </c>
      <c r="E195" s="198" t="s">
        <v>2556</v>
      </c>
      <c r="F195" s="194"/>
      <c r="G195" s="160" t="s">
        <v>154</v>
      </c>
      <c r="H195" s="197"/>
      <c r="I195" s="223">
        <v>11800000</v>
      </c>
      <c r="J195" s="225">
        <v>983333</v>
      </c>
      <c r="K195" s="91">
        <f t="shared" si="2"/>
        <v>10816667</v>
      </c>
    </row>
    <row r="196" spans="1:11" x14ac:dyDescent="0.25">
      <c r="A196" s="145">
        <v>45426</v>
      </c>
      <c r="B196" s="278" t="s">
        <v>724</v>
      </c>
      <c r="C196" s="26" t="s">
        <v>2378</v>
      </c>
      <c r="D196" s="26" t="s">
        <v>2368</v>
      </c>
      <c r="E196" s="198" t="s">
        <v>2557</v>
      </c>
      <c r="F196" s="194"/>
      <c r="G196" s="160" t="s">
        <v>632</v>
      </c>
      <c r="H196" s="197"/>
      <c r="I196" s="223">
        <v>9546000</v>
      </c>
      <c r="J196" s="225">
        <v>0</v>
      </c>
      <c r="K196" s="91">
        <f t="shared" si="2"/>
        <v>9546000</v>
      </c>
    </row>
    <row r="197" spans="1:11" x14ac:dyDescent="0.25">
      <c r="A197" s="145">
        <v>45426</v>
      </c>
      <c r="B197" s="278" t="s">
        <v>704</v>
      </c>
      <c r="C197" s="26" t="s">
        <v>2379</v>
      </c>
      <c r="D197" s="26" t="s">
        <v>2380</v>
      </c>
      <c r="E197" s="198" t="s">
        <v>2558</v>
      </c>
      <c r="F197" s="194"/>
      <c r="G197" s="160" t="s">
        <v>604</v>
      </c>
      <c r="H197" s="197"/>
      <c r="I197" s="223">
        <v>12200000</v>
      </c>
      <c r="J197" s="225">
        <v>0</v>
      </c>
      <c r="K197" s="91">
        <f t="shared" si="2"/>
        <v>12200000</v>
      </c>
    </row>
    <row r="198" spans="1:11" x14ac:dyDescent="0.25">
      <c r="A198" s="145">
        <v>45426</v>
      </c>
      <c r="B198" s="278" t="s">
        <v>194</v>
      </c>
      <c r="C198" s="26" t="s">
        <v>2381</v>
      </c>
      <c r="D198" s="26" t="s">
        <v>2382</v>
      </c>
      <c r="E198" s="198" t="s">
        <v>2559</v>
      </c>
      <c r="F198" s="194"/>
      <c r="G198" s="160" t="s">
        <v>157</v>
      </c>
      <c r="H198" s="197"/>
      <c r="I198" s="223">
        <v>6000000</v>
      </c>
      <c r="J198" s="225">
        <v>0</v>
      </c>
      <c r="K198" s="91">
        <f t="shared" si="2"/>
        <v>6000000</v>
      </c>
    </row>
    <row r="199" spans="1:11" x14ac:dyDescent="0.25">
      <c r="A199" s="145">
        <v>45427</v>
      </c>
      <c r="B199" s="278" t="s">
        <v>486</v>
      </c>
      <c r="C199" s="26" t="s">
        <v>2364</v>
      </c>
      <c r="D199" s="26" t="s">
        <v>2379</v>
      </c>
      <c r="E199" s="198" t="s">
        <v>2560</v>
      </c>
      <c r="F199" s="194"/>
      <c r="G199" s="160" t="s">
        <v>611</v>
      </c>
      <c r="H199" s="197"/>
      <c r="I199" s="223">
        <v>9546000</v>
      </c>
      <c r="J199" s="225">
        <v>0</v>
      </c>
      <c r="K199" s="91">
        <f t="shared" si="2"/>
        <v>9546000</v>
      </c>
    </row>
    <row r="200" spans="1:11" x14ac:dyDescent="0.25">
      <c r="A200" s="145">
        <v>45427</v>
      </c>
      <c r="B200" s="278" t="s">
        <v>501</v>
      </c>
      <c r="C200" s="26" t="s">
        <v>2383</v>
      </c>
      <c r="D200" s="26" t="s">
        <v>2384</v>
      </c>
      <c r="E200" s="198" t="s">
        <v>2561</v>
      </c>
      <c r="F200" s="194"/>
      <c r="G200" s="160" t="s">
        <v>610</v>
      </c>
      <c r="H200" s="197"/>
      <c r="I200" s="223">
        <v>7000000</v>
      </c>
      <c r="J200" s="225">
        <v>0</v>
      </c>
      <c r="K200" s="91">
        <f t="shared" si="2"/>
        <v>7000000</v>
      </c>
    </row>
    <row r="201" spans="1:11" x14ac:dyDescent="0.25">
      <c r="A201" s="145">
        <v>45427</v>
      </c>
      <c r="B201" s="278" t="s">
        <v>715</v>
      </c>
      <c r="C201" s="26" t="s">
        <v>2385</v>
      </c>
      <c r="D201" s="26" t="s">
        <v>2386</v>
      </c>
      <c r="E201" s="198" t="s">
        <v>2562</v>
      </c>
      <c r="F201" s="194"/>
      <c r="G201" s="160" t="s">
        <v>620</v>
      </c>
      <c r="H201" s="197"/>
      <c r="I201" s="223">
        <v>5250000</v>
      </c>
      <c r="J201" s="225">
        <v>0</v>
      </c>
      <c r="K201" s="91">
        <f t="shared" si="2"/>
        <v>5250000</v>
      </c>
    </row>
    <row r="202" spans="1:11" x14ac:dyDescent="0.25">
      <c r="A202" s="145">
        <v>45427</v>
      </c>
      <c r="B202" s="278" t="s">
        <v>714</v>
      </c>
      <c r="C202" s="26" t="s">
        <v>2387</v>
      </c>
      <c r="D202" s="26" t="s">
        <v>2388</v>
      </c>
      <c r="E202" s="198" t="s">
        <v>2563</v>
      </c>
      <c r="F202" s="194"/>
      <c r="G202" s="160" t="s">
        <v>619</v>
      </c>
      <c r="H202" s="197"/>
      <c r="I202" s="223">
        <v>10000000</v>
      </c>
      <c r="J202" s="225">
        <v>0</v>
      </c>
      <c r="K202" s="91">
        <f t="shared" si="2"/>
        <v>10000000</v>
      </c>
    </row>
    <row r="203" spans="1:11" x14ac:dyDescent="0.25">
      <c r="A203" s="145">
        <v>45427</v>
      </c>
      <c r="B203" s="278" t="s">
        <v>1990</v>
      </c>
      <c r="C203" s="26" t="s">
        <v>2389</v>
      </c>
      <c r="D203" s="26" t="s">
        <v>2390</v>
      </c>
      <c r="E203" s="198" t="s">
        <v>1945</v>
      </c>
      <c r="F203" s="194"/>
      <c r="G203" s="160" t="s">
        <v>602</v>
      </c>
      <c r="H203" s="197"/>
      <c r="I203" s="223">
        <v>17500000</v>
      </c>
      <c r="J203" s="225">
        <v>2500000</v>
      </c>
      <c r="K203" s="91">
        <f t="shared" si="2"/>
        <v>15000000</v>
      </c>
    </row>
    <row r="204" spans="1:11" x14ac:dyDescent="0.25">
      <c r="A204" s="145">
        <v>45427</v>
      </c>
      <c r="B204" s="278" t="s">
        <v>708</v>
      </c>
      <c r="C204" s="26" t="s">
        <v>2391</v>
      </c>
      <c r="D204" s="26" t="s">
        <v>2392</v>
      </c>
      <c r="E204" s="198" t="s">
        <v>2564</v>
      </c>
      <c r="F204" s="194"/>
      <c r="G204" s="160" t="s">
        <v>613</v>
      </c>
      <c r="H204" s="197"/>
      <c r="I204" s="223">
        <v>12800000</v>
      </c>
      <c r="J204" s="225">
        <v>0</v>
      </c>
      <c r="K204" s="91">
        <f t="shared" si="2"/>
        <v>12800000</v>
      </c>
    </row>
    <row r="205" spans="1:11" x14ac:dyDescent="0.25">
      <c r="A205" s="145">
        <v>45427</v>
      </c>
      <c r="B205" s="278" t="s">
        <v>504</v>
      </c>
      <c r="C205" s="26" t="s">
        <v>2380</v>
      </c>
      <c r="D205" s="26" t="s">
        <v>2393</v>
      </c>
      <c r="E205" s="198" t="s">
        <v>2565</v>
      </c>
      <c r="F205" s="194"/>
      <c r="G205" s="160" t="s">
        <v>612</v>
      </c>
      <c r="H205" s="197"/>
      <c r="I205" s="223">
        <v>10500000</v>
      </c>
      <c r="J205" s="225">
        <v>0</v>
      </c>
      <c r="K205" s="91">
        <f t="shared" si="2"/>
        <v>10500000</v>
      </c>
    </row>
    <row r="206" spans="1:11" x14ac:dyDescent="0.25">
      <c r="A206" s="145">
        <v>45427</v>
      </c>
      <c r="B206" s="278" t="s">
        <v>1048</v>
      </c>
      <c r="C206" s="26" t="s">
        <v>2394</v>
      </c>
      <c r="D206" s="26" t="s">
        <v>2395</v>
      </c>
      <c r="E206" s="198" t="s">
        <v>2566</v>
      </c>
      <c r="F206" s="194"/>
      <c r="G206" s="160" t="s">
        <v>1382</v>
      </c>
      <c r="H206" s="197"/>
      <c r="I206" s="223">
        <v>14000000</v>
      </c>
      <c r="J206" s="225">
        <v>0</v>
      </c>
      <c r="K206" s="91">
        <f t="shared" ref="K206:K269" si="3">+I206-J206</f>
        <v>14000000</v>
      </c>
    </row>
    <row r="207" spans="1:11" x14ac:dyDescent="0.25">
      <c r="A207" s="145">
        <v>45427</v>
      </c>
      <c r="B207" s="278" t="s">
        <v>581</v>
      </c>
      <c r="C207" s="26" t="s">
        <v>2396</v>
      </c>
      <c r="D207" s="26" t="s">
        <v>2397</v>
      </c>
      <c r="E207" s="198" t="s">
        <v>2567</v>
      </c>
      <c r="F207" s="194"/>
      <c r="G207" s="160" t="s">
        <v>1392</v>
      </c>
      <c r="H207" s="197"/>
      <c r="I207" s="223">
        <v>9200000</v>
      </c>
      <c r="J207" s="225">
        <v>0</v>
      </c>
      <c r="K207" s="91">
        <f t="shared" si="3"/>
        <v>9200000</v>
      </c>
    </row>
    <row r="208" spans="1:11" x14ac:dyDescent="0.25">
      <c r="A208" s="145">
        <v>45427</v>
      </c>
      <c r="B208" s="278" t="s">
        <v>244</v>
      </c>
      <c r="C208" s="26" t="s">
        <v>2398</v>
      </c>
      <c r="D208" s="26" t="s">
        <v>2399</v>
      </c>
      <c r="E208" s="198" t="s">
        <v>2568</v>
      </c>
      <c r="F208" s="194"/>
      <c r="G208" s="160" t="s">
        <v>94</v>
      </c>
      <c r="H208" s="197"/>
      <c r="I208" s="223">
        <v>12300000</v>
      </c>
      <c r="J208" s="225">
        <v>0</v>
      </c>
      <c r="K208" s="91">
        <f t="shared" si="3"/>
        <v>12300000</v>
      </c>
    </row>
    <row r="209" spans="1:11" x14ac:dyDescent="0.25">
      <c r="A209" s="145">
        <v>45427</v>
      </c>
      <c r="B209" s="278" t="s">
        <v>193</v>
      </c>
      <c r="C209" s="26" t="s">
        <v>2400</v>
      </c>
      <c r="D209" s="26" t="s">
        <v>2401</v>
      </c>
      <c r="E209" s="198" t="s">
        <v>2569</v>
      </c>
      <c r="F209" s="194"/>
      <c r="G209" s="160" t="s">
        <v>156</v>
      </c>
      <c r="H209" s="197"/>
      <c r="I209" s="223">
        <v>12000000</v>
      </c>
      <c r="J209" s="225">
        <v>400000</v>
      </c>
      <c r="K209" s="91">
        <f t="shared" si="3"/>
        <v>11600000</v>
      </c>
    </row>
    <row r="210" spans="1:11" x14ac:dyDescent="0.25">
      <c r="A210" s="145">
        <v>45427</v>
      </c>
      <c r="B210" s="278" t="s">
        <v>713</v>
      </c>
      <c r="C210" s="26" t="s">
        <v>2402</v>
      </c>
      <c r="D210" s="26" t="s">
        <v>2403</v>
      </c>
      <c r="E210" s="198" t="s">
        <v>2570</v>
      </c>
      <c r="F210" s="194"/>
      <c r="G210" s="160" t="s">
        <v>618</v>
      </c>
      <c r="H210" s="197"/>
      <c r="I210" s="223">
        <v>10000000</v>
      </c>
      <c r="J210" s="225">
        <v>0</v>
      </c>
      <c r="K210" s="91">
        <f t="shared" si="3"/>
        <v>10000000</v>
      </c>
    </row>
    <row r="211" spans="1:11" x14ac:dyDescent="0.25">
      <c r="A211" s="145">
        <v>45427</v>
      </c>
      <c r="B211" s="278" t="s">
        <v>712</v>
      </c>
      <c r="C211" s="26" t="s">
        <v>2404</v>
      </c>
      <c r="D211" s="26" t="s">
        <v>2405</v>
      </c>
      <c r="E211" s="198" t="s">
        <v>2571</v>
      </c>
      <c r="F211" s="194"/>
      <c r="G211" s="160" t="s">
        <v>617</v>
      </c>
      <c r="H211" s="197"/>
      <c r="I211" s="223">
        <v>9546000</v>
      </c>
      <c r="J211" s="225">
        <v>0</v>
      </c>
      <c r="K211" s="91">
        <f t="shared" si="3"/>
        <v>9546000</v>
      </c>
    </row>
    <row r="212" spans="1:11" x14ac:dyDescent="0.25">
      <c r="A212" s="145">
        <v>45427</v>
      </c>
      <c r="B212" s="278" t="s">
        <v>1988</v>
      </c>
      <c r="C212" s="26" t="s">
        <v>2406</v>
      </c>
      <c r="D212" s="26" t="s">
        <v>773</v>
      </c>
      <c r="E212" s="198" t="s">
        <v>2572</v>
      </c>
      <c r="F212" s="194"/>
      <c r="G212" s="160" t="s">
        <v>151</v>
      </c>
      <c r="H212" s="197"/>
      <c r="I212" s="223">
        <v>57627756</v>
      </c>
      <c r="J212" s="225">
        <v>9943613</v>
      </c>
      <c r="K212" s="91">
        <f t="shared" si="3"/>
        <v>47684143</v>
      </c>
    </row>
    <row r="213" spans="1:11" x14ac:dyDescent="0.25">
      <c r="A213" s="145">
        <v>45428</v>
      </c>
      <c r="B213" s="278" t="s">
        <v>740</v>
      </c>
      <c r="C213" s="26" t="s">
        <v>2407</v>
      </c>
      <c r="D213" s="26" t="s">
        <v>2408</v>
      </c>
      <c r="E213" s="198" t="s">
        <v>2573</v>
      </c>
      <c r="F213" s="194"/>
      <c r="G213" s="160" t="s">
        <v>648</v>
      </c>
      <c r="H213" s="197"/>
      <c r="I213" s="223">
        <v>11000000</v>
      </c>
      <c r="J213" s="225">
        <v>0</v>
      </c>
      <c r="K213" s="91">
        <f t="shared" si="3"/>
        <v>11000000</v>
      </c>
    </row>
    <row r="214" spans="1:11" x14ac:dyDescent="0.25">
      <c r="A214" s="145">
        <v>45428</v>
      </c>
      <c r="B214" s="278" t="s">
        <v>730</v>
      </c>
      <c r="C214" s="26" t="s">
        <v>2409</v>
      </c>
      <c r="D214" s="26" t="s">
        <v>2410</v>
      </c>
      <c r="E214" s="198" t="s">
        <v>2574</v>
      </c>
      <c r="F214" s="194"/>
      <c r="G214" s="160" t="s">
        <v>639</v>
      </c>
      <c r="H214" s="197"/>
      <c r="I214" s="223">
        <v>9546000</v>
      </c>
      <c r="J214" s="225">
        <v>0</v>
      </c>
      <c r="K214" s="91">
        <f t="shared" si="3"/>
        <v>9546000</v>
      </c>
    </row>
    <row r="215" spans="1:11" x14ac:dyDescent="0.25">
      <c r="A215" s="145">
        <v>45428</v>
      </c>
      <c r="B215" s="278" t="s">
        <v>2143</v>
      </c>
      <c r="C215" s="26" t="s">
        <v>2411</v>
      </c>
      <c r="D215" s="26" t="s">
        <v>2412</v>
      </c>
      <c r="E215" s="198" t="s">
        <v>662</v>
      </c>
      <c r="F215" s="194"/>
      <c r="G215" s="160" t="s">
        <v>2516</v>
      </c>
      <c r="H215" s="197"/>
      <c r="I215" s="223">
        <v>19092000</v>
      </c>
      <c r="J215" s="225">
        <v>2227400</v>
      </c>
      <c r="K215" s="91">
        <f t="shared" si="3"/>
        <v>16864600</v>
      </c>
    </row>
    <row r="216" spans="1:11" x14ac:dyDescent="0.25">
      <c r="A216" s="145">
        <v>45428</v>
      </c>
      <c r="B216" s="278" t="s">
        <v>533</v>
      </c>
      <c r="C216" s="26" t="s">
        <v>2413</v>
      </c>
      <c r="D216" s="26" t="s">
        <v>2414</v>
      </c>
      <c r="E216" s="198" t="s">
        <v>2575</v>
      </c>
      <c r="F216" s="194"/>
      <c r="G216" s="160" t="s">
        <v>614</v>
      </c>
      <c r="H216" s="197"/>
      <c r="I216" s="223">
        <v>14000000</v>
      </c>
      <c r="J216" s="225"/>
      <c r="K216" s="91">
        <f t="shared" si="3"/>
        <v>14000000</v>
      </c>
    </row>
    <row r="217" spans="1:11" x14ac:dyDescent="0.25">
      <c r="A217" s="145">
        <v>45430</v>
      </c>
      <c r="B217" s="278" t="s">
        <v>450</v>
      </c>
      <c r="C217" s="26" t="s">
        <v>2415</v>
      </c>
      <c r="D217" s="26" t="s">
        <v>2416</v>
      </c>
      <c r="E217" s="198" t="s">
        <v>2576</v>
      </c>
      <c r="F217" s="194"/>
      <c r="G217" s="160" t="s">
        <v>605</v>
      </c>
      <c r="H217" s="197"/>
      <c r="I217" s="223">
        <v>5766000</v>
      </c>
      <c r="J217" s="225"/>
      <c r="K217" s="91">
        <f t="shared" si="3"/>
        <v>5766000</v>
      </c>
    </row>
    <row r="218" spans="1:11" x14ac:dyDescent="0.25">
      <c r="A218" s="145">
        <v>45430</v>
      </c>
      <c r="B218" s="278" t="s">
        <v>875</v>
      </c>
      <c r="C218" s="26" t="s">
        <v>2417</v>
      </c>
      <c r="D218" s="26" t="s">
        <v>2418</v>
      </c>
      <c r="E218" s="198" t="s">
        <v>2577</v>
      </c>
      <c r="F218" s="194"/>
      <c r="G218" s="160" t="s">
        <v>1386</v>
      </c>
      <c r="H218" s="197"/>
      <c r="I218" s="223">
        <v>12000000</v>
      </c>
      <c r="J218" s="225"/>
      <c r="K218" s="91">
        <f t="shared" si="3"/>
        <v>12000000</v>
      </c>
    </row>
    <row r="219" spans="1:11" x14ac:dyDescent="0.25">
      <c r="A219" s="145">
        <v>45430</v>
      </c>
      <c r="B219" s="278" t="s">
        <v>726</v>
      </c>
      <c r="C219" s="26" t="s">
        <v>2419</v>
      </c>
      <c r="D219" s="26" t="s">
        <v>2420</v>
      </c>
      <c r="E219" s="198" t="s">
        <v>2578</v>
      </c>
      <c r="F219" s="194"/>
      <c r="G219" s="160" t="s">
        <v>634</v>
      </c>
      <c r="H219" s="197"/>
      <c r="I219" s="223">
        <v>7200000</v>
      </c>
      <c r="J219" s="225"/>
      <c r="K219" s="91">
        <f t="shared" si="3"/>
        <v>7200000</v>
      </c>
    </row>
    <row r="220" spans="1:11" x14ac:dyDescent="0.25">
      <c r="A220" s="145">
        <v>45430</v>
      </c>
      <c r="B220" s="278" t="s">
        <v>574</v>
      </c>
      <c r="C220" s="26" t="s">
        <v>2421</v>
      </c>
      <c r="D220" s="26" t="s">
        <v>2422</v>
      </c>
      <c r="E220" s="198" t="s">
        <v>2579</v>
      </c>
      <c r="F220" s="194"/>
      <c r="G220" s="160" t="s">
        <v>1390</v>
      </c>
      <c r="H220" s="197"/>
      <c r="I220" s="223">
        <v>14000000</v>
      </c>
      <c r="J220" s="225"/>
      <c r="K220" s="91">
        <f t="shared" si="3"/>
        <v>14000000</v>
      </c>
    </row>
    <row r="221" spans="1:11" x14ac:dyDescent="0.25">
      <c r="A221" s="145">
        <v>45430</v>
      </c>
      <c r="B221" s="278" t="s">
        <v>569</v>
      </c>
      <c r="C221" s="26" t="s">
        <v>2423</v>
      </c>
      <c r="D221" s="26" t="s">
        <v>2424</v>
      </c>
      <c r="E221" s="198" t="s">
        <v>2580</v>
      </c>
      <c r="F221" s="194"/>
      <c r="G221" s="160" t="s">
        <v>1389</v>
      </c>
      <c r="H221" s="197"/>
      <c r="I221" s="223">
        <v>7200000</v>
      </c>
      <c r="J221" s="225"/>
      <c r="K221" s="91">
        <f t="shared" si="3"/>
        <v>7200000</v>
      </c>
    </row>
    <row r="222" spans="1:11" x14ac:dyDescent="0.25">
      <c r="A222" s="145">
        <v>45430</v>
      </c>
      <c r="B222" s="278" t="s">
        <v>769</v>
      </c>
      <c r="C222" s="26" t="s">
        <v>2425</v>
      </c>
      <c r="D222" s="26" t="s">
        <v>2426</v>
      </c>
      <c r="E222" s="198" t="s">
        <v>2581</v>
      </c>
      <c r="F222" s="194"/>
      <c r="G222" s="160" t="s">
        <v>1385</v>
      </c>
      <c r="H222" s="197"/>
      <c r="I222" s="223">
        <v>10200000</v>
      </c>
      <c r="J222" s="225"/>
      <c r="K222" s="91">
        <f t="shared" si="3"/>
        <v>10200000</v>
      </c>
    </row>
    <row r="223" spans="1:11" x14ac:dyDescent="0.25">
      <c r="A223" s="145">
        <v>45430</v>
      </c>
      <c r="B223" s="278" t="s">
        <v>582</v>
      </c>
      <c r="C223" s="26" t="s">
        <v>2427</v>
      </c>
      <c r="D223" s="26" t="s">
        <v>2419</v>
      </c>
      <c r="E223" s="198" t="s">
        <v>2582</v>
      </c>
      <c r="F223" s="194"/>
      <c r="G223" s="160" t="s">
        <v>1384</v>
      </c>
      <c r="H223" s="197"/>
      <c r="I223" s="223">
        <v>10200000</v>
      </c>
      <c r="J223" s="225"/>
      <c r="K223" s="91">
        <f t="shared" si="3"/>
        <v>10200000</v>
      </c>
    </row>
    <row r="224" spans="1:11" x14ac:dyDescent="0.25">
      <c r="A224" s="145">
        <v>45430</v>
      </c>
      <c r="B224" s="278" t="s">
        <v>711</v>
      </c>
      <c r="C224" s="26" t="s">
        <v>2428</v>
      </c>
      <c r="D224" s="26" t="s">
        <v>2421</v>
      </c>
      <c r="E224" s="198" t="s">
        <v>2583</v>
      </c>
      <c r="F224" s="194"/>
      <c r="G224" s="160" t="s">
        <v>615</v>
      </c>
      <c r="H224" s="197"/>
      <c r="I224" s="223">
        <v>16000000</v>
      </c>
      <c r="J224" s="225"/>
      <c r="K224" s="91">
        <f t="shared" si="3"/>
        <v>16000000</v>
      </c>
    </row>
    <row r="225" spans="1:11" x14ac:dyDescent="0.25">
      <c r="A225" s="145">
        <v>45430</v>
      </c>
      <c r="B225" s="278" t="s">
        <v>566</v>
      </c>
      <c r="C225" s="26" t="s">
        <v>2429</v>
      </c>
      <c r="D225" s="26" t="s">
        <v>2423</v>
      </c>
      <c r="E225" s="198" t="s">
        <v>2584</v>
      </c>
      <c r="F225" s="194"/>
      <c r="G225" s="160" t="s">
        <v>633</v>
      </c>
      <c r="H225" s="197"/>
      <c r="I225" s="223">
        <v>10200000</v>
      </c>
      <c r="J225" s="225"/>
      <c r="K225" s="91">
        <f t="shared" si="3"/>
        <v>10200000</v>
      </c>
    </row>
    <row r="226" spans="1:11" x14ac:dyDescent="0.25">
      <c r="A226" s="145">
        <v>45430</v>
      </c>
      <c r="B226" s="278" t="s">
        <v>721</v>
      </c>
      <c r="C226" s="26" t="s">
        <v>2430</v>
      </c>
      <c r="D226" s="26" t="s">
        <v>2431</v>
      </c>
      <c r="E226" s="198" t="s">
        <v>2585</v>
      </c>
      <c r="F226" s="194"/>
      <c r="G226" s="160" t="s">
        <v>626</v>
      </c>
      <c r="H226" s="197"/>
      <c r="I226" s="223">
        <v>14000000</v>
      </c>
      <c r="J226" s="225"/>
      <c r="K226" s="91">
        <f t="shared" si="3"/>
        <v>14000000</v>
      </c>
    </row>
    <row r="227" spans="1:11" x14ac:dyDescent="0.25">
      <c r="A227" s="145">
        <v>45430</v>
      </c>
      <c r="B227" s="278" t="s">
        <v>177</v>
      </c>
      <c r="C227" s="26" t="s">
        <v>2395</v>
      </c>
      <c r="D227" s="26" t="s">
        <v>2429</v>
      </c>
      <c r="E227" s="198" t="s">
        <v>2586</v>
      </c>
      <c r="F227" s="194"/>
      <c r="G227" s="160" t="s">
        <v>597</v>
      </c>
      <c r="H227" s="197"/>
      <c r="I227" s="223">
        <v>9546000</v>
      </c>
      <c r="J227" s="225"/>
      <c r="K227" s="91">
        <f t="shared" si="3"/>
        <v>9546000</v>
      </c>
    </row>
    <row r="228" spans="1:11" x14ac:dyDescent="0.25">
      <c r="A228" s="145">
        <v>45430</v>
      </c>
      <c r="B228" s="278" t="s">
        <v>723</v>
      </c>
      <c r="C228" s="26" t="s">
        <v>2432</v>
      </c>
      <c r="D228" s="26" t="s">
        <v>2433</v>
      </c>
      <c r="E228" s="198" t="s">
        <v>2587</v>
      </c>
      <c r="F228" s="194"/>
      <c r="G228" s="160" t="s">
        <v>631</v>
      </c>
      <c r="H228" s="197"/>
      <c r="I228" s="223">
        <v>9000000</v>
      </c>
      <c r="J228" s="225"/>
      <c r="K228" s="91">
        <f t="shared" si="3"/>
        <v>9000000</v>
      </c>
    </row>
    <row r="229" spans="1:11" x14ac:dyDescent="0.25">
      <c r="A229" s="145">
        <v>45430</v>
      </c>
      <c r="B229" s="278" t="s">
        <v>722</v>
      </c>
      <c r="C229" s="26" t="s">
        <v>2434</v>
      </c>
      <c r="D229" s="26" t="s">
        <v>2435</v>
      </c>
      <c r="E229" s="198" t="s">
        <v>2588</v>
      </c>
      <c r="F229" s="194"/>
      <c r="G229" s="160" t="s">
        <v>629</v>
      </c>
      <c r="H229" s="197"/>
      <c r="I229" s="223">
        <v>9546000</v>
      </c>
      <c r="J229" s="225"/>
      <c r="K229" s="91">
        <f t="shared" si="3"/>
        <v>9546000</v>
      </c>
    </row>
    <row r="230" spans="1:11" x14ac:dyDescent="0.25">
      <c r="A230" s="145">
        <v>45430</v>
      </c>
      <c r="B230" s="278" t="s">
        <v>733</v>
      </c>
      <c r="C230" s="26" t="s">
        <v>2436</v>
      </c>
      <c r="D230" s="26" t="s">
        <v>2437</v>
      </c>
      <c r="E230" s="198" t="s">
        <v>2589</v>
      </c>
      <c r="F230" s="194"/>
      <c r="G230" s="160" t="s">
        <v>642</v>
      </c>
      <c r="H230" s="197"/>
      <c r="I230" s="223">
        <v>10000000</v>
      </c>
      <c r="J230" s="225"/>
      <c r="K230" s="91">
        <f t="shared" si="3"/>
        <v>10000000</v>
      </c>
    </row>
    <row r="231" spans="1:11" x14ac:dyDescent="0.25">
      <c r="A231" s="145">
        <v>45430</v>
      </c>
      <c r="B231" s="278" t="s">
        <v>572</v>
      </c>
      <c r="C231" s="26" t="s">
        <v>2438</v>
      </c>
      <c r="D231" s="26" t="s">
        <v>2439</v>
      </c>
      <c r="E231" s="198" t="s">
        <v>2590</v>
      </c>
      <c r="F231" s="194"/>
      <c r="G231" s="160" t="s">
        <v>1387</v>
      </c>
      <c r="H231" s="197"/>
      <c r="I231" s="223">
        <v>10200000</v>
      </c>
      <c r="J231" s="225"/>
      <c r="K231" s="91">
        <f t="shared" si="3"/>
        <v>10200000</v>
      </c>
    </row>
    <row r="232" spans="1:11" x14ac:dyDescent="0.25">
      <c r="A232" s="145">
        <v>45430</v>
      </c>
      <c r="B232" s="278" t="s">
        <v>556</v>
      </c>
      <c r="C232" s="26" t="s">
        <v>2440</v>
      </c>
      <c r="D232" s="26" t="s">
        <v>2441</v>
      </c>
      <c r="E232" s="198" t="s">
        <v>2591</v>
      </c>
      <c r="F232" s="194"/>
      <c r="G232" s="160" t="s">
        <v>1383</v>
      </c>
      <c r="H232" s="197"/>
      <c r="I232" s="223">
        <v>13000000</v>
      </c>
      <c r="J232" s="225"/>
      <c r="K232" s="91">
        <f t="shared" si="3"/>
        <v>13000000</v>
      </c>
    </row>
    <row r="233" spans="1:11" x14ac:dyDescent="0.25">
      <c r="A233" s="145">
        <v>45430</v>
      </c>
      <c r="B233" s="278" t="s">
        <v>718</v>
      </c>
      <c r="C233" s="26" t="s">
        <v>2442</v>
      </c>
      <c r="D233" s="26" t="s">
        <v>2443</v>
      </c>
      <c r="E233" s="198" t="s">
        <v>2592</v>
      </c>
      <c r="F233" s="194"/>
      <c r="G233" s="160" t="s">
        <v>623</v>
      </c>
      <c r="H233" s="197"/>
      <c r="I233" s="223">
        <v>12000000</v>
      </c>
      <c r="J233" s="225"/>
      <c r="K233" s="91">
        <f t="shared" si="3"/>
        <v>12000000</v>
      </c>
    </row>
    <row r="234" spans="1:11" x14ac:dyDescent="0.25">
      <c r="A234" s="145">
        <v>45430</v>
      </c>
      <c r="B234" s="278" t="s">
        <v>869</v>
      </c>
      <c r="C234" s="26" t="s">
        <v>2431</v>
      </c>
      <c r="D234" s="26" t="s">
        <v>2444</v>
      </c>
      <c r="E234" s="198" t="s">
        <v>2593</v>
      </c>
      <c r="F234" s="194"/>
      <c r="G234" s="160" t="s">
        <v>1381</v>
      </c>
      <c r="H234" s="197"/>
      <c r="I234" s="223">
        <v>10200000</v>
      </c>
      <c r="J234" s="225"/>
      <c r="K234" s="91">
        <f t="shared" si="3"/>
        <v>10200000</v>
      </c>
    </row>
    <row r="235" spans="1:11" x14ac:dyDescent="0.25">
      <c r="A235" s="145">
        <v>45430</v>
      </c>
      <c r="B235" s="278" t="s">
        <v>238</v>
      </c>
      <c r="C235" s="26" t="s">
        <v>2382</v>
      </c>
      <c r="D235" s="26" t="s">
        <v>2445</v>
      </c>
      <c r="E235" s="198" t="s">
        <v>2594</v>
      </c>
      <c r="F235" s="194"/>
      <c r="G235" s="160" t="s">
        <v>609</v>
      </c>
      <c r="H235" s="197"/>
      <c r="I235" s="223">
        <v>8750000</v>
      </c>
      <c r="J235" s="225"/>
      <c r="K235" s="91">
        <f t="shared" si="3"/>
        <v>8750000</v>
      </c>
    </row>
    <row r="236" spans="1:11" x14ac:dyDescent="0.25">
      <c r="A236" s="145">
        <v>45433</v>
      </c>
      <c r="B236" s="278" t="s">
        <v>739</v>
      </c>
      <c r="C236" s="26" t="s">
        <v>254</v>
      </c>
      <c r="D236" s="26" t="s">
        <v>2436</v>
      </c>
      <c r="E236" s="198" t="s">
        <v>2595</v>
      </c>
      <c r="F236" s="194"/>
      <c r="G236" s="160" t="s">
        <v>647</v>
      </c>
      <c r="H236" s="197"/>
      <c r="I236" s="223">
        <v>9546000</v>
      </c>
      <c r="J236" s="225"/>
      <c r="K236" s="91">
        <f t="shared" si="3"/>
        <v>9546000</v>
      </c>
    </row>
    <row r="237" spans="1:11" x14ac:dyDescent="0.25">
      <c r="A237" s="145">
        <v>45433</v>
      </c>
      <c r="B237" s="278" t="s">
        <v>716</v>
      </c>
      <c r="C237" s="26" t="s">
        <v>2446</v>
      </c>
      <c r="D237" s="26" t="s">
        <v>2447</v>
      </c>
      <c r="E237" s="198" t="s">
        <v>2596</v>
      </c>
      <c r="F237" s="194"/>
      <c r="G237" s="160" t="s">
        <v>621</v>
      </c>
      <c r="H237" s="197"/>
      <c r="I237" s="223">
        <v>10200000</v>
      </c>
      <c r="J237" s="225"/>
      <c r="K237" s="91">
        <f t="shared" si="3"/>
        <v>10200000</v>
      </c>
    </row>
    <row r="238" spans="1:11" x14ac:dyDescent="0.25">
      <c r="A238" s="145">
        <v>45433</v>
      </c>
      <c r="B238" s="278" t="s">
        <v>734</v>
      </c>
      <c r="C238" s="26" t="s">
        <v>2448</v>
      </c>
      <c r="D238" s="26" t="s">
        <v>2449</v>
      </c>
      <c r="E238" s="198" t="s">
        <v>2597</v>
      </c>
      <c r="F238" s="194"/>
      <c r="G238" s="160" t="s">
        <v>643</v>
      </c>
      <c r="H238" s="197"/>
      <c r="I238" s="223">
        <v>9546000</v>
      </c>
      <c r="J238" s="225"/>
      <c r="K238" s="91">
        <f t="shared" si="3"/>
        <v>9546000</v>
      </c>
    </row>
    <row r="239" spans="1:11" x14ac:dyDescent="0.25">
      <c r="A239" s="145">
        <v>45433</v>
      </c>
      <c r="B239" s="278" t="s">
        <v>732</v>
      </c>
      <c r="C239" s="26" t="s">
        <v>2450</v>
      </c>
      <c r="D239" s="26" t="s">
        <v>2415</v>
      </c>
      <c r="E239" s="198" t="s">
        <v>2598</v>
      </c>
      <c r="F239" s="194"/>
      <c r="G239" s="160" t="s">
        <v>641</v>
      </c>
      <c r="H239" s="197"/>
      <c r="I239" s="223">
        <v>10666667</v>
      </c>
      <c r="J239" s="225"/>
      <c r="K239" s="91">
        <f t="shared" si="3"/>
        <v>10666667</v>
      </c>
    </row>
    <row r="240" spans="1:11" x14ac:dyDescent="0.25">
      <c r="A240" s="145">
        <v>45433</v>
      </c>
      <c r="B240" s="278" t="s">
        <v>195</v>
      </c>
      <c r="C240" s="26" t="s">
        <v>2414</v>
      </c>
      <c r="D240" s="26" t="s">
        <v>2451</v>
      </c>
      <c r="E240" s="198" t="s">
        <v>2599</v>
      </c>
      <c r="F240" s="194"/>
      <c r="G240" s="160" t="s">
        <v>158</v>
      </c>
      <c r="H240" s="197"/>
      <c r="I240" s="223">
        <v>12000000</v>
      </c>
      <c r="J240" s="225">
        <v>400000</v>
      </c>
      <c r="K240" s="91">
        <f t="shared" si="3"/>
        <v>11600000</v>
      </c>
    </row>
    <row r="241" spans="1:11" x14ac:dyDescent="0.25">
      <c r="A241" s="145">
        <v>45433</v>
      </c>
      <c r="B241" s="278" t="s">
        <v>520</v>
      </c>
      <c r="C241" s="26" t="s">
        <v>2449</v>
      </c>
      <c r="D241" s="26" t="s">
        <v>2452</v>
      </c>
      <c r="E241" s="198" t="s">
        <v>2600</v>
      </c>
      <c r="F241" s="194"/>
      <c r="G241" s="160" t="s">
        <v>616</v>
      </c>
      <c r="H241" s="197"/>
      <c r="I241" s="223">
        <v>9546000</v>
      </c>
      <c r="J241" s="225">
        <v>0</v>
      </c>
      <c r="K241" s="91">
        <f t="shared" si="3"/>
        <v>9546000</v>
      </c>
    </row>
    <row r="242" spans="1:11" x14ac:dyDescent="0.25">
      <c r="A242" s="145">
        <v>45433</v>
      </c>
      <c r="B242" s="278" t="s">
        <v>1125</v>
      </c>
      <c r="C242" s="26" t="s">
        <v>2453</v>
      </c>
      <c r="D242" s="26" t="s">
        <v>2454</v>
      </c>
      <c r="E242" s="198" t="s">
        <v>2601</v>
      </c>
      <c r="F242" s="194"/>
      <c r="G242" s="160" t="s">
        <v>1394</v>
      </c>
      <c r="H242" s="197"/>
      <c r="I242" s="223">
        <v>10200000</v>
      </c>
      <c r="J242" s="225">
        <v>0</v>
      </c>
      <c r="K242" s="91">
        <f t="shared" si="3"/>
        <v>10200000</v>
      </c>
    </row>
    <row r="243" spans="1:11" x14ac:dyDescent="0.25">
      <c r="A243" s="145">
        <v>45433</v>
      </c>
      <c r="B243" s="278" t="s">
        <v>1902</v>
      </c>
      <c r="C243" s="26" t="s">
        <v>2455</v>
      </c>
      <c r="D243" s="26" t="s">
        <v>2456</v>
      </c>
      <c r="E243" s="198" t="s">
        <v>2602</v>
      </c>
      <c r="F243" s="194"/>
      <c r="G243" s="160" t="s">
        <v>2517</v>
      </c>
      <c r="H243" s="197"/>
      <c r="I243" s="223">
        <v>30000000</v>
      </c>
      <c r="J243" s="225">
        <v>750000</v>
      </c>
      <c r="K243" s="91">
        <f t="shared" si="3"/>
        <v>29250000</v>
      </c>
    </row>
    <row r="244" spans="1:11" x14ac:dyDescent="0.25">
      <c r="A244" s="145">
        <v>45433</v>
      </c>
      <c r="B244" s="278" t="s">
        <v>728</v>
      </c>
      <c r="C244" s="26" t="s">
        <v>2459</v>
      </c>
      <c r="D244" s="26" t="s">
        <v>2460</v>
      </c>
      <c r="E244" s="198" t="s">
        <v>2603</v>
      </c>
      <c r="F244" s="194"/>
      <c r="G244" s="160" t="s">
        <v>636</v>
      </c>
      <c r="H244" s="197"/>
      <c r="I244" s="223">
        <v>14000000</v>
      </c>
      <c r="J244" s="225"/>
      <c r="K244" s="91">
        <f t="shared" si="3"/>
        <v>14000000</v>
      </c>
    </row>
    <row r="245" spans="1:11" x14ac:dyDescent="0.25">
      <c r="A245" s="145">
        <v>45433</v>
      </c>
      <c r="B245" s="278" t="s">
        <v>2632</v>
      </c>
      <c r="C245" s="26" t="s">
        <v>1884</v>
      </c>
      <c r="D245" s="26" t="s">
        <v>2461</v>
      </c>
      <c r="E245" s="198" t="s">
        <v>2604</v>
      </c>
      <c r="F245" s="194"/>
      <c r="G245" s="160" t="s">
        <v>148</v>
      </c>
      <c r="H245" s="197"/>
      <c r="I245" s="223">
        <v>178010</v>
      </c>
      <c r="J245" s="225">
        <v>178010</v>
      </c>
      <c r="K245" s="91">
        <f t="shared" si="3"/>
        <v>0</v>
      </c>
    </row>
    <row r="246" spans="1:11" x14ac:dyDescent="0.25">
      <c r="A246" s="145">
        <v>45433</v>
      </c>
      <c r="B246" s="278" t="s">
        <v>2632</v>
      </c>
      <c r="C246" s="26" t="s">
        <v>491</v>
      </c>
      <c r="D246" s="26" t="s">
        <v>2462</v>
      </c>
      <c r="E246" s="198" t="s">
        <v>492</v>
      </c>
      <c r="F246" s="194"/>
      <c r="G246" s="160" t="s">
        <v>149</v>
      </c>
      <c r="H246" s="197"/>
      <c r="I246" s="223">
        <v>49860</v>
      </c>
      <c r="J246" s="225">
        <v>49860</v>
      </c>
      <c r="K246" s="91">
        <f t="shared" si="3"/>
        <v>0</v>
      </c>
    </row>
    <row r="247" spans="1:11" x14ac:dyDescent="0.25">
      <c r="A247" s="145">
        <v>45433</v>
      </c>
      <c r="B247" s="278" t="s">
        <v>575</v>
      </c>
      <c r="C247" s="26" t="s">
        <v>2457</v>
      </c>
      <c r="D247" s="26" t="s">
        <v>2463</v>
      </c>
      <c r="E247" s="198" t="s">
        <v>2605</v>
      </c>
      <c r="F247" s="194"/>
      <c r="G247" s="160" t="s">
        <v>1391</v>
      </c>
      <c r="H247" s="197"/>
      <c r="I247" s="223">
        <v>10200000</v>
      </c>
      <c r="J247" s="225"/>
      <c r="K247" s="91">
        <f t="shared" si="3"/>
        <v>10200000</v>
      </c>
    </row>
    <row r="248" spans="1:11" x14ac:dyDescent="0.25">
      <c r="A248" s="145">
        <v>45435</v>
      </c>
      <c r="B248" s="278" t="s">
        <v>1891</v>
      </c>
      <c r="C248" s="26" t="s">
        <v>2464</v>
      </c>
      <c r="D248" s="26" t="s">
        <v>2465</v>
      </c>
      <c r="E248" s="198" t="s">
        <v>2606</v>
      </c>
      <c r="F248" s="194"/>
      <c r="G248" s="160" t="s">
        <v>2518</v>
      </c>
      <c r="H248" s="197"/>
      <c r="I248" s="223">
        <v>28000000</v>
      </c>
      <c r="J248" s="225">
        <v>933333</v>
      </c>
      <c r="K248" s="91">
        <f t="shared" si="3"/>
        <v>27066667</v>
      </c>
    </row>
    <row r="249" spans="1:11" x14ac:dyDescent="0.25">
      <c r="A249" s="145">
        <v>45435</v>
      </c>
      <c r="B249" s="278" t="s">
        <v>1889</v>
      </c>
      <c r="C249" s="26" t="s">
        <v>2466</v>
      </c>
      <c r="D249" s="26" t="s">
        <v>2467</v>
      </c>
      <c r="E249" s="198" t="s">
        <v>2607</v>
      </c>
      <c r="F249" s="194"/>
      <c r="G249" s="160" t="s">
        <v>2519</v>
      </c>
      <c r="H249" s="197"/>
      <c r="I249" s="223">
        <v>26196000</v>
      </c>
      <c r="J249" s="225">
        <v>0</v>
      </c>
      <c r="K249" s="91">
        <f t="shared" si="3"/>
        <v>26196000</v>
      </c>
    </row>
    <row r="250" spans="1:11" x14ac:dyDescent="0.25">
      <c r="A250" s="145">
        <v>45435</v>
      </c>
      <c r="B250" s="278" t="s">
        <v>451</v>
      </c>
      <c r="C250" s="26" t="s">
        <v>2468</v>
      </c>
      <c r="D250" s="26" t="s">
        <v>2469</v>
      </c>
      <c r="E250" s="198" t="s">
        <v>2608</v>
      </c>
      <c r="F250" s="194"/>
      <c r="G250" s="160" t="s">
        <v>607</v>
      </c>
      <c r="H250" s="197"/>
      <c r="I250" s="223">
        <v>9546000</v>
      </c>
      <c r="J250" s="225">
        <v>0</v>
      </c>
      <c r="K250" s="91">
        <f t="shared" si="3"/>
        <v>9546000</v>
      </c>
    </row>
    <row r="251" spans="1:11" x14ac:dyDescent="0.25">
      <c r="A251" s="145">
        <v>45436</v>
      </c>
      <c r="B251" s="278" t="s">
        <v>1892</v>
      </c>
      <c r="C251" s="26" t="s">
        <v>2470</v>
      </c>
      <c r="D251" s="26" t="s">
        <v>2471</v>
      </c>
      <c r="E251" s="198" t="s">
        <v>2609</v>
      </c>
      <c r="F251" s="194"/>
      <c r="G251" s="160" t="s">
        <v>2520</v>
      </c>
      <c r="H251" s="197"/>
      <c r="I251" s="223">
        <v>11532000</v>
      </c>
      <c r="J251" s="225">
        <v>384400</v>
      </c>
      <c r="K251" s="91">
        <f t="shared" si="3"/>
        <v>11147600</v>
      </c>
    </row>
    <row r="252" spans="1:11" x14ac:dyDescent="0.25">
      <c r="A252" s="145">
        <v>45436</v>
      </c>
      <c r="B252" s="278" t="s">
        <v>183</v>
      </c>
      <c r="C252" s="26" t="s">
        <v>2472</v>
      </c>
      <c r="D252" s="26" t="s">
        <v>2473</v>
      </c>
      <c r="E252" s="198" t="s">
        <v>2610</v>
      </c>
      <c r="F252" s="194"/>
      <c r="G252" s="160" t="s">
        <v>2521</v>
      </c>
      <c r="H252" s="197"/>
      <c r="I252" s="223">
        <v>9546000</v>
      </c>
      <c r="J252" s="225">
        <v>0</v>
      </c>
      <c r="K252" s="91">
        <f t="shared" si="3"/>
        <v>9546000</v>
      </c>
    </row>
    <row r="253" spans="1:11" x14ac:dyDescent="0.25">
      <c r="A253" s="145">
        <v>45436</v>
      </c>
      <c r="B253" s="278" t="s">
        <v>286</v>
      </c>
      <c r="C253" s="26" t="s">
        <v>2474</v>
      </c>
      <c r="D253" s="26" t="s">
        <v>2475</v>
      </c>
      <c r="E253" s="198" t="s">
        <v>2611</v>
      </c>
      <c r="F253" s="194"/>
      <c r="G253" s="160" t="s">
        <v>2522</v>
      </c>
      <c r="H253" s="197"/>
      <c r="I253" s="223">
        <v>9546000</v>
      </c>
      <c r="J253" s="225">
        <v>0</v>
      </c>
      <c r="K253" s="91">
        <f t="shared" si="3"/>
        <v>9546000</v>
      </c>
    </row>
    <row r="254" spans="1:11" x14ac:dyDescent="0.25">
      <c r="A254" s="145">
        <v>45436</v>
      </c>
      <c r="B254" s="278" t="s">
        <v>1373</v>
      </c>
      <c r="C254" s="26" t="s">
        <v>2350</v>
      </c>
      <c r="D254" s="26" t="s">
        <v>2476</v>
      </c>
      <c r="E254" s="198" t="s">
        <v>2612</v>
      </c>
      <c r="F254" s="194"/>
      <c r="G254" s="160" t="s">
        <v>1398</v>
      </c>
      <c r="H254" s="197"/>
      <c r="I254" s="223">
        <v>18000000</v>
      </c>
      <c r="J254" s="225">
        <v>0</v>
      </c>
      <c r="K254" s="91">
        <f t="shared" si="3"/>
        <v>18000000</v>
      </c>
    </row>
    <row r="255" spans="1:11" x14ac:dyDescent="0.25">
      <c r="A255" s="145">
        <v>45436</v>
      </c>
      <c r="B255" s="278" t="s">
        <v>2633</v>
      </c>
      <c r="C255" s="26" t="s">
        <v>1886</v>
      </c>
      <c r="D255" s="26" t="s">
        <v>2477</v>
      </c>
      <c r="E255" s="198" t="s">
        <v>2613</v>
      </c>
      <c r="F255" s="194"/>
      <c r="G255" s="160" t="s">
        <v>153</v>
      </c>
      <c r="H255" s="197"/>
      <c r="I255" s="223">
        <v>208230</v>
      </c>
      <c r="J255" s="225">
        <v>208230</v>
      </c>
      <c r="K255" s="91">
        <f t="shared" si="3"/>
        <v>0</v>
      </c>
    </row>
    <row r="256" spans="1:11" x14ac:dyDescent="0.25">
      <c r="A256" s="145">
        <v>45436</v>
      </c>
      <c r="B256" s="278" t="s">
        <v>1997</v>
      </c>
      <c r="C256" s="26" t="s">
        <v>2478</v>
      </c>
      <c r="D256" s="26" t="s">
        <v>2479</v>
      </c>
      <c r="E256" s="198" t="s">
        <v>662</v>
      </c>
      <c r="F256" s="194"/>
      <c r="G256" s="160" t="s">
        <v>2523</v>
      </c>
      <c r="H256" s="197"/>
      <c r="I256" s="223">
        <v>28638000</v>
      </c>
      <c r="J256" s="225">
        <v>0</v>
      </c>
      <c r="K256" s="91">
        <f t="shared" si="3"/>
        <v>28638000</v>
      </c>
    </row>
    <row r="257" spans="1:11" x14ac:dyDescent="0.25">
      <c r="A257" s="145">
        <v>45436</v>
      </c>
      <c r="B257" s="278" t="s">
        <v>741</v>
      </c>
      <c r="C257" s="26" t="s">
        <v>2473</v>
      </c>
      <c r="D257" s="26" t="s">
        <v>2480</v>
      </c>
      <c r="E257" s="198" t="s">
        <v>2614</v>
      </c>
      <c r="F257" s="194"/>
      <c r="G257" s="160" t="s">
        <v>650</v>
      </c>
      <c r="H257" s="197"/>
      <c r="I257" s="223">
        <v>14896000</v>
      </c>
      <c r="J257" s="225">
        <v>0</v>
      </c>
      <c r="K257" s="91">
        <f t="shared" si="3"/>
        <v>14896000</v>
      </c>
    </row>
    <row r="258" spans="1:11" x14ac:dyDescent="0.25">
      <c r="A258" s="145">
        <v>45436</v>
      </c>
      <c r="B258" s="278" t="s">
        <v>719</v>
      </c>
      <c r="C258" s="26" t="s">
        <v>2481</v>
      </c>
      <c r="D258" s="26" t="s">
        <v>2482</v>
      </c>
      <c r="E258" s="198" t="s">
        <v>2615</v>
      </c>
      <c r="F258" s="194"/>
      <c r="G258" s="160" t="s">
        <v>624</v>
      </c>
      <c r="H258" s="197"/>
      <c r="I258" s="223">
        <v>9546000</v>
      </c>
      <c r="J258" s="225">
        <v>0</v>
      </c>
      <c r="K258" s="91">
        <f t="shared" si="3"/>
        <v>9546000</v>
      </c>
    </row>
    <row r="259" spans="1:11" x14ac:dyDescent="0.25">
      <c r="A259" s="145">
        <v>45436</v>
      </c>
      <c r="B259" s="278" t="s">
        <v>2083</v>
      </c>
      <c r="C259" s="26" t="s">
        <v>2483</v>
      </c>
      <c r="D259" s="26" t="s">
        <v>2484</v>
      </c>
      <c r="E259" s="198" t="s">
        <v>2616</v>
      </c>
      <c r="F259" s="194"/>
      <c r="G259" s="160" t="s">
        <v>2524</v>
      </c>
      <c r="H259" s="197"/>
      <c r="I259" s="223">
        <v>17464000</v>
      </c>
      <c r="J259" s="225">
        <v>582133</v>
      </c>
      <c r="K259" s="91">
        <f t="shared" si="3"/>
        <v>16881867</v>
      </c>
    </row>
    <row r="260" spans="1:11" x14ac:dyDescent="0.25">
      <c r="A260" s="145">
        <v>45439</v>
      </c>
      <c r="B260" s="278" t="s">
        <v>2634</v>
      </c>
      <c r="C260" s="26" t="s">
        <v>2485</v>
      </c>
      <c r="D260" s="26" t="s">
        <v>2486</v>
      </c>
      <c r="E260" s="198" t="s">
        <v>2617</v>
      </c>
      <c r="F260" s="194"/>
      <c r="G260" s="160" t="s">
        <v>2525</v>
      </c>
      <c r="H260" s="197"/>
      <c r="I260" s="223">
        <v>7000000</v>
      </c>
      <c r="J260" s="225">
        <v>0</v>
      </c>
      <c r="K260" s="91">
        <f t="shared" si="3"/>
        <v>7000000</v>
      </c>
    </row>
    <row r="261" spans="1:11" x14ac:dyDescent="0.25">
      <c r="A261" s="145">
        <v>45439</v>
      </c>
      <c r="B261" s="278" t="s">
        <v>2634</v>
      </c>
      <c r="C261" s="26" t="s">
        <v>2485</v>
      </c>
      <c r="D261" s="26" t="s">
        <v>2486</v>
      </c>
      <c r="E261" s="198" t="s">
        <v>2617</v>
      </c>
      <c r="F261" s="194"/>
      <c r="G261" s="160" t="s">
        <v>2525</v>
      </c>
      <c r="H261" s="197"/>
      <c r="I261" s="223">
        <v>10000000</v>
      </c>
      <c r="J261" s="225">
        <v>0</v>
      </c>
      <c r="K261" s="91">
        <f t="shared" si="3"/>
        <v>10000000</v>
      </c>
    </row>
    <row r="262" spans="1:11" x14ac:dyDescent="0.25">
      <c r="A262" s="145">
        <v>45439</v>
      </c>
      <c r="B262" s="278" t="s">
        <v>2634</v>
      </c>
      <c r="C262" s="26" t="s">
        <v>2485</v>
      </c>
      <c r="D262" s="26" t="s">
        <v>2486</v>
      </c>
      <c r="E262" s="198" t="s">
        <v>2617</v>
      </c>
      <c r="F262" s="194"/>
      <c r="G262" s="160" t="s">
        <v>2525</v>
      </c>
      <c r="H262" s="197"/>
      <c r="I262" s="223">
        <v>10000000</v>
      </c>
      <c r="J262" s="225">
        <v>0</v>
      </c>
      <c r="K262" s="91">
        <f t="shared" si="3"/>
        <v>10000000</v>
      </c>
    </row>
    <row r="263" spans="1:11" x14ac:dyDescent="0.25">
      <c r="A263" s="145">
        <v>45436</v>
      </c>
      <c r="B263" s="278" t="s">
        <v>2635</v>
      </c>
      <c r="C263" s="26" t="s">
        <v>2487</v>
      </c>
      <c r="D263" s="26" t="s">
        <v>2488</v>
      </c>
      <c r="E263" s="198" t="s">
        <v>681</v>
      </c>
      <c r="F263" s="194"/>
      <c r="G263" s="160" t="s">
        <v>622</v>
      </c>
      <c r="H263" s="197"/>
      <c r="I263" s="223">
        <v>106776693</v>
      </c>
      <c r="J263" s="225">
        <v>0</v>
      </c>
      <c r="K263" s="91">
        <f t="shared" si="3"/>
        <v>106776693</v>
      </c>
    </row>
    <row r="264" spans="1:11" x14ac:dyDescent="0.25">
      <c r="A264" s="145">
        <v>45439</v>
      </c>
      <c r="B264" s="278" t="s">
        <v>2088</v>
      </c>
      <c r="C264" s="26" t="s">
        <v>2489</v>
      </c>
      <c r="D264" s="26" t="s">
        <v>2490</v>
      </c>
      <c r="E264" s="198" t="s">
        <v>2618</v>
      </c>
      <c r="F264" s="194"/>
      <c r="G264" s="160" t="s">
        <v>2526</v>
      </c>
      <c r="H264" s="197"/>
      <c r="I264" s="223">
        <v>19092000</v>
      </c>
      <c r="J264" s="225">
        <v>0</v>
      </c>
      <c r="K264" s="91">
        <f t="shared" si="3"/>
        <v>19092000</v>
      </c>
    </row>
    <row r="265" spans="1:11" x14ac:dyDescent="0.25">
      <c r="A265" s="145">
        <v>45439</v>
      </c>
      <c r="B265" s="278" t="s">
        <v>1911</v>
      </c>
      <c r="C265" s="26" t="s">
        <v>1924</v>
      </c>
      <c r="D265" s="26" t="s">
        <v>2491</v>
      </c>
      <c r="E265" s="198" t="s">
        <v>2619</v>
      </c>
      <c r="F265" s="194"/>
      <c r="G265" s="160" t="s">
        <v>2527</v>
      </c>
      <c r="H265" s="197"/>
      <c r="I265" s="223">
        <v>187304272</v>
      </c>
      <c r="J265" s="225">
        <v>0</v>
      </c>
      <c r="K265" s="91">
        <f t="shared" si="3"/>
        <v>187304272</v>
      </c>
    </row>
    <row r="266" spans="1:11" x14ac:dyDescent="0.25">
      <c r="A266" s="145">
        <v>45439</v>
      </c>
      <c r="B266" s="278" t="s">
        <v>1911</v>
      </c>
      <c r="C266" s="26" t="s">
        <v>1924</v>
      </c>
      <c r="D266" s="26" t="s">
        <v>2491</v>
      </c>
      <c r="E266" s="198" t="s">
        <v>2619</v>
      </c>
      <c r="F266" s="194"/>
      <c r="G266" s="160" t="s">
        <v>2527</v>
      </c>
      <c r="H266" s="197"/>
      <c r="I266" s="223">
        <v>73246517</v>
      </c>
      <c r="J266" s="225">
        <v>0</v>
      </c>
      <c r="K266" s="91">
        <f t="shared" si="3"/>
        <v>73246517</v>
      </c>
    </row>
    <row r="267" spans="1:11" x14ac:dyDescent="0.25">
      <c r="A267" s="145">
        <v>45440</v>
      </c>
      <c r="B267" s="278" t="s">
        <v>1896</v>
      </c>
      <c r="C267" s="26" t="s">
        <v>2492</v>
      </c>
      <c r="D267" s="26" t="s">
        <v>2493</v>
      </c>
      <c r="E267" s="198" t="s">
        <v>2620</v>
      </c>
      <c r="F267" s="194"/>
      <c r="G267" s="160" t="s">
        <v>159</v>
      </c>
      <c r="H267" s="197"/>
      <c r="I267" s="223">
        <v>33000000</v>
      </c>
      <c r="J267" s="225">
        <v>550000</v>
      </c>
      <c r="K267" s="91">
        <f t="shared" si="3"/>
        <v>32450000</v>
      </c>
    </row>
    <row r="268" spans="1:11" x14ac:dyDescent="0.25">
      <c r="A268" s="145">
        <v>45440</v>
      </c>
      <c r="B268" s="278" t="s">
        <v>2172</v>
      </c>
      <c r="C268" s="26" t="s">
        <v>2494</v>
      </c>
      <c r="D268" s="26" t="s">
        <v>2495</v>
      </c>
      <c r="E268" s="198" t="s">
        <v>2621</v>
      </c>
      <c r="F268" s="194"/>
      <c r="G268" s="160" t="s">
        <v>2528</v>
      </c>
      <c r="H268" s="197"/>
      <c r="I268" s="223">
        <v>28638000</v>
      </c>
      <c r="J268" s="225">
        <v>0</v>
      </c>
      <c r="K268" s="91">
        <f t="shared" si="3"/>
        <v>28638000</v>
      </c>
    </row>
    <row r="269" spans="1:11" x14ac:dyDescent="0.25">
      <c r="A269" s="145">
        <v>45440</v>
      </c>
      <c r="B269" s="278" t="s">
        <v>2636</v>
      </c>
      <c r="C269" s="26" t="s">
        <v>491</v>
      </c>
      <c r="D269" s="26" t="s">
        <v>2496</v>
      </c>
      <c r="E269" s="198" t="s">
        <v>2622</v>
      </c>
      <c r="F269" s="194"/>
      <c r="G269" s="160" t="s">
        <v>149</v>
      </c>
      <c r="H269" s="197"/>
      <c r="I269" s="223">
        <v>650000</v>
      </c>
      <c r="J269" s="225">
        <v>133120</v>
      </c>
      <c r="K269" s="91">
        <f t="shared" si="3"/>
        <v>516880</v>
      </c>
    </row>
    <row r="270" spans="1:11" x14ac:dyDescent="0.25">
      <c r="A270" s="145">
        <v>45440</v>
      </c>
      <c r="B270" s="278" t="s">
        <v>2636</v>
      </c>
      <c r="C270" s="26" t="s">
        <v>1884</v>
      </c>
      <c r="D270" s="26" t="s">
        <v>2497</v>
      </c>
      <c r="E270" s="198" t="s">
        <v>2623</v>
      </c>
      <c r="F270" s="194"/>
      <c r="G270" s="160" t="s">
        <v>148</v>
      </c>
      <c r="H270" s="197"/>
      <c r="I270" s="223">
        <v>1350000</v>
      </c>
      <c r="J270" s="225">
        <v>1019580</v>
      </c>
      <c r="K270" s="91">
        <f t="shared" ref="K270:K277" si="4">+I270-J270</f>
        <v>330420</v>
      </c>
    </row>
    <row r="271" spans="1:11" ht="14.25" customHeight="1" x14ac:dyDescent="0.25">
      <c r="A271" s="145">
        <v>45440</v>
      </c>
      <c r="B271" s="278" t="s">
        <v>2636</v>
      </c>
      <c r="C271" s="26" t="s">
        <v>1886</v>
      </c>
      <c r="D271" s="26" t="s">
        <v>2498</v>
      </c>
      <c r="E271" s="198" t="s">
        <v>2624</v>
      </c>
      <c r="F271" s="194"/>
      <c r="G271" s="160" t="s">
        <v>153</v>
      </c>
      <c r="H271" s="197"/>
      <c r="I271" s="223">
        <v>600000</v>
      </c>
      <c r="J271" s="225">
        <v>247118</v>
      </c>
      <c r="K271" s="91">
        <f t="shared" si="4"/>
        <v>352882</v>
      </c>
    </row>
    <row r="272" spans="1:11" x14ac:dyDescent="0.25">
      <c r="A272" s="145">
        <v>45440</v>
      </c>
      <c r="B272" s="278" t="s">
        <v>2637</v>
      </c>
      <c r="C272" s="26" t="s">
        <v>2499</v>
      </c>
      <c r="D272" s="26" t="s">
        <v>2500</v>
      </c>
      <c r="E272" s="198" t="s">
        <v>2625</v>
      </c>
      <c r="F272" s="194"/>
      <c r="G272" s="160" t="s">
        <v>783</v>
      </c>
      <c r="H272" s="197"/>
      <c r="I272" s="223">
        <v>779200</v>
      </c>
      <c r="J272" s="225">
        <v>779200</v>
      </c>
      <c r="K272" s="91">
        <f t="shared" si="4"/>
        <v>0</v>
      </c>
    </row>
    <row r="273" spans="1:11" x14ac:dyDescent="0.25">
      <c r="A273" s="145">
        <v>45440</v>
      </c>
      <c r="B273" s="278" t="s">
        <v>2089</v>
      </c>
      <c r="C273" s="26" t="s">
        <v>2501</v>
      </c>
      <c r="D273" s="26" t="s">
        <v>2502</v>
      </c>
      <c r="E273" s="198" t="s">
        <v>2626</v>
      </c>
      <c r="F273" s="194"/>
      <c r="G273" s="160" t="s">
        <v>2529</v>
      </c>
      <c r="H273" s="197"/>
      <c r="I273" s="223">
        <v>30000000</v>
      </c>
      <c r="J273" s="225"/>
      <c r="K273" s="91">
        <f t="shared" si="4"/>
        <v>30000000</v>
      </c>
    </row>
    <row r="274" spans="1:11" x14ac:dyDescent="0.25">
      <c r="A274" s="145">
        <v>45440</v>
      </c>
      <c r="B274" s="278" t="s">
        <v>1998</v>
      </c>
      <c r="C274" s="26" t="s">
        <v>2503</v>
      </c>
      <c r="D274" s="26" t="s">
        <v>2504</v>
      </c>
      <c r="E274" s="198" t="s">
        <v>2627</v>
      </c>
      <c r="F274" s="194"/>
      <c r="G274" s="160" t="s">
        <v>2530</v>
      </c>
      <c r="H274" s="197"/>
      <c r="I274" s="223">
        <v>28638000</v>
      </c>
      <c r="J274" s="225"/>
      <c r="K274" s="91">
        <f t="shared" si="4"/>
        <v>28638000</v>
      </c>
    </row>
    <row r="275" spans="1:11" x14ac:dyDescent="0.25">
      <c r="A275" s="145">
        <v>45441</v>
      </c>
      <c r="B275" s="278" t="s">
        <v>255</v>
      </c>
      <c r="C275" s="26" t="s">
        <v>2505</v>
      </c>
      <c r="D275" s="26" t="s">
        <v>2506</v>
      </c>
      <c r="E275" s="198" t="s">
        <v>2618</v>
      </c>
      <c r="F275" s="194"/>
      <c r="G275" s="160" t="s">
        <v>2531</v>
      </c>
      <c r="H275" s="197"/>
      <c r="I275" s="223">
        <v>28638000</v>
      </c>
      <c r="J275" s="225"/>
      <c r="K275" s="91">
        <f t="shared" si="4"/>
        <v>28638000</v>
      </c>
    </row>
    <row r="276" spans="1:11" x14ac:dyDescent="0.25">
      <c r="A276" s="145">
        <v>45441</v>
      </c>
      <c r="B276" s="278" t="s">
        <v>1905</v>
      </c>
      <c r="C276" s="26" t="s">
        <v>2507</v>
      </c>
      <c r="D276" s="26" t="s">
        <v>2508</v>
      </c>
      <c r="E276" s="198" t="s">
        <v>2628</v>
      </c>
      <c r="F276" s="194"/>
      <c r="G276" s="160" t="s">
        <v>2532</v>
      </c>
      <c r="H276" s="197"/>
      <c r="I276" s="223">
        <v>28638000</v>
      </c>
      <c r="J276" s="225"/>
      <c r="K276" s="91">
        <f t="shared" si="4"/>
        <v>28638000</v>
      </c>
    </row>
    <row r="277" spans="1:11" x14ac:dyDescent="0.25">
      <c r="A277" s="145">
        <v>45441</v>
      </c>
      <c r="B277" s="278" t="s">
        <v>1982</v>
      </c>
      <c r="C277" s="26" t="s">
        <v>2509</v>
      </c>
      <c r="D277" s="26" t="s">
        <v>2510</v>
      </c>
      <c r="E277" s="198" t="s">
        <v>2629</v>
      </c>
      <c r="F277" s="194"/>
      <c r="G277" s="160" t="s">
        <v>2533</v>
      </c>
      <c r="H277" s="197"/>
      <c r="I277" s="223">
        <v>210000000</v>
      </c>
      <c r="J277" s="225"/>
      <c r="K277" s="91">
        <f t="shared" si="4"/>
        <v>210000000</v>
      </c>
    </row>
    <row r="278" spans="1:11" x14ac:dyDescent="0.25">
      <c r="A278" s="145"/>
      <c r="B278" s="227"/>
      <c r="C278" s="26"/>
      <c r="D278" s="26"/>
      <c r="E278" s="196"/>
      <c r="F278" s="194"/>
      <c r="G278" s="98"/>
      <c r="H278" s="197"/>
      <c r="I278" s="223"/>
    </row>
    <row r="279" spans="1:11" ht="15" customHeight="1" x14ac:dyDescent="0.25">
      <c r="A279" s="145"/>
      <c r="B279" s="136"/>
      <c r="C279" s="26"/>
      <c r="D279" s="147"/>
      <c r="E279" s="196"/>
      <c r="F279" s="194"/>
      <c r="G279" s="160"/>
      <c r="H279" s="197"/>
      <c r="I279" s="24"/>
      <c r="J279" s="225"/>
      <c r="K279" s="91">
        <f>+I278-J279</f>
        <v>0</v>
      </c>
    </row>
    <row r="280" spans="1:11" ht="15" customHeight="1" x14ac:dyDescent="0.25">
      <c r="A280" s="145"/>
      <c r="B280" s="136"/>
      <c r="C280" s="26"/>
      <c r="D280" s="147"/>
      <c r="E280" s="196"/>
      <c r="F280" s="194"/>
      <c r="G280" s="160"/>
      <c r="H280" s="197"/>
      <c r="I280" s="24"/>
      <c r="J280" s="24" t="s">
        <v>1422</v>
      </c>
      <c r="K280" s="91"/>
    </row>
    <row r="281" spans="1:11" ht="15" customHeight="1" x14ac:dyDescent="0.25">
      <c r="A281" s="145"/>
      <c r="B281" s="136"/>
      <c r="C281" s="26"/>
      <c r="D281" s="147"/>
      <c r="E281" s="196"/>
      <c r="F281" s="194"/>
      <c r="G281" s="160"/>
      <c r="H281" s="197"/>
      <c r="I281" s="24"/>
      <c r="J281" s="24"/>
      <c r="K281" s="91"/>
    </row>
    <row r="282" spans="1:11" ht="15" customHeight="1" x14ac:dyDescent="0.25">
      <c r="A282" s="145"/>
      <c r="B282" s="136"/>
      <c r="C282" s="26"/>
      <c r="D282" s="147"/>
      <c r="E282" s="196"/>
      <c r="F282" s="194"/>
      <c r="G282" s="160"/>
      <c r="H282" s="197"/>
      <c r="I282" s="24"/>
      <c r="J282" s="24"/>
      <c r="K282" s="91"/>
    </row>
    <row r="283" spans="1:11" x14ac:dyDescent="0.25">
      <c r="A283" s="15"/>
      <c r="B283" s="142"/>
      <c r="C283" s="16"/>
      <c r="D283" s="16"/>
      <c r="E283" s="191"/>
      <c r="F283" s="191"/>
      <c r="G283" s="307" t="s">
        <v>19</v>
      </c>
      <c r="H283" s="308"/>
      <c r="I283" s="29">
        <f>SUM(I13:I282)</f>
        <v>4836140984</v>
      </c>
      <c r="J283" s="29">
        <f>SUM(J13:J282)</f>
        <v>1890941741</v>
      </c>
      <c r="K283" s="171">
        <f>SUM(K13:K282)</f>
        <v>2945199243</v>
      </c>
    </row>
    <row r="284" spans="1:11" ht="12.75" customHeight="1" x14ac:dyDescent="0.25">
      <c r="A284" s="15"/>
      <c r="B284" s="142"/>
      <c r="C284" s="16"/>
      <c r="D284" s="16"/>
      <c r="E284" s="191"/>
      <c r="F284" s="199"/>
      <c r="G284" s="191"/>
      <c r="H284" s="191"/>
      <c r="I284" s="20"/>
      <c r="J284" s="20"/>
      <c r="K284" s="172"/>
    </row>
    <row r="285" spans="1:11" ht="24.95" customHeight="1" x14ac:dyDescent="0.25">
      <c r="A285" s="70" t="s">
        <v>38</v>
      </c>
      <c r="B285" s="137" t="s">
        <v>40</v>
      </c>
      <c r="C285" s="70" t="s">
        <v>41</v>
      </c>
      <c r="D285" s="72" t="s">
        <v>39</v>
      </c>
      <c r="E285" s="200" t="s">
        <v>15</v>
      </c>
      <c r="F285" s="200" t="s">
        <v>34</v>
      </c>
      <c r="G285" s="200" t="s">
        <v>16</v>
      </c>
      <c r="H285" s="200" t="s">
        <v>22</v>
      </c>
      <c r="I285" s="70" t="s">
        <v>12</v>
      </c>
      <c r="J285" s="70" t="s">
        <v>23</v>
      </c>
      <c r="K285" s="173" t="s">
        <v>4</v>
      </c>
    </row>
    <row r="286" spans="1:11" ht="24.95" customHeight="1" x14ac:dyDescent="0.25">
      <c r="A286" s="73">
        <v>8822313000</v>
      </c>
      <c r="B286" s="143">
        <v>0</v>
      </c>
      <c r="C286" s="73">
        <v>0</v>
      </c>
      <c r="D286" s="74">
        <f>+A286+B286-C286</f>
        <v>8822313000</v>
      </c>
      <c r="E286" s="201">
        <f>+I283</f>
        <v>4836140984</v>
      </c>
      <c r="F286" s="202">
        <f>+E286/D286</f>
        <v>0.54817154911642785</v>
      </c>
      <c r="G286" s="201">
        <f>+I10</f>
        <v>0</v>
      </c>
      <c r="H286" s="201">
        <f>+D286-E286-G286</f>
        <v>3986172016</v>
      </c>
      <c r="I286" s="74">
        <f>+J283</f>
        <v>1890941741</v>
      </c>
      <c r="J286" s="75">
        <f>+I286/D286</f>
        <v>0.21433627904609595</v>
      </c>
      <c r="K286" s="174">
        <f>+K283</f>
        <v>2945199243</v>
      </c>
    </row>
    <row r="287" spans="1:11" x14ac:dyDescent="0.25">
      <c r="A287" s="76">
        <v>1</v>
      </c>
      <c r="B287" s="138">
        <v>2</v>
      </c>
      <c r="C287" s="76">
        <v>3</v>
      </c>
      <c r="D287" s="76" t="s">
        <v>3</v>
      </c>
      <c r="E287" s="203">
        <v>5</v>
      </c>
      <c r="F287" s="203" t="s">
        <v>18</v>
      </c>
      <c r="G287" s="203">
        <v>7</v>
      </c>
      <c r="H287" s="203" t="s">
        <v>9</v>
      </c>
      <c r="I287" s="76">
        <v>9</v>
      </c>
      <c r="J287" s="76" t="s">
        <v>24</v>
      </c>
      <c r="K287" s="175" t="s">
        <v>25</v>
      </c>
    </row>
    <row r="290" spans="9:9" x14ac:dyDescent="0.25">
      <c r="I290" s="63"/>
    </row>
  </sheetData>
  <mergeCells count="16">
    <mergeCell ref="A3:J3"/>
    <mergeCell ref="G283:H283"/>
    <mergeCell ref="G10:H10"/>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9"/>
  <sheetViews>
    <sheetView topLeftCell="A325" workbookViewId="0">
      <selection activeCell="J328" sqref="J328:J348"/>
    </sheetView>
  </sheetViews>
  <sheetFormatPr baseColWidth="10" defaultRowHeight="15" x14ac:dyDescent="0.25"/>
  <cols>
    <col min="1" max="1" width="15.140625" style="3" customWidth="1"/>
    <col min="2" max="4" width="14.7109375" style="3" customWidth="1"/>
    <col min="5" max="5" width="15.7109375" style="204" customWidth="1"/>
    <col min="6" max="6" width="14.7109375" style="3" customWidth="1"/>
    <col min="7" max="7" width="15.7109375" style="204" customWidth="1"/>
    <col min="8" max="11" width="15.7109375" style="3" customWidth="1"/>
    <col min="12" max="16384" width="11.42578125" style="3"/>
  </cols>
  <sheetData>
    <row r="1" spans="1:11" ht="12.75" customHeight="1" x14ac:dyDescent="0.25">
      <c r="A1" s="1" t="s">
        <v>35</v>
      </c>
      <c r="B1" s="1"/>
      <c r="C1" s="1"/>
      <c r="D1" s="1"/>
      <c r="E1" s="185"/>
      <c r="F1" s="1"/>
      <c r="G1" s="185"/>
      <c r="H1" s="2"/>
      <c r="I1" s="2"/>
      <c r="J1" s="2"/>
      <c r="K1" s="2"/>
    </row>
    <row r="2" spans="1:11" ht="12.75" customHeight="1" x14ac:dyDescent="0.25">
      <c r="A2" s="2"/>
      <c r="B2" s="2"/>
      <c r="C2" s="2"/>
      <c r="D2" s="2"/>
      <c r="E2" s="185"/>
      <c r="F2" s="2"/>
      <c r="G2" s="185"/>
      <c r="H2" s="2"/>
      <c r="I2" s="2"/>
      <c r="J2" s="2"/>
      <c r="K2" s="66"/>
    </row>
    <row r="3" spans="1:11" ht="15" customHeight="1" x14ac:dyDescent="0.25">
      <c r="A3" s="306" t="s">
        <v>86</v>
      </c>
      <c r="B3" s="306"/>
      <c r="C3" s="306"/>
      <c r="D3" s="306"/>
      <c r="E3" s="306"/>
      <c r="F3" s="306"/>
      <c r="G3" s="306"/>
      <c r="H3" s="306"/>
      <c r="I3" s="306"/>
      <c r="J3" s="306"/>
      <c r="K3" s="68" t="s">
        <v>3436</v>
      </c>
    </row>
    <row r="4" spans="1:11" ht="12.75" customHeight="1" x14ac:dyDescent="0.25">
      <c r="A4" s="4"/>
      <c r="B4" s="4"/>
      <c r="C4" s="4"/>
      <c r="D4" s="4"/>
      <c r="E4" s="187"/>
      <c r="F4" s="4"/>
      <c r="G4" s="187"/>
      <c r="H4" s="4"/>
      <c r="I4" s="4"/>
      <c r="J4" s="4"/>
      <c r="K4" s="5"/>
    </row>
    <row r="5" spans="1:11" x14ac:dyDescent="0.25">
      <c r="A5" s="309" t="s">
        <v>5</v>
      </c>
      <c r="B5" s="324" t="s">
        <v>26</v>
      </c>
      <c r="C5" s="31"/>
      <c r="D5" s="309" t="s">
        <v>17</v>
      </c>
      <c r="E5" s="326" t="s">
        <v>16</v>
      </c>
      <c r="F5" s="327"/>
      <c r="G5" s="327"/>
      <c r="H5" s="328"/>
      <c r="I5" s="309" t="s">
        <v>7</v>
      </c>
      <c r="J5" s="316" t="s">
        <v>21</v>
      </c>
      <c r="K5" s="317"/>
    </row>
    <row r="6" spans="1:11" x14ac:dyDescent="0.25">
      <c r="A6" s="310"/>
      <c r="B6" s="325"/>
      <c r="C6" s="32"/>
      <c r="D6" s="310"/>
      <c r="E6" s="326" t="s">
        <v>2</v>
      </c>
      <c r="F6" s="327"/>
      <c r="G6" s="327"/>
      <c r="H6" s="328"/>
      <c r="I6" s="310"/>
      <c r="J6" s="318"/>
      <c r="K6" s="319"/>
    </row>
    <row r="7" spans="1:11" ht="15" customHeight="1" x14ac:dyDescent="0.25">
      <c r="A7" s="210"/>
      <c r="B7" s="7"/>
      <c r="C7" s="8"/>
      <c r="D7" s="231"/>
      <c r="E7" s="209"/>
      <c r="F7" s="185"/>
      <c r="G7" s="188"/>
      <c r="H7" s="189"/>
      <c r="I7" s="163"/>
      <c r="J7" s="7"/>
      <c r="K7" s="8"/>
    </row>
    <row r="8" spans="1:11" ht="15" customHeight="1" x14ac:dyDescent="0.25">
      <c r="A8" s="210"/>
      <c r="B8" s="7"/>
      <c r="C8" s="8"/>
      <c r="D8" s="231"/>
      <c r="E8" s="209"/>
      <c r="F8" s="185"/>
      <c r="G8" s="188"/>
      <c r="H8" s="189"/>
      <c r="I8" s="163"/>
      <c r="J8" s="7"/>
      <c r="K8" s="8"/>
    </row>
    <row r="9" spans="1:11" ht="15" customHeight="1" x14ac:dyDescent="0.25">
      <c r="A9" s="210"/>
      <c r="B9" s="7"/>
      <c r="C9" s="8"/>
      <c r="D9" s="231"/>
      <c r="E9" s="209"/>
      <c r="F9" s="185"/>
      <c r="G9" s="188"/>
      <c r="H9" s="189"/>
      <c r="I9" s="163"/>
      <c r="J9" s="7"/>
      <c r="K9" s="8"/>
    </row>
    <row r="10" spans="1:11" ht="15" customHeight="1" x14ac:dyDescent="0.25">
      <c r="A10" s="208"/>
      <c r="B10" s="7"/>
      <c r="C10" s="8"/>
      <c r="D10" s="217"/>
      <c r="E10" s="160"/>
      <c r="F10" s="2"/>
      <c r="G10" s="188"/>
      <c r="H10" s="10"/>
      <c r="I10" s="163"/>
      <c r="J10" s="7"/>
      <c r="K10" s="8"/>
    </row>
    <row r="11" spans="1:11" x14ac:dyDescent="0.25">
      <c r="A11" s="15"/>
      <c r="B11" s="16"/>
      <c r="C11" s="16"/>
      <c r="D11" s="16"/>
      <c r="E11" s="191"/>
      <c r="F11" s="16"/>
      <c r="G11" s="320" t="s">
        <v>19</v>
      </c>
      <c r="H11" s="321"/>
      <c r="I11" s="17">
        <f>SUM(I7:I10)</f>
        <v>0</v>
      </c>
      <c r="J11" s="18"/>
      <c r="K11" s="19"/>
    </row>
    <row r="12" spans="1:11" x14ac:dyDescent="0.25">
      <c r="A12" s="322" t="s">
        <v>5</v>
      </c>
      <c r="B12" s="241" t="s">
        <v>13</v>
      </c>
      <c r="C12" s="240" t="s">
        <v>20</v>
      </c>
      <c r="D12" s="241" t="s">
        <v>20</v>
      </c>
      <c r="E12" s="311" t="s">
        <v>15</v>
      </c>
      <c r="F12" s="312"/>
      <c r="G12" s="312"/>
      <c r="H12" s="313"/>
      <c r="I12" s="322" t="s">
        <v>7</v>
      </c>
      <c r="J12" s="322" t="s">
        <v>6</v>
      </c>
      <c r="K12" s="240" t="s">
        <v>0</v>
      </c>
    </row>
    <row r="13" spans="1:11" x14ac:dyDescent="0.25">
      <c r="A13" s="323"/>
      <c r="B13" s="242" t="s">
        <v>14</v>
      </c>
      <c r="C13" s="242" t="s">
        <v>11</v>
      </c>
      <c r="D13" s="242" t="s">
        <v>10</v>
      </c>
      <c r="E13" s="311" t="s">
        <v>2</v>
      </c>
      <c r="F13" s="313"/>
      <c r="G13" s="311" t="s">
        <v>8</v>
      </c>
      <c r="H13" s="313"/>
      <c r="I13" s="323"/>
      <c r="J13" s="323"/>
      <c r="K13" s="242" t="s">
        <v>1</v>
      </c>
    </row>
    <row r="14" spans="1:11" ht="12.75" customHeight="1" x14ac:dyDescent="0.25">
      <c r="A14" s="243">
        <v>45308</v>
      </c>
      <c r="B14" s="244" t="s">
        <v>190</v>
      </c>
      <c r="C14" s="245" t="s">
        <v>170</v>
      </c>
      <c r="D14" s="245" t="s">
        <v>120</v>
      </c>
      <c r="E14" s="198" t="s">
        <v>206</v>
      </c>
      <c r="F14" s="185"/>
      <c r="G14" s="205" t="s">
        <v>152</v>
      </c>
      <c r="H14" s="193"/>
      <c r="I14" s="279">
        <v>128914729</v>
      </c>
      <c r="J14" s="280">
        <v>128914729</v>
      </c>
      <c r="K14" s="246">
        <f>+I14-J14</f>
        <v>0</v>
      </c>
    </row>
    <row r="15" spans="1:11" x14ac:dyDescent="0.25">
      <c r="A15" s="243">
        <v>45313</v>
      </c>
      <c r="B15" s="247" t="s">
        <v>248</v>
      </c>
      <c r="C15" s="248" t="s">
        <v>224</v>
      </c>
      <c r="D15" s="248" t="s">
        <v>225</v>
      </c>
      <c r="E15" s="198" t="s">
        <v>260</v>
      </c>
      <c r="F15" s="194"/>
      <c r="G15" s="206" t="s">
        <v>215</v>
      </c>
      <c r="H15" s="195"/>
      <c r="I15" s="279">
        <v>176517637</v>
      </c>
      <c r="J15" s="281">
        <v>176517637</v>
      </c>
      <c r="K15" s="246">
        <f t="shared" ref="K15:K143" si="0">+I15-J15</f>
        <v>0</v>
      </c>
    </row>
    <row r="16" spans="1:11" x14ac:dyDescent="0.25">
      <c r="A16" s="243">
        <v>45313</v>
      </c>
      <c r="B16" s="247" t="s">
        <v>249</v>
      </c>
      <c r="C16" s="248" t="s">
        <v>226</v>
      </c>
      <c r="D16" s="248" t="s">
        <v>227</v>
      </c>
      <c r="E16" s="198" t="s">
        <v>261</v>
      </c>
      <c r="F16" s="194"/>
      <c r="G16" s="98" t="s">
        <v>215</v>
      </c>
      <c r="H16" s="195"/>
      <c r="I16" s="249">
        <v>848881818</v>
      </c>
      <c r="J16" s="281">
        <v>848881818</v>
      </c>
      <c r="K16" s="246">
        <f t="shared" si="0"/>
        <v>0</v>
      </c>
    </row>
    <row r="17" spans="1:11" x14ac:dyDescent="0.25">
      <c r="A17" s="243">
        <v>45313</v>
      </c>
      <c r="B17" s="247" t="s">
        <v>249</v>
      </c>
      <c r="C17" s="248" t="s">
        <v>226</v>
      </c>
      <c r="D17" s="248" t="s">
        <v>227</v>
      </c>
      <c r="E17" s="198" t="s">
        <v>261</v>
      </c>
      <c r="F17" s="194"/>
      <c r="G17" s="98" t="s">
        <v>215</v>
      </c>
      <c r="H17" s="195"/>
      <c r="I17" s="249">
        <v>11722880</v>
      </c>
      <c r="J17" s="281">
        <v>11722880</v>
      </c>
      <c r="K17" s="246">
        <f t="shared" si="0"/>
        <v>0</v>
      </c>
    </row>
    <row r="18" spans="1:11" x14ac:dyDescent="0.25">
      <c r="A18" s="243">
        <v>45313</v>
      </c>
      <c r="B18" s="247" t="s">
        <v>249</v>
      </c>
      <c r="C18" s="248" t="s">
        <v>226</v>
      </c>
      <c r="D18" s="248" t="s">
        <v>227</v>
      </c>
      <c r="E18" s="198" t="s">
        <v>261</v>
      </c>
      <c r="F18" s="194"/>
      <c r="G18" s="98" t="s">
        <v>215</v>
      </c>
      <c r="H18" s="195"/>
      <c r="I18" s="249">
        <v>2667826</v>
      </c>
      <c r="J18" s="281">
        <v>2667826</v>
      </c>
      <c r="K18" s="246">
        <f t="shared" si="0"/>
        <v>0</v>
      </c>
    </row>
    <row r="19" spans="1:11" x14ac:dyDescent="0.25">
      <c r="A19" s="243">
        <v>45313</v>
      </c>
      <c r="B19" s="247" t="s">
        <v>249</v>
      </c>
      <c r="C19" s="248" t="s">
        <v>226</v>
      </c>
      <c r="D19" s="248" t="s">
        <v>227</v>
      </c>
      <c r="E19" s="198" t="s">
        <v>261</v>
      </c>
      <c r="F19" s="194"/>
      <c r="G19" s="98" t="s">
        <v>215</v>
      </c>
      <c r="H19" s="195"/>
      <c r="I19" s="249">
        <v>21760398</v>
      </c>
      <c r="J19" s="281">
        <v>21760398</v>
      </c>
      <c r="K19" s="246">
        <f t="shared" si="0"/>
        <v>0</v>
      </c>
    </row>
    <row r="20" spans="1:11" x14ac:dyDescent="0.25">
      <c r="A20" s="243">
        <v>45313</v>
      </c>
      <c r="B20" s="247" t="s">
        <v>249</v>
      </c>
      <c r="C20" s="248" t="s">
        <v>226</v>
      </c>
      <c r="D20" s="248" t="s">
        <v>227</v>
      </c>
      <c r="E20" s="198" t="s">
        <v>261</v>
      </c>
      <c r="F20" s="194"/>
      <c r="G20" s="98" t="s">
        <v>215</v>
      </c>
      <c r="H20" s="195"/>
      <c r="I20" s="249">
        <v>50611250</v>
      </c>
      <c r="J20" s="281">
        <v>50611250</v>
      </c>
      <c r="K20" s="246">
        <f t="shared" si="0"/>
        <v>0</v>
      </c>
    </row>
    <row r="21" spans="1:11" x14ac:dyDescent="0.25">
      <c r="A21" s="243">
        <v>45313</v>
      </c>
      <c r="B21" s="247" t="s">
        <v>249</v>
      </c>
      <c r="C21" s="248" t="s">
        <v>226</v>
      </c>
      <c r="D21" s="248" t="s">
        <v>227</v>
      </c>
      <c r="E21" s="198" t="s">
        <v>261</v>
      </c>
      <c r="F21" s="194"/>
      <c r="G21" s="98" t="s">
        <v>215</v>
      </c>
      <c r="H21" s="195"/>
      <c r="I21" s="249">
        <v>548671</v>
      </c>
      <c r="J21" s="281">
        <v>548671</v>
      </c>
      <c r="K21" s="246">
        <f t="shared" si="0"/>
        <v>0</v>
      </c>
    </row>
    <row r="22" spans="1:11" x14ac:dyDescent="0.25">
      <c r="A22" s="243">
        <v>45313</v>
      </c>
      <c r="B22" s="247" t="s">
        <v>249</v>
      </c>
      <c r="C22" s="248" t="s">
        <v>226</v>
      </c>
      <c r="D22" s="248" t="s">
        <v>227</v>
      </c>
      <c r="E22" s="198" t="s">
        <v>261</v>
      </c>
      <c r="F22" s="194"/>
      <c r="G22" s="98" t="s">
        <v>215</v>
      </c>
      <c r="H22" s="195"/>
      <c r="I22" s="249">
        <v>181330311</v>
      </c>
      <c r="J22" s="281">
        <v>181330311</v>
      </c>
      <c r="K22" s="246">
        <f t="shared" si="0"/>
        <v>0</v>
      </c>
    </row>
    <row r="23" spans="1:11" x14ac:dyDescent="0.25">
      <c r="A23" s="243">
        <v>45314</v>
      </c>
      <c r="B23" s="247" t="s">
        <v>250</v>
      </c>
      <c r="C23" s="248" t="s">
        <v>228</v>
      </c>
      <c r="D23" s="248" t="s">
        <v>229</v>
      </c>
      <c r="E23" s="198" t="s">
        <v>262</v>
      </c>
      <c r="F23" s="194"/>
      <c r="G23" s="98" t="s">
        <v>215</v>
      </c>
      <c r="H23" s="195"/>
      <c r="I23" s="249">
        <v>1035756919</v>
      </c>
      <c r="J23" s="281">
        <v>1035756919</v>
      </c>
      <c r="K23" s="246">
        <f t="shared" si="0"/>
        <v>0</v>
      </c>
    </row>
    <row r="24" spans="1:11" x14ac:dyDescent="0.25">
      <c r="A24" s="243">
        <v>45317</v>
      </c>
      <c r="B24" s="247" t="s">
        <v>251</v>
      </c>
      <c r="C24" s="248" t="s">
        <v>230</v>
      </c>
      <c r="D24" s="248" t="s">
        <v>231</v>
      </c>
      <c r="E24" s="198" t="s">
        <v>263</v>
      </c>
      <c r="F24" s="194"/>
      <c r="G24" s="98" t="s">
        <v>215</v>
      </c>
      <c r="H24" s="195"/>
      <c r="I24" s="249">
        <v>3324864</v>
      </c>
      <c r="J24" s="281">
        <v>3324864</v>
      </c>
      <c r="K24" s="246">
        <f t="shared" si="0"/>
        <v>0</v>
      </c>
    </row>
    <row r="25" spans="1:11" x14ac:dyDescent="0.25">
      <c r="A25" s="243">
        <v>45317</v>
      </c>
      <c r="B25" s="247" t="s">
        <v>251</v>
      </c>
      <c r="C25" s="248" t="s">
        <v>230</v>
      </c>
      <c r="D25" s="248" t="s">
        <v>231</v>
      </c>
      <c r="E25" s="198" t="s">
        <v>263</v>
      </c>
      <c r="F25" s="194"/>
      <c r="G25" s="98" t="s">
        <v>215</v>
      </c>
      <c r="H25" s="195"/>
      <c r="I25" s="249">
        <v>652764</v>
      </c>
      <c r="J25" s="281">
        <v>652764</v>
      </c>
      <c r="K25" s="246">
        <f t="shared" si="0"/>
        <v>0</v>
      </c>
    </row>
    <row r="26" spans="1:11" x14ac:dyDescent="0.25">
      <c r="A26" s="243">
        <v>45317</v>
      </c>
      <c r="B26" s="247" t="s">
        <v>251</v>
      </c>
      <c r="C26" s="248" t="s">
        <v>230</v>
      </c>
      <c r="D26" s="248" t="s">
        <v>231</v>
      </c>
      <c r="E26" s="198" t="s">
        <v>263</v>
      </c>
      <c r="F26" s="194"/>
      <c r="G26" s="98" t="s">
        <v>215</v>
      </c>
      <c r="H26" s="195"/>
      <c r="I26" s="249">
        <v>440668</v>
      </c>
      <c r="J26" s="281">
        <v>440668</v>
      </c>
      <c r="K26" s="246">
        <f t="shared" si="0"/>
        <v>0</v>
      </c>
    </row>
    <row r="27" spans="1:11" x14ac:dyDescent="0.25">
      <c r="A27" s="243">
        <v>45317</v>
      </c>
      <c r="B27" s="247" t="s">
        <v>251</v>
      </c>
      <c r="C27" s="248" t="s">
        <v>230</v>
      </c>
      <c r="D27" s="248" t="s">
        <v>231</v>
      </c>
      <c r="E27" s="198" t="s">
        <v>263</v>
      </c>
      <c r="F27" s="194"/>
      <c r="G27" s="98" t="s">
        <v>215</v>
      </c>
      <c r="H27" s="195"/>
      <c r="I27" s="249">
        <v>2516212</v>
      </c>
      <c r="J27" s="281">
        <v>2516212</v>
      </c>
      <c r="K27" s="246">
        <f t="shared" si="0"/>
        <v>0</v>
      </c>
    </row>
    <row r="28" spans="1:11" x14ac:dyDescent="0.25">
      <c r="A28" s="243">
        <v>45317</v>
      </c>
      <c r="B28" s="247" t="s">
        <v>251</v>
      </c>
      <c r="C28" s="248" t="s">
        <v>230</v>
      </c>
      <c r="D28" s="248" t="s">
        <v>231</v>
      </c>
      <c r="E28" s="198" t="s">
        <v>263</v>
      </c>
      <c r="F28" s="194"/>
      <c r="G28" s="98" t="s">
        <v>215</v>
      </c>
      <c r="H28" s="195"/>
      <c r="I28" s="249">
        <v>9160927</v>
      </c>
      <c r="J28" s="281">
        <v>9160927</v>
      </c>
      <c r="K28" s="246">
        <f t="shared" si="0"/>
        <v>0</v>
      </c>
    </row>
    <row r="29" spans="1:11" x14ac:dyDescent="0.25">
      <c r="A29" s="243">
        <v>45321</v>
      </c>
      <c r="B29" s="247" t="s">
        <v>252</v>
      </c>
      <c r="C29" s="248" t="s">
        <v>232</v>
      </c>
      <c r="D29" s="248" t="s">
        <v>233</v>
      </c>
      <c r="E29" s="198" t="s">
        <v>264</v>
      </c>
      <c r="F29" s="194"/>
      <c r="G29" s="98" t="s">
        <v>216</v>
      </c>
      <c r="H29" s="195"/>
      <c r="I29" s="249">
        <v>3522000</v>
      </c>
      <c r="J29" s="281">
        <v>3522000</v>
      </c>
      <c r="K29" s="246">
        <f t="shared" si="0"/>
        <v>0</v>
      </c>
    </row>
    <row r="30" spans="1:11" x14ac:dyDescent="0.25">
      <c r="A30" s="243">
        <v>45321</v>
      </c>
      <c r="B30" s="247" t="s">
        <v>253</v>
      </c>
      <c r="C30" s="248" t="s">
        <v>234</v>
      </c>
      <c r="D30" s="248" t="s">
        <v>235</v>
      </c>
      <c r="E30" s="198" t="s">
        <v>265</v>
      </c>
      <c r="F30" s="194"/>
      <c r="G30" s="98" t="s">
        <v>217</v>
      </c>
      <c r="H30" s="195"/>
      <c r="I30" s="249">
        <v>9028000</v>
      </c>
      <c r="J30" s="281">
        <v>9028000</v>
      </c>
      <c r="K30" s="246">
        <f t="shared" si="0"/>
        <v>0</v>
      </c>
    </row>
    <row r="31" spans="1:11" x14ac:dyDescent="0.25">
      <c r="A31" s="243">
        <v>45321</v>
      </c>
      <c r="B31" s="247" t="s">
        <v>254</v>
      </c>
      <c r="C31" s="248" t="s">
        <v>236</v>
      </c>
      <c r="D31" s="248" t="s">
        <v>237</v>
      </c>
      <c r="E31" s="198" t="s">
        <v>266</v>
      </c>
      <c r="F31" s="194"/>
      <c r="G31" s="98" t="s">
        <v>218</v>
      </c>
      <c r="H31" s="195"/>
      <c r="I31" s="249">
        <v>5000000</v>
      </c>
      <c r="J31" s="281">
        <v>5000000</v>
      </c>
      <c r="K31" s="246">
        <f t="shared" si="0"/>
        <v>0</v>
      </c>
    </row>
    <row r="32" spans="1:11" x14ac:dyDescent="0.25">
      <c r="A32" s="243">
        <v>45321</v>
      </c>
      <c r="B32" s="247" t="s">
        <v>255</v>
      </c>
      <c r="C32" s="248" t="s">
        <v>238</v>
      </c>
      <c r="D32" s="248" t="s">
        <v>239</v>
      </c>
      <c r="E32" s="198" t="s">
        <v>267</v>
      </c>
      <c r="F32" s="194"/>
      <c r="G32" s="98" t="s">
        <v>219</v>
      </c>
      <c r="H32" s="195"/>
      <c r="I32" s="249">
        <v>13000000</v>
      </c>
      <c r="J32" s="281">
        <v>13000000</v>
      </c>
      <c r="K32" s="246">
        <f t="shared" si="0"/>
        <v>0</v>
      </c>
    </row>
    <row r="33" spans="1:11" x14ac:dyDescent="0.25">
      <c r="A33" s="243">
        <v>45321</v>
      </c>
      <c r="B33" s="247" t="s">
        <v>256</v>
      </c>
      <c r="C33" s="248" t="s">
        <v>240</v>
      </c>
      <c r="D33" s="248" t="s">
        <v>241</v>
      </c>
      <c r="E33" s="198" t="s">
        <v>268</v>
      </c>
      <c r="F33" s="194"/>
      <c r="G33" s="98" t="s">
        <v>220</v>
      </c>
      <c r="H33" s="195"/>
      <c r="I33" s="249">
        <v>2723124</v>
      </c>
      <c r="J33" s="281">
        <v>2632354</v>
      </c>
      <c r="K33" s="246">
        <f t="shared" si="0"/>
        <v>90770</v>
      </c>
    </row>
    <row r="34" spans="1:11" x14ac:dyDescent="0.25">
      <c r="A34" s="243">
        <v>45321</v>
      </c>
      <c r="B34" s="247" t="s">
        <v>257</v>
      </c>
      <c r="C34" s="248" t="s">
        <v>242</v>
      </c>
      <c r="D34" s="248" t="s">
        <v>243</v>
      </c>
      <c r="E34" s="198" t="s">
        <v>269</v>
      </c>
      <c r="F34" s="194"/>
      <c r="G34" s="98" t="s">
        <v>221</v>
      </c>
      <c r="H34" s="195"/>
      <c r="I34" s="249">
        <v>15200000</v>
      </c>
      <c r="J34" s="281">
        <v>15200000</v>
      </c>
      <c r="K34" s="246">
        <f t="shared" si="0"/>
        <v>0</v>
      </c>
    </row>
    <row r="35" spans="1:11" x14ac:dyDescent="0.25">
      <c r="A35" s="243">
        <v>45321</v>
      </c>
      <c r="B35" s="247" t="s">
        <v>258</v>
      </c>
      <c r="C35" s="248" t="s">
        <v>244</v>
      </c>
      <c r="D35" s="248" t="s">
        <v>245</v>
      </c>
      <c r="E35" s="198" t="s">
        <v>270</v>
      </c>
      <c r="F35" s="194"/>
      <c r="G35" s="98" t="s">
        <v>222</v>
      </c>
      <c r="H35" s="195"/>
      <c r="I35" s="249">
        <v>12000000</v>
      </c>
      <c r="J35" s="281">
        <v>12000000</v>
      </c>
      <c r="K35" s="246">
        <f t="shared" si="0"/>
        <v>0</v>
      </c>
    </row>
    <row r="36" spans="1:11" x14ac:dyDescent="0.25">
      <c r="A36" s="243">
        <v>45321</v>
      </c>
      <c r="B36" s="247" t="s">
        <v>259</v>
      </c>
      <c r="C36" s="248" t="s">
        <v>246</v>
      </c>
      <c r="D36" s="248" t="s">
        <v>247</v>
      </c>
      <c r="E36" s="198" t="s">
        <v>271</v>
      </c>
      <c r="F36" s="194"/>
      <c r="G36" s="98" t="s">
        <v>223</v>
      </c>
      <c r="H36" s="195"/>
      <c r="I36" s="249">
        <v>7700000</v>
      </c>
      <c r="J36" s="281">
        <v>7700000</v>
      </c>
      <c r="K36" s="246">
        <f t="shared" si="0"/>
        <v>0</v>
      </c>
    </row>
    <row r="37" spans="1:11" x14ac:dyDescent="0.25">
      <c r="A37" s="250">
        <v>45324</v>
      </c>
      <c r="B37" s="247" t="s">
        <v>282</v>
      </c>
      <c r="C37" s="247" t="s">
        <v>728</v>
      </c>
      <c r="D37" s="247" t="s">
        <v>493</v>
      </c>
      <c r="E37" s="198" t="s">
        <v>800</v>
      </c>
      <c r="F37" s="194"/>
      <c r="G37" s="98" t="s">
        <v>781</v>
      </c>
      <c r="H37" s="197"/>
      <c r="I37" s="249">
        <v>48000000</v>
      </c>
      <c r="J37" s="281">
        <v>46400000</v>
      </c>
      <c r="K37" s="246">
        <f t="shared" si="0"/>
        <v>1600000</v>
      </c>
    </row>
    <row r="38" spans="1:11" x14ac:dyDescent="0.25">
      <c r="A38" s="250">
        <v>45327</v>
      </c>
      <c r="B38" s="247" t="s">
        <v>288</v>
      </c>
      <c r="C38" s="247" t="s">
        <v>722</v>
      </c>
      <c r="D38" s="247" t="s">
        <v>742</v>
      </c>
      <c r="E38" s="198" t="s">
        <v>801</v>
      </c>
      <c r="F38" s="194"/>
      <c r="G38" s="98" t="s">
        <v>782</v>
      </c>
      <c r="H38" s="197"/>
      <c r="I38" s="249">
        <v>36000000</v>
      </c>
      <c r="J38" s="281">
        <v>34800000</v>
      </c>
      <c r="K38" s="246">
        <f t="shared" si="0"/>
        <v>1200000</v>
      </c>
    </row>
    <row r="39" spans="1:11" x14ac:dyDescent="0.25">
      <c r="A39" s="251">
        <v>45328</v>
      </c>
      <c r="B39" s="247" t="s">
        <v>773</v>
      </c>
      <c r="C39" s="252" t="s">
        <v>743</v>
      </c>
      <c r="D39" s="247" t="s">
        <v>744</v>
      </c>
      <c r="E39" s="198" t="s">
        <v>802</v>
      </c>
      <c r="F39" s="194"/>
      <c r="G39" s="98" t="s">
        <v>215</v>
      </c>
      <c r="H39" s="197"/>
      <c r="I39" s="249">
        <v>102500</v>
      </c>
      <c r="J39" s="281">
        <v>102500</v>
      </c>
      <c r="K39" s="246">
        <f t="shared" si="0"/>
        <v>0</v>
      </c>
    </row>
    <row r="40" spans="1:11" x14ac:dyDescent="0.25">
      <c r="A40" s="251">
        <v>45328</v>
      </c>
      <c r="B40" s="247" t="s">
        <v>773</v>
      </c>
      <c r="C40" s="252" t="s">
        <v>743</v>
      </c>
      <c r="D40" s="247" t="s">
        <v>744</v>
      </c>
      <c r="E40" s="198" t="s">
        <v>802</v>
      </c>
      <c r="F40" s="194"/>
      <c r="G40" s="98" t="s">
        <v>215</v>
      </c>
      <c r="H40" s="197"/>
      <c r="I40" s="249">
        <v>51300</v>
      </c>
      <c r="J40" s="281">
        <v>51300</v>
      </c>
      <c r="K40" s="246">
        <f t="shared" si="0"/>
        <v>0</v>
      </c>
    </row>
    <row r="41" spans="1:11" x14ac:dyDescent="0.25">
      <c r="A41" s="251">
        <v>45328</v>
      </c>
      <c r="B41" s="247" t="s">
        <v>773</v>
      </c>
      <c r="C41" s="252" t="s">
        <v>743</v>
      </c>
      <c r="D41" s="247" t="s">
        <v>744</v>
      </c>
      <c r="E41" s="198" t="s">
        <v>802</v>
      </c>
      <c r="F41" s="194"/>
      <c r="G41" s="98" t="s">
        <v>215</v>
      </c>
      <c r="H41" s="197"/>
      <c r="I41" s="249">
        <v>78389</v>
      </c>
      <c r="J41" s="281">
        <v>78389</v>
      </c>
      <c r="K41" s="246">
        <f t="shared" si="0"/>
        <v>0</v>
      </c>
    </row>
    <row r="42" spans="1:11" x14ac:dyDescent="0.25">
      <c r="A42" s="251">
        <v>45328</v>
      </c>
      <c r="B42" s="247" t="s">
        <v>773</v>
      </c>
      <c r="C42" s="252" t="s">
        <v>743</v>
      </c>
      <c r="D42" s="247" t="s">
        <v>744</v>
      </c>
      <c r="E42" s="198" t="s">
        <v>802</v>
      </c>
      <c r="F42" s="194"/>
      <c r="G42" s="98" t="s">
        <v>215</v>
      </c>
      <c r="H42" s="197"/>
      <c r="I42" s="249">
        <v>55489</v>
      </c>
      <c r="J42" s="281">
        <v>55489</v>
      </c>
      <c r="K42" s="246">
        <f t="shared" si="0"/>
        <v>0</v>
      </c>
    </row>
    <row r="43" spans="1:11" x14ac:dyDescent="0.25">
      <c r="A43" s="251">
        <v>45328</v>
      </c>
      <c r="B43" s="247" t="s">
        <v>773</v>
      </c>
      <c r="C43" s="252" t="s">
        <v>743</v>
      </c>
      <c r="D43" s="247" t="s">
        <v>744</v>
      </c>
      <c r="E43" s="198" t="s">
        <v>802</v>
      </c>
      <c r="F43" s="194"/>
      <c r="G43" s="98" t="s">
        <v>215</v>
      </c>
      <c r="H43" s="197"/>
      <c r="I43" s="249">
        <v>307700</v>
      </c>
      <c r="J43" s="281">
        <v>307700</v>
      </c>
      <c r="K43" s="246">
        <f t="shared" si="0"/>
        <v>0</v>
      </c>
    </row>
    <row r="44" spans="1:11" x14ac:dyDescent="0.25">
      <c r="A44" s="251">
        <v>45328</v>
      </c>
      <c r="B44" s="247" t="s">
        <v>773</v>
      </c>
      <c r="C44" s="252" t="s">
        <v>743</v>
      </c>
      <c r="D44" s="247" t="s">
        <v>744</v>
      </c>
      <c r="E44" s="198" t="s">
        <v>802</v>
      </c>
      <c r="F44" s="194"/>
      <c r="G44" s="98" t="s">
        <v>215</v>
      </c>
      <c r="H44" s="197"/>
      <c r="I44" s="249">
        <v>51300</v>
      </c>
      <c r="J44" s="281">
        <v>51300</v>
      </c>
      <c r="K44" s="246">
        <f t="shared" si="0"/>
        <v>0</v>
      </c>
    </row>
    <row r="45" spans="1:11" x14ac:dyDescent="0.25">
      <c r="A45" s="251">
        <v>45328</v>
      </c>
      <c r="B45" s="247" t="s">
        <v>773</v>
      </c>
      <c r="C45" s="252" t="s">
        <v>743</v>
      </c>
      <c r="D45" s="247" t="s">
        <v>744</v>
      </c>
      <c r="E45" s="198" t="s">
        <v>802</v>
      </c>
      <c r="F45" s="194"/>
      <c r="G45" s="98" t="s">
        <v>215</v>
      </c>
      <c r="H45" s="197"/>
      <c r="I45" s="249">
        <v>45400</v>
      </c>
      <c r="J45" s="281">
        <v>45400</v>
      </c>
      <c r="K45" s="246">
        <f t="shared" si="0"/>
        <v>0</v>
      </c>
    </row>
    <row r="46" spans="1:11" x14ac:dyDescent="0.25">
      <c r="A46" s="251">
        <v>45328</v>
      </c>
      <c r="B46" s="247" t="s">
        <v>773</v>
      </c>
      <c r="C46" s="252" t="s">
        <v>743</v>
      </c>
      <c r="D46" s="247" t="s">
        <v>744</v>
      </c>
      <c r="E46" s="198" t="s">
        <v>802</v>
      </c>
      <c r="F46" s="194"/>
      <c r="G46" s="98" t="s">
        <v>215</v>
      </c>
      <c r="H46" s="197"/>
      <c r="I46" s="249">
        <v>410200</v>
      </c>
      <c r="J46" s="281">
        <v>410200</v>
      </c>
      <c r="K46" s="246">
        <f t="shared" si="0"/>
        <v>0</v>
      </c>
    </row>
    <row r="47" spans="1:11" x14ac:dyDescent="0.25">
      <c r="A47" s="251">
        <v>45328</v>
      </c>
      <c r="B47" s="247" t="s">
        <v>774</v>
      </c>
      <c r="C47" s="252" t="s">
        <v>745</v>
      </c>
      <c r="D47" s="247" t="s">
        <v>722</v>
      </c>
      <c r="E47" s="198" t="s">
        <v>803</v>
      </c>
      <c r="F47" s="194"/>
      <c r="G47" s="98" t="s">
        <v>783</v>
      </c>
      <c r="H47" s="197"/>
      <c r="I47" s="249">
        <v>997000</v>
      </c>
      <c r="J47" s="281">
        <v>997000</v>
      </c>
      <c r="K47" s="246">
        <f t="shared" si="0"/>
        <v>0</v>
      </c>
    </row>
    <row r="48" spans="1:11" x14ac:dyDescent="0.25">
      <c r="A48" s="251">
        <v>45329</v>
      </c>
      <c r="B48" s="247" t="s">
        <v>459</v>
      </c>
      <c r="C48" s="252" t="s">
        <v>114</v>
      </c>
      <c r="D48" s="247" t="s">
        <v>746</v>
      </c>
      <c r="E48" s="198" t="s">
        <v>804</v>
      </c>
      <c r="F48" s="194"/>
      <c r="G48" s="98" t="s">
        <v>215</v>
      </c>
      <c r="H48" s="197"/>
      <c r="I48" s="249">
        <v>10895700</v>
      </c>
      <c r="J48" s="281">
        <v>10895700</v>
      </c>
      <c r="K48" s="246">
        <f t="shared" si="0"/>
        <v>0</v>
      </c>
    </row>
    <row r="49" spans="1:11" x14ac:dyDescent="0.25">
      <c r="A49" s="251">
        <v>45329</v>
      </c>
      <c r="B49" s="247" t="s">
        <v>459</v>
      </c>
      <c r="C49" s="252" t="s">
        <v>114</v>
      </c>
      <c r="D49" s="247" t="s">
        <v>746</v>
      </c>
      <c r="E49" s="198" t="s">
        <v>804</v>
      </c>
      <c r="F49" s="194"/>
      <c r="G49" s="98" t="s">
        <v>215</v>
      </c>
      <c r="H49" s="197"/>
      <c r="I49" s="249">
        <v>5452900</v>
      </c>
      <c r="J49" s="281">
        <v>5452900</v>
      </c>
      <c r="K49" s="246">
        <f t="shared" si="0"/>
        <v>0</v>
      </c>
    </row>
    <row r="50" spans="1:11" x14ac:dyDescent="0.25">
      <c r="A50" s="251">
        <v>45329</v>
      </c>
      <c r="B50" s="247" t="s">
        <v>459</v>
      </c>
      <c r="C50" s="252" t="s">
        <v>114</v>
      </c>
      <c r="D50" s="247" t="s">
        <v>746</v>
      </c>
      <c r="E50" s="198" t="s">
        <v>804</v>
      </c>
      <c r="F50" s="194"/>
      <c r="G50" s="98" t="s">
        <v>215</v>
      </c>
      <c r="H50" s="197"/>
      <c r="I50" s="249">
        <v>146043300</v>
      </c>
      <c r="J50" s="281">
        <v>146043300</v>
      </c>
      <c r="K50" s="246">
        <f t="shared" si="0"/>
        <v>0</v>
      </c>
    </row>
    <row r="51" spans="1:11" x14ac:dyDescent="0.25">
      <c r="A51" s="251">
        <v>45329</v>
      </c>
      <c r="B51" s="247" t="s">
        <v>459</v>
      </c>
      <c r="C51" s="252" t="s">
        <v>114</v>
      </c>
      <c r="D51" s="247" t="s">
        <v>746</v>
      </c>
      <c r="E51" s="198" t="s">
        <v>804</v>
      </c>
      <c r="F51" s="194"/>
      <c r="G51" s="98" t="s">
        <v>215</v>
      </c>
      <c r="H51" s="197"/>
      <c r="I51" s="249">
        <v>105086305</v>
      </c>
      <c r="J51" s="281">
        <v>105086305</v>
      </c>
      <c r="K51" s="246">
        <f t="shared" si="0"/>
        <v>0</v>
      </c>
    </row>
    <row r="52" spans="1:11" x14ac:dyDescent="0.25">
      <c r="A52" s="251">
        <v>45329</v>
      </c>
      <c r="B52" s="247" t="s">
        <v>459</v>
      </c>
      <c r="C52" s="252" t="s">
        <v>114</v>
      </c>
      <c r="D52" s="247" t="s">
        <v>746</v>
      </c>
      <c r="E52" s="198" t="s">
        <v>804</v>
      </c>
      <c r="F52" s="194"/>
      <c r="G52" s="98" t="s">
        <v>215</v>
      </c>
      <c r="H52" s="197"/>
      <c r="I52" s="249">
        <v>32648800</v>
      </c>
      <c r="J52" s="281">
        <v>32648800</v>
      </c>
      <c r="K52" s="246">
        <f t="shared" si="0"/>
        <v>0</v>
      </c>
    </row>
    <row r="53" spans="1:11" x14ac:dyDescent="0.25">
      <c r="A53" s="251">
        <v>45329</v>
      </c>
      <c r="B53" s="247" t="s">
        <v>459</v>
      </c>
      <c r="C53" s="252" t="s">
        <v>114</v>
      </c>
      <c r="D53" s="247" t="s">
        <v>746</v>
      </c>
      <c r="E53" s="198" t="s">
        <v>804</v>
      </c>
      <c r="F53" s="194"/>
      <c r="G53" s="160" t="s">
        <v>215</v>
      </c>
      <c r="H53" s="197"/>
      <c r="I53" s="249">
        <v>5452900</v>
      </c>
      <c r="J53" s="281">
        <v>5452900</v>
      </c>
      <c r="K53" s="246">
        <f t="shared" si="0"/>
        <v>0</v>
      </c>
    </row>
    <row r="54" spans="1:11" x14ac:dyDescent="0.25">
      <c r="A54" s="251">
        <v>45329</v>
      </c>
      <c r="B54" s="247" t="s">
        <v>459</v>
      </c>
      <c r="C54" s="252" t="s">
        <v>114</v>
      </c>
      <c r="D54" s="247" t="s">
        <v>746</v>
      </c>
      <c r="E54" s="198" t="s">
        <v>804</v>
      </c>
      <c r="F54" s="194"/>
      <c r="G54" s="160" t="s">
        <v>215</v>
      </c>
      <c r="H54" s="197"/>
      <c r="I54" s="249">
        <v>69491900</v>
      </c>
      <c r="J54" s="281">
        <v>69491900</v>
      </c>
      <c r="K54" s="246">
        <f t="shared" si="0"/>
        <v>0</v>
      </c>
    </row>
    <row r="55" spans="1:11" x14ac:dyDescent="0.25">
      <c r="A55" s="251">
        <v>45329</v>
      </c>
      <c r="B55" s="247" t="s">
        <v>459</v>
      </c>
      <c r="C55" s="252" t="s">
        <v>114</v>
      </c>
      <c r="D55" s="247" t="s">
        <v>746</v>
      </c>
      <c r="E55" s="198" t="s">
        <v>804</v>
      </c>
      <c r="F55" s="194"/>
      <c r="G55" s="160" t="s">
        <v>215</v>
      </c>
      <c r="H55" s="197"/>
      <c r="I55" s="249">
        <v>43524300</v>
      </c>
      <c r="J55" s="281">
        <v>43524300</v>
      </c>
      <c r="K55" s="246">
        <f t="shared" si="0"/>
        <v>0</v>
      </c>
    </row>
    <row r="56" spans="1:11" x14ac:dyDescent="0.25">
      <c r="A56" s="251">
        <v>45329</v>
      </c>
      <c r="B56" s="247" t="s">
        <v>748</v>
      </c>
      <c r="C56" s="252" t="s">
        <v>747</v>
      </c>
      <c r="D56" s="247" t="s">
        <v>508</v>
      </c>
      <c r="E56" s="198" t="s">
        <v>805</v>
      </c>
      <c r="F56" s="194"/>
      <c r="G56" s="160" t="s">
        <v>784</v>
      </c>
      <c r="H56" s="197"/>
      <c r="I56" s="249">
        <v>28000000</v>
      </c>
      <c r="J56" s="281">
        <v>26366667</v>
      </c>
      <c r="K56" s="246">
        <f t="shared" si="0"/>
        <v>1633333</v>
      </c>
    </row>
    <row r="57" spans="1:11" x14ac:dyDescent="0.25">
      <c r="A57" s="251">
        <v>45329</v>
      </c>
      <c r="B57" s="247" t="s">
        <v>98</v>
      </c>
      <c r="C57" s="252" t="s">
        <v>748</v>
      </c>
      <c r="D57" s="247" t="s">
        <v>749</v>
      </c>
      <c r="E57" s="198" t="s">
        <v>806</v>
      </c>
      <c r="F57" s="194"/>
      <c r="G57" s="160" t="s">
        <v>785</v>
      </c>
      <c r="H57" s="197"/>
      <c r="I57" s="249">
        <v>28000000</v>
      </c>
      <c r="J57" s="281">
        <v>26133333</v>
      </c>
      <c r="K57" s="246">
        <f t="shared" si="0"/>
        <v>1866667</v>
      </c>
    </row>
    <row r="58" spans="1:11" x14ac:dyDescent="0.25">
      <c r="A58" s="251">
        <v>45330</v>
      </c>
      <c r="B58" s="247" t="s">
        <v>755</v>
      </c>
      <c r="C58" s="252" t="s">
        <v>98</v>
      </c>
      <c r="D58" s="247" t="s">
        <v>721</v>
      </c>
      <c r="E58" s="198" t="s">
        <v>807</v>
      </c>
      <c r="F58" s="194"/>
      <c r="G58" s="160" t="s">
        <v>786</v>
      </c>
      <c r="H58" s="197"/>
      <c r="I58" s="249">
        <v>28000000</v>
      </c>
      <c r="J58" s="281">
        <v>26366667</v>
      </c>
      <c r="K58" s="246">
        <f t="shared" si="0"/>
        <v>1633333</v>
      </c>
    </row>
    <row r="59" spans="1:11" x14ac:dyDescent="0.25">
      <c r="A59" s="251">
        <v>45330</v>
      </c>
      <c r="B59" s="247" t="s">
        <v>432</v>
      </c>
      <c r="C59" s="252" t="s">
        <v>750</v>
      </c>
      <c r="D59" s="247" t="s">
        <v>751</v>
      </c>
      <c r="E59" s="198" t="s">
        <v>808</v>
      </c>
      <c r="F59" s="194"/>
      <c r="G59" s="160" t="s">
        <v>215</v>
      </c>
      <c r="H59" s="197"/>
      <c r="I59" s="249">
        <v>108079833</v>
      </c>
      <c r="J59" s="281">
        <v>108038424</v>
      </c>
      <c r="K59" s="246">
        <f t="shared" si="0"/>
        <v>41409</v>
      </c>
    </row>
    <row r="60" spans="1:11" x14ac:dyDescent="0.25">
      <c r="A60" s="251">
        <v>45330</v>
      </c>
      <c r="B60" s="247" t="s">
        <v>432</v>
      </c>
      <c r="C60" s="252" t="s">
        <v>750</v>
      </c>
      <c r="D60" s="247" t="s">
        <v>751</v>
      </c>
      <c r="E60" s="198" t="s">
        <v>808</v>
      </c>
      <c r="F60" s="194"/>
      <c r="G60" s="160" t="s">
        <v>215</v>
      </c>
      <c r="H60" s="197"/>
      <c r="I60" s="249">
        <v>1218698</v>
      </c>
      <c r="J60" s="281">
        <v>1218698</v>
      </c>
      <c r="K60" s="246">
        <f t="shared" si="0"/>
        <v>0</v>
      </c>
    </row>
    <row r="61" spans="1:11" x14ac:dyDescent="0.25">
      <c r="A61" s="251">
        <v>45330</v>
      </c>
      <c r="B61" s="247" t="s">
        <v>432</v>
      </c>
      <c r="C61" s="252" t="s">
        <v>750</v>
      </c>
      <c r="D61" s="247" t="s">
        <v>751</v>
      </c>
      <c r="E61" s="198" t="s">
        <v>808</v>
      </c>
      <c r="F61" s="194"/>
      <c r="G61" s="160" t="s">
        <v>215</v>
      </c>
      <c r="H61" s="197"/>
      <c r="I61" s="249">
        <v>1047205</v>
      </c>
      <c r="J61" s="281">
        <v>1047205</v>
      </c>
      <c r="K61" s="246">
        <f t="shared" si="0"/>
        <v>0</v>
      </c>
    </row>
    <row r="62" spans="1:11" x14ac:dyDescent="0.25">
      <c r="A62" s="251">
        <v>45330</v>
      </c>
      <c r="B62" s="247" t="s">
        <v>432</v>
      </c>
      <c r="C62" s="252" t="s">
        <v>750</v>
      </c>
      <c r="D62" s="247" t="s">
        <v>751</v>
      </c>
      <c r="E62" s="198" t="s">
        <v>808</v>
      </c>
      <c r="F62" s="194"/>
      <c r="G62" s="160" t="s">
        <v>215</v>
      </c>
      <c r="H62" s="197"/>
      <c r="I62" s="249">
        <v>9636931</v>
      </c>
      <c r="J62" s="281">
        <v>9636931</v>
      </c>
      <c r="K62" s="246">
        <f t="shared" si="0"/>
        <v>0</v>
      </c>
    </row>
    <row r="63" spans="1:11" x14ac:dyDescent="0.25">
      <c r="A63" s="251">
        <v>45330</v>
      </c>
      <c r="B63" s="247" t="s">
        <v>432</v>
      </c>
      <c r="C63" s="252" t="s">
        <v>750</v>
      </c>
      <c r="D63" s="247" t="s">
        <v>751</v>
      </c>
      <c r="E63" s="198" t="s">
        <v>808</v>
      </c>
      <c r="F63" s="194"/>
      <c r="G63" s="160" t="s">
        <v>215</v>
      </c>
      <c r="H63" s="197"/>
      <c r="I63" s="249">
        <v>20225524</v>
      </c>
      <c r="J63" s="281">
        <v>20225524</v>
      </c>
      <c r="K63" s="246">
        <f t="shared" si="0"/>
        <v>0</v>
      </c>
    </row>
    <row r="64" spans="1:11" x14ac:dyDescent="0.25">
      <c r="A64" s="251">
        <v>45331</v>
      </c>
      <c r="B64" s="247" t="s">
        <v>775</v>
      </c>
      <c r="C64" s="252" t="s">
        <v>498</v>
      </c>
      <c r="D64" s="247" t="s">
        <v>745</v>
      </c>
      <c r="E64" s="198" t="s">
        <v>809</v>
      </c>
      <c r="F64" s="194"/>
      <c r="G64" s="160" t="s">
        <v>787</v>
      </c>
      <c r="H64" s="197"/>
      <c r="I64" s="249">
        <v>24000000</v>
      </c>
      <c r="J64" s="281">
        <v>21800000</v>
      </c>
      <c r="K64" s="246">
        <f t="shared" si="0"/>
        <v>2200000</v>
      </c>
    </row>
    <row r="65" spans="1:11" x14ac:dyDescent="0.25">
      <c r="A65" s="251">
        <v>45331</v>
      </c>
      <c r="B65" s="247" t="s">
        <v>757</v>
      </c>
      <c r="C65" s="252" t="s">
        <v>705</v>
      </c>
      <c r="D65" s="247" t="s">
        <v>752</v>
      </c>
      <c r="E65" s="198" t="s">
        <v>810</v>
      </c>
      <c r="F65" s="194"/>
      <c r="G65" s="160" t="s">
        <v>788</v>
      </c>
      <c r="H65" s="197"/>
      <c r="I65" s="249">
        <v>28000000</v>
      </c>
      <c r="J65" s="281">
        <v>25433333</v>
      </c>
      <c r="K65" s="246">
        <f t="shared" si="0"/>
        <v>2566667</v>
      </c>
    </row>
    <row r="66" spans="1:11" x14ac:dyDescent="0.25">
      <c r="A66" s="251">
        <v>45331</v>
      </c>
      <c r="B66" s="247" t="s">
        <v>496</v>
      </c>
      <c r="C66" s="252" t="s">
        <v>500</v>
      </c>
      <c r="D66" s="247" t="s">
        <v>753</v>
      </c>
      <c r="E66" s="198" t="s">
        <v>811</v>
      </c>
      <c r="F66" s="194"/>
      <c r="G66" s="160" t="s">
        <v>789</v>
      </c>
      <c r="H66" s="197"/>
      <c r="I66" s="249">
        <v>28000000</v>
      </c>
      <c r="J66" s="281">
        <v>22166667</v>
      </c>
      <c r="K66" s="246">
        <f t="shared" si="0"/>
        <v>5833333</v>
      </c>
    </row>
    <row r="67" spans="1:11" x14ac:dyDescent="0.25">
      <c r="A67" s="251">
        <v>45331</v>
      </c>
      <c r="B67" s="247" t="s">
        <v>498</v>
      </c>
      <c r="C67" s="252" t="s">
        <v>754</v>
      </c>
      <c r="D67" s="247" t="s">
        <v>726</v>
      </c>
      <c r="E67" s="198" t="s">
        <v>809</v>
      </c>
      <c r="F67" s="194"/>
      <c r="G67" s="160" t="s">
        <v>790</v>
      </c>
      <c r="H67" s="197"/>
      <c r="I67" s="249">
        <v>24000000</v>
      </c>
      <c r="J67" s="281">
        <v>21800000</v>
      </c>
      <c r="K67" s="246">
        <f t="shared" si="0"/>
        <v>2200000</v>
      </c>
    </row>
    <row r="68" spans="1:11" x14ac:dyDescent="0.25">
      <c r="A68" s="251">
        <v>45334</v>
      </c>
      <c r="B68" s="247" t="s">
        <v>505</v>
      </c>
      <c r="C68" s="252" t="s">
        <v>755</v>
      </c>
      <c r="D68" s="247" t="s">
        <v>756</v>
      </c>
      <c r="E68" s="198" t="s">
        <v>812</v>
      </c>
      <c r="F68" s="194"/>
      <c r="G68" s="160" t="s">
        <v>791</v>
      </c>
      <c r="H68" s="197"/>
      <c r="I68" s="249">
        <v>24000000</v>
      </c>
      <c r="J68" s="281">
        <v>21600000</v>
      </c>
      <c r="K68" s="246">
        <f t="shared" si="0"/>
        <v>2400000</v>
      </c>
    </row>
    <row r="69" spans="1:11" x14ac:dyDescent="0.25">
      <c r="A69" s="251">
        <v>45334</v>
      </c>
      <c r="B69" s="247" t="s">
        <v>776</v>
      </c>
      <c r="C69" s="252" t="s">
        <v>757</v>
      </c>
      <c r="D69" s="247" t="s">
        <v>723</v>
      </c>
      <c r="E69" s="198" t="s">
        <v>813</v>
      </c>
      <c r="F69" s="194"/>
      <c r="G69" s="160" t="s">
        <v>792</v>
      </c>
      <c r="H69" s="197"/>
      <c r="I69" s="249">
        <v>32000000</v>
      </c>
      <c r="J69" s="281">
        <v>28800000</v>
      </c>
      <c r="K69" s="246">
        <f t="shared" si="0"/>
        <v>3200000</v>
      </c>
    </row>
    <row r="70" spans="1:11" x14ac:dyDescent="0.25">
      <c r="A70" s="251">
        <v>45335</v>
      </c>
      <c r="B70" s="247" t="s">
        <v>777</v>
      </c>
      <c r="C70" s="252" t="s">
        <v>758</v>
      </c>
      <c r="D70" s="247" t="s">
        <v>743</v>
      </c>
      <c r="E70" s="198" t="s">
        <v>814</v>
      </c>
      <c r="F70" s="194"/>
      <c r="G70" s="160" t="s">
        <v>793</v>
      </c>
      <c r="H70" s="197"/>
      <c r="I70" s="249">
        <v>19092000</v>
      </c>
      <c r="J70" s="281">
        <v>12250700</v>
      </c>
      <c r="K70" s="246">
        <f t="shared" si="0"/>
        <v>6841300</v>
      </c>
    </row>
    <row r="71" spans="1:11" x14ac:dyDescent="0.25">
      <c r="A71" s="251">
        <v>45336</v>
      </c>
      <c r="B71" s="247" t="s">
        <v>778</v>
      </c>
      <c r="C71" s="252" t="s">
        <v>759</v>
      </c>
      <c r="D71" s="247" t="s">
        <v>760</v>
      </c>
      <c r="E71" s="198" t="s">
        <v>815</v>
      </c>
      <c r="F71" s="194"/>
      <c r="G71" s="160" t="s">
        <v>794</v>
      </c>
      <c r="H71" s="197"/>
      <c r="I71" s="249">
        <v>27482000</v>
      </c>
      <c r="J71" s="281">
        <v>24046750</v>
      </c>
      <c r="K71" s="246">
        <f t="shared" si="0"/>
        <v>3435250</v>
      </c>
    </row>
    <row r="72" spans="1:11" x14ac:dyDescent="0.25">
      <c r="A72" s="251">
        <v>45336</v>
      </c>
      <c r="B72" s="247" t="s">
        <v>507</v>
      </c>
      <c r="C72" s="252" t="s">
        <v>501</v>
      </c>
      <c r="D72" s="247" t="s">
        <v>761</v>
      </c>
      <c r="E72" s="198" t="s">
        <v>816</v>
      </c>
      <c r="F72" s="194"/>
      <c r="G72" s="160" t="s">
        <v>795</v>
      </c>
      <c r="H72" s="197"/>
      <c r="I72" s="249">
        <v>24000000</v>
      </c>
      <c r="J72" s="281">
        <v>21400000</v>
      </c>
      <c r="K72" s="246">
        <f t="shared" si="0"/>
        <v>2600000</v>
      </c>
    </row>
    <row r="73" spans="1:11" x14ac:dyDescent="0.25">
      <c r="A73" s="251">
        <v>45338</v>
      </c>
      <c r="B73" s="247" t="s">
        <v>510</v>
      </c>
      <c r="C73" s="252" t="s">
        <v>502</v>
      </c>
      <c r="D73" s="247" t="s">
        <v>762</v>
      </c>
      <c r="E73" s="198" t="s">
        <v>812</v>
      </c>
      <c r="F73" s="194"/>
      <c r="G73" s="160" t="s">
        <v>796</v>
      </c>
      <c r="H73" s="197"/>
      <c r="I73" s="249">
        <v>24000000</v>
      </c>
      <c r="J73" s="281">
        <v>20400000</v>
      </c>
      <c r="K73" s="246">
        <f t="shared" si="0"/>
        <v>3600000</v>
      </c>
    </row>
    <row r="74" spans="1:11" x14ac:dyDescent="0.25">
      <c r="A74" s="251">
        <v>45342</v>
      </c>
      <c r="B74" s="247" t="s">
        <v>458</v>
      </c>
      <c r="C74" s="252" t="s">
        <v>763</v>
      </c>
      <c r="D74" s="247" t="s">
        <v>764</v>
      </c>
      <c r="E74" s="198" t="s">
        <v>817</v>
      </c>
      <c r="F74" s="194"/>
      <c r="G74" s="160" t="s">
        <v>215</v>
      </c>
      <c r="H74" s="197"/>
      <c r="I74" s="249">
        <v>1048522191</v>
      </c>
      <c r="J74" s="281">
        <v>1048522191</v>
      </c>
      <c r="K74" s="246">
        <f t="shared" si="0"/>
        <v>0</v>
      </c>
    </row>
    <row r="75" spans="1:11" x14ac:dyDescent="0.25">
      <c r="A75" s="251">
        <v>45342</v>
      </c>
      <c r="B75" s="247" t="s">
        <v>458</v>
      </c>
      <c r="C75" s="252" t="s">
        <v>763</v>
      </c>
      <c r="D75" s="247" t="s">
        <v>764</v>
      </c>
      <c r="E75" s="198" t="s">
        <v>817</v>
      </c>
      <c r="F75" s="194"/>
      <c r="G75" s="160" t="s">
        <v>215</v>
      </c>
      <c r="H75" s="197"/>
      <c r="I75" s="249">
        <v>25865710</v>
      </c>
      <c r="J75" s="281">
        <v>25865710</v>
      </c>
      <c r="K75" s="246">
        <f t="shared" si="0"/>
        <v>0</v>
      </c>
    </row>
    <row r="76" spans="1:11" x14ac:dyDescent="0.25">
      <c r="A76" s="251">
        <v>45342</v>
      </c>
      <c r="B76" s="247" t="s">
        <v>458</v>
      </c>
      <c r="C76" s="252" t="s">
        <v>763</v>
      </c>
      <c r="D76" s="247" t="s">
        <v>764</v>
      </c>
      <c r="E76" s="198" t="s">
        <v>817</v>
      </c>
      <c r="F76" s="194"/>
      <c r="G76" s="160" t="s">
        <v>215</v>
      </c>
      <c r="H76" s="197"/>
      <c r="I76" s="249">
        <v>4645752</v>
      </c>
      <c r="J76" s="281">
        <v>4645752</v>
      </c>
      <c r="K76" s="246">
        <f t="shared" si="0"/>
        <v>0</v>
      </c>
    </row>
    <row r="77" spans="1:11" x14ac:dyDescent="0.25">
      <c r="A77" s="251">
        <v>45342</v>
      </c>
      <c r="B77" s="247" t="s">
        <v>458</v>
      </c>
      <c r="C77" s="252" t="s">
        <v>763</v>
      </c>
      <c r="D77" s="247" t="s">
        <v>764</v>
      </c>
      <c r="E77" s="198" t="s">
        <v>817</v>
      </c>
      <c r="F77" s="194"/>
      <c r="G77" s="160" t="s">
        <v>215</v>
      </c>
      <c r="H77" s="197"/>
      <c r="I77" s="249">
        <v>29325628</v>
      </c>
      <c r="J77" s="281">
        <v>29325628</v>
      </c>
      <c r="K77" s="246">
        <f t="shared" si="0"/>
        <v>0</v>
      </c>
    </row>
    <row r="78" spans="1:11" x14ac:dyDescent="0.25">
      <c r="A78" s="251">
        <v>45342</v>
      </c>
      <c r="B78" s="247" t="s">
        <v>458</v>
      </c>
      <c r="C78" s="252" t="s">
        <v>763</v>
      </c>
      <c r="D78" s="247" t="s">
        <v>764</v>
      </c>
      <c r="E78" s="198" t="s">
        <v>817</v>
      </c>
      <c r="F78" s="194"/>
      <c r="G78" s="160" t="s">
        <v>215</v>
      </c>
      <c r="H78" s="197"/>
      <c r="I78" s="249">
        <v>7478003</v>
      </c>
      <c r="J78" s="281">
        <v>7478003</v>
      </c>
      <c r="K78" s="246">
        <f t="shared" si="0"/>
        <v>0</v>
      </c>
    </row>
    <row r="79" spans="1:11" x14ac:dyDescent="0.25">
      <c r="A79" s="251">
        <v>45342</v>
      </c>
      <c r="B79" s="247" t="s">
        <v>458</v>
      </c>
      <c r="C79" s="252" t="s">
        <v>763</v>
      </c>
      <c r="D79" s="247" t="s">
        <v>764</v>
      </c>
      <c r="E79" s="198" t="s">
        <v>817</v>
      </c>
      <c r="F79" s="194"/>
      <c r="G79" s="160" t="s">
        <v>215</v>
      </c>
      <c r="H79" s="197"/>
      <c r="I79" s="249">
        <v>86768240</v>
      </c>
      <c r="J79" s="281">
        <v>86768240</v>
      </c>
      <c r="K79" s="246">
        <f t="shared" si="0"/>
        <v>0</v>
      </c>
    </row>
    <row r="80" spans="1:11" x14ac:dyDescent="0.25">
      <c r="A80" s="251">
        <v>45342</v>
      </c>
      <c r="B80" s="247" t="s">
        <v>458</v>
      </c>
      <c r="C80" s="252" t="s">
        <v>763</v>
      </c>
      <c r="D80" s="247" t="s">
        <v>764</v>
      </c>
      <c r="E80" s="198" t="s">
        <v>817</v>
      </c>
      <c r="F80" s="194"/>
      <c r="G80" s="160" t="s">
        <v>215</v>
      </c>
      <c r="H80" s="197"/>
      <c r="I80" s="249">
        <v>3774813</v>
      </c>
      <c r="J80" s="281">
        <v>3774813</v>
      </c>
      <c r="K80" s="246">
        <f t="shared" si="0"/>
        <v>0</v>
      </c>
    </row>
    <row r="81" spans="1:11" x14ac:dyDescent="0.25">
      <c r="A81" s="251">
        <v>45342</v>
      </c>
      <c r="B81" s="247" t="s">
        <v>458</v>
      </c>
      <c r="C81" s="252" t="s">
        <v>763</v>
      </c>
      <c r="D81" s="247" t="s">
        <v>764</v>
      </c>
      <c r="E81" s="198" t="s">
        <v>817</v>
      </c>
      <c r="F81" s="194"/>
      <c r="G81" s="160" t="s">
        <v>215</v>
      </c>
      <c r="H81" s="197"/>
      <c r="I81" s="249">
        <v>222700824</v>
      </c>
      <c r="J81" s="281">
        <v>222700824</v>
      </c>
      <c r="K81" s="246">
        <f t="shared" si="0"/>
        <v>0</v>
      </c>
    </row>
    <row r="82" spans="1:11" x14ac:dyDescent="0.25">
      <c r="A82" s="251">
        <v>45342</v>
      </c>
      <c r="B82" s="247" t="s">
        <v>120</v>
      </c>
      <c r="C82" s="252" t="s">
        <v>583</v>
      </c>
      <c r="D82" s="247" t="s">
        <v>765</v>
      </c>
      <c r="E82" s="198" t="s">
        <v>818</v>
      </c>
      <c r="F82" s="194"/>
      <c r="G82" s="160" t="s">
        <v>215</v>
      </c>
      <c r="H82" s="197"/>
      <c r="I82" s="249">
        <v>1751090</v>
      </c>
      <c r="J82" s="281">
        <v>1751090</v>
      </c>
      <c r="K82" s="246">
        <f t="shared" si="0"/>
        <v>0</v>
      </c>
    </row>
    <row r="83" spans="1:11" x14ac:dyDescent="0.25">
      <c r="A83" s="251">
        <v>45344</v>
      </c>
      <c r="B83" s="247" t="s">
        <v>339</v>
      </c>
      <c r="C83" s="252" t="s">
        <v>766</v>
      </c>
      <c r="D83" s="247" t="s">
        <v>767</v>
      </c>
      <c r="E83" s="198" t="s">
        <v>819</v>
      </c>
      <c r="F83" s="194"/>
      <c r="G83" s="160" t="s">
        <v>215</v>
      </c>
      <c r="H83" s="197"/>
      <c r="I83" s="249">
        <v>254577</v>
      </c>
      <c r="J83" s="281">
        <v>254577</v>
      </c>
      <c r="K83" s="246">
        <f t="shared" si="0"/>
        <v>0</v>
      </c>
    </row>
    <row r="84" spans="1:11" x14ac:dyDescent="0.25">
      <c r="A84" s="251">
        <v>45344</v>
      </c>
      <c r="B84" s="247" t="s">
        <v>339</v>
      </c>
      <c r="C84" s="252" t="s">
        <v>766</v>
      </c>
      <c r="D84" s="247" t="s">
        <v>767</v>
      </c>
      <c r="E84" s="198" t="s">
        <v>819</v>
      </c>
      <c r="F84" s="194"/>
      <c r="G84" s="160" t="s">
        <v>215</v>
      </c>
      <c r="H84" s="197"/>
      <c r="I84" s="249">
        <v>878820</v>
      </c>
      <c r="J84" s="281">
        <v>878820</v>
      </c>
      <c r="K84" s="246">
        <f t="shared" si="0"/>
        <v>0</v>
      </c>
    </row>
    <row r="85" spans="1:11" x14ac:dyDescent="0.25">
      <c r="A85" s="251">
        <v>45344</v>
      </c>
      <c r="B85" s="247" t="s">
        <v>339</v>
      </c>
      <c r="C85" s="252" t="s">
        <v>766</v>
      </c>
      <c r="D85" s="247" t="s">
        <v>767</v>
      </c>
      <c r="E85" s="198" t="s">
        <v>819</v>
      </c>
      <c r="F85" s="194"/>
      <c r="G85" s="160" t="s">
        <v>215</v>
      </c>
      <c r="H85" s="197"/>
      <c r="I85" s="249">
        <v>343085</v>
      </c>
      <c r="J85" s="281">
        <v>343085</v>
      </c>
      <c r="K85" s="246">
        <f t="shared" si="0"/>
        <v>0</v>
      </c>
    </row>
    <row r="86" spans="1:11" x14ac:dyDescent="0.25">
      <c r="A86" s="251">
        <v>45344</v>
      </c>
      <c r="B86" s="247" t="s">
        <v>339</v>
      </c>
      <c r="C86" s="252" t="s">
        <v>766</v>
      </c>
      <c r="D86" s="247" t="s">
        <v>767</v>
      </c>
      <c r="E86" s="198" t="s">
        <v>819</v>
      </c>
      <c r="F86" s="194"/>
      <c r="G86" s="160" t="s">
        <v>215</v>
      </c>
      <c r="H86" s="197"/>
      <c r="I86" s="249">
        <v>250317</v>
      </c>
      <c r="J86" s="281">
        <v>250317</v>
      </c>
      <c r="K86" s="246">
        <f t="shared" si="0"/>
        <v>0</v>
      </c>
    </row>
    <row r="87" spans="1:11" x14ac:dyDescent="0.25">
      <c r="A87" s="251">
        <v>45344</v>
      </c>
      <c r="B87" s="247" t="s">
        <v>339</v>
      </c>
      <c r="C87" s="252" t="s">
        <v>766</v>
      </c>
      <c r="D87" s="247" t="s">
        <v>767</v>
      </c>
      <c r="E87" s="198" t="s">
        <v>819</v>
      </c>
      <c r="F87" s="194"/>
      <c r="G87" s="160" t="s">
        <v>215</v>
      </c>
      <c r="H87" s="197"/>
      <c r="I87" s="249">
        <v>7080861</v>
      </c>
      <c r="J87" s="281">
        <v>7080861</v>
      </c>
      <c r="K87" s="246">
        <f t="shared" si="0"/>
        <v>0</v>
      </c>
    </row>
    <row r="88" spans="1:11" x14ac:dyDescent="0.25">
      <c r="A88" s="251">
        <v>45344</v>
      </c>
      <c r="B88" s="247" t="s">
        <v>339</v>
      </c>
      <c r="C88" s="252" t="s">
        <v>766</v>
      </c>
      <c r="D88" s="247" t="s">
        <v>767</v>
      </c>
      <c r="E88" s="198" t="s">
        <v>819</v>
      </c>
      <c r="F88" s="194"/>
      <c r="G88" s="160" t="s">
        <v>215</v>
      </c>
      <c r="H88" s="197"/>
      <c r="I88" s="249">
        <v>592250</v>
      </c>
      <c r="J88" s="281">
        <v>592250</v>
      </c>
      <c r="K88" s="246">
        <f t="shared" si="0"/>
        <v>0</v>
      </c>
    </row>
    <row r="89" spans="1:11" x14ac:dyDescent="0.25">
      <c r="A89" s="251">
        <v>45344</v>
      </c>
      <c r="B89" s="247" t="s">
        <v>104</v>
      </c>
      <c r="C89" s="252" t="s">
        <v>768</v>
      </c>
      <c r="D89" s="247" t="s">
        <v>769</v>
      </c>
      <c r="E89" s="198" t="s">
        <v>820</v>
      </c>
      <c r="F89" s="194"/>
      <c r="G89" s="160" t="s">
        <v>797</v>
      </c>
      <c r="H89" s="197"/>
      <c r="I89" s="249">
        <v>24000000</v>
      </c>
      <c r="J89" s="281">
        <v>19000000</v>
      </c>
      <c r="K89" s="246">
        <f t="shared" si="0"/>
        <v>5000000</v>
      </c>
    </row>
    <row r="90" spans="1:11" x14ac:dyDescent="0.25">
      <c r="A90" s="251">
        <v>45348</v>
      </c>
      <c r="B90" s="247" t="s">
        <v>779</v>
      </c>
      <c r="C90" s="252" t="s">
        <v>770</v>
      </c>
      <c r="D90" s="247" t="s">
        <v>771</v>
      </c>
      <c r="E90" s="198" t="s">
        <v>816</v>
      </c>
      <c r="F90" s="194"/>
      <c r="G90" s="160" t="s">
        <v>798</v>
      </c>
      <c r="H90" s="197"/>
      <c r="I90" s="249">
        <v>24000000</v>
      </c>
      <c r="J90" s="281">
        <v>18600000</v>
      </c>
      <c r="K90" s="246">
        <f t="shared" si="0"/>
        <v>5400000</v>
      </c>
    </row>
    <row r="91" spans="1:11" x14ac:dyDescent="0.25">
      <c r="A91" s="251">
        <v>45350</v>
      </c>
      <c r="B91" s="247" t="s">
        <v>780</v>
      </c>
      <c r="C91" s="252" t="s">
        <v>188</v>
      </c>
      <c r="D91" s="247" t="s">
        <v>772</v>
      </c>
      <c r="E91" s="198" t="s">
        <v>821</v>
      </c>
      <c r="F91" s="194"/>
      <c r="G91" s="160" t="s">
        <v>799</v>
      </c>
      <c r="H91" s="197"/>
      <c r="I91" s="249">
        <v>24000000</v>
      </c>
      <c r="J91" s="281">
        <v>18600000</v>
      </c>
      <c r="K91" s="246">
        <f t="shared" si="0"/>
        <v>5400000</v>
      </c>
    </row>
    <row r="92" spans="1:11" x14ac:dyDescent="0.25">
      <c r="A92" s="251">
        <v>45352</v>
      </c>
      <c r="B92" s="247" t="s">
        <v>570</v>
      </c>
      <c r="C92" s="252" t="s">
        <v>1423</v>
      </c>
      <c r="D92" s="247" t="s">
        <v>1424</v>
      </c>
      <c r="E92" s="198" t="s">
        <v>1541</v>
      </c>
      <c r="F92" s="194"/>
      <c r="G92" s="160" t="s">
        <v>1496</v>
      </c>
      <c r="H92" s="197"/>
      <c r="I92" s="249">
        <v>30000000</v>
      </c>
      <c r="J92" s="281">
        <v>21750000</v>
      </c>
      <c r="K92" s="246">
        <f t="shared" si="0"/>
        <v>8250000</v>
      </c>
    </row>
    <row r="93" spans="1:11" x14ac:dyDescent="0.25">
      <c r="A93" s="251">
        <v>45352</v>
      </c>
      <c r="B93" s="247" t="s">
        <v>1120</v>
      </c>
      <c r="C93" s="252" t="s">
        <v>131</v>
      </c>
      <c r="D93" s="247" t="s">
        <v>1126</v>
      </c>
      <c r="E93" s="198" t="s">
        <v>1542</v>
      </c>
      <c r="F93" s="194"/>
      <c r="G93" s="160" t="s">
        <v>1497</v>
      </c>
      <c r="H93" s="197"/>
      <c r="I93" s="249">
        <v>30000000</v>
      </c>
      <c r="J93" s="281">
        <v>21750000</v>
      </c>
      <c r="K93" s="246">
        <f t="shared" si="0"/>
        <v>8250000</v>
      </c>
    </row>
    <row r="94" spans="1:11" x14ac:dyDescent="0.25">
      <c r="A94" s="251">
        <v>45352</v>
      </c>
      <c r="B94" s="247" t="s">
        <v>871</v>
      </c>
      <c r="C94" s="252" t="s">
        <v>1327</v>
      </c>
      <c r="D94" s="247" t="s">
        <v>1425</v>
      </c>
      <c r="E94" s="198" t="s">
        <v>1543</v>
      </c>
      <c r="F94" s="194"/>
      <c r="G94" s="160" t="s">
        <v>1498</v>
      </c>
      <c r="H94" s="197"/>
      <c r="I94" s="249">
        <v>24000000</v>
      </c>
      <c r="J94" s="281">
        <v>17400000</v>
      </c>
      <c r="K94" s="246">
        <f t="shared" si="0"/>
        <v>6600000</v>
      </c>
    </row>
    <row r="95" spans="1:11" x14ac:dyDescent="0.25">
      <c r="A95" s="251">
        <v>45355</v>
      </c>
      <c r="B95" s="247" t="s">
        <v>872</v>
      </c>
      <c r="C95" s="252" t="s">
        <v>871</v>
      </c>
      <c r="D95" s="247" t="s">
        <v>897</v>
      </c>
      <c r="E95" s="198" t="s">
        <v>1544</v>
      </c>
      <c r="F95" s="194"/>
      <c r="G95" s="160" t="s">
        <v>1499</v>
      </c>
      <c r="H95" s="197"/>
      <c r="I95" s="249">
        <v>24000000</v>
      </c>
      <c r="J95" s="281">
        <v>17200000</v>
      </c>
      <c r="K95" s="246">
        <f t="shared" si="0"/>
        <v>6800000</v>
      </c>
    </row>
    <row r="96" spans="1:11" x14ac:dyDescent="0.25">
      <c r="A96" s="251">
        <v>45356</v>
      </c>
      <c r="B96" s="247" t="s">
        <v>877</v>
      </c>
      <c r="C96" s="252" t="s">
        <v>590</v>
      </c>
      <c r="D96" s="247" t="s">
        <v>1328</v>
      </c>
      <c r="E96" s="198" t="s">
        <v>1545</v>
      </c>
      <c r="F96" s="194"/>
      <c r="G96" s="160" t="s">
        <v>1500</v>
      </c>
      <c r="H96" s="197"/>
      <c r="I96" s="249">
        <v>24800000</v>
      </c>
      <c r="J96" s="281">
        <v>17566667</v>
      </c>
      <c r="K96" s="246">
        <f t="shared" si="0"/>
        <v>7233333</v>
      </c>
    </row>
    <row r="97" spans="1:11" x14ac:dyDescent="0.25">
      <c r="A97" s="251">
        <v>45356</v>
      </c>
      <c r="B97" s="247" t="s">
        <v>1585</v>
      </c>
      <c r="C97" s="252" t="s">
        <v>745</v>
      </c>
      <c r="D97" s="247" t="s">
        <v>1426</v>
      </c>
      <c r="E97" s="198" t="s">
        <v>1546</v>
      </c>
      <c r="F97" s="194"/>
      <c r="G97" s="160" t="s">
        <v>783</v>
      </c>
      <c r="H97" s="197"/>
      <c r="I97" s="249">
        <v>1796000</v>
      </c>
      <c r="J97" s="281">
        <v>1796000</v>
      </c>
      <c r="K97" s="246">
        <f t="shared" si="0"/>
        <v>0</v>
      </c>
    </row>
    <row r="98" spans="1:11" x14ac:dyDescent="0.25">
      <c r="A98" s="251">
        <v>45357</v>
      </c>
      <c r="B98" s="247" t="s">
        <v>107</v>
      </c>
      <c r="C98" s="252" t="s">
        <v>1427</v>
      </c>
      <c r="D98" s="247" t="s">
        <v>1428</v>
      </c>
      <c r="E98" s="198" t="s">
        <v>1547</v>
      </c>
      <c r="F98" s="194"/>
      <c r="G98" s="160" t="s">
        <v>215</v>
      </c>
      <c r="H98" s="197"/>
      <c r="I98" s="249">
        <v>13388000</v>
      </c>
      <c r="J98" s="281">
        <v>13388000</v>
      </c>
      <c r="K98" s="246">
        <f t="shared" si="0"/>
        <v>0</v>
      </c>
    </row>
    <row r="99" spans="1:11" x14ac:dyDescent="0.25">
      <c r="A99" s="251">
        <v>45357</v>
      </c>
      <c r="B99" s="247" t="s">
        <v>107</v>
      </c>
      <c r="C99" s="252" t="s">
        <v>1427</v>
      </c>
      <c r="D99" s="247" t="s">
        <v>1428</v>
      </c>
      <c r="E99" s="198" t="s">
        <v>1547</v>
      </c>
      <c r="F99" s="194"/>
      <c r="G99" s="160" t="s">
        <v>215</v>
      </c>
      <c r="H99" s="197"/>
      <c r="I99" s="249">
        <v>6698500</v>
      </c>
      <c r="J99" s="281">
        <v>6698500</v>
      </c>
      <c r="K99" s="246">
        <f t="shared" si="0"/>
        <v>0</v>
      </c>
    </row>
    <row r="100" spans="1:11" x14ac:dyDescent="0.25">
      <c r="A100" s="251">
        <v>45357</v>
      </c>
      <c r="B100" s="247" t="s">
        <v>107</v>
      </c>
      <c r="C100" s="252" t="s">
        <v>1427</v>
      </c>
      <c r="D100" s="247" t="s">
        <v>1428</v>
      </c>
      <c r="E100" s="198" t="s">
        <v>1547</v>
      </c>
      <c r="F100" s="194"/>
      <c r="G100" s="160" t="s">
        <v>215</v>
      </c>
      <c r="H100" s="197"/>
      <c r="I100" s="249">
        <v>154684498</v>
      </c>
      <c r="J100" s="281">
        <v>154684498</v>
      </c>
      <c r="K100" s="246">
        <f t="shared" si="0"/>
        <v>0</v>
      </c>
    </row>
    <row r="101" spans="1:11" x14ac:dyDescent="0.25">
      <c r="A101" s="251">
        <v>45357</v>
      </c>
      <c r="B101" s="247" t="s">
        <v>107</v>
      </c>
      <c r="C101" s="252" t="s">
        <v>1427</v>
      </c>
      <c r="D101" s="247" t="s">
        <v>1428</v>
      </c>
      <c r="E101" s="198" t="s">
        <v>1547</v>
      </c>
      <c r="F101" s="194"/>
      <c r="G101" s="160" t="s">
        <v>215</v>
      </c>
      <c r="H101" s="197"/>
      <c r="I101" s="249">
        <v>110251860</v>
      </c>
      <c r="J101" s="281">
        <v>110251860</v>
      </c>
      <c r="K101" s="246">
        <f t="shared" si="0"/>
        <v>0</v>
      </c>
    </row>
    <row r="102" spans="1:11" x14ac:dyDescent="0.25">
      <c r="A102" s="251">
        <v>45357</v>
      </c>
      <c r="B102" s="247" t="s">
        <v>107</v>
      </c>
      <c r="C102" s="252" t="s">
        <v>1427</v>
      </c>
      <c r="D102" s="247" t="s">
        <v>1428</v>
      </c>
      <c r="E102" s="198" t="s">
        <v>1547</v>
      </c>
      <c r="F102" s="194"/>
      <c r="G102" s="160" t="s">
        <v>215</v>
      </c>
      <c r="H102" s="197"/>
      <c r="I102" s="249">
        <v>40135300</v>
      </c>
      <c r="J102" s="281">
        <v>40135300</v>
      </c>
      <c r="K102" s="246">
        <f t="shared" si="0"/>
        <v>0</v>
      </c>
    </row>
    <row r="103" spans="1:11" x14ac:dyDescent="0.25">
      <c r="A103" s="251">
        <v>45357</v>
      </c>
      <c r="B103" s="247" t="s">
        <v>107</v>
      </c>
      <c r="C103" s="252" t="s">
        <v>1427</v>
      </c>
      <c r="D103" s="247" t="s">
        <v>1428</v>
      </c>
      <c r="E103" s="198" t="s">
        <v>1547</v>
      </c>
      <c r="F103" s="194"/>
      <c r="G103" s="160" t="s">
        <v>215</v>
      </c>
      <c r="H103" s="197"/>
      <c r="I103" s="249">
        <v>6698500</v>
      </c>
      <c r="J103" s="281">
        <v>6698500</v>
      </c>
      <c r="K103" s="246">
        <f t="shared" si="0"/>
        <v>0</v>
      </c>
    </row>
    <row r="104" spans="1:11" x14ac:dyDescent="0.25">
      <c r="A104" s="251">
        <v>45357</v>
      </c>
      <c r="B104" s="247" t="s">
        <v>107</v>
      </c>
      <c r="C104" s="252" t="s">
        <v>1427</v>
      </c>
      <c r="D104" s="247" t="s">
        <v>1428</v>
      </c>
      <c r="E104" s="198" t="s">
        <v>1547</v>
      </c>
      <c r="F104" s="194"/>
      <c r="G104" s="160" t="s">
        <v>215</v>
      </c>
      <c r="H104" s="197"/>
      <c r="I104" s="249">
        <v>84811400</v>
      </c>
      <c r="J104" s="281">
        <v>84811400</v>
      </c>
      <c r="K104" s="246">
        <f t="shared" si="0"/>
        <v>0</v>
      </c>
    </row>
    <row r="105" spans="1:11" x14ac:dyDescent="0.25">
      <c r="A105" s="251">
        <v>45357</v>
      </c>
      <c r="B105" s="247" t="s">
        <v>107</v>
      </c>
      <c r="C105" s="252" t="s">
        <v>1427</v>
      </c>
      <c r="D105" s="247" t="s">
        <v>1428</v>
      </c>
      <c r="E105" s="198" t="s">
        <v>1547</v>
      </c>
      <c r="F105" s="194"/>
      <c r="G105" s="160" t="s">
        <v>215</v>
      </c>
      <c r="H105" s="197"/>
      <c r="I105" s="249">
        <v>53516400</v>
      </c>
      <c r="J105" s="281">
        <v>53516400</v>
      </c>
      <c r="K105" s="246">
        <f t="shared" si="0"/>
        <v>0</v>
      </c>
    </row>
    <row r="106" spans="1:11" x14ac:dyDescent="0.25">
      <c r="A106" s="251">
        <v>45359</v>
      </c>
      <c r="B106" s="247" t="s">
        <v>771</v>
      </c>
      <c r="C106" s="252" t="s">
        <v>1429</v>
      </c>
      <c r="D106" s="247" t="s">
        <v>1430</v>
      </c>
      <c r="E106" s="198" t="s">
        <v>1548</v>
      </c>
      <c r="F106" s="194"/>
      <c r="G106" s="160" t="s">
        <v>1501</v>
      </c>
      <c r="H106" s="197"/>
      <c r="I106" s="249">
        <v>24000000</v>
      </c>
      <c r="J106" s="281">
        <v>15600000</v>
      </c>
      <c r="K106" s="246">
        <f t="shared" si="0"/>
        <v>8400000</v>
      </c>
    </row>
    <row r="107" spans="1:11" x14ac:dyDescent="0.25">
      <c r="A107" s="251">
        <v>45359</v>
      </c>
      <c r="B107" s="247" t="s">
        <v>585</v>
      </c>
      <c r="C107" s="252" t="s">
        <v>1431</v>
      </c>
      <c r="D107" s="247" t="s">
        <v>1432</v>
      </c>
      <c r="E107" s="198" t="s">
        <v>1549</v>
      </c>
      <c r="F107" s="194"/>
      <c r="G107" s="160" t="s">
        <v>1502</v>
      </c>
      <c r="H107" s="197"/>
      <c r="I107" s="249">
        <v>24000000</v>
      </c>
      <c r="J107" s="281">
        <v>16000000</v>
      </c>
      <c r="K107" s="246">
        <f t="shared" si="0"/>
        <v>8000000</v>
      </c>
    </row>
    <row r="108" spans="1:11" x14ac:dyDescent="0.25">
      <c r="A108" s="251">
        <v>45359</v>
      </c>
      <c r="B108" s="247" t="s">
        <v>1008</v>
      </c>
      <c r="C108" s="252" t="s">
        <v>1433</v>
      </c>
      <c r="D108" s="247" t="s">
        <v>1434</v>
      </c>
      <c r="E108" s="198" t="s">
        <v>1550</v>
      </c>
      <c r="F108" s="194"/>
      <c r="G108" s="160" t="s">
        <v>1503</v>
      </c>
      <c r="H108" s="197"/>
      <c r="I108" s="249">
        <v>30000000</v>
      </c>
      <c r="J108" s="281">
        <v>19250000</v>
      </c>
      <c r="K108" s="246">
        <f t="shared" si="0"/>
        <v>10750000</v>
      </c>
    </row>
    <row r="109" spans="1:11" x14ac:dyDescent="0.25">
      <c r="A109" s="251">
        <v>45359</v>
      </c>
      <c r="B109" s="247" t="s">
        <v>576</v>
      </c>
      <c r="C109" s="252" t="s">
        <v>1359</v>
      </c>
      <c r="D109" s="247" t="s">
        <v>1435</v>
      </c>
      <c r="E109" s="198" t="s">
        <v>1551</v>
      </c>
      <c r="F109" s="194"/>
      <c r="G109" s="160" t="s">
        <v>1504</v>
      </c>
      <c r="H109" s="197"/>
      <c r="I109" s="249">
        <v>11532000</v>
      </c>
      <c r="J109" s="281">
        <v>7591900</v>
      </c>
      <c r="K109" s="246">
        <f t="shared" si="0"/>
        <v>3940100</v>
      </c>
    </row>
    <row r="110" spans="1:11" x14ac:dyDescent="0.25">
      <c r="A110" s="251">
        <v>45363</v>
      </c>
      <c r="B110" s="247" t="s">
        <v>1127</v>
      </c>
      <c r="C110" s="252" t="s">
        <v>1355</v>
      </c>
      <c r="D110" s="247" t="s">
        <v>1436</v>
      </c>
      <c r="E110" s="198" t="s">
        <v>1552</v>
      </c>
      <c r="F110" s="194"/>
      <c r="G110" s="160" t="s">
        <v>1505</v>
      </c>
      <c r="H110" s="197"/>
      <c r="I110" s="249">
        <v>28000000</v>
      </c>
      <c r="J110" s="281">
        <v>17500000</v>
      </c>
      <c r="K110" s="246">
        <f t="shared" si="0"/>
        <v>10500000</v>
      </c>
    </row>
    <row r="111" spans="1:11" x14ac:dyDescent="0.25">
      <c r="A111" s="251">
        <v>45363</v>
      </c>
      <c r="B111" s="247" t="s">
        <v>766</v>
      </c>
      <c r="C111" s="252" t="s">
        <v>1437</v>
      </c>
      <c r="D111" s="247" t="s">
        <v>1353</v>
      </c>
      <c r="E111" s="198" t="s">
        <v>1553</v>
      </c>
      <c r="F111" s="194"/>
      <c r="G111" s="160" t="s">
        <v>1506</v>
      </c>
      <c r="H111" s="197"/>
      <c r="I111" s="249">
        <v>24000000</v>
      </c>
      <c r="J111" s="281">
        <v>15600000</v>
      </c>
      <c r="K111" s="246">
        <f t="shared" si="0"/>
        <v>8400000</v>
      </c>
    </row>
    <row r="112" spans="1:11" x14ac:dyDescent="0.25">
      <c r="A112" s="251">
        <v>45363</v>
      </c>
      <c r="B112" s="247" t="s">
        <v>1586</v>
      </c>
      <c r="C112" s="252" t="s">
        <v>1438</v>
      </c>
      <c r="D112" s="247" t="s">
        <v>1433</v>
      </c>
      <c r="E112" s="198" t="s">
        <v>1554</v>
      </c>
      <c r="F112" s="194"/>
      <c r="G112" s="160" t="s">
        <v>1507</v>
      </c>
      <c r="H112" s="197"/>
      <c r="I112" s="249">
        <v>29792000</v>
      </c>
      <c r="J112" s="281">
        <v>19364800</v>
      </c>
      <c r="K112" s="246">
        <f t="shared" si="0"/>
        <v>10427200</v>
      </c>
    </row>
    <row r="113" spans="1:11" x14ac:dyDescent="0.25">
      <c r="A113" s="251">
        <v>45363</v>
      </c>
      <c r="B113" s="247" t="s">
        <v>592</v>
      </c>
      <c r="C113" s="252" t="s">
        <v>1439</v>
      </c>
      <c r="D113" s="247" t="s">
        <v>1437</v>
      </c>
      <c r="E113" s="198" t="s">
        <v>1555</v>
      </c>
      <c r="F113" s="194"/>
      <c r="G113" s="160" t="s">
        <v>1508</v>
      </c>
      <c r="H113" s="197"/>
      <c r="I113" s="249">
        <v>32000000</v>
      </c>
      <c r="J113" s="281">
        <v>20800000</v>
      </c>
      <c r="K113" s="246">
        <f t="shared" si="0"/>
        <v>11200000</v>
      </c>
    </row>
    <row r="114" spans="1:11" x14ac:dyDescent="0.25">
      <c r="A114" s="251">
        <v>45363</v>
      </c>
      <c r="B114" s="247" t="s">
        <v>1587</v>
      </c>
      <c r="C114" s="252" t="s">
        <v>1440</v>
      </c>
      <c r="D114" s="247" t="s">
        <v>1441</v>
      </c>
      <c r="E114" s="198" t="s">
        <v>1556</v>
      </c>
      <c r="F114" s="194"/>
      <c r="G114" s="160" t="s">
        <v>1509</v>
      </c>
      <c r="H114" s="197"/>
      <c r="I114" s="249">
        <v>32000000</v>
      </c>
      <c r="J114" s="281">
        <v>20800000</v>
      </c>
      <c r="K114" s="246">
        <f t="shared" si="0"/>
        <v>11200000</v>
      </c>
    </row>
    <row r="115" spans="1:11" x14ac:dyDescent="0.25">
      <c r="A115" s="251">
        <v>45363</v>
      </c>
      <c r="B115" s="247" t="s">
        <v>1128</v>
      </c>
      <c r="C115" s="252" t="s">
        <v>1442</v>
      </c>
      <c r="D115" s="247" t="s">
        <v>1380</v>
      </c>
      <c r="E115" s="198" t="s">
        <v>1557</v>
      </c>
      <c r="F115" s="194"/>
      <c r="G115" s="160" t="s">
        <v>1510</v>
      </c>
      <c r="H115" s="197"/>
      <c r="I115" s="249">
        <v>24000000</v>
      </c>
      <c r="J115" s="281">
        <v>15600000</v>
      </c>
      <c r="K115" s="246">
        <f t="shared" si="0"/>
        <v>8400000</v>
      </c>
    </row>
    <row r="116" spans="1:11" x14ac:dyDescent="0.25">
      <c r="A116" s="251">
        <v>45363</v>
      </c>
      <c r="B116" s="247" t="s">
        <v>1046</v>
      </c>
      <c r="C116" s="252" t="s">
        <v>1430</v>
      </c>
      <c r="D116" s="247" t="s">
        <v>1443</v>
      </c>
      <c r="E116" s="198" t="s">
        <v>1558</v>
      </c>
      <c r="F116" s="194"/>
      <c r="G116" s="160" t="s">
        <v>1511</v>
      </c>
      <c r="H116" s="197"/>
      <c r="I116" s="249">
        <v>28000000</v>
      </c>
      <c r="J116" s="281">
        <v>18200000</v>
      </c>
      <c r="K116" s="246">
        <f t="shared" si="0"/>
        <v>9800000</v>
      </c>
    </row>
    <row r="117" spans="1:11" x14ac:dyDescent="0.25">
      <c r="A117" s="251">
        <v>45363</v>
      </c>
      <c r="B117" s="247" t="s">
        <v>1129</v>
      </c>
      <c r="C117" s="252" t="s">
        <v>1444</v>
      </c>
      <c r="D117" s="247" t="s">
        <v>1445</v>
      </c>
      <c r="E117" s="198" t="s">
        <v>1559</v>
      </c>
      <c r="F117" s="194"/>
      <c r="G117" s="160" t="s">
        <v>1512</v>
      </c>
      <c r="H117" s="197"/>
      <c r="I117" s="249">
        <v>24000000</v>
      </c>
      <c r="J117" s="281">
        <v>15400000</v>
      </c>
      <c r="K117" s="246">
        <f t="shared" si="0"/>
        <v>8600000</v>
      </c>
    </row>
    <row r="118" spans="1:11" x14ac:dyDescent="0.25">
      <c r="A118" s="251">
        <v>45364</v>
      </c>
      <c r="B118" s="247" t="s">
        <v>1424</v>
      </c>
      <c r="C118" s="252" t="s">
        <v>1446</v>
      </c>
      <c r="D118" s="247" t="s">
        <v>1447</v>
      </c>
      <c r="E118" s="198" t="s">
        <v>1560</v>
      </c>
      <c r="F118" s="194"/>
      <c r="G118" s="160" t="s">
        <v>1513</v>
      </c>
      <c r="H118" s="197"/>
      <c r="I118" s="249">
        <v>26000000</v>
      </c>
      <c r="J118" s="281">
        <v>16900000</v>
      </c>
      <c r="K118" s="246">
        <f t="shared" si="0"/>
        <v>9100000</v>
      </c>
    </row>
    <row r="119" spans="1:11" x14ac:dyDescent="0.25">
      <c r="A119" s="251">
        <v>45364</v>
      </c>
      <c r="B119" s="247" t="s">
        <v>1126</v>
      </c>
      <c r="C119" s="252" t="s">
        <v>1448</v>
      </c>
      <c r="D119" s="247" t="s">
        <v>1449</v>
      </c>
      <c r="E119" s="198" t="s">
        <v>1560</v>
      </c>
      <c r="F119" s="194"/>
      <c r="G119" s="160" t="s">
        <v>1514</v>
      </c>
      <c r="H119" s="197"/>
      <c r="I119" s="249">
        <v>26000000</v>
      </c>
      <c r="J119" s="281">
        <v>16900000</v>
      </c>
      <c r="K119" s="246">
        <f t="shared" si="0"/>
        <v>9100000</v>
      </c>
    </row>
    <row r="120" spans="1:11" x14ac:dyDescent="0.25">
      <c r="A120" s="251">
        <v>45364</v>
      </c>
      <c r="B120" s="247" t="s">
        <v>1425</v>
      </c>
      <c r="C120" s="252" t="s">
        <v>1450</v>
      </c>
      <c r="D120" s="247" t="s">
        <v>1427</v>
      </c>
      <c r="E120" s="198" t="s">
        <v>1561</v>
      </c>
      <c r="F120" s="194"/>
      <c r="G120" s="160" t="s">
        <v>1515</v>
      </c>
      <c r="H120" s="197"/>
      <c r="I120" s="249">
        <v>36000000</v>
      </c>
      <c r="J120" s="281">
        <v>23400000</v>
      </c>
      <c r="K120" s="246">
        <f t="shared" si="0"/>
        <v>12600000</v>
      </c>
    </row>
    <row r="121" spans="1:11" x14ac:dyDescent="0.25">
      <c r="A121" s="251">
        <v>45366</v>
      </c>
      <c r="B121" s="247" t="s">
        <v>227</v>
      </c>
      <c r="C121" s="252" t="s">
        <v>1451</v>
      </c>
      <c r="D121" s="247" t="s">
        <v>1452</v>
      </c>
      <c r="E121" s="198" t="s">
        <v>1562</v>
      </c>
      <c r="F121" s="194"/>
      <c r="G121" s="160" t="s">
        <v>215</v>
      </c>
      <c r="H121" s="197"/>
      <c r="I121" s="249">
        <v>1046985314</v>
      </c>
      <c r="J121" s="281">
        <v>1046985314</v>
      </c>
      <c r="K121" s="246">
        <f t="shared" si="0"/>
        <v>0</v>
      </c>
    </row>
    <row r="122" spans="1:11" x14ac:dyDescent="0.25">
      <c r="A122" s="251">
        <v>45366</v>
      </c>
      <c r="B122" s="247" t="s">
        <v>227</v>
      </c>
      <c r="C122" s="252" t="s">
        <v>1451</v>
      </c>
      <c r="D122" s="247" t="s">
        <v>1452</v>
      </c>
      <c r="E122" s="198" t="s">
        <v>1562</v>
      </c>
      <c r="F122" s="194"/>
      <c r="G122" s="160" t="s">
        <v>215</v>
      </c>
      <c r="H122" s="197"/>
      <c r="I122" s="249">
        <v>21331436</v>
      </c>
      <c r="J122" s="281">
        <v>21331436</v>
      </c>
      <c r="K122" s="246">
        <f t="shared" si="0"/>
        <v>0</v>
      </c>
    </row>
    <row r="123" spans="1:11" x14ac:dyDescent="0.25">
      <c r="A123" s="251">
        <v>45366</v>
      </c>
      <c r="B123" s="247" t="s">
        <v>227</v>
      </c>
      <c r="C123" s="252" t="s">
        <v>1451</v>
      </c>
      <c r="D123" s="247" t="s">
        <v>1452</v>
      </c>
      <c r="E123" s="198" t="s">
        <v>1562</v>
      </c>
      <c r="F123" s="194"/>
      <c r="G123" s="160" t="s">
        <v>215</v>
      </c>
      <c r="H123" s="197"/>
      <c r="I123" s="249">
        <v>6253631</v>
      </c>
      <c r="J123" s="281">
        <v>6253631</v>
      </c>
      <c r="K123" s="246">
        <f t="shared" si="0"/>
        <v>0</v>
      </c>
    </row>
    <row r="124" spans="1:11" x14ac:dyDescent="0.25">
      <c r="A124" s="251">
        <v>45366</v>
      </c>
      <c r="B124" s="247" t="s">
        <v>227</v>
      </c>
      <c r="C124" s="252" t="s">
        <v>1451</v>
      </c>
      <c r="D124" s="247" t="s">
        <v>1452</v>
      </c>
      <c r="E124" s="198" t="s">
        <v>1562</v>
      </c>
      <c r="F124" s="194"/>
      <c r="G124" s="160" t="s">
        <v>215</v>
      </c>
      <c r="H124" s="197"/>
      <c r="I124" s="249">
        <v>31602832</v>
      </c>
      <c r="J124" s="281">
        <v>31602832</v>
      </c>
      <c r="K124" s="246">
        <f t="shared" si="0"/>
        <v>0</v>
      </c>
    </row>
    <row r="125" spans="1:11" x14ac:dyDescent="0.25">
      <c r="A125" s="251">
        <v>45366</v>
      </c>
      <c r="B125" s="247" t="s">
        <v>227</v>
      </c>
      <c r="C125" s="252" t="s">
        <v>1451</v>
      </c>
      <c r="D125" s="247" t="s">
        <v>1452</v>
      </c>
      <c r="E125" s="198" t="s">
        <v>1562</v>
      </c>
      <c r="F125" s="194"/>
      <c r="G125" s="160" t="s">
        <v>215</v>
      </c>
      <c r="H125" s="197"/>
      <c r="I125" s="249">
        <v>3245800</v>
      </c>
      <c r="J125" s="281">
        <v>3245800</v>
      </c>
      <c r="K125" s="246">
        <f t="shared" si="0"/>
        <v>0</v>
      </c>
    </row>
    <row r="126" spans="1:11" x14ac:dyDescent="0.25">
      <c r="A126" s="251">
        <v>45366</v>
      </c>
      <c r="B126" s="247" t="s">
        <v>227</v>
      </c>
      <c r="C126" s="252" t="s">
        <v>1451</v>
      </c>
      <c r="D126" s="247" t="s">
        <v>1452</v>
      </c>
      <c r="E126" s="198" t="s">
        <v>1562</v>
      </c>
      <c r="F126" s="194"/>
      <c r="G126" s="160" t="s">
        <v>215</v>
      </c>
      <c r="H126" s="197"/>
      <c r="I126" s="249">
        <v>93112240</v>
      </c>
      <c r="J126" s="281">
        <v>93112240</v>
      </c>
      <c r="K126" s="246">
        <f t="shared" si="0"/>
        <v>0</v>
      </c>
    </row>
    <row r="127" spans="1:11" x14ac:dyDescent="0.25">
      <c r="A127" s="251">
        <v>45366</v>
      </c>
      <c r="B127" s="247" t="s">
        <v>227</v>
      </c>
      <c r="C127" s="252" t="s">
        <v>1451</v>
      </c>
      <c r="D127" s="247" t="s">
        <v>1452</v>
      </c>
      <c r="E127" s="198" t="s">
        <v>1562</v>
      </c>
      <c r="F127" s="194"/>
      <c r="G127" s="160" t="s">
        <v>215</v>
      </c>
      <c r="H127" s="197"/>
      <c r="I127" s="249">
        <v>7731635</v>
      </c>
      <c r="J127" s="281">
        <v>7731635</v>
      </c>
      <c r="K127" s="246">
        <f t="shared" si="0"/>
        <v>0</v>
      </c>
    </row>
    <row r="128" spans="1:11" x14ac:dyDescent="0.25">
      <c r="A128" s="251">
        <v>45366</v>
      </c>
      <c r="B128" s="247" t="s">
        <v>227</v>
      </c>
      <c r="C128" s="252" t="s">
        <v>1451</v>
      </c>
      <c r="D128" s="247" t="s">
        <v>1452</v>
      </c>
      <c r="E128" s="198" t="s">
        <v>1562</v>
      </c>
      <c r="F128" s="194"/>
      <c r="G128" s="160" t="s">
        <v>215</v>
      </c>
      <c r="H128" s="197"/>
      <c r="I128" s="249">
        <v>225147650</v>
      </c>
      <c r="J128" s="281">
        <v>225147650</v>
      </c>
      <c r="K128" s="246">
        <f t="shared" si="0"/>
        <v>0</v>
      </c>
    </row>
    <row r="129" spans="1:11" x14ac:dyDescent="0.25">
      <c r="A129" s="251">
        <v>45366</v>
      </c>
      <c r="B129" s="247" t="s">
        <v>442</v>
      </c>
      <c r="C129" s="252" t="s">
        <v>1453</v>
      </c>
      <c r="D129" s="247" t="s">
        <v>1454</v>
      </c>
      <c r="E129" s="198" t="s">
        <v>1563</v>
      </c>
      <c r="F129" s="194"/>
      <c r="G129" s="160" t="s">
        <v>215</v>
      </c>
      <c r="H129" s="197"/>
      <c r="I129" s="249">
        <v>3357379</v>
      </c>
      <c r="J129" s="281">
        <v>3357379</v>
      </c>
      <c r="K129" s="246">
        <f t="shared" si="0"/>
        <v>0</v>
      </c>
    </row>
    <row r="130" spans="1:11" x14ac:dyDescent="0.25">
      <c r="A130" s="251">
        <v>45369</v>
      </c>
      <c r="B130" s="247" t="s">
        <v>1339</v>
      </c>
      <c r="C130" s="252" t="s">
        <v>1455</v>
      </c>
      <c r="D130" s="247" t="s">
        <v>1456</v>
      </c>
      <c r="E130" s="198" t="s">
        <v>1564</v>
      </c>
      <c r="F130" s="194"/>
      <c r="G130" s="160" t="s">
        <v>1516</v>
      </c>
      <c r="H130" s="197"/>
      <c r="I130" s="249">
        <v>24000000</v>
      </c>
      <c r="J130" s="281">
        <v>14400000</v>
      </c>
      <c r="K130" s="246">
        <f t="shared" si="0"/>
        <v>9600000</v>
      </c>
    </row>
    <row r="131" spans="1:11" x14ac:dyDescent="0.25">
      <c r="A131" s="251">
        <v>45369</v>
      </c>
      <c r="B131" s="247" t="s">
        <v>1588</v>
      </c>
      <c r="C131" s="252" t="s">
        <v>1457</v>
      </c>
      <c r="D131" s="247" t="s">
        <v>1458</v>
      </c>
      <c r="E131" s="198" t="s">
        <v>1565</v>
      </c>
      <c r="F131" s="194"/>
      <c r="G131" s="160" t="s">
        <v>1517</v>
      </c>
      <c r="H131" s="197"/>
      <c r="I131" s="249">
        <v>10000000</v>
      </c>
      <c r="J131" s="281">
        <v>9995000</v>
      </c>
      <c r="K131" s="246">
        <f t="shared" si="0"/>
        <v>5000</v>
      </c>
    </row>
    <row r="132" spans="1:11" x14ac:dyDescent="0.25">
      <c r="A132" s="251">
        <v>45369</v>
      </c>
      <c r="B132" s="247" t="s">
        <v>1343</v>
      </c>
      <c r="C132" s="252" t="s">
        <v>1459</v>
      </c>
      <c r="D132" s="247" t="s">
        <v>1460</v>
      </c>
      <c r="E132" s="198" t="s">
        <v>816</v>
      </c>
      <c r="F132" s="194"/>
      <c r="G132" s="160" t="s">
        <v>1518</v>
      </c>
      <c r="H132" s="197"/>
      <c r="I132" s="249">
        <v>24000000</v>
      </c>
      <c r="J132" s="281">
        <v>14200000</v>
      </c>
      <c r="K132" s="246">
        <f t="shared" si="0"/>
        <v>9800000</v>
      </c>
    </row>
    <row r="133" spans="1:11" x14ac:dyDescent="0.25">
      <c r="A133" s="251">
        <v>45369</v>
      </c>
      <c r="B133" s="247" t="s">
        <v>1426</v>
      </c>
      <c r="C133" s="252" t="s">
        <v>1461</v>
      </c>
      <c r="D133" s="247" t="s">
        <v>1462</v>
      </c>
      <c r="E133" s="198" t="s">
        <v>1566</v>
      </c>
      <c r="F133" s="194"/>
      <c r="G133" s="160" t="s">
        <v>1519</v>
      </c>
      <c r="H133" s="197"/>
      <c r="I133" s="249">
        <v>22000000</v>
      </c>
      <c r="J133" s="281">
        <v>12650000</v>
      </c>
      <c r="K133" s="246">
        <f t="shared" si="0"/>
        <v>9350000</v>
      </c>
    </row>
    <row r="134" spans="1:11" x14ac:dyDescent="0.25">
      <c r="A134" s="251">
        <v>45370</v>
      </c>
      <c r="B134" s="247" t="s">
        <v>1342</v>
      </c>
      <c r="C134" s="252" t="s">
        <v>1463</v>
      </c>
      <c r="D134" s="247" t="s">
        <v>1455</v>
      </c>
      <c r="E134" s="198" t="s">
        <v>1567</v>
      </c>
      <c r="F134" s="194"/>
      <c r="G134" s="160" t="s">
        <v>1520</v>
      </c>
      <c r="H134" s="197"/>
      <c r="I134" s="249">
        <v>32000000</v>
      </c>
      <c r="J134" s="281">
        <v>18400000</v>
      </c>
      <c r="K134" s="246">
        <f t="shared" si="0"/>
        <v>13600000</v>
      </c>
    </row>
    <row r="135" spans="1:11" x14ac:dyDescent="0.25">
      <c r="A135" s="251">
        <v>45370</v>
      </c>
      <c r="B135" s="247" t="s">
        <v>1589</v>
      </c>
      <c r="C135" s="252" t="s">
        <v>1464</v>
      </c>
      <c r="D135" s="247" t="s">
        <v>1465</v>
      </c>
      <c r="E135" s="198" t="s">
        <v>1568</v>
      </c>
      <c r="F135" s="194"/>
      <c r="G135" s="160" t="s">
        <v>1521</v>
      </c>
      <c r="H135" s="197"/>
      <c r="I135" s="249">
        <v>24800000</v>
      </c>
      <c r="J135" s="281">
        <v>14880000</v>
      </c>
      <c r="K135" s="246">
        <f t="shared" si="0"/>
        <v>9920000</v>
      </c>
    </row>
    <row r="136" spans="1:11" x14ac:dyDescent="0.25">
      <c r="A136" s="251">
        <v>45370</v>
      </c>
      <c r="B136" s="247" t="s">
        <v>1590</v>
      </c>
      <c r="C136" s="252" t="s">
        <v>1452</v>
      </c>
      <c r="D136" s="247" t="s">
        <v>1466</v>
      </c>
      <c r="E136" s="198" t="s">
        <v>1569</v>
      </c>
      <c r="F136" s="194"/>
      <c r="G136" s="160" t="s">
        <v>1522</v>
      </c>
      <c r="H136" s="197"/>
      <c r="I136" s="249">
        <v>24000000</v>
      </c>
      <c r="J136" s="281">
        <v>14400000</v>
      </c>
      <c r="K136" s="246">
        <f t="shared" si="0"/>
        <v>9600000</v>
      </c>
    </row>
    <row r="137" spans="1:11" x14ac:dyDescent="0.25">
      <c r="A137" s="251">
        <v>45370</v>
      </c>
      <c r="B137" s="247" t="s">
        <v>1428</v>
      </c>
      <c r="C137" s="252" t="s">
        <v>1454</v>
      </c>
      <c r="D137" s="247" t="s">
        <v>1467</v>
      </c>
      <c r="E137" s="198" t="s">
        <v>1570</v>
      </c>
      <c r="F137" s="194"/>
      <c r="G137" s="160" t="s">
        <v>1523</v>
      </c>
      <c r="H137" s="197"/>
      <c r="I137" s="249">
        <v>23200000</v>
      </c>
      <c r="J137" s="281">
        <v>13726667</v>
      </c>
      <c r="K137" s="246">
        <f t="shared" si="0"/>
        <v>9473333</v>
      </c>
    </row>
    <row r="138" spans="1:11" x14ac:dyDescent="0.25">
      <c r="A138" s="251">
        <v>45370</v>
      </c>
      <c r="B138" s="247" t="s">
        <v>1329</v>
      </c>
      <c r="C138" s="252" t="s">
        <v>1468</v>
      </c>
      <c r="D138" s="247" t="s">
        <v>1469</v>
      </c>
      <c r="E138" s="198" t="s">
        <v>1571</v>
      </c>
      <c r="F138" s="194"/>
      <c r="G138" s="160" t="s">
        <v>1524</v>
      </c>
      <c r="H138" s="197"/>
      <c r="I138" s="249">
        <v>22000000</v>
      </c>
      <c r="J138" s="281">
        <v>13200000</v>
      </c>
      <c r="K138" s="246">
        <f t="shared" si="0"/>
        <v>8800000</v>
      </c>
    </row>
    <row r="139" spans="1:11" x14ac:dyDescent="0.25">
      <c r="A139" s="251">
        <v>45370</v>
      </c>
      <c r="B139" s="247" t="s">
        <v>1591</v>
      </c>
      <c r="C139" s="252" t="s">
        <v>1470</v>
      </c>
      <c r="D139" s="247" t="s">
        <v>1471</v>
      </c>
      <c r="E139" s="198" t="s">
        <v>1572</v>
      </c>
      <c r="F139" s="194"/>
      <c r="G139" s="160" t="s">
        <v>1525</v>
      </c>
      <c r="H139" s="197"/>
      <c r="I139" s="249">
        <v>24000000</v>
      </c>
      <c r="J139" s="281">
        <v>14000000</v>
      </c>
      <c r="K139" s="246">
        <f t="shared" si="0"/>
        <v>10000000</v>
      </c>
    </row>
    <row r="140" spans="1:11" x14ac:dyDescent="0.25">
      <c r="A140" s="251">
        <v>45371</v>
      </c>
      <c r="B140" s="247" t="s">
        <v>1592</v>
      </c>
      <c r="C140" s="252" t="s">
        <v>1472</v>
      </c>
      <c r="D140" s="247" t="s">
        <v>1473</v>
      </c>
      <c r="E140" s="198" t="s">
        <v>1573</v>
      </c>
      <c r="F140" s="194"/>
      <c r="G140" s="160" t="s">
        <v>1526</v>
      </c>
      <c r="H140" s="197"/>
      <c r="I140" s="249">
        <v>24000000</v>
      </c>
      <c r="J140" s="281">
        <v>14200000</v>
      </c>
      <c r="K140" s="246">
        <f t="shared" si="0"/>
        <v>9800000</v>
      </c>
    </row>
    <row r="141" spans="1:11" x14ac:dyDescent="0.25">
      <c r="A141" s="251">
        <v>45371</v>
      </c>
      <c r="B141" s="247" t="s">
        <v>1131</v>
      </c>
      <c r="C141" s="252" t="s">
        <v>1474</v>
      </c>
      <c r="D141" s="247" t="s">
        <v>1472</v>
      </c>
      <c r="E141" s="198" t="s">
        <v>1574</v>
      </c>
      <c r="F141" s="194"/>
      <c r="G141" s="160" t="s">
        <v>1527</v>
      </c>
      <c r="H141" s="197"/>
      <c r="I141" s="249">
        <v>21836000</v>
      </c>
      <c r="J141" s="281">
        <v>12737667</v>
      </c>
      <c r="K141" s="246">
        <f t="shared" si="0"/>
        <v>9098333</v>
      </c>
    </row>
    <row r="142" spans="1:11" x14ac:dyDescent="0.25">
      <c r="A142" s="251">
        <v>45371</v>
      </c>
      <c r="B142" s="247" t="s">
        <v>1345</v>
      </c>
      <c r="C142" s="252" t="s">
        <v>1475</v>
      </c>
      <c r="D142" s="247" t="s">
        <v>1476</v>
      </c>
      <c r="E142" s="198" t="s">
        <v>1575</v>
      </c>
      <c r="F142" s="194"/>
      <c r="G142" s="160" t="s">
        <v>1528</v>
      </c>
      <c r="H142" s="197"/>
      <c r="I142" s="249">
        <v>24000000</v>
      </c>
      <c r="J142" s="281">
        <v>13800000</v>
      </c>
      <c r="K142" s="246">
        <f t="shared" si="0"/>
        <v>10200000</v>
      </c>
    </row>
    <row r="143" spans="1:11" x14ac:dyDescent="0.25">
      <c r="A143" s="251">
        <v>45371</v>
      </c>
      <c r="B143" s="247" t="s">
        <v>1593</v>
      </c>
      <c r="C143" s="252" t="s">
        <v>1477</v>
      </c>
      <c r="D143" s="247" t="s">
        <v>1478</v>
      </c>
      <c r="E143" s="198" t="s">
        <v>1576</v>
      </c>
      <c r="F143" s="194"/>
      <c r="G143" s="160" t="s">
        <v>1529</v>
      </c>
      <c r="H143" s="197"/>
      <c r="I143" s="249">
        <v>28000000</v>
      </c>
      <c r="J143" s="281">
        <v>16333334</v>
      </c>
      <c r="K143" s="246">
        <f t="shared" si="0"/>
        <v>11666666</v>
      </c>
    </row>
    <row r="144" spans="1:11" x14ac:dyDescent="0.25">
      <c r="A144" s="251">
        <v>45371</v>
      </c>
      <c r="B144" s="247" t="s">
        <v>1594</v>
      </c>
      <c r="C144" s="252" t="s">
        <v>1479</v>
      </c>
      <c r="D144" s="247" t="s">
        <v>1480</v>
      </c>
      <c r="E144" s="98" t="s">
        <v>1577</v>
      </c>
      <c r="F144" s="194"/>
      <c r="G144" s="98" t="s">
        <v>1530</v>
      </c>
      <c r="H144" s="197"/>
      <c r="I144" s="249">
        <v>24000000</v>
      </c>
      <c r="J144" s="281">
        <v>13800000</v>
      </c>
      <c r="K144" s="246">
        <f t="shared" ref="K144:K207" si="1">+I144-J144</f>
        <v>10200000</v>
      </c>
    </row>
    <row r="145" spans="1:11" x14ac:dyDescent="0.25">
      <c r="A145" s="251">
        <v>45372</v>
      </c>
      <c r="B145" s="247" t="s">
        <v>1344</v>
      </c>
      <c r="C145" s="252" t="s">
        <v>1481</v>
      </c>
      <c r="D145" s="247" t="s">
        <v>1482</v>
      </c>
      <c r="E145" s="98" t="s">
        <v>1569</v>
      </c>
      <c r="F145" s="194"/>
      <c r="G145" s="98" t="s">
        <v>1531</v>
      </c>
      <c r="H145" s="197"/>
      <c r="I145" s="249">
        <v>24000000</v>
      </c>
      <c r="J145" s="281">
        <v>12400000</v>
      </c>
      <c r="K145" s="246">
        <f t="shared" si="1"/>
        <v>11600000</v>
      </c>
    </row>
    <row r="146" spans="1:11" x14ac:dyDescent="0.25">
      <c r="A146" s="251">
        <v>45372</v>
      </c>
      <c r="B146" s="247" t="s">
        <v>1595</v>
      </c>
      <c r="C146" s="252" t="s">
        <v>1483</v>
      </c>
      <c r="D146" s="247" t="s">
        <v>1484</v>
      </c>
      <c r="E146" s="98" t="s">
        <v>1578</v>
      </c>
      <c r="F146" s="194"/>
      <c r="G146" s="98" t="s">
        <v>1532</v>
      </c>
      <c r="H146" s="197"/>
      <c r="I146" s="249">
        <v>24000000</v>
      </c>
      <c r="J146" s="281">
        <v>13800000</v>
      </c>
      <c r="K146" s="246">
        <f t="shared" si="1"/>
        <v>10200000</v>
      </c>
    </row>
    <row r="147" spans="1:11" x14ac:dyDescent="0.25">
      <c r="A147" s="251">
        <v>45372</v>
      </c>
      <c r="B147" s="247" t="s">
        <v>1596</v>
      </c>
      <c r="C147" s="252" t="s">
        <v>1485</v>
      </c>
      <c r="D147" s="247" t="s">
        <v>1486</v>
      </c>
      <c r="E147" s="98" t="s">
        <v>1579</v>
      </c>
      <c r="F147" s="194"/>
      <c r="G147" s="98" t="s">
        <v>1533</v>
      </c>
      <c r="H147" s="197"/>
      <c r="I147" s="249">
        <v>24000000</v>
      </c>
      <c r="J147" s="281">
        <v>13800000</v>
      </c>
      <c r="K147" s="246">
        <f t="shared" si="1"/>
        <v>10200000</v>
      </c>
    </row>
    <row r="148" spans="1:11" x14ac:dyDescent="0.25">
      <c r="A148" s="251">
        <v>45372</v>
      </c>
      <c r="B148" s="247" t="s">
        <v>1430</v>
      </c>
      <c r="C148" s="252" t="s">
        <v>1487</v>
      </c>
      <c r="D148" s="247" t="s">
        <v>1488</v>
      </c>
      <c r="E148" s="98" t="s">
        <v>1569</v>
      </c>
      <c r="F148" s="194"/>
      <c r="G148" s="98" t="s">
        <v>1534</v>
      </c>
      <c r="H148" s="197"/>
      <c r="I148" s="249">
        <v>24000000</v>
      </c>
      <c r="J148" s="281">
        <v>13000000</v>
      </c>
      <c r="K148" s="246">
        <f t="shared" si="1"/>
        <v>11000000</v>
      </c>
    </row>
    <row r="149" spans="1:11" x14ac:dyDescent="0.25">
      <c r="A149" s="251">
        <v>45373</v>
      </c>
      <c r="B149" s="247" t="s">
        <v>1597</v>
      </c>
      <c r="C149" s="252" t="s">
        <v>1489</v>
      </c>
      <c r="D149" s="247" t="s">
        <v>1490</v>
      </c>
      <c r="E149" s="98" t="s">
        <v>1580</v>
      </c>
      <c r="F149" s="194"/>
      <c r="G149" s="98" t="s">
        <v>1535</v>
      </c>
      <c r="H149" s="197"/>
      <c r="I149" s="249">
        <v>22000000</v>
      </c>
      <c r="J149" s="281">
        <v>11733333</v>
      </c>
      <c r="K149" s="246">
        <f t="shared" si="1"/>
        <v>10266667</v>
      </c>
    </row>
    <row r="150" spans="1:11" x14ac:dyDescent="0.25">
      <c r="A150" s="251">
        <v>45373</v>
      </c>
      <c r="B150" s="247" t="s">
        <v>1429</v>
      </c>
      <c r="C150" s="252" t="s">
        <v>1491</v>
      </c>
      <c r="D150" s="247" t="s">
        <v>1487</v>
      </c>
      <c r="E150" s="98" t="s">
        <v>1581</v>
      </c>
      <c r="F150" s="194"/>
      <c r="G150" s="98" t="s">
        <v>1536</v>
      </c>
      <c r="H150" s="197"/>
      <c r="I150" s="249">
        <v>24000000</v>
      </c>
      <c r="J150" s="281">
        <v>11600000</v>
      </c>
      <c r="K150" s="246">
        <f t="shared" si="1"/>
        <v>12400000</v>
      </c>
    </row>
    <row r="151" spans="1:11" x14ac:dyDescent="0.25">
      <c r="A151" s="251">
        <v>45373</v>
      </c>
      <c r="B151" s="247" t="s">
        <v>1598</v>
      </c>
      <c r="C151" s="252" t="s">
        <v>1492</v>
      </c>
      <c r="D151" s="247" t="s">
        <v>1481</v>
      </c>
      <c r="E151" s="98" t="s">
        <v>1582</v>
      </c>
      <c r="F151" s="194"/>
      <c r="G151" s="98" t="s">
        <v>1537</v>
      </c>
      <c r="H151" s="197"/>
      <c r="I151" s="249">
        <v>24000000</v>
      </c>
      <c r="J151" s="281">
        <v>13800000</v>
      </c>
      <c r="K151" s="246">
        <f t="shared" si="1"/>
        <v>10200000</v>
      </c>
    </row>
    <row r="152" spans="1:11" x14ac:dyDescent="0.25">
      <c r="A152" s="251">
        <v>45373</v>
      </c>
      <c r="B152" s="247" t="s">
        <v>1431</v>
      </c>
      <c r="C152" s="252" t="s">
        <v>1493</v>
      </c>
      <c r="D152" s="247" t="s">
        <v>1479</v>
      </c>
      <c r="E152" s="98" t="s">
        <v>1583</v>
      </c>
      <c r="F152" s="194"/>
      <c r="G152" s="98" t="s">
        <v>1538</v>
      </c>
      <c r="H152" s="197"/>
      <c r="I152" s="249">
        <v>24000000</v>
      </c>
      <c r="J152" s="281">
        <v>13800000</v>
      </c>
      <c r="K152" s="246">
        <f t="shared" si="1"/>
        <v>10200000</v>
      </c>
    </row>
    <row r="153" spans="1:11" x14ac:dyDescent="0.25">
      <c r="A153" s="145">
        <v>45373</v>
      </c>
      <c r="B153" s="220" t="s">
        <v>1599</v>
      </c>
      <c r="C153" s="147" t="s">
        <v>1494</v>
      </c>
      <c r="D153" s="26" t="s">
        <v>1483</v>
      </c>
      <c r="E153" s="98" t="s">
        <v>1584</v>
      </c>
      <c r="F153" s="27"/>
      <c r="G153" s="98" t="s">
        <v>1539</v>
      </c>
      <c r="H153" s="13"/>
      <c r="I153" s="131">
        <v>24000000</v>
      </c>
      <c r="J153" s="281">
        <v>13800000</v>
      </c>
      <c r="K153" s="246">
        <f t="shared" si="1"/>
        <v>10200000</v>
      </c>
    </row>
    <row r="154" spans="1:11" x14ac:dyDescent="0.25">
      <c r="A154" s="145">
        <v>45373</v>
      </c>
      <c r="B154" s="220" t="s">
        <v>1348</v>
      </c>
      <c r="C154" s="147" t="s">
        <v>1495</v>
      </c>
      <c r="D154" s="26" t="s">
        <v>1491</v>
      </c>
      <c r="E154" s="98" t="s">
        <v>1575</v>
      </c>
      <c r="F154" s="27"/>
      <c r="G154" s="98" t="s">
        <v>1540</v>
      </c>
      <c r="H154" s="13"/>
      <c r="I154" s="131">
        <v>24000000</v>
      </c>
      <c r="J154" s="281">
        <v>13000000</v>
      </c>
      <c r="K154" s="246">
        <f t="shared" si="1"/>
        <v>11000000</v>
      </c>
    </row>
    <row r="155" spans="1:11" x14ac:dyDescent="0.25">
      <c r="A155" s="145">
        <v>45377</v>
      </c>
      <c r="B155" s="220" t="s">
        <v>1379</v>
      </c>
      <c r="C155" s="147" t="s">
        <v>1367</v>
      </c>
      <c r="D155" s="26" t="s">
        <v>1368</v>
      </c>
      <c r="E155" s="98" t="s">
        <v>1420</v>
      </c>
      <c r="F155" s="27"/>
      <c r="G155" s="98" t="s">
        <v>152</v>
      </c>
      <c r="H155" s="13"/>
      <c r="I155" s="131">
        <v>211188942</v>
      </c>
      <c r="J155" s="281">
        <v>105594471</v>
      </c>
      <c r="K155" s="246">
        <f t="shared" si="1"/>
        <v>105594471</v>
      </c>
    </row>
    <row r="156" spans="1:11" x14ac:dyDescent="0.25">
      <c r="A156" s="145">
        <v>45383</v>
      </c>
      <c r="B156" s="220" t="s">
        <v>1442</v>
      </c>
      <c r="C156" s="147" t="s">
        <v>1980</v>
      </c>
      <c r="D156" s="26" t="s">
        <v>1877</v>
      </c>
      <c r="E156" s="98" t="s">
        <v>2025</v>
      </c>
      <c r="F156" s="27"/>
      <c r="G156" s="98" t="s">
        <v>2052</v>
      </c>
      <c r="H156" s="13"/>
      <c r="I156" s="131">
        <v>23200000</v>
      </c>
      <c r="J156" s="281">
        <v>11213333</v>
      </c>
      <c r="K156" s="246">
        <f t="shared" si="1"/>
        <v>11986667</v>
      </c>
    </row>
    <row r="157" spans="1:11" x14ac:dyDescent="0.25">
      <c r="A157" s="145">
        <v>45383</v>
      </c>
      <c r="B157" s="220" t="s">
        <v>1447</v>
      </c>
      <c r="C157" s="147" t="s">
        <v>1981</v>
      </c>
      <c r="D157" s="26" t="s">
        <v>1493</v>
      </c>
      <c r="E157" s="98" t="s">
        <v>2026</v>
      </c>
      <c r="F157" s="27"/>
      <c r="G157" s="98" t="s">
        <v>2053</v>
      </c>
      <c r="H157" s="13"/>
      <c r="I157" s="131">
        <v>31200000</v>
      </c>
      <c r="J157" s="281">
        <v>15600000</v>
      </c>
      <c r="K157" s="246">
        <f t="shared" si="1"/>
        <v>15600000</v>
      </c>
    </row>
    <row r="158" spans="1:11" x14ac:dyDescent="0.25">
      <c r="A158" s="145">
        <v>45386</v>
      </c>
      <c r="B158" s="220" t="s">
        <v>2075</v>
      </c>
      <c r="C158" s="147" t="s">
        <v>745</v>
      </c>
      <c r="D158" s="26" t="s">
        <v>488</v>
      </c>
      <c r="E158" s="98" t="s">
        <v>1546</v>
      </c>
      <c r="F158" s="27"/>
      <c r="G158" s="98" t="s">
        <v>783</v>
      </c>
      <c r="H158" s="13"/>
      <c r="I158" s="131">
        <v>5520000</v>
      </c>
      <c r="J158" s="281">
        <v>5520000</v>
      </c>
      <c r="K158" s="246">
        <f t="shared" si="1"/>
        <v>0</v>
      </c>
    </row>
    <row r="159" spans="1:11" x14ac:dyDescent="0.25">
      <c r="A159" s="145">
        <v>45387</v>
      </c>
      <c r="B159" s="220" t="s">
        <v>229</v>
      </c>
      <c r="C159" s="147" t="s">
        <v>1982</v>
      </c>
      <c r="D159" s="26" t="s">
        <v>1983</v>
      </c>
      <c r="E159" s="98" t="s">
        <v>2027</v>
      </c>
      <c r="F159" s="27"/>
      <c r="G159" s="98" t="s">
        <v>215</v>
      </c>
      <c r="H159" s="13"/>
      <c r="I159" s="131">
        <v>13670600</v>
      </c>
      <c r="J159" s="281">
        <v>13670600</v>
      </c>
      <c r="K159" s="246">
        <f t="shared" si="1"/>
        <v>0</v>
      </c>
    </row>
    <row r="160" spans="1:11" x14ac:dyDescent="0.25">
      <c r="A160" s="145">
        <v>45387</v>
      </c>
      <c r="B160" s="220" t="s">
        <v>229</v>
      </c>
      <c r="C160" s="147" t="s">
        <v>1982</v>
      </c>
      <c r="D160" s="26" t="s">
        <v>1983</v>
      </c>
      <c r="E160" s="98" t="s">
        <v>2027</v>
      </c>
      <c r="F160" s="27"/>
      <c r="G160" s="98" t="s">
        <v>215</v>
      </c>
      <c r="H160" s="13"/>
      <c r="I160" s="131">
        <v>6839800</v>
      </c>
      <c r="J160" s="281">
        <v>6839800</v>
      </c>
      <c r="K160" s="246">
        <f t="shared" si="1"/>
        <v>0</v>
      </c>
    </row>
    <row r="161" spans="1:11" x14ac:dyDescent="0.25">
      <c r="A161" s="145">
        <v>45387</v>
      </c>
      <c r="B161" s="220" t="s">
        <v>229</v>
      </c>
      <c r="C161" s="147" t="s">
        <v>1982</v>
      </c>
      <c r="D161" s="26" t="s">
        <v>1983</v>
      </c>
      <c r="E161" s="98" t="s">
        <v>2027</v>
      </c>
      <c r="F161" s="27"/>
      <c r="G161" s="98" t="s">
        <v>215</v>
      </c>
      <c r="H161" s="13"/>
      <c r="I161" s="131">
        <v>153352860</v>
      </c>
      <c r="J161" s="281">
        <v>153352860</v>
      </c>
      <c r="K161" s="246">
        <f t="shared" si="1"/>
        <v>0</v>
      </c>
    </row>
    <row r="162" spans="1:11" x14ac:dyDescent="0.25">
      <c r="A162" s="145">
        <v>45387</v>
      </c>
      <c r="B162" s="220" t="s">
        <v>229</v>
      </c>
      <c r="C162" s="147" t="s">
        <v>1982</v>
      </c>
      <c r="D162" s="26" t="s">
        <v>1983</v>
      </c>
      <c r="E162" s="98" t="s">
        <v>2027</v>
      </c>
      <c r="F162" s="27"/>
      <c r="G162" s="98" t="s">
        <v>215</v>
      </c>
      <c r="H162" s="13"/>
      <c r="I162" s="131">
        <v>109136113</v>
      </c>
      <c r="J162" s="281">
        <v>109136113</v>
      </c>
      <c r="K162" s="246">
        <f t="shared" si="1"/>
        <v>0</v>
      </c>
    </row>
    <row r="163" spans="1:11" x14ac:dyDescent="0.25">
      <c r="A163" s="145">
        <v>45387</v>
      </c>
      <c r="B163" s="220" t="s">
        <v>229</v>
      </c>
      <c r="C163" s="147" t="s">
        <v>1982</v>
      </c>
      <c r="D163" s="26" t="s">
        <v>1983</v>
      </c>
      <c r="E163" s="98" t="s">
        <v>2027</v>
      </c>
      <c r="F163" s="27"/>
      <c r="G163" s="98" t="s">
        <v>215</v>
      </c>
      <c r="H163" s="13"/>
      <c r="I163" s="131">
        <v>40981000</v>
      </c>
      <c r="J163" s="281">
        <v>40981000</v>
      </c>
      <c r="K163" s="246">
        <f t="shared" si="1"/>
        <v>0</v>
      </c>
    </row>
    <row r="164" spans="1:11" x14ac:dyDescent="0.25">
      <c r="A164" s="145">
        <v>45387</v>
      </c>
      <c r="B164" s="220" t="s">
        <v>229</v>
      </c>
      <c r="C164" s="147" t="s">
        <v>1982</v>
      </c>
      <c r="D164" s="26" t="s">
        <v>1983</v>
      </c>
      <c r="E164" s="98" t="s">
        <v>2027</v>
      </c>
      <c r="F164" s="27"/>
      <c r="G164" s="98" t="s">
        <v>215</v>
      </c>
      <c r="H164" s="13"/>
      <c r="I164" s="131">
        <v>6839800</v>
      </c>
      <c r="J164" s="281">
        <v>6839800</v>
      </c>
      <c r="K164" s="246">
        <f t="shared" si="1"/>
        <v>0</v>
      </c>
    </row>
    <row r="165" spans="1:11" x14ac:dyDescent="0.25">
      <c r="A165" s="145">
        <v>45387</v>
      </c>
      <c r="B165" s="220" t="s">
        <v>229</v>
      </c>
      <c r="C165" s="147" t="s">
        <v>1982</v>
      </c>
      <c r="D165" s="26" t="s">
        <v>1983</v>
      </c>
      <c r="E165" s="98" t="s">
        <v>2027</v>
      </c>
      <c r="F165" s="27"/>
      <c r="G165" s="98" t="s">
        <v>215</v>
      </c>
      <c r="H165" s="13"/>
      <c r="I165" s="131">
        <v>82959400</v>
      </c>
      <c r="J165" s="281">
        <v>82959400</v>
      </c>
      <c r="K165" s="246">
        <f t="shared" si="1"/>
        <v>0</v>
      </c>
    </row>
    <row r="166" spans="1:11" x14ac:dyDescent="0.25">
      <c r="A166" s="145">
        <v>45387</v>
      </c>
      <c r="B166" s="220" t="s">
        <v>229</v>
      </c>
      <c r="C166" s="147" t="s">
        <v>1982</v>
      </c>
      <c r="D166" s="26" t="s">
        <v>1983</v>
      </c>
      <c r="E166" s="98" t="s">
        <v>2027</v>
      </c>
      <c r="F166" s="27"/>
      <c r="G166" s="98" t="s">
        <v>215</v>
      </c>
      <c r="H166" s="13"/>
      <c r="I166" s="131">
        <v>54642000</v>
      </c>
      <c r="J166" s="281">
        <v>54642000</v>
      </c>
      <c r="K166" s="246">
        <f t="shared" si="1"/>
        <v>0</v>
      </c>
    </row>
    <row r="167" spans="1:11" x14ac:dyDescent="0.25">
      <c r="A167" s="145">
        <v>45387</v>
      </c>
      <c r="B167" s="220" t="s">
        <v>1456</v>
      </c>
      <c r="C167" s="147" t="s">
        <v>1984</v>
      </c>
      <c r="D167" s="26" t="s">
        <v>1882</v>
      </c>
      <c r="E167" s="98" t="s">
        <v>2028</v>
      </c>
      <c r="F167" s="27"/>
      <c r="G167" s="98" t="s">
        <v>2054</v>
      </c>
      <c r="H167" s="13"/>
      <c r="I167" s="131">
        <v>960147263</v>
      </c>
      <c r="J167" s="281">
        <v>960147263</v>
      </c>
      <c r="K167" s="246">
        <f t="shared" si="1"/>
        <v>0</v>
      </c>
    </row>
    <row r="168" spans="1:11" x14ac:dyDescent="0.25">
      <c r="A168" s="145">
        <v>45387</v>
      </c>
      <c r="B168" s="220" t="s">
        <v>1440</v>
      </c>
      <c r="C168" s="147" t="s">
        <v>1985</v>
      </c>
      <c r="D168" s="26" t="s">
        <v>1986</v>
      </c>
      <c r="E168" s="98" t="s">
        <v>2029</v>
      </c>
      <c r="F168" s="27"/>
      <c r="G168" s="98" t="s">
        <v>2055</v>
      </c>
      <c r="H168" s="13"/>
      <c r="I168" s="131">
        <v>24000000</v>
      </c>
      <c r="J168" s="281">
        <v>10400000</v>
      </c>
      <c r="K168" s="246">
        <f t="shared" si="1"/>
        <v>13600000</v>
      </c>
    </row>
    <row r="169" spans="1:11" x14ac:dyDescent="0.25">
      <c r="A169" s="145">
        <v>45387</v>
      </c>
      <c r="B169" s="220" t="s">
        <v>1619</v>
      </c>
      <c r="C169" s="147" t="s">
        <v>1836</v>
      </c>
      <c r="D169" s="26" t="s">
        <v>1987</v>
      </c>
      <c r="E169" s="98" t="s">
        <v>2030</v>
      </c>
      <c r="F169" s="27"/>
      <c r="G169" s="98" t="s">
        <v>2056</v>
      </c>
      <c r="H169" s="13"/>
      <c r="I169" s="131">
        <v>28000000</v>
      </c>
      <c r="J169" s="281">
        <v>12366667</v>
      </c>
      <c r="K169" s="246">
        <f t="shared" si="1"/>
        <v>15633333</v>
      </c>
    </row>
    <row r="170" spans="1:11" x14ac:dyDescent="0.25">
      <c r="A170" s="145">
        <v>45390</v>
      </c>
      <c r="B170" s="220" t="s">
        <v>1454</v>
      </c>
      <c r="C170" s="147" t="s">
        <v>1988</v>
      </c>
      <c r="D170" s="26" t="s">
        <v>1367</v>
      </c>
      <c r="E170" s="98" t="s">
        <v>1575</v>
      </c>
      <c r="F170" s="27"/>
      <c r="G170" s="98" t="s">
        <v>2057</v>
      </c>
      <c r="H170" s="13"/>
      <c r="I170" s="131">
        <v>24000000</v>
      </c>
      <c r="J170" s="281">
        <v>10200000</v>
      </c>
      <c r="K170" s="246">
        <f t="shared" si="1"/>
        <v>13800000</v>
      </c>
    </row>
    <row r="171" spans="1:11" x14ac:dyDescent="0.25">
      <c r="A171" s="145">
        <v>45390</v>
      </c>
      <c r="B171" s="220" t="s">
        <v>1728</v>
      </c>
      <c r="C171" s="147" t="s">
        <v>1989</v>
      </c>
      <c r="D171" s="26" t="s">
        <v>1990</v>
      </c>
      <c r="E171" s="98" t="s">
        <v>2031</v>
      </c>
      <c r="F171" s="27"/>
      <c r="G171" s="98" t="s">
        <v>2058</v>
      </c>
      <c r="H171" s="13"/>
      <c r="I171" s="131">
        <v>24000000</v>
      </c>
      <c r="J171" s="281">
        <v>10400000</v>
      </c>
      <c r="K171" s="246">
        <f t="shared" si="1"/>
        <v>13600000</v>
      </c>
    </row>
    <row r="172" spans="1:11" x14ac:dyDescent="0.25">
      <c r="A172" s="145">
        <v>45390</v>
      </c>
      <c r="B172" s="220" t="s">
        <v>440</v>
      </c>
      <c r="C172" s="147" t="s">
        <v>1991</v>
      </c>
      <c r="D172" s="26" t="s">
        <v>1992</v>
      </c>
      <c r="E172" s="98" t="s">
        <v>2032</v>
      </c>
      <c r="F172" s="27"/>
      <c r="G172" s="98" t="s">
        <v>215</v>
      </c>
      <c r="H172" s="13"/>
      <c r="I172" s="131">
        <v>34800</v>
      </c>
      <c r="J172" s="281">
        <v>34800</v>
      </c>
      <c r="K172" s="246">
        <f t="shared" si="1"/>
        <v>0</v>
      </c>
    </row>
    <row r="173" spans="1:11" x14ac:dyDescent="0.25">
      <c r="A173" s="145">
        <v>45390</v>
      </c>
      <c r="B173" s="220" t="s">
        <v>440</v>
      </c>
      <c r="C173" s="147" t="s">
        <v>1991</v>
      </c>
      <c r="D173" s="26" t="s">
        <v>1992</v>
      </c>
      <c r="E173" s="98" t="s">
        <v>2032</v>
      </c>
      <c r="F173" s="27"/>
      <c r="G173" s="98" t="s">
        <v>215</v>
      </c>
      <c r="H173" s="13"/>
      <c r="I173" s="131">
        <v>17400</v>
      </c>
      <c r="J173" s="281">
        <v>17400</v>
      </c>
      <c r="K173" s="246">
        <f t="shared" si="1"/>
        <v>0</v>
      </c>
    </row>
    <row r="174" spans="1:11" x14ac:dyDescent="0.25">
      <c r="A174" s="145">
        <v>45390</v>
      </c>
      <c r="B174" s="220" t="s">
        <v>440</v>
      </c>
      <c r="C174" s="147" t="s">
        <v>1991</v>
      </c>
      <c r="D174" s="26" t="s">
        <v>1992</v>
      </c>
      <c r="E174" s="98" t="s">
        <v>2032</v>
      </c>
      <c r="F174" s="27"/>
      <c r="G174" s="98" t="s">
        <v>215</v>
      </c>
      <c r="H174" s="13"/>
      <c r="I174" s="131">
        <v>548500</v>
      </c>
      <c r="J174" s="281">
        <v>548500</v>
      </c>
      <c r="K174" s="246">
        <f t="shared" si="1"/>
        <v>0</v>
      </c>
    </row>
    <row r="175" spans="1:11" x14ac:dyDescent="0.25">
      <c r="A175" s="145">
        <v>45390</v>
      </c>
      <c r="B175" s="220" t="s">
        <v>440</v>
      </c>
      <c r="C175" s="147" t="s">
        <v>1991</v>
      </c>
      <c r="D175" s="26" t="s">
        <v>1992</v>
      </c>
      <c r="E175" s="98" t="s">
        <v>2032</v>
      </c>
      <c r="F175" s="27"/>
      <c r="G175" s="98" t="s">
        <v>215</v>
      </c>
      <c r="H175" s="13"/>
      <c r="I175" s="131">
        <v>428700</v>
      </c>
      <c r="J175" s="281">
        <v>428700</v>
      </c>
      <c r="K175" s="246">
        <f t="shared" si="1"/>
        <v>0</v>
      </c>
    </row>
    <row r="176" spans="1:11" x14ac:dyDescent="0.25">
      <c r="A176" s="145">
        <v>45390</v>
      </c>
      <c r="B176" s="220" t="s">
        <v>440</v>
      </c>
      <c r="C176" s="147" t="s">
        <v>1991</v>
      </c>
      <c r="D176" s="26" t="s">
        <v>1992</v>
      </c>
      <c r="E176" s="98" t="s">
        <v>2032</v>
      </c>
      <c r="F176" s="27"/>
      <c r="G176" s="98" t="s">
        <v>215</v>
      </c>
      <c r="H176" s="13"/>
      <c r="I176" s="131">
        <v>103200</v>
      </c>
      <c r="J176" s="281">
        <v>103200</v>
      </c>
      <c r="K176" s="246">
        <f t="shared" si="1"/>
        <v>0</v>
      </c>
    </row>
    <row r="177" spans="1:11" x14ac:dyDescent="0.25">
      <c r="A177" s="145">
        <v>45390</v>
      </c>
      <c r="B177" s="220" t="s">
        <v>440</v>
      </c>
      <c r="C177" s="147" t="s">
        <v>1991</v>
      </c>
      <c r="D177" s="26" t="s">
        <v>1992</v>
      </c>
      <c r="E177" s="98" t="s">
        <v>2032</v>
      </c>
      <c r="F177" s="27"/>
      <c r="G177" s="98" t="s">
        <v>215</v>
      </c>
      <c r="H177" s="13"/>
      <c r="I177" s="131">
        <v>17400</v>
      </c>
      <c r="J177" s="281">
        <v>17400</v>
      </c>
      <c r="K177" s="246">
        <f t="shared" si="1"/>
        <v>0</v>
      </c>
    </row>
    <row r="178" spans="1:11" x14ac:dyDescent="0.25">
      <c r="A178" s="145">
        <v>45390</v>
      </c>
      <c r="B178" s="220" t="s">
        <v>440</v>
      </c>
      <c r="C178" s="147" t="s">
        <v>1991</v>
      </c>
      <c r="D178" s="26" t="s">
        <v>1992</v>
      </c>
      <c r="E178" s="98" t="s">
        <v>2032</v>
      </c>
      <c r="F178" s="27"/>
      <c r="G178" s="98" t="s">
        <v>215</v>
      </c>
      <c r="H178" s="13"/>
      <c r="I178" s="131">
        <v>238800</v>
      </c>
      <c r="J178" s="281">
        <v>238800</v>
      </c>
      <c r="K178" s="246">
        <f t="shared" si="1"/>
        <v>0</v>
      </c>
    </row>
    <row r="179" spans="1:11" x14ac:dyDescent="0.25">
      <c r="A179" s="145">
        <v>45390</v>
      </c>
      <c r="B179" s="220" t="s">
        <v>440</v>
      </c>
      <c r="C179" s="147" t="s">
        <v>1991</v>
      </c>
      <c r="D179" s="26" t="s">
        <v>1992</v>
      </c>
      <c r="E179" s="98" t="s">
        <v>2032</v>
      </c>
      <c r="F179" s="27"/>
      <c r="G179" s="98" t="s">
        <v>215</v>
      </c>
      <c r="H179" s="13"/>
      <c r="I179" s="131">
        <v>137400</v>
      </c>
      <c r="J179" s="281">
        <v>137400</v>
      </c>
      <c r="K179" s="246">
        <f t="shared" si="1"/>
        <v>0</v>
      </c>
    </row>
    <row r="180" spans="1:11" x14ac:dyDescent="0.25">
      <c r="A180" s="145">
        <v>45390</v>
      </c>
      <c r="B180" s="220" t="s">
        <v>320</v>
      </c>
      <c r="C180" s="147" t="s">
        <v>1993</v>
      </c>
      <c r="D180" s="26" t="s">
        <v>1994</v>
      </c>
      <c r="E180" s="98" t="s">
        <v>2033</v>
      </c>
      <c r="F180" s="27"/>
      <c r="G180" s="98" t="s">
        <v>215</v>
      </c>
      <c r="H180" s="13"/>
      <c r="I180" s="131">
        <v>278500</v>
      </c>
      <c r="J180" s="281">
        <v>278500</v>
      </c>
      <c r="K180" s="246">
        <f t="shared" si="1"/>
        <v>0</v>
      </c>
    </row>
    <row r="181" spans="1:11" x14ac:dyDescent="0.25">
      <c r="A181" s="145">
        <v>45390</v>
      </c>
      <c r="B181" s="220" t="s">
        <v>320</v>
      </c>
      <c r="C181" s="147" t="s">
        <v>1993</v>
      </c>
      <c r="D181" s="26" t="s">
        <v>1994</v>
      </c>
      <c r="E181" s="98" t="s">
        <v>2033</v>
      </c>
      <c r="F181" s="27"/>
      <c r="G181" s="98" t="s">
        <v>215</v>
      </c>
      <c r="H181" s="13"/>
      <c r="I181" s="131">
        <v>139300</v>
      </c>
      <c r="J181" s="281">
        <v>139300</v>
      </c>
      <c r="K181" s="246">
        <f t="shared" si="1"/>
        <v>0</v>
      </c>
    </row>
    <row r="182" spans="1:11" x14ac:dyDescent="0.25">
      <c r="A182" s="145">
        <v>45390</v>
      </c>
      <c r="B182" s="220" t="s">
        <v>320</v>
      </c>
      <c r="C182" s="147" t="s">
        <v>1993</v>
      </c>
      <c r="D182" s="26" t="s">
        <v>1994</v>
      </c>
      <c r="E182" s="98" t="s">
        <v>2033</v>
      </c>
      <c r="F182" s="27"/>
      <c r="G182" s="98" t="s">
        <v>215</v>
      </c>
      <c r="H182" s="13"/>
      <c r="I182" s="131">
        <v>85500</v>
      </c>
      <c r="J182" s="281">
        <v>85500</v>
      </c>
      <c r="K182" s="246">
        <f t="shared" si="1"/>
        <v>0</v>
      </c>
    </row>
    <row r="183" spans="1:11" x14ac:dyDescent="0.25">
      <c r="A183" s="145">
        <v>45390</v>
      </c>
      <c r="B183" s="220" t="s">
        <v>320</v>
      </c>
      <c r="C183" s="147" t="s">
        <v>1993</v>
      </c>
      <c r="D183" s="26" t="s">
        <v>1994</v>
      </c>
      <c r="E183" s="98" t="s">
        <v>2033</v>
      </c>
      <c r="F183" s="27"/>
      <c r="G183" s="98" t="s">
        <v>215</v>
      </c>
      <c r="H183" s="13"/>
      <c r="I183" s="131">
        <v>90600</v>
      </c>
      <c r="J183" s="281">
        <v>90600</v>
      </c>
      <c r="K183" s="246">
        <f t="shared" si="1"/>
        <v>0</v>
      </c>
    </row>
    <row r="184" spans="1:11" x14ac:dyDescent="0.25">
      <c r="A184" s="145">
        <v>45390</v>
      </c>
      <c r="B184" s="220" t="s">
        <v>320</v>
      </c>
      <c r="C184" s="147" t="s">
        <v>1993</v>
      </c>
      <c r="D184" s="26" t="s">
        <v>1994</v>
      </c>
      <c r="E184" s="98" t="s">
        <v>2033</v>
      </c>
      <c r="F184" s="27"/>
      <c r="G184" s="98" t="s">
        <v>215</v>
      </c>
      <c r="H184" s="13"/>
      <c r="I184" s="131">
        <v>835400</v>
      </c>
      <c r="J184" s="281">
        <v>835400</v>
      </c>
      <c r="K184" s="246">
        <f t="shared" si="1"/>
        <v>0</v>
      </c>
    </row>
    <row r="185" spans="1:11" x14ac:dyDescent="0.25">
      <c r="A185" s="145">
        <v>45390</v>
      </c>
      <c r="B185" s="220" t="s">
        <v>320</v>
      </c>
      <c r="C185" s="147" t="s">
        <v>1993</v>
      </c>
      <c r="D185" s="26" t="s">
        <v>1994</v>
      </c>
      <c r="E185" s="98" t="s">
        <v>2033</v>
      </c>
      <c r="F185" s="27"/>
      <c r="G185" s="98" t="s">
        <v>215</v>
      </c>
      <c r="H185" s="13"/>
      <c r="I185" s="131">
        <v>139300</v>
      </c>
      <c r="J185" s="281">
        <v>139300</v>
      </c>
      <c r="K185" s="246">
        <f t="shared" si="1"/>
        <v>0</v>
      </c>
    </row>
    <row r="186" spans="1:11" x14ac:dyDescent="0.25">
      <c r="A186" s="145">
        <v>45390</v>
      </c>
      <c r="B186" s="220" t="s">
        <v>320</v>
      </c>
      <c r="C186" s="147" t="s">
        <v>1993</v>
      </c>
      <c r="D186" s="26" t="s">
        <v>1994</v>
      </c>
      <c r="E186" s="98" t="s">
        <v>2033</v>
      </c>
      <c r="F186" s="27"/>
      <c r="G186" s="98" t="s">
        <v>215</v>
      </c>
      <c r="H186" s="13"/>
      <c r="I186" s="131">
        <v>50300</v>
      </c>
      <c r="J186" s="281">
        <v>50300</v>
      </c>
      <c r="K186" s="246">
        <f t="shared" si="1"/>
        <v>0</v>
      </c>
    </row>
    <row r="187" spans="1:11" x14ac:dyDescent="0.25">
      <c r="A187" s="145">
        <v>45390</v>
      </c>
      <c r="B187" s="220" t="s">
        <v>320</v>
      </c>
      <c r="C187" s="147" t="s">
        <v>1993</v>
      </c>
      <c r="D187" s="26" t="s">
        <v>1994</v>
      </c>
      <c r="E187" s="98" t="s">
        <v>2033</v>
      </c>
      <c r="F187" s="27"/>
      <c r="G187" s="98" t="s">
        <v>215</v>
      </c>
      <c r="H187" s="13"/>
      <c r="I187" s="131">
        <v>1113800</v>
      </c>
      <c r="J187" s="281">
        <v>1113800</v>
      </c>
      <c r="K187" s="246">
        <f t="shared" si="1"/>
        <v>0</v>
      </c>
    </row>
    <row r="188" spans="1:11" x14ac:dyDescent="0.25">
      <c r="A188" s="145">
        <v>45390</v>
      </c>
      <c r="B188" s="220" t="s">
        <v>437</v>
      </c>
      <c r="C188" s="147" t="s">
        <v>1995</v>
      </c>
      <c r="D188" s="26" t="s">
        <v>1902</v>
      </c>
      <c r="E188" s="98" t="s">
        <v>2034</v>
      </c>
      <c r="F188" s="27"/>
      <c r="G188" s="98" t="s">
        <v>215</v>
      </c>
      <c r="H188" s="13"/>
      <c r="I188" s="131">
        <v>616300</v>
      </c>
      <c r="J188" s="281">
        <v>616300</v>
      </c>
      <c r="K188" s="246">
        <f t="shared" si="1"/>
        <v>0</v>
      </c>
    </row>
    <row r="189" spans="1:11" x14ac:dyDescent="0.25">
      <c r="A189" s="145">
        <v>45390</v>
      </c>
      <c r="B189" s="220" t="s">
        <v>437</v>
      </c>
      <c r="C189" s="147" t="s">
        <v>1995</v>
      </c>
      <c r="D189" s="26" t="s">
        <v>1902</v>
      </c>
      <c r="E189" s="98" t="s">
        <v>2034</v>
      </c>
      <c r="F189" s="27"/>
      <c r="G189" s="98" t="s">
        <v>215</v>
      </c>
      <c r="H189" s="13"/>
      <c r="I189" s="131">
        <v>308300</v>
      </c>
      <c r="J189" s="281">
        <v>308300</v>
      </c>
      <c r="K189" s="246">
        <f t="shared" si="1"/>
        <v>0</v>
      </c>
    </row>
    <row r="190" spans="1:11" x14ac:dyDescent="0.25">
      <c r="A190" s="145">
        <v>45390</v>
      </c>
      <c r="B190" s="220" t="s">
        <v>437</v>
      </c>
      <c r="C190" s="147" t="s">
        <v>1995</v>
      </c>
      <c r="D190" s="26" t="s">
        <v>1902</v>
      </c>
      <c r="E190" s="98" t="s">
        <v>2034</v>
      </c>
      <c r="F190" s="27"/>
      <c r="G190" s="98" t="s">
        <v>215</v>
      </c>
      <c r="H190" s="13"/>
      <c r="I190" s="131">
        <v>282761</v>
      </c>
      <c r="J190" s="281">
        <v>282761</v>
      </c>
      <c r="K190" s="246">
        <f t="shared" si="1"/>
        <v>0</v>
      </c>
    </row>
    <row r="191" spans="1:11" x14ac:dyDescent="0.25">
      <c r="A191" s="145">
        <v>45390</v>
      </c>
      <c r="B191" s="220" t="s">
        <v>437</v>
      </c>
      <c r="C191" s="147" t="s">
        <v>1995</v>
      </c>
      <c r="D191" s="26" t="s">
        <v>1902</v>
      </c>
      <c r="E191" s="98" t="s">
        <v>2034</v>
      </c>
      <c r="F191" s="27"/>
      <c r="G191" s="98" t="s">
        <v>215</v>
      </c>
      <c r="H191" s="13"/>
      <c r="I191" s="131">
        <v>203861</v>
      </c>
      <c r="J191" s="281">
        <v>203861</v>
      </c>
      <c r="K191" s="246">
        <f t="shared" si="1"/>
        <v>0</v>
      </c>
    </row>
    <row r="192" spans="1:11" x14ac:dyDescent="0.25">
      <c r="A192" s="145">
        <v>45390</v>
      </c>
      <c r="B192" s="220" t="s">
        <v>437</v>
      </c>
      <c r="C192" s="147" t="s">
        <v>1995</v>
      </c>
      <c r="D192" s="26" t="s">
        <v>1902</v>
      </c>
      <c r="E192" s="98" t="s">
        <v>2034</v>
      </c>
      <c r="F192" s="27"/>
      <c r="G192" s="98" t="s">
        <v>215</v>
      </c>
      <c r="H192" s="13"/>
      <c r="I192" s="131">
        <v>1849000</v>
      </c>
      <c r="J192" s="281">
        <v>1849000</v>
      </c>
      <c r="K192" s="246">
        <f t="shared" si="1"/>
        <v>0</v>
      </c>
    </row>
    <row r="193" spans="1:11" x14ac:dyDescent="0.25">
      <c r="A193" s="145">
        <v>45390</v>
      </c>
      <c r="B193" s="220" t="s">
        <v>437</v>
      </c>
      <c r="C193" s="147" t="s">
        <v>1995</v>
      </c>
      <c r="D193" s="26" t="s">
        <v>1902</v>
      </c>
      <c r="E193" s="98" t="s">
        <v>2034</v>
      </c>
      <c r="F193" s="27"/>
      <c r="G193" s="98" t="s">
        <v>215</v>
      </c>
      <c r="H193" s="13"/>
      <c r="I193" s="131">
        <v>308300</v>
      </c>
      <c r="J193" s="281">
        <v>308300</v>
      </c>
      <c r="K193" s="246">
        <f t="shared" si="1"/>
        <v>0</v>
      </c>
    </row>
    <row r="194" spans="1:11" x14ac:dyDescent="0.25">
      <c r="A194" s="145">
        <v>45390</v>
      </c>
      <c r="B194" s="220" t="s">
        <v>437</v>
      </c>
      <c r="C194" s="147" t="s">
        <v>1995</v>
      </c>
      <c r="D194" s="26" t="s">
        <v>1902</v>
      </c>
      <c r="E194" s="98" t="s">
        <v>2034</v>
      </c>
      <c r="F194" s="27"/>
      <c r="G194" s="98" t="s">
        <v>215</v>
      </c>
      <c r="H194" s="13"/>
      <c r="I194" s="131">
        <v>141400</v>
      </c>
      <c r="J194" s="281">
        <v>141400</v>
      </c>
      <c r="K194" s="246">
        <f t="shared" si="1"/>
        <v>0</v>
      </c>
    </row>
    <row r="195" spans="1:11" x14ac:dyDescent="0.25">
      <c r="A195" s="145">
        <v>45390</v>
      </c>
      <c r="B195" s="220" t="s">
        <v>437</v>
      </c>
      <c r="C195" s="147" t="s">
        <v>1995</v>
      </c>
      <c r="D195" s="26" t="s">
        <v>1902</v>
      </c>
      <c r="E195" s="98" t="s">
        <v>2034</v>
      </c>
      <c r="F195" s="27"/>
      <c r="G195" s="98" t="s">
        <v>215</v>
      </c>
      <c r="H195" s="13"/>
      <c r="I195" s="131">
        <v>2465500</v>
      </c>
      <c r="J195" s="281">
        <v>2465500</v>
      </c>
      <c r="K195" s="246">
        <f t="shared" si="1"/>
        <v>0</v>
      </c>
    </row>
    <row r="196" spans="1:11" x14ac:dyDescent="0.25">
      <c r="A196" s="145">
        <v>45391</v>
      </c>
      <c r="B196" s="220" t="s">
        <v>440</v>
      </c>
      <c r="C196" s="147" t="s">
        <v>1996</v>
      </c>
      <c r="D196" s="26" t="s">
        <v>1900</v>
      </c>
      <c r="E196" s="98" t="s">
        <v>2035</v>
      </c>
      <c r="F196" s="27"/>
      <c r="G196" s="98" t="s">
        <v>215</v>
      </c>
      <c r="H196" s="13"/>
      <c r="I196" s="131">
        <v>88900</v>
      </c>
      <c r="J196" s="281">
        <v>88900</v>
      </c>
      <c r="K196" s="246">
        <f t="shared" si="1"/>
        <v>0</v>
      </c>
    </row>
    <row r="197" spans="1:11" x14ac:dyDescent="0.25">
      <c r="A197" s="145">
        <v>45391</v>
      </c>
      <c r="B197" s="220" t="s">
        <v>440</v>
      </c>
      <c r="C197" s="147" t="s">
        <v>1996</v>
      </c>
      <c r="D197" s="26" t="s">
        <v>1900</v>
      </c>
      <c r="E197" s="98" t="s">
        <v>2035</v>
      </c>
      <c r="F197" s="27"/>
      <c r="G197" s="98" t="s">
        <v>215</v>
      </c>
      <c r="H197" s="13"/>
      <c r="I197" s="131">
        <v>44500</v>
      </c>
      <c r="J197" s="281">
        <v>44500</v>
      </c>
      <c r="K197" s="246">
        <f t="shared" si="1"/>
        <v>0</v>
      </c>
    </row>
    <row r="198" spans="1:11" x14ac:dyDescent="0.25">
      <c r="A198" s="145">
        <v>45391</v>
      </c>
      <c r="B198" s="220" t="s">
        <v>440</v>
      </c>
      <c r="C198" s="147" t="s">
        <v>1996</v>
      </c>
      <c r="D198" s="26" t="s">
        <v>1900</v>
      </c>
      <c r="E198" s="98" t="s">
        <v>2035</v>
      </c>
      <c r="F198" s="27"/>
      <c r="G198" s="98" t="s">
        <v>215</v>
      </c>
      <c r="H198" s="13"/>
      <c r="I198" s="131">
        <v>105547</v>
      </c>
      <c r="J198" s="281">
        <v>105547</v>
      </c>
      <c r="K198" s="246">
        <f t="shared" si="1"/>
        <v>0</v>
      </c>
    </row>
    <row r="199" spans="1:11" x14ac:dyDescent="0.25">
      <c r="A199" s="145">
        <v>45391</v>
      </c>
      <c r="B199" s="220" t="s">
        <v>440</v>
      </c>
      <c r="C199" s="147" t="s">
        <v>1996</v>
      </c>
      <c r="D199" s="26" t="s">
        <v>1900</v>
      </c>
      <c r="E199" s="98" t="s">
        <v>2035</v>
      </c>
      <c r="F199" s="27"/>
      <c r="G199" s="98" t="s">
        <v>215</v>
      </c>
      <c r="H199" s="13"/>
      <c r="I199" s="131">
        <v>74747</v>
      </c>
      <c r="J199" s="281">
        <v>74747</v>
      </c>
      <c r="K199" s="246">
        <f t="shared" si="1"/>
        <v>0</v>
      </c>
    </row>
    <row r="200" spans="1:11" x14ac:dyDescent="0.25">
      <c r="A200" s="145">
        <v>45391</v>
      </c>
      <c r="B200" s="220" t="s">
        <v>440</v>
      </c>
      <c r="C200" s="147" t="s">
        <v>1996</v>
      </c>
      <c r="D200" s="26" t="s">
        <v>1900</v>
      </c>
      <c r="E200" s="98" t="s">
        <v>2035</v>
      </c>
      <c r="F200" s="27"/>
      <c r="G200" s="98" t="s">
        <v>215</v>
      </c>
      <c r="H200" s="13"/>
      <c r="I200" s="131">
        <v>266900</v>
      </c>
      <c r="J200" s="281">
        <v>266900</v>
      </c>
      <c r="K200" s="246">
        <f t="shared" si="1"/>
        <v>0</v>
      </c>
    </row>
    <row r="201" spans="1:11" x14ac:dyDescent="0.25">
      <c r="A201" s="145">
        <v>45391</v>
      </c>
      <c r="B201" s="220" t="s">
        <v>440</v>
      </c>
      <c r="C201" s="147" t="s">
        <v>1996</v>
      </c>
      <c r="D201" s="26" t="s">
        <v>1900</v>
      </c>
      <c r="E201" s="98" t="s">
        <v>2035</v>
      </c>
      <c r="F201" s="27"/>
      <c r="G201" s="98" t="s">
        <v>215</v>
      </c>
      <c r="H201" s="13"/>
      <c r="I201" s="131">
        <v>44500</v>
      </c>
      <c r="J201" s="281">
        <v>44500</v>
      </c>
      <c r="K201" s="246">
        <f t="shared" si="1"/>
        <v>0</v>
      </c>
    </row>
    <row r="202" spans="1:11" x14ac:dyDescent="0.25">
      <c r="A202" s="145">
        <v>45391</v>
      </c>
      <c r="B202" s="220" t="s">
        <v>440</v>
      </c>
      <c r="C202" s="147" t="s">
        <v>1996</v>
      </c>
      <c r="D202" s="26" t="s">
        <v>1900</v>
      </c>
      <c r="E202" s="98" t="s">
        <v>2035</v>
      </c>
      <c r="F202" s="27"/>
      <c r="G202" s="98" t="s">
        <v>215</v>
      </c>
      <c r="H202" s="13"/>
      <c r="I202" s="131">
        <v>61100</v>
      </c>
      <c r="J202" s="281">
        <v>61100</v>
      </c>
      <c r="K202" s="246">
        <f t="shared" si="1"/>
        <v>0</v>
      </c>
    </row>
    <row r="203" spans="1:11" x14ac:dyDescent="0.25">
      <c r="A203" s="145">
        <v>45391</v>
      </c>
      <c r="B203" s="220" t="s">
        <v>440</v>
      </c>
      <c r="C203" s="147" t="s">
        <v>1996</v>
      </c>
      <c r="D203" s="26" t="s">
        <v>1900</v>
      </c>
      <c r="E203" s="98" t="s">
        <v>2035</v>
      </c>
      <c r="F203" s="27"/>
      <c r="G203" s="98" t="s">
        <v>215</v>
      </c>
      <c r="H203" s="13"/>
      <c r="I203" s="131">
        <v>355900</v>
      </c>
      <c r="J203" s="281">
        <v>355900</v>
      </c>
      <c r="K203" s="246">
        <f t="shared" si="1"/>
        <v>0</v>
      </c>
    </row>
    <row r="204" spans="1:11" x14ac:dyDescent="0.25">
      <c r="A204" s="145">
        <v>45393</v>
      </c>
      <c r="B204" s="220" t="s">
        <v>1363</v>
      </c>
      <c r="C204" s="147" t="s">
        <v>1997</v>
      </c>
      <c r="D204" s="26" t="s">
        <v>1998</v>
      </c>
      <c r="E204" s="98" t="s">
        <v>2036</v>
      </c>
      <c r="F204" s="27"/>
      <c r="G204" s="98" t="s">
        <v>2059</v>
      </c>
      <c r="H204" s="13"/>
      <c r="I204" s="131">
        <v>23200000</v>
      </c>
      <c r="J204" s="281">
        <v>9473333</v>
      </c>
      <c r="K204" s="246">
        <f t="shared" si="1"/>
        <v>13726667</v>
      </c>
    </row>
    <row r="205" spans="1:11" x14ac:dyDescent="0.25">
      <c r="A205" s="145">
        <v>45398</v>
      </c>
      <c r="B205" s="220" t="s">
        <v>1486</v>
      </c>
      <c r="C205" s="147" t="s">
        <v>1999</v>
      </c>
      <c r="D205" s="26" t="s">
        <v>2000</v>
      </c>
      <c r="E205" s="98" t="s">
        <v>2037</v>
      </c>
      <c r="F205" s="27"/>
      <c r="G205" s="98" t="s">
        <v>2060</v>
      </c>
      <c r="H205" s="13"/>
      <c r="I205" s="131">
        <v>24000000</v>
      </c>
      <c r="J205" s="281">
        <v>8800000</v>
      </c>
      <c r="K205" s="246">
        <f t="shared" si="1"/>
        <v>15200000</v>
      </c>
    </row>
    <row r="206" spans="1:11" x14ac:dyDescent="0.25">
      <c r="A206" s="145">
        <v>45398</v>
      </c>
      <c r="B206" s="220" t="s">
        <v>1488</v>
      </c>
      <c r="C206" s="147" t="s">
        <v>1890</v>
      </c>
      <c r="D206" s="26" t="s">
        <v>2001</v>
      </c>
      <c r="E206" s="98" t="s">
        <v>1581</v>
      </c>
      <c r="F206" s="27"/>
      <c r="G206" s="98" t="s">
        <v>2061</v>
      </c>
      <c r="H206" s="13"/>
      <c r="I206" s="131">
        <v>24000000</v>
      </c>
      <c r="J206" s="281">
        <v>8600000</v>
      </c>
      <c r="K206" s="246">
        <f t="shared" si="1"/>
        <v>15400000</v>
      </c>
    </row>
    <row r="207" spans="1:11" x14ac:dyDescent="0.25">
      <c r="A207" s="145">
        <v>45400</v>
      </c>
      <c r="B207" s="220" t="s">
        <v>1479</v>
      </c>
      <c r="C207" s="147" t="s">
        <v>2002</v>
      </c>
      <c r="D207" s="26" t="s">
        <v>1913</v>
      </c>
      <c r="E207" s="98" t="s">
        <v>2038</v>
      </c>
      <c r="F207" s="27"/>
      <c r="G207" s="98" t="s">
        <v>2062</v>
      </c>
      <c r="H207" s="13"/>
      <c r="I207" s="131">
        <v>30000000</v>
      </c>
      <c r="J207" s="281">
        <v>9750000</v>
      </c>
      <c r="K207" s="246">
        <f t="shared" si="1"/>
        <v>20250000</v>
      </c>
    </row>
    <row r="208" spans="1:11" x14ac:dyDescent="0.25">
      <c r="A208" s="145">
        <v>45400</v>
      </c>
      <c r="B208" s="220" t="s">
        <v>1620</v>
      </c>
      <c r="C208" s="147" t="s">
        <v>1912</v>
      </c>
      <c r="D208" s="26" t="s">
        <v>2003</v>
      </c>
      <c r="E208" s="98" t="s">
        <v>2039</v>
      </c>
      <c r="F208" s="27"/>
      <c r="G208" s="98" t="s">
        <v>2063</v>
      </c>
      <c r="H208" s="13"/>
      <c r="I208" s="131">
        <v>24000000</v>
      </c>
      <c r="J208" s="281">
        <v>8400000</v>
      </c>
      <c r="K208" s="246">
        <f t="shared" ref="K208:K342" si="2">+I208-J208</f>
        <v>15600000</v>
      </c>
    </row>
    <row r="209" spans="1:11" x14ac:dyDescent="0.25">
      <c r="A209" s="145">
        <v>45401</v>
      </c>
      <c r="B209" s="220" t="s">
        <v>1695</v>
      </c>
      <c r="C209" s="147" t="s">
        <v>2004</v>
      </c>
      <c r="D209" s="26" t="s">
        <v>2005</v>
      </c>
      <c r="E209" s="98" t="s">
        <v>2040</v>
      </c>
      <c r="F209" s="27"/>
      <c r="G209" s="98" t="s">
        <v>2064</v>
      </c>
      <c r="H209" s="13"/>
      <c r="I209" s="131">
        <v>19092000</v>
      </c>
      <c r="J209" s="281">
        <v>0</v>
      </c>
      <c r="K209" s="246">
        <f t="shared" si="2"/>
        <v>19092000</v>
      </c>
    </row>
    <row r="210" spans="1:11" x14ac:dyDescent="0.25">
      <c r="A210" s="145">
        <v>45401</v>
      </c>
      <c r="B210" s="220" t="s">
        <v>196</v>
      </c>
      <c r="C210" s="147" t="s">
        <v>2006</v>
      </c>
      <c r="D210" s="26" t="s">
        <v>2007</v>
      </c>
      <c r="E210" s="98" t="s">
        <v>2041</v>
      </c>
      <c r="F210" s="27"/>
      <c r="G210" s="98" t="s">
        <v>215</v>
      </c>
      <c r="H210" s="13"/>
      <c r="I210" s="131">
        <v>1049769515</v>
      </c>
      <c r="J210" s="281">
        <v>1049769515</v>
      </c>
      <c r="K210" s="246">
        <f t="shared" si="2"/>
        <v>0</v>
      </c>
    </row>
    <row r="211" spans="1:11" x14ac:dyDescent="0.25">
      <c r="A211" s="145">
        <v>45401</v>
      </c>
      <c r="B211" s="220" t="s">
        <v>196</v>
      </c>
      <c r="C211" s="147" t="s">
        <v>2006</v>
      </c>
      <c r="D211" s="26" t="s">
        <v>2007</v>
      </c>
      <c r="E211" s="98" t="s">
        <v>2041</v>
      </c>
      <c r="F211" s="27"/>
      <c r="G211" s="98" t="s">
        <v>215</v>
      </c>
      <c r="H211" s="13"/>
      <c r="I211" s="131">
        <v>2415953</v>
      </c>
      <c r="J211" s="281">
        <v>2415953</v>
      </c>
      <c r="K211" s="246">
        <f t="shared" si="2"/>
        <v>0</v>
      </c>
    </row>
    <row r="212" spans="1:11" x14ac:dyDescent="0.25">
      <c r="A212" s="145">
        <v>45401</v>
      </c>
      <c r="B212" s="220" t="s">
        <v>196</v>
      </c>
      <c r="C212" s="147" t="s">
        <v>2006</v>
      </c>
      <c r="D212" s="26" t="s">
        <v>2007</v>
      </c>
      <c r="E212" s="98" t="s">
        <v>2041</v>
      </c>
      <c r="F212" s="27"/>
      <c r="G212" s="98" t="s">
        <v>215</v>
      </c>
      <c r="H212" s="13"/>
      <c r="I212" s="131">
        <v>21535546</v>
      </c>
      <c r="J212" s="281">
        <v>21535546</v>
      </c>
      <c r="K212" s="246">
        <f t="shared" si="2"/>
        <v>0</v>
      </c>
    </row>
    <row r="213" spans="1:11" x14ac:dyDescent="0.25">
      <c r="A213" s="145">
        <v>45401</v>
      </c>
      <c r="B213" s="220" t="s">
        <v>196</v>
      </c>
      <c r="C213" s="147" t="s">
        <v>2006</v>
      </c>
      <c r="D213" s="26" t="s">
        <v>2007</v>
      </c>
      <c r="E213" s="98" t="s">
        <v>2041</v>
      </c>
      <c r="F213" s="27"/>
      <c r="G213" s="98" t="s">
        <v>215</v>
      </c>
      <c r="H213" s="13"/>
      <c r="I213" s="131">
        <v>24549904</v>
      </c>
      <c r="J213" s="281">
        <v>24549904</v>
      </c>
      <c r="K213" s="246">
        <f t="shared" si="2"/>
        <v>0</v>
      </c>
    </row>
    <row r="214" spans="1:11" x14ac:dyDescent="0.25">
      <c r="A214" s="145">
        <v>45401</v>
      </c>
      <c r="B214" s="220" t="s">
        <v>196</v>
      </c>
      <c r="C214" s="147" t="s">
        <v>2006</v>
      </c>
      <c r="D214" s="26" t="s">
        <v>2007</v>
      </c>
      <c r="E214" s="98" t="s">
        <v>2041</v>
      </c>
      <c r="F214" s="27"/>
      <c r="G214" s="98" t="s">
        <v>215</v>
      </c>
      <c r="H214" s="13"/>
      <c r="I214" s="131">
        <v>223189404</v>
      </c>
      <c r="J214" s="281">
        <v>223189404</v>
      </c>
      <c r="K214" s="246">
        <f t="shared" si="2"/>
        <v>0</v>
      </c>
    </row>
    <row r="215" spans="1:11" x14ac:dyDescent="0.25">
      <c r="A215" s="145">
        <v>45408</v>
      </c>
      <c r="B215" s="220" t="s">
        <v>1365</v>
      </c>
      <c r="C215" s="147" t="s">
        <v>2008</v>
      </c>
      <c r="D215" s="26" t="s">
        <v>1907</v>
      </c>
      <c r="E215" s="98" t="s">
        <v>812</v>
      </c>
      <c r="F215" s="27"/>
      <c r="G215" s="98" t="s">
        <v>2065</v>
      </c>
      <c r="H215" s="13"/>
      <c r="I215" s="131">
        <v>24000000</v>
      </c>
      <c r="J215" s="281">
        <v>6400000</v>
      </c>
      <c r="K215" s="246">
        <f t="shared" si="2"/>
        <v>17600000</v>
      </c>
    </row>
    <row r="216" spans="1:11" x14ac:dyDescent="0.25">
      <c r="A216" s="145">
        <v>45408</v>
      </c>
      <c r="B216" s="220" t="s">
        <v>1451</v>
      </c>
      <c r="C216" s="147" t="s">
        <v>1921</v>
      </c>
      <c r="D216" s="26" t="s">
        <v>2006</v>
      </c>
      <c r="E216" s="98" t="s">
        <v>1581</v>
      </c>
      <c r="F216" s="27"/>
      <c r="G216" s="98" t="s">
        <v>2066</v>
      </c>
      <c r="H216" s="13"/>
      <c r="I216" s="131">
        <v>24000000</v>
      </c>
      <c r="J216" s="281">
        <v>6400000</v>
      </c>
      <c r="K216" s="246">
        <f t="shared" si="2"/>
        <v>17600000</v>
      </c>
    </row>
    <row r="217" spans="1:11" x14ac:dyDescent="0.25">
      <c r="A217" s="145">
        <v>45408</v>
      </c>
      <c r="B217" s="220" t="s">
        <v>1370</v>
      </c>
      <c r="C217" s="147" t="s">
        <v>2009</v>
      </c>
      <c r="D217" s="26" t="s">
        <v>2010</v>
      </c>
      <c r="E217" s="98" t="s">
        <v>2042</v>
      </c>
      <c r="F217" s="27"/>
      <c r="G217" s="98" t="s">
        <v>2067</v>
      </c>
      <c r="H217" s="13"/>
      <c r="I217" s="131">
        <v>40000000</v>
      </c>
      <c r="J217" s="281">
        <v>9666667</v>
      </c>
      <c r="K217" s="246">
        <f t="shared" si="2"/>
        <v>30333333</v>
      </c>
    </row>
    <row r="218" spans="1:11" x14ac:dyDescent="0.25">
      <c r="A218" s="145">
        <v>45408</v>
      </c>
      <c r="B218" s="220" t="s">
        <v>2076</v>
      </c>
      <c r="C218" s="147" t="s">
        <v>2011</v>
      </c>
      <c r="D218" s="26" t="s">
        <v>2012</v>
      </c>
      <c r="E218" s="98" t="s">
        <v>2043</v>
      </c>
      <c r="F218" s="27"/>
      <c r="G218" s="98" t="s">
        <v>2068</v>
      </c>
      <c r="H218" s="13"/>
      <c r="I218" s="131">
        <v>36000000</v>
      </c>
      <c r="J218" s="281">
        <v>8700000</v>
      </c>
      <c r="K218" s="246">
        <f t="shared" si="2"/>
        <v>27300000</v>
      </c>
    </row>
    <row r="219" spans="1:11" x14ac:dyDescent="0.25">
      <c r="A219" s="145">
        <v>45411</v>
      </c>
      <c r="B219" s="220" t="s">
        <v>1631</v>
      </c>
      <c r="C219" s="147" t="s">
        <v>2013</v>
      </c>
      <c r="D219" s="26" t="s">
        <v>2014</v>
      </c>
      <c r="E219" s="98" t="s">
        <v>2044</v>
      </c>
      <c r="F219" s="27"/>
      <c r="G219" s="98" t="s">
        <v>2069</v>
      </c>
      <c r="H219" s="13"/>
      <c r="I219" s="131">
        <v>29828000</v>
      </c>
      <c r="J219" s="281">
        <v>7954133</v>
      </c>
      <c r="K219" s="246">
        <f t="shared" si="2"/>
        <v>21873867</v>
      </c>
    </row>
    <row r="220" spans="1:11" x14ac:dyDescent="0.25">
      <c r="A220" s="145">
        <v>45411</v>
      </c>
      <c r="B220" s="220" t="s">
        <v>2077</v>
      </c>
      <c r="C220" s="147" t="s">
        <v>2015</v>
      </c>
      <c r="D220" s="26" t="s">
        <v>2016</v>
      </c>
      <c r="E220" s="98" t="s">
        <v>2045</v>
      </c>
      <c r="F220" s="27"/>
      <c r="G220" s="98" t="s">
        <v>2070</v>
      </c>
      <c r="H220" s="13"/>
      <c r="I220" s="131">
        <v>24000000</v>
      </c>
      <c r="J220" s="281">
        <v>6400000</v>
      </c>
      <c r="K220" s="246">
        <f t="shared" si="2"/>
        <v>17600000</v>
      </c>
    </row>
    <row r="221" spans="1:11" x14ac:dyDescent="0.25">
      <c r="A221" s="145">
        <v>45411</v>
      </c>
      <c r="B221" s="220" t="s">
        <v>321</v>
      </c>
      <c r="C221" s="147" t="s">
        <v>2010</v>
      </c>
      <c r="D221" s="26" t="s">
        <v>2009</v>
      </c>
      <c r="E221" s="98" t="s">
        <v>2046</v>
      </c>
      <c r="F221" s="27"/>
      <c r="G221" s="98" t="s">
        <v>215</v>
      </c>
      <c r="H221" s="13"/>
      <c r="I221" s="131">
        <v>1398300</v>
      </c>
      <c r="J221" s="281">
        <v>1398300</v>
      </c>
      <c r="K221" s="246">
        <f t="shared" si="2"/>
        <v>0</v>
      </c>
    </row>
    <row r="222" spans="1:11" x14ac:dyDescent="0.25">
      <c r="A222" s="145">
        <v>45411</v>
      </c>
      <c r="B222" s="220" t="s">
        <v>321</v>
      </c>
      <c r="C222" s="147" t="s">
        <v>2010</v>
      </c>
      <c r="D222" s="26" t="s">
        <v>2009</v>
      </c>
      <c r="E222" s="98" t="s">
        <v>2046</v>
      </c>
      <c r="F222" s="27"/>
      <c r="G222" s="98" t="s">
        <v>215</v>
      </c>
      <c r="H222" s="13"/>
      <c r="I222" s="131">
        <v>699200</v>
      </c>
      <c r="J222" s="281">
        <v>699200</v>
      </c>
      <c r="K222" s="246">
        <f t="shared" si="2"/>
        <v>0</v>
      </c>
    </row>
    <row r="223" spans="1:11" x14ac:dyDescent="0.25">
      <c r="A223" s="145">
        <v>45411</v>
      </c>
      <c r="B223" s="220" t="s">
        <v>321</v>
      </c>
      <c r="C223" s="147" t="s">
        <v>2010</v>
      </c>
      <c r="D223" s="26" t="s">
        <v>2009</v>
      </c>
      <c r="E223" s="98" t="s">
        <v>2046</v>
      </c>
      <c r="F223" s="27"/>
      <c r="G223" s="98" t="s">
        <v>215</v>
      </c>
      <c r="H223" s="13"/>
      <c r="I223" s="131">
        <v>12871676</v>
      </c>
      <c r="J223" s="281">
        <v>12871676</v>
      </c>
      <c r="K223" s="246">
        <f t="shared" si="2"/>
        <v>0</v>
      </c>
    </row>
    <row r="224" spans="1:11" x14ac:dyDescent="0.25">
      <c r="A224" s="145">
        <v>45411</v>
      </c>
      <c r="B224" s="220" t="s">
        <v>321</v>
      </c>
      <c r="C224" s="147" t="s">
        <v>2010</v>
      </c>
      <c r="D224" s="26" t="s">
        <v>2009</v>
      </c>
      <c r="E224" s="98" t="s">
        <v>2046</v>
      </c>
      <c r="F224" s="27"/>
      <c r="G224" s="98" t="s">
        <v>215</v>
      </c>
      <c r="H224" s="13"/>
      <c r="I224" s="131">
        <v>9044690</v>
      </c>
      <c r="J224" s="281">
        <v>9044690</v>
      </c>
      <c r="K224" s="246">
        <f t="shared" si="2"/>
        <v>0</v>
      </c>
    </row>
    <row r="225" spans="1:11" x14ac:dyDescent="0.25">
      <c r="A225" s="145">
        <v>45411</v>
      </c>
      <c r="B225" s="220" t="s">
        <v>321</v>
      </c>
      <c r="C225" s="147" t="s">
        <v>2010</v>
      </c>
      <c r="D225" s="26" t="s">
        <v>2009</v>
      </c>
      <c r="E225" s="98" t="s">
        <v>2046</v>
      </c>
      <c r="F225" s="27"/>
      <c r="G225" s="98" t="s">
        <v>215</v>
      </c>
      <c r="H225" s="13"/>
      <c r="I225" s="131">
        <v>4205700</v>
      </c>
      <c r="J225" s="281">
        <v>4205700</v>
      </c>
      <c r="K225" s="246">
        <f t="shared" si="2"/>
        <v>0</v>
      </c>
    </row>
    <row r="226" spans="1:11" x14ac:dyDescent="0.25">
      <c r="A226" s="145">
        <v>45411</v>
      </c>
      <c r="B226" s="220" t="s">
        <v>321</v>
      </c>
      <c r="C226" s="147" t="s">
        <v>2010</v>
      </c>
      <c r="D226" s="26" t="s">
        <v>2009</v>
      </c>
      <c r="E226" s="98" t="s">
        <v>2046</v>
      </c>
      <c r="F226" s="27"/>
      <c r="G226" s="98" t="s">
        <v>215</v>
      </c>
      <c r="H226" s="13"/>
      <c r="I226" s="131">
        <v>699200</v>
      </c>
      <c r="J226" s="281">
        <v>699200</v>
      </c>
      <c r="K226" s="246">
        <f t="shared" si="2"/>
        <v>0</v>
      </c>
    </row>
    <row r="227" spans="1:11" x14ac:dyDescent="0.25">
      <c r="A227" s="145">
        <v>45411</v>
      </c>
      <c r="B227" s="220" t="s">
        <v>321</v>
      </c>
      <c r="C227" s="147" t="s">
        <v>2010</v>
      </c>
      <c r="D227" s="26" t="s">
        <v>2009</v>
      </c>
      <c r="E227" s="98" t="s">
        <v>2046</v>
      </c>
      <c r="F227" s="27"/>
      <c r="G227" s="98" t="s">
        <v>215</v>
      </c>
      <c r="H227" s="13"/>
      <c r="I227" s="131">
        <v>7530500</v>
      </c>
      <c r="J227" s="281">
        <v>7530500</v>
      </c>
      <c r="K227" s="246">
        <f t="shared" si="2"/>
        <v>0</v>
      </c>
    </row>
    <row r="228" spans="1:11" x14ac:dyDescent="0.25">
      <c r="A228" s="145">
        <v>45411</v>
      </c>
      <c r="B228" s="220" t="s">
        <v>321</v>
      </c>
      <c r="C228" s="147" t="s">
        <v>2010</v>
      </c>
      <c r="D228" s="26" t="s">
        <v>2009</v>
      </c>
      <c r="E228" s="98" t="s">
        <v>2046</v>
      </c>
      <c r="F228" s="27"/>
      <c r="G228" s="98" t="s">
        <v>215</v>
      </c>
      <c r="H228" s="13"/>
      <c r="I228" s="131">
        <v>5615500</v>
      </c>
      <c r="J228" s="281">
        <v>5615500</v>
      </c>
      <c r="K228" s="246">
        <f t="shared" si="2"/>
        <v>0</v>
      </c>
    </row>
    <row r="229" spans="1:11" x14ac:dyDescent="0.25">
      <c r="A229" s="145">
        <v>45411</v>
      </c>
      <c r="B229" s="220" t="s">
        <v>1453</v>
      </c>
      <c r="C229" s="147" t="s">
        <v>2017</v>
      </c>
      <c r="D229" s="26" t="s">
        <v>2018</v>
      </c>
      <c r="E229" s="98" t="s">
        <v>2047</v>
      </c>
      <c r="F229" s="27"/>
      <c r="G229" s="98" t="s">
        <v>2071</v>
      </c>
      <c r="H229" s="13"/>
      <c r="I229" s="131">
        <v>24000000</v>
      </c>
      <c r="J229" s="281">
        <v>5800000</v>
      </c>
      <c r="K229" s="246">
        <f t="shared" si="2"/>
        <v>18200000</v>
      </c>
    </row>
    <row r="230" spans="1:11" x14ac:dyDescent="0.25">
      <c r="A230" s="145">
        <v>45411</v>
      </c>
      <c r="B230" s="220" t="s">
        <v>1369</v>
      </c>
      <c r="C230" s="147" t="s">
        <v>2019</v>
      </c>
      <c r="D230" s="26" t="s">
        <v>2020</v>
      </c>
      <c r="E230" s="98" t="s">
        <v>2048</v>
      </c>
      <c r="F230" s="27"/>
      <c r="G230" s="98" t="s">
        <v>2072</v>
      </c>
      <c r="H230" s="13"/>
      <c r="I230" s="131">
        <v>24000000</v>
      </c>
      <c r="J230" s="281">
        <v>5800000</v>
      </c>
      <c r="K230" s="246">
        <f t="shared" si="2"/>
        <v>18200000</v>
      </c>
    </row>
    <row r="231" spans="1:11" x14ac:dyDescent="0.25">
      <c r="A231" s="145">
        <v>45411</v>
      </c>
      <c r="B231" s="220" t="s">
        <v>226</v>
      </c>
      <c r="C231" s="147" t="s">
        <v>2010</v>
      </c>
      <c r="D231" s="26" t="s">
        <v>258</v>
      </c>
      <c r="E231" s="98" t="s">
        <v>2049</v>
      </c>
      <c r="F231" s="27"/>
      <c r="G231" s="98" t="s">
        <v>215</v>
      </c>
      <c r="H231" s="13"/>
      <c r="I231" s="131">
        <v>658100</v>
      </c>
      <c r="J231" s="281">
        <v>658100</v>
      </c>
      <c r="K231" s="246">
        <f t="shared" si="2"/>
        <v>0</v>
      </c>
    </row>
    <row r="232" spans="1:11" x14ac:dyDescent="0.25">
      <c r="A232" s="145">
        <v>45411</v>
      </c>
      <c r="B232" s="220" t="s">
        <v>226</v>
      </c>
      <c r="C232" s="147" t="s">
        <v>2010</v>
      </c>
      <c r="D232" s="26" t="s">
        <v>258</v>
      </c>
      <c r="E232" s="98" t="s">
        <v>2049</v>
      </c>
      <c r="F232" s="27"/>
      <c r="G232" s="98" t="s">
        <v>215</v>
      </c>
      <c r="H232" s="13"/>
      <c r="I232" s="131">
        <v>329100</v>
      </c>
      <c r="J232" s="281">
        <v>329100</v>
      </c>
      <c r="K232" s="246">
        <f t="shared" si="2"/>
        <v>0</v>
      </c>
    </row>
    <row r="233" spans="1:11" x14ac:dyDescent="0.25">
      <c r="A233" s="145">
        <v>45411</v>
      </c>
      <c r="B233" s="220" t="s">
        <v>226</v>
      </c>
      <c r="C233" s="147" t="s">
        <v>2010</v>
      </c>
      <c r="D233" s="26" t="s">
        <v>258</v>
      </c>
      <c r="E233" s="98" t="s">
        <v>2049</v>
      </c>
      <c r="F233" s="27"/>
      <c r="G233" s="98" t="s">
        <v>215</v>
      </c>
      <c r="H233" s="13"/>
      <c r="I233" s="131">
        <v>388732</v>
      </c>
      <c r="J233" s="281">
        <v>388732</v>
      </c>
      <c r="K233" s="246">
        <f t="shared" si="2"/>
        <v>0</v>
      </c>
    </row>
    <row r="234" spans="1:11" x14ac:dyDescent="0.25">
      <c r="A234" s="145">
        <v>45411</v>
      </c>
      <c r="B234" s="220" t="s">
        <v>226</v>
      </c>
      <c r="C234" s="147" t="s">
        <v>2010</v>
      </c>
      <c r="D234" s="26" t="s">
        <v>258</v>
      </c>
      <c r="E234" s="98" t="s">
        <v>2049</v>
      </c>
      <c r="F234" s="27"/>
      <c r="G234" s="98" t="s">
        <v>215</v>
      </c>
      <c r="H234" s="13"/>
      <c r="I234" s="131">
        <v>280932</v>
      </c>
      <c r="J234" s="281">
        <v>280932</v>
      </c>
      <c r="K234" s="246">
        <f t="shared" si="2"/>
        <v>0</v>
      </c>
    </row>
    <row r="235" spans="1:11" x14ac:dyDescent="0.25">
      <c r="A235" s="145">
        <v>45411</v>
      </c>
      <c r="B235" s="220" t="s">
        <v>226</v>
      </c>
      <c r="C235" s="147" t="s">
        <v>2010</v>
      </c>
      <c r="D235" s="26" t="s">
        <v>258</v>
      </c>
      <c r="E235" s="98" t="s">
        <v>2049</v>
      </c>
      <c r="F235" s="27"/>
      <c r="G235" s="98" t="s">
        <v>215</v>
      </c>
      <c r="H235" s="13"/>
      <c r="I235" s="131">
        <v>1974100</v>
      </c>
      <c r="J235" s="281">
        <v>1974100</v>
      </c>
      <c r="K235" s="246">
        <f t="shared" si="2"/>
        <v>0</v>
      </c>
    </row>
    <row r="236" spans="1:11" x14ac:dyDescent="0.25">
      <c r="A236" s="145">
        <v>45411</v>
      </c>
      <c r="B236" s="220" t="s">
        <v>226</v>
      </c>
      <c r="C236" s="147" t="s">
        <v>2010</v>
      </c>
      <c r="D236" s="26" t="s">
        <v>258</v>
      </c>
      <c r="E236" s="98" t="s">
        <v>2049</v>
      </c>
      <c r="F236" s="27"/>
      <c r="G236" s="98" t="s">
        <v>215</v>
      </c>
      <c r="H236" s="13"/>
      <c r="I236" s="131">
        <v>329100</v>
      </c>
      <c r="J236" s="281">
        <v>329100</v>
      </c>
      <c r="K236" s="246">
        <f t="shared" si="2"/>
        <v>0</v>
      </c>
    </row>
    <row r="237" spans="1:11" x14ac:dyDescent="0.25">
      <c r="A237" s="145">
        <v>45411</v>
      </c>
      <c r="B237" s="220" t="s">
        <v>226</v>
      </c>
      <c r="C237" s="147" t="s">
        <v>2010</v>
      </c>
      <c r="D237" s="26" t="s">
        <v>258</v>
      </c>
      <c r="E237" s="98" t="s">
        <v>2049</v>
      </c>
      <c r="F237" s="27"/>
      <c r="G237" s="98" t="s">
        <v>215</v>
      </c>
      <c r="H237" s="13"/>
      <c r="I237" s="131">
        <v>202600</v>
      </c>
      <c r="J237" s="281">
        <v>202600</v>
      </c>
      <c r="K237" s="246">
        <f t="shared" si="2"/>
        <v>0</v>
      </c>
    </row>
    <row r="238" spans="1:11" x14ac:dyDescent="0.25">
      <c r="A238" s="145">
        <v>45411</v>
      </c>
      <c r="B238" s="220" t="s">
        <v>226</v>
      </c>
      <c r="C238" s="147" t="s">
        <v>2010</v>
      </c>
      <c r="D238" s="26" t="s">
        <v>258</v>
      </c>
      <c r="E238" s="98" t="s">
        <v>2049</v>
      </c>
      <c r="F238" s="27"/>
      <c r="G238" s="98" t="s">
        <v>215</v>
      </c>
      <c r="H238" s="13"/>
      <c r="I238" s="131">
        <v>2632200</v>
      </c>
      <c r="J238" s="281">
        <v>2632200</v>
      </c>
      <c r="K238" s="246">
        <f t="shared" si="2"/>
        <v>0</v>
      </c>
    </row>
    <row r="239" spans="1:11" x14ac:dyDescent="0.25">
      <c r="A239" s="145">
        <v>45412</v>
      </c>
      <c r="B239" s="220" t="s">
        <v>1985</v>
      </c>
      <c r="C239" s="147" t="s">
        <v>2021</v>
      </c>
      <c r="D239" s="26" t="s">
        <v>2022</v>
      </c>
      <c r="E239" s="98" t="s">
        <v>2050</v>
      </c>
      <c r="F239" s="27"/>
      <c r="G239" s="98" t="s">
        <v>2073</v>
      </c>
      <c r="H239" s="13"/>
      <c r="I239" s="131">
        <v>48000000</v>
      </c>
      <c r="J239" s="281">
        <v>11600000</v>
      </c>
      <c r="K239" s="246">
        <f t="shared" si="2"/>
        <v>36400000</v>
      </c>
    </row>
    <row r="240" spans="1:11" x14ac:dyDescent="0.25">
      <c r="A240" s="145">
        <v>45412</v>
      </c>
      <c r="B240" s="220" t="s">
        <v>1630</v>
      </c>
      <c r="C240" s="147" t="s">
        <v>2023</v>
      </c>
      <c r="D240" s="26" t="s">
        <v>2024</v>
      </c>
      <c r="E240" s="98" t="s">
        <v>2051</v>
      </c>
      <c r="F240" s="27"/>
      <c r="G240" s="98" t="s">
        <v>2074</v>
      </c>
      <c r="H240" s="13"/>
      <c r="I240" s="131">
        <v>22000000</v>
      </c>
      <c r="J240" s="281">
        <v>5316667</v>
      </c>
      <c r="K240" s="246">
        <f t="shared" si="2"/>
        <v>16683333</v>
      </c>
    </row>
    <row r="241" spans="1:11" x14ac:dyDescent="0.25">
      <c r="A241" s="145">
        <v>45414</v>
      </c>
      <c r="B241" s="220" t="s">
        <v>2168</v>
      </c>
      <c r="C241" s="282" t="s">
        <v>2638</v>
      </c>
      <c r="D241" s="217" t="s">
        <v>2015</v>
      </c>
      <c r="E241" s="198" t="s">
        <v>2732</v>
      </c>
      <c r="F241" s="27"/>
      <c r="G241" s="160" t="s">
        <v>2713</v>
      </c>
      <c r="H241" s="13"/>
      <c r="I241" s="131">
        <v>22000000</v>
      </c>
      <c r="J241" s="281">
        <v>4583333</v>
      </c>
      <c r="K241" s="246">
        <f t="shared" si="2"/>
        <v>17416667</v>
      </c>
    </row>
    <row r="242" spans="1:11" x14ac:dyDescent="0.25">
      <c r="A242" s="145">
        <v>45414</v>
      </c>
      <c r="B242" s="220" t="s">
        <v>1694</v>
      </c>
      <c r="C242" s="282" t="s">
        <v>2639</v>
      </c>
      <c r="D242" s="220" t="s">
        <v>2640</v>
      </c>
      <c r="E242" s="160" t="s">
        <v>2733</v>
      </c>
      <c r="F242" s="27"/>
      <c r="G242" s="160" t="s">
        <v>2714</v>
      </c>
      <c r="H242" s="13"/>
      <c r="I242" s="131">
        <v>18000000</v>
      </c>
      <c r="J242" s="281">
        <v>4800000</v>
      </c>
      <c r="K242" s="246">
        <f t="shared" si="2"/>
        <v>13200000</v>
      </c>
    </row>
    <row r="243" spans="1:11" x14ac:dyDescent="0.25">
      <c r="A243" s="145">
        <v>45414</v>
      </c>
      <c r="B243" s="220" t="s">
        <v>2144</v>
      </c>
      <c r="C243" s="282" t="s">
        <v>2186</v>
      </c>
      <c r="D243" s="220" t="s">
        <v>2641</v>
      </c>
      <c r="E243" s="160" t="s">
        <v>2733</v>
      </c>
      <c r="F243" s="27"/>
      <c r="G243" s="160" t="s">
        <v>2715</v>
      </c>
      <c r="H243" s="13"/>
      <c r="I243" s="131">
        <v>18000000</v>
      </c>
      <c r="J243" s="281">
        <v>4800000</v>
      </c>
      <c r="K243" s="246">
        <f t="shared" si="2"/>
        <v>13200000</v>
      </c>
    </row>
    <row r="244" spans="1:11" x14ac:dyDescent="0.25">
      <c r="A244" s="145">
        <v>45414</v>
      </c>
      <c r="B244" s="220" t="s">
        <v>2165</v>
      </c>
      <c r="C244" s="282" t="s">
        <v>2285</v>
      </c>
      <c r="D244" s="220" t="s">
        <v>2286</v>
      </c>
      <c r="E244" s="160" t="s">
        <v>2734</v>
      </c>
      <c r="F244" s="27"/>
      <c r="G244" s="160" t="s">
        <v>222</v>
      </c>
      <c r="H244" s="13"/>
      <c r="I244" s="131">
        <v>12000000</v>
      </c>
      <c r="J244" s="281">
        <v>5600000</v>
      </c>
      <c r="K244" s="246">
        <f t="shared" si="2"/>
        <v>6400000</v>
      </c>
    </row>
    <row r="245" spans="1:11" x14ac:dyDescent="0.25">
      <c r="A245" s="145">
        <v>45414</v>
      </c>
      <c r="B245" s="220" t="s">
        <v>2079</v>
      </c>
      <c r="C245" s="282" t="s">
        <v>2642</v>
      </c>
      <c r="D245" s="220" t="s">
        <v>2643</v>
      </c>
      <c r="E245" s="160" t="s">
        <v>2733</v>
      </c>
      <c r="F245" s="27"/>
      <c r="G245" s="160" t="s">
        <v>2716</v>
      </c>
      <c r="H245" s="13"/>
      <c r="I245" s="131">
        <v>18000000</v>
      </c>
      <c r="J245" s="281">
        <v>5000000</v>
      </c>
      <c r="K245" s="246">
        <f t="shared" si="2"/>
        <v>13000000</v>
      </c>
    </row>
    <row r="246" spans="1:11" x14ac:dyDescent="0.25">
      <c r="A246" s="145">
        <v>45414</v>
      </c>
      <c r="B246" s="220" t="s">
        <v>1693</v>
      </c>
      <c r="C246" s="282" t="s">
        <v>2024</v>
      </c>
      <c r="D246" s="220" t="s">
        <v>2644</v>
      </c>
      <c r="E246" s="160" t="s">
        <v>2735</v>
      </c>
      <c r="F246" s="27"/>
      <c r="G246" s="160" t="s">
        <v>2717</v>
      </c>
      <c r="H246" s="13"/>
      <c r="I246" s="131">
        <v>18000000</v>
      </c>
      <c r="J246" s="281">
        <v>0</v>
      </c>
      <c r="K246" s="246">
        <f t="shared" si="2"/>
        <v>18000000</v>
      </c>
    </row>
    <row r="247" spans="1:11" x14ac:dyDescent="0.25">
      <c r="A247" s="145">
        <v>45415</v>
      </c>
      <c r="B247" s="220" t="s">
        <v>2082</v>
      </c>
      <c r="C247" s="282" t="s">
        <v>2643</v>
      </c>
      <c r="D247" s="220" t="s">
        <v>2362</v>
      </c>
      <c r="E247" s="160" t="s">
        <v>1575</v>
      </c>
      <c r="F247" s="27"/>
      <c r="G247" s="160" t="s">
        <v>2718</v>
      </c>
      <c r="H247" s="13"/>
      <c r="I247" s="131">
        <v>24000000</v>
      </c>
      <c r="J247" s="281">
        <v>4800000</v>
      </c>
      <c r="K247" s="246">
        <f t="shared" si="2"/>
        <v>19200000</v>
      </c>
    </row>
    <row r="248" spans="1:11" x14ac:dyDescent="0.25">
      <c r="A248" s="145">
        <v>45415</v>
      </c>
      <c r="B248" s="220" t="s">
        <v>2774</v>
      </c>
      <c r="C248" s="282" t="s">
        <v>745</v>
      </c>
      <c r="D248" s="220" t="s">
        <v>2352</v>
      </c>
      <c r="E248" s="160" t="s">
        <v>1546</v>
      </c>
      <c r="F248" s="27"/>
      <c r="G248" s="160" t="s">
        <v>783</v>
      </c>
      <c r="H248" s="13"/>
      <c r="I248" s="131">
        <v>6270000</v>
      </c>
      <c r="J248" s="281">
        <v>6270000</v>
      </c>
      <c r="K248" s="246">
        <f t="shared" si="2"/>
        <v>0</v>
      </c>
    </row>
    <row r="249" spans="1:11" x14ac:dyDescent="0.25">
      <c r="A249" s="145">
        <v>45418</v>
      </c>
      <c r="B249" s="220" t="s">
        <v>2157</v>
      </c>
      <c r="C249" s="282" t="s">
        <v>2338</v>
      </c>
      <c r="D249" s="220" t="s">
        <v>2645</v>
      </c>
      <c r="E249" s="160" t="s">
        <v>2736</v>
      </c>
      <c r="F249" s="27"/>
      <c r="G249" s="160" t="s">
        <v>2719</v>
      </c>
      <c r="H249" s="13"/>
      <c r="I249" s="131">
        <v>21000000</v>
      </c>
      <c r="J249" s="281">
        <v>4200000</v>
      </c>
      <c r="K249" s="246">
        <f t="shared" si="2"/>
        <v>16800000</v>
      </c>
    </row>
    <row r="250" spans="1:11" x14ac:dyDescent="0.25">
      <c r="A250" s="145">
        <v>45418</v>
      </c>
      <c r="B250" s="220" t="s">
        <v>2142</v>
      </c>
      <c r="C250" s="282" t="s">
        <v>2646</v>
      </c>
      <c r="D250" s="220" t="s">
        <v>2647</v>
      </c>
      <c r="E250" s="160" t="s">
        <v>1575</v>
      </c>
      <c r="F250" s="27"/>
      <c r="G250" s="160" t="s">
        <v>2720</v>
      </c>
      <c r="H250" s="13"/>
      <c r="I250" s="131">
        <v>24000000</v>
      </c>
      <c r="J250" s="281">
        <v>4800000</v>
      </c>
      <c r="K250" s="246">
        <f t="shared" si="2"/>
        <v>19200000</v>
      </c>
    </row>
    <row r="251" spans="1:11" x14ac:dyDescent="0.25">
      <c r="A251" s="145">
        <v>45418</v>
      </c>
      <c r="B251" s="220" t="s">
        <v>1637</v>
      </c>
      <c r="C251" s="282" t="s">
        <v>2648</v>
      </c>
      <c r="D251" s="220" t="s">
        <v>2649</v>
      </c>
      <c r="E251" s="160" t="s">
        <v>2737</v>
      </c>
      <c r="F251" s="27"/>
      <c r="G251" s="160" t="s">
        <v>2721</v>
      </c>
      <c r="H251" s="13"/>
      <c r="I251" s="131">
        <v>13524000</v>
      </c>
      <c r="J251" s="281">
        <v>2479400</v>
      </c>
      <c r="K251" s="246">
        <f t="shared" si="2"/>
        <v>11044600</v>
      </c>
    </row>
    <row r="252" spans="1:11" x14ac:dyDescent="0.25">
      <c r="A252" s="145">
        <v>45420</v>
      </c>
      <c r="B252" s="220" t="s">
        <v>231</v>
      </c>
      <c r="C252" s="282" t="s">
        <v>2010</v>
      </c>
      <c r="D252" s="220" t="s">
        <v>2650</v>
      </c>
      <c r="E252" s="160" t="s">
        <v>2738</v>
      </c>
      <c r="F252" s="27"/>
      <c r="G252" s="160" t="s">
        <v>215</v>
      </c>
      <c r="H252" s="13"/>
      <c r="I252" s="131">
        <v>13133800</v>
      </c>
      <c r="J252" s="281">
        <v>13133800</v>
      </c>
      <c r="K252" s="246">
        <f t="shared" si="2"/>
        <v>0</v>
      </c>
    </row>
    <row r="253" spans="1:11" x14ac:dyDescent="0.25">
      <c r="A253" s="145">
        <v>45420</v>
      </c>
      <c r="B253" s="220" t="s">
        <v>231</v>
      </c>
      <c r="C253" s="282" t="s">
        <v>2010</v>
      </c>
      <c r="D253" s="220" t="s">
        <v>2650</v>
      </c>
      <c r="E253" s="160" t="s">
        <v>2738</v>
      </c>
      <c r="F253" s="27"/>
      <c r="G253" s="160" t="s">
        <v>215</v>
      </c>
      <c r="H253" s="13"/>
      <c r="I253" s="131">
        <v>6571600</v>
      </c>
      <c r="J253" s="281">
        <v>6571600</v>
      </c>
      <c r="K253" s="246">
        <f t="shared" si="2"/>
        <v>0</v>
      </c>
    </row>
    <row r="254" spans="1:11" x14ac:dyDescent="0.25">
      <c r="A254" s="145">
        <v>45420</v>
      </c>
      <c r="B254" s="220" t="s">
        <v>231</v>
      </c>
      <c r="C254" s="282" t="s">
        <v>2010</v>
      </c>
      <c r="D254" s="220" t="s">
        <v>2650</v>
      </c>
      <c r="E254" s="160" t="s">
        <v>2738</v>
      </c>
      <c r="F254" s="27"/>
      <c r="G254" s="160" t="s">
        <v>215</v>
      </c>
      <c r="H254" s="13"/>
      <c r="I254" s="131">
        <v>153440900</v>
      </c>
      <c r="J254" s="281">
        <v>153440900</v>
      </c>
      <c r="K254" s="246">
        <f t="shared" si="2"/>
        <v>0</v>
      </c>
    </row>
    <row r="255" spans="1:11" x14ac:dyDescent="0.25">
      <c r="A255" s="145">
        <v>45420</v>
      </c>
      <c r="B255" s="220" t="s">
        <v>231</v>
      </c>
      <c r="C255" s="282" t="s">
        <v>2010</v>
      </c>
      <c r="D255" s="220" t="s">
        <v>2650</v>
      </c>
      <c r="E255" s="160" t="s">
        <v>2738</v>
      </c>
      <c r="F255" s="27"/>
      <c r="G255" s="160" t="s">
        <v>215</v>
      </c>
      <c r="H255" s="13"/>
      <c r="I255" s="131">
        <v>109470741</v>
      </c>
      <c r="J255" s="281">
        <v>109470741</v>
      </c>
      <c r="K255" s="246">
        <f t="shared" si="2"/>
        <v>0</v>
      </c>
    </row>
    <row r="256" spans="1:11" x14ac:dyDescent="0.25">
      <c r="A256" s="145">
        <v>45420</v>
      </c>
      <c r="B256" s="220" t="s">
        <v>231</v>
      </c>
      <c r="C256" s="282" t="s">
        <v>2010</v>
      </c>
      <c r="D256" s="220" t="s">
        <v>2650</v>
      </c>
      <c r="E256" s="160" t="s">
        <v>2738</v>
      </c>
      <c r="F256" s="27"/>
      <c r="G256" s="160" t="s">
        <v>215</v>
      </c>
      <c r="H256" s="13"/>
      <c r="I256" s="131">
        <v>39371200</v>
      </c>
      <c r="J256" s="281">
        <v>39371200</v>
      </c>
      <c r="K256" s="246">
        <f t="shared" si="2"/>
        <v>0</v>
      </c>
    </row>
    <row r="257" spans="1:11" x14ac:dyDescent="0.25">
      <c r="A257" s="145">
        <v>45420</v>
      </c>
      <c r="B257" s="220" t="s">
        <v>231</v>
      </c>
      <c r="C257" s="282" t="s">
        <v>2010</v>
      </c>
      <c r="D257" s="220" t="s">
        <v>2650</v>
      </c>
      <c r="E257" s="160" t="s">
        <v>2738</v>
      </c>
      <c r="F257" s="27"/>
      <c r="G257" s="160" t="s">
        <v>215</v>
      </c>
      <c r="H257" s="13"/>
      <c r="I257" s="131">
        <v>6571600</v>
      </c>
      <c r="J257" s="281">
        <v>6571600</v>
      </c>
      <c r="K257" s="246">
        <f t="shared" si="2"/>
        <v>0</v>
      </c>
    </row>
    <row r="258" spans="1:11" x14ac:dyDescent="0.25">
      <c r="A258" s="145">
        <v>45420</v>
      </c>
      <c r="B258" s="220" t="s">
        <v>231</v>
      </c>
      <c r="C258" s="282" t="s">
        <v>2010</v>
      </c>
      <c r="D258" s="220" t="s">
        <v>2650</v>
      </c>
      <c r="E258" s="160" t="s">
        <v>2738</v>
      </c>
      <c r="F258" s="27"/>
      <c r="G258" s="160" t="s">
        <v>215</v>
      </c>
      <c r="H258" s="13"/>
      <c r="I258" s="131">
        <v>81294900</v>
      </c>
      <c r="J258" s="281">
        <v>81294900</v>
      </c>
      <c r="K258" s="246">
        <f t="shared" si="2"/>
        <v>0</v>
      </c>
    </row>
    <row r="259" spans="1:11" x14ac:dyDescent="0.25">
      <c r="A259" s="145">
        <v>45420</v>
      </c>
      <c r="B259" s="220" t="s">
        <v>231</v>
      </c>
      <c r="C259" s="282" t="s">
        <v>2010</v>
      </c>
      <c r="D259" s="220" t="s">
        <v>2650</v>
      </c>
      <c r="E259" s="160" t="s">
        <v>2738</v>
      </c>
      <c r="F259" s="27"/>
      <c r="G259" s="160" t="s">
        <v>215</v>
      </c>
      <c r="H259" s="13"/>
      <c r="I259" s="131">
        <v>52495600</v>
      </c>
      <c r="J259" s="281">
        <v>52495600</v>
      </c>
      <c r="K259" s="246">
        <f t="shared" si="2"/>
        <v>0</v>
      </c>
    </row>
    <row r="260" spans="1:11" x14ac:dyDescent="0.25">
      <c r="A260" s="145">
        <v>45420</v>
      </c>
      <c r="B260" s="220" t="s">
        <v>228</v>
      </c>
      <c r="C260" s="282" t="s">
        <v>2010</v>
      </c>
      <c r="D260" s="220" t="s">
        <v>2651</v>
      </c>
      <c r="E260" s="160" t="s">
        <v>2739</v>
      </c>
      <c r="F260" s="27"/>
      <c r="G260" s="160" t="s">
        <v>215</v>
      </c>
      <c r="H260" s="13"/>
      <c r="I260" s="131">
        <v>8000</v>
      </c>
      <c r="J260" s="281">
        <v>8000</v>
      </c>
      <c r="K260" s="246">
        <f t="shared" si="2"/>
        <v>0</v>
      </c>
    </row>
    <row r="261" spans="1:11" x14ac:dyDescent="0.25">
      <c r="A261" s="145">
        <v>45420</v>
      </c>
      <c r="B261" s="220" t="s">
        <v>228</v>
      </c>
      <c r="C261" s="282" t="s">
        <v>2010</v>
      </c>
      <c r="D261" s="220" t="s">
        <v>2651</v>
      </c>
      <c r="E261" s="160" t="s">
        <v>2739</v>
      </c>
      <c r="F261" s="27"/>
      <c r="G261" s="160" t="s">
        <v>215</v>
      </c>
      <c r="H261" s="13"/>
      <c r="I261" s="131">
        <v>4000</v>
      </c>
      <c r="J261" s="281">
        <v>4000</v>
      </c>
      <c r="K261" s="246">
        <f t="shared" si="2"/>
        <v>0</v>
      </c>
    </row>
    <row r="262" spans="1:11" x14ac:dyDescent="0.25">
      <c r="A262" s="145">
        <v>45420</v>
      </c>
      <c r="B262" s="220" t="s">
        <v>228</v>
      </c>
      <c r="C262" s="282" t="s">
        <v>2010</v>
      </c>
      <c r="D262" s="220" t="s">
        <v>2651</v>
      </c>
      <c r="E262" s="160" t="s">
        <v>2739</v>
      </c>
      <c r="F262" s="27"/>
      <c r="G262" s="160" t="s">
        <v>215</v>
      </c>
      <c r="H262" s="13"/>
      <c r="I262" s="131">
        <v>126500</v>
      </c>
      <c r="J262" s="281">
        <v>126500</v>
      </c>
      <c r="K262" s="246">
        <f t="shared" si="2"/>
        <v>0</v>
      </c>
    </row>
    <row r="263" spans="1:11" x14ac:dyDescent="0.25">
      <c r="A263" s="145">
        <v>45420</v>
      </c>
      <c r="B263" s="220" t="s">
        <v>228</v>
      </c>
      <c r="C263" s="282" t="s">
        <v>2010</v>
      </c>
      <c r="D263" s="220" t="s">
        <v>2651</v>
      </c>
      <c r="E263" s="160" t="s">
        <v>2739</v>
      </c>
      <c r="F263" s="27"/>
      <c r="G263" s="160" t="s">
        <v>215</v>
      </c>
      <c r="H263" s="13"/>
      <c r="I263" s="131">
        <v>98900</v>
      </c>
      <c r="J263" s="281">
        <v>98900</v>
      </c>
      <c r="K263" s="246">
        <f t="shared" si="2"/>
        <v>0</v>
      </c>
    </row>
    <row r="264" spans="1:11" x14ac:dyDescent="0.25">
      <c r="A264" s="145">
        <v>45420</v>
      </c>
      <c r="B264" s="220" t="s">
        <v>228</v>
      </c>
      <c r="C264" s="282" t="s">
        <v>2010</v>
      </c>
      <c r="D264" s="220" t="s">
        <v>2651</v>
      </c>
      <c r="E264" s="160" t="s">
        <v>2739</v>
      </c>
      <c r="F264" s="27"/>
      <c r="G264" s="160" t="s">
        <v>215</v>
      </c>
      <c r="H264" s="13"/>
      <c r="I264" s="131">
        <v>23800</v>
      </c>
      <c r="J264" s="281">
        <v>23800</v>
      </c>
      <c r="K264" s="246">
        <f t="shared" si="2"/>
        <v>0</v>
      </c>
    </row>
    <row r="265" spans="1:11" x14ac:dyDescent="0.25">
      <c r="A265" s="145">
        <v>45420</v>
      </c>
      <c r="B265" s="220" t="s">
        <v>228</v>
      </c>
      <c r="C265" s="282" t="s">
        <v>2010</v>
      </c>
      <c r="D265" s="220" t="s">
        <v>2651</v>
      </c>
      <c r="E265" s="160" t="s">
        <v>2739</v>
      </c>
      <c r="F265" s="27"/>
      <c r="G265" s="160" t="s">
        <v>215</v>
      </c>
      <c r="H265" s="13"/>
      <c r="I265" s="131">
        <v>4000</v>
      </c>
      <c r="J265" s="281">
        <v>4000</v>
      </c>
      <c r="K265" s="246">
        <f t="shared" si="2"/>
        <v>0</v>
      </c>
    </row>
    <row r="266" spans="1:11" x14ac:dyDescent="0.25">
      <c r="A266" s="145">
        <v>45420</v>
      </c>
      <c r="B266" s="220" t="s">
        <v>228</v>
      </c>
      <c r="C266" s="282" t="s">
        <v>2010</v>
      </c>
      <c r="D266" s="220" t="s">
        <v>2651</v>
      </c>
      <c r="E266" s="160" t="s">
        <v>2739</v>
      </c>
      <c r="F266" s="27"/>
      <c r="G266" s="160" t="s">
        <v>215</v>
      </c>
      <c r="H266" s="13"/>
      <c r="I266" s="131">
        <v>55100</v>
      </c>
      <c r="J266" s="281">
        <v>55100</v>
      </c>
      <c r="K266" s="246">
        <f t="shared" si="2"/>
        <v>0</v>
      </c>
    </row>
    <row r="267" spans="1:11" x14ac:dyDescent="0.25">
      <c r="A267" s="145">
        <v>45420</v>
      </c>
      <c r="B267" s="220" t="s">
        <v>228</v>
      </c>
      <c r="C267" s="282" t="s">
        <v>2010</v>
      </c>
      <c r="D267" s="220" t="s">
        <v>2651</v>
      </c>
      <c r="E267" s="160" t="s">
        <v>2739</v>
      </c>
      <c r="F267" s="27"/>
      <c r="G267" s="160" t="s">
        <v>215</v>
      </c>
      <c r="H267" s="13"/>
      <c r="I267" s="131">
        <v>31700</v>
      </c>
      <c r="J267" s="281">
        <v>31700</v>
      </c>
      <c r="K267" s="246">
        <f t="shared" si="2"/>
        <v>0</v>
      </c>
    </row>
    <row r="268" spans="1:11" x14ac:dyDescent="0.25">
      <c r="A268" s="145">
        <v>45426</v>
      </c>
      <c r="B268" s="220" t="s">
        <v>1367</v>
      </c>
      <c r="C268" s="282" t="s">
        <v>2652</v>
      </c>
      <c r="D268" s="220" t="s">
        <v>2653</v>
      </c>
      <c r="E268" s="160" t="s">
        <v>2740</v>
      </c>
      <c r="F268" s="27"/>
      <c r="G268" s="160" t="s">
        <v>2722</v>
      </c>
      <c r="H268" s="13"/>
      <c r="I268" s="131">
        <v>30000000</v>
      </c>
      <c r="J268" s="281">
        <v>4000000</v>
      </c>
      <c r="K268" s="246">
        <f t="shared" si="2"/>
        <v>26000000</v>
      </c>
    </row>
    <row r="269" spans="1:11" x14ac:dyDescent="0.25">
      <c r="A269" s="145">
        <v>45426</v>
      </c>
      <c r="B269" s="220" t="s">
        <v>2164</v>
      </c>
      <c r="C269" s="282" t="s">
        <v>2654</v>
      </c>
      <c r="D269" s="220" t="s">
        <v>2655</v>
      </c>
      <c r="E269" s="160" t="s">
        <v>2740</v>
      </c>
      <c r="F269" s="27"/>
      <c r="G269" s="160" t="s">
        <v>2723</v>
      </c>
      <c r="H269" s="13"/>
      <c r="I269" s="131">
        <v>30000000</v>
      </c>
      <c r="J269" s="281">
        <v>4000000</v>
      </c>
      <c r="K269" s="246">
        <f t="shared" si="2"/>
        <v>26000000</v>
      </c>
    </row>
    <row r="270" spans="1:11" x14ac:dyDescent="0.25">
      <c r="A270" s="145">
        <v>45426</v>
      </c>
      <c r="B270" s="220" t="s">
        <v>2163</v>
      </c>
      <c r="C270" s="282" t="s">
        <v>2377</v>
      </c>
      <c r="D270" s="220" t="s">
        <v>2656</v>
      </c>
      <c r="E270" s="160" t="s">
        <v>2740</v>
      </c>
      <c r="F270" s="27"/>
      <c r="G270" s="160" t="s">
        <v>2724</v>
      </c>
      <c r="H270" s="13"/>
      <c r="I270" s="131">
        <v>30000000</v>
      </c>
      <c r="J270" s="281">
        <v>4000000</v>
      </c>
      <c r="K270" s="246">
        <f t="shared" si="2"/>
        <v>26000000</v>
      </c>
    </row>
    <row r="271" spans="1:11" x14ac:dyDescent="0.25">
      <c r="A271" s="145">
        <v>45428</v>
      </c>
      <c r="B271" s="220" t="s">
        <v>2166</v>
      </c>
      <c r="C271" s="282" t="s">
        <v>2657</v>
      </c>
      <c r="D271" s="220" t="s">
        <v>2658</v>
      </c>
      <c r="E271" s="160" t="s">
        <v>2741</v>
      </c>
      <c r="F271" s="27"/>
      <c r="G271" s="160" t="s">
        <v>2725</v>
      </c>
      <c r="H271" s="13"/>
      <c r="I271" s="131">
        <v>30000000</v>
      </c>
      <c r="J271" s="281">
        <v>3500000</v>
      </c>
      <c r="K271" s="246">
        <f t="shared" si="2"/>
        <v>26500000</v>
      </c>
    </row>
    <row r="272" spans="1:11" x14ac:dyDescent="0.25">
      <c r="A272" s="145">
        <v>45430</v>
      </c>
      <c r="B272" s="220" t="s">
        <v>498</v>
      </c>
      <c r="C272" s="282" t="s">
        <v>2659</v>
      </c>
      <c r="D272" s="220" t="s">
        <v>2481</v>
      </c>
      <c r="E272" s="160" t="s">
        <v>2742</v>
      </c>
      <c r="F272" s="27"/>
      <c r="G272" s="160" t="s">
        <v>790</v>
      </c>
      <c r="H272" s="13"/>
      <c r="I272" s="131">
        <v>12000000</v>
      </c>
      <c r="J272" s="281">
        <v>0</v>
      </c>
      <c r="K272" s="246">
        <f t="shared" si="2"/>
        <v>12000000</v>
      </c>
    </row>
    <row r="273" spans="1:11" x14ac:dyDescent="0.25">
      <c r="A273" s="145">
        <v>45430</v>
      </c>
      <c r="B273" s="220" t="s">
        <v>757</v>
      </c>
      <c r="C273" s="282" t="s">
        <v>2660</v>
      </c>
      <c r="D273" s="220" t="s">
        <v>2417</v>
      </c>
      <c r="E273" s="160" t="s">
        <v>2743</v>
      </c>
      <c r="F273" s="27"/>
      <c r="G273" s="160" t="s">
        <v>788</v>
      </c>
      <c r="H273" s="13"/>
      <c r="I273" s="131">
        <v>14000000</v>
      </c>
      <c r="J273" s="281">
        <v>0</v>
      </c>
      <c r="K273" s="246">
        <f t="shared" si="2"/>
        <v>14000000</v>
      </c>
    </row>
    <row r="274" spans="1:11" x14ac:dyDescent="0.25">
      <c r="A274" s="145">
        <v>45430</v>
      </c>
      <c r="B274" s="220" t="s">
        <v>496</v>
      </c>
      <c r="C274" s="282" t="s">
        <v>2661</v>
      </c>
      <c r="D274" s="220" t="s">
        <v>2440</v>
      </c>
      <c r="E274" s="160" t="s">
        <v>2744</v>
      </c>
      <c r="F274" s="27"/>
      <c r="G274" s="160" t="s">
        <v>789</v>
      </c>
      <c r="H274" s="13"/>
      <c r="I274" s="131">
        <v>14000000</v>
      </c>
      <c r="J274" s="281">
        <v>0</v>
      </c>
      <c r="K274" s="246">
        <f t="shared" si="2"/>
        <v>14000000</v>
      </c>
    </row>
    <row r="275" spans="1:11" x14ac:dyDescent="0.25">
      <c r="A275" s="145">
        <v>45430</v>
      </c>
      <c r="B275" s="220" t="s">
        <v>2176</v>
      </c>
      <c r="C275" s="282" t="s">
        <v>2644</v>
      </c>
      <c r="D275" s="220" t="s">
        <v>2662</v>
      </c>
      <c r="E275" s="160" t="s">
        <v>1575</v>
      </c>
      <c r="F275" s="27"/>
      <c r="G275" s="160" t="s">
        <v>2726</v>
      </c>
      <c r="H275" s="13"/>
      <c r="I275" s="131">
        <v>24000000</v>
      </c>
      <c r="J275" s="281">
        <v>2000000</v>
      </c>
      <c r="K275" s="246">
        <f t="shared" si="2"/>
        <v>22000000</v>
      </c>
    </row>
    <row r="276" spans="1:11" x14ac:dyDescent="0.25">
      <c r="A276" s="145">
        <v>45430</v>
      </c>
      <c r="B276" s="220" t="s">
        <v>507</v>
      </c>
      <c r="C276" s="282" t="s">
        <v>2663</v>
      </c>
      <c r="D276" s="220" t="s">
        <v>2442</v>
      </c>
      <c r="E276" s="160" t="s">
        <v>2745</v>
      </c>
      <c r="F276" s="27"/>
      <c r="G276" s="160" t="s">
        <v>795</v>
      </c>
      <c r="H276" s="13"/>
      <c r="I276" s="131">
        <v>12000000</v>
      </c>
      <c r="J276" s="281">
        <v>0</v>
      </c>
      <c r="K276" s="246">
        <f t="shared" si="2"/>
        <v>12000000</v>
      </c>
    </row>
    <row r="277" spans="1:11" x14ac:dyDescent="0.25">
      <c r="A277" s="145">
        <v>45430</v>
      </c>
      <c r="B277" s="220" t="s">
        <v>98</v>
      </c>
      <c r="C277" s="282" t="s">
        <v>2664</v>
      </c>
      <c r="D277" s="220" t="s">
        <v>2453</v>
      </c>
      <c r="E277" s="160" t="s">
        <v>2746</v>
      </c>
      <c r="F277" s="27"/>
      <c r="G277" s="160" t="s">
        <v>785</v>
      </c>
      <c r="H277" s="13"/>
      <c r="I277" s="131">
        <v>14000000</v>
      </c>
      <c r="J277" s="281">
        <v>0</v>
      </c>
      <c r="K277" s="246">
        <f t="shared" si="2"/>
        <v>14000000</v>
      </c>
    </row>
    <row r="278" spans="1:11" x14ac:dyDescent="0.25">
      <c r="A278" s="145">
        <v>45430</v>
      </c>
      <c r="B278" s="220" t="s">
        <v>288</v>
      </c>
      <c r="C278" s="282" t="s">
        <v>2412</v>
      </c>
      <c r="D278" s="220" t="s">
        <v>2446</v>
      </c>
      <c r="E278" s="160" t="s">
        <v>2747</v>
      </c>
      <c r="F278" s="27"/>
      <c r="G278" s="160" t="s">
        <v>782</v>
      </c>
      <c r="H278" s="13"/>
      <c r="I278" s="131">
        <v>18000000</v>
      </c>
      <c r="J278" s="281">
        <v>0</v>
      </c>
      <c r="K278" s="246">
        <f t="shared" si="2"/>
        <v>18000000</v>
      </c>
    </row>
    <row r="279" spans="1:11" x14ac:dyDescent="0.25">
      <c r="A279" s="145">
        <v>45430</v>
      </c>
      <c r="B279" s="220" t="s">
        <v>748</v>
      </c>
      <c r="C279" s="282" t="s">
        <v>2665</v>
      </c>
      <c r="D279" s="220" t="s">
        <v>2438</v>
      </c>
      <c r="E279" s="160" t="s">
        <v>2748</v>
      </c>
      <c r="F279" s="27"/>
      <c r="G279" s="160" t="s">
        <v>2727</v>
      </c>
      <c r="H279" s="13"/>
      <c r="I279" s="131">
        <v>14000000</v>
      </c>
      <c r="J279" s="281">
        <v>0</v>
      </c>
      <c r="K279" s="246">
        <f t="shared" si="2"/>
        <v>14000000</v>
      </c>
    </row>
    <row r="280" spans="1:11" x14ac:dyDescent="0.25">
      <c r="A280" s="145">
        <v>45430</v>
      </c>
      <c r="B280" s="220" t="s">
        <v>775</v>
      </c>
      <c r="C280" s="282" t="s">
        <v>2666</v>
      </c>
      <c r="D280" s="220" t="s">
        <v>2667</v>
      </c>
      <c r="E280" s="160" t="s">
        <v>2749</v>
      </c>
      <c r="F280" s="27"/>
      <c r="G280" s="160" t="s">
        <v>787</v>
      </c>
      <c r="H280" s="13"/>
      <c r="I280" s="131">
        <v>12000000</v>
      </c>
      <c r="J280" s="281">
        <v>0</v>
      </c>
      <c r="K280" s="246">
        <f t="shared" si="2"/>
        <v>12000000</v>
      </c>
    </row>
    <row r="281" spans="1:11" x14ac:dyDescent="0.25">
      <c r="A281" s="145">
        <v>45430</v>
      </c>
      <c r="B281" s="220" t="s">
        <v>755</v>
      </c>
      <c r="C281" s="282" t="s">
        <v>2668</v>
      </c>
      <c r="D281" s="220" t="s">
        <v>2669</v>
      </c>
      <c r="E281" s="160" t="s">
        <v>2750</v>
      </c>
      <c r="F281" s="27"/>
      <c r="G281" s="160" t="s">
        <v>786</v>
      </c>
      <c r="H281" s="13"/>
      <c r="I281" s="131">
        <v>14000000</v>
      </c>
      <c r="J281" s="281">
        <v>0</v>
      </c>
      <c r="K281" s="246">
        <f t="shared" si="2"/>
        <v>14000000</v>
      </c>
    </row>
    <row r="282" spans="1:11" x14ac:dyDescent="0.25">
      <c r="A282" s="145">
        <v>45433</v>
      </c>
      <c r="B282" s="220" t="s">
        <v>776</v>
      </c>
      <c r="C282" s="282" t="s">
        <v>2454</v>
      </c>
      <c r="D282" s="220" t="s">
        <v>2670</v>
      </c>
      <c r="E282" s="160" t="s">
        <v>2751</v>
      </c>
      <c r="F282" s="27"/>
      <c r="G282" s="160" t="s">
        <v>792</v>
      </c>
      <c r="H282" s="13"/>
      <c r="I282" s="131">
        <v>16000000</v>
      </c>
      <c r="J282" s="281">
        <v>0</v>
      </c>
      <c r="K282" s="246">
        <f t="shared" si="2"/>
        <v>16000000</v>
      </c>
    </row>
    <row r="283" spans="1:11" x14ac:dyDescent="0.25">
      <c r="A283" s="145">
        <v>45433</v>
      </c>
      <c r="B283" s="220" t="s">
        <v>175</v>
      </c>
      <c r="C283" s="282" t="s">
        <v>2006</v>
      </c>
      <c r="D283" s="220" t="s">
        <v>2671</v>
      </c>
      <c r="E283" s="160" t="s">
        <v>2752</v>
      </c>
      <c r="F283" s="27"/>
      <c r="G283" s="160" t="s">
        <v>215</v>
      </c>
      <c r="H283" s="13"/>
      <c r="I283" s="131">
        <v>1039038968</v>
      </c>
      <c r="J283" s="281">
        <v>1039038968</v>
      </c>
      <c r="K283" s="246">
        <f t="shared" si="2"/>
        <v>0</v>
      </c>
    </row>
    <row r="284" spans="1:11" x14ac:dyDescent="0.25">
      <c r="A284" s="145">
        <v>45433</v>
      </c>
      <c r="B284" s="220" t="s">
        <v>175</v>
      </c>
      <c r="C284" s="282" t="s">
        <v>2006</v>
      </c>
      <c r="D284" s="220" t="s">
        <v>2671</v>
      </c>
      <c r="E284" s="160" t="s">
        <v>2752</v>
      </c>
      <c r="F284" s="27"/>
      <c r="G284" s="160" t="s">
        <v>215</v>
      </c>
      <c r="H284" s="13"/>
      <c r="I284" s="131">
        <v>2157652</v>
      </c>
      <c r="J284" s="281">
        <v>2157652</v>
      </c>
      <c r="K284" s="246">
        <f t="shared" si="2"/>
        <v>0</v>
      </c>
    </row>
    <row r="285" spans="1:11" x14ac:dyDescent="0.25">
      <c r="A285" s="145">
        <v>45433</v>
      </c>
      <c r="B285" s="220" t="s">
        <v>175</v>
      </c>
      <c r="C285" s="282" t="s">
        <v>2006</v>
      </c>
      <c r="D285" s="220" t="s">
        <v>2671</v>
      </c>
      <c r="E285" s="160" t="s">
        <v>2752</v>
      </c>
      <c r="F285" s="27"/>
      <c r="G285" s="160" t="s">
        <v>215</v>
      </c>
      <c r="H285" s="13"/>
      <c r="I285" s="131">
        <v>31526987</v>
      </c>
      <c r="J285" s="281">
        <v>31526987</v>
      </c>
      <c r="K285" s="246">
        <f t="shared" si="2"/>
        <v>0</v>
      </c>
    </row>
    <row r="286" spans="1:11" x14ac:dyDescent="0.25">
      <c r="A286" s="145">
        <v>45433</v>
      </c>
      <c r="B286" s="220" t="s">
        <v>175</v>
      </c>
      <c r="C286" s="282" t="s">
        <v>2006</v>
      </c>
      <c r="D286" s="220" t="s">
        <v>2671</v>
      </c>
      <c r="E286" s="160" t="s">
        <v>2752</v>
      </c>
      <c r="F286" s="27"/>
      <c r="G286" s="160" t="s">
        <v>215</v>
      </c>
      <c r="H286" s="13"/>
      <c r="I286" s="131">
        <v>642268</v>
      </c>
      <c r="J286" s="281">
        <v>642268</v>
      </c>
      <c r="K286" s="246">
        <f t="shared" si="2"/>
        <v>0</v>
      </c>
    </row>
    <row r="287" spans="1:11" x14ac:dyDescent="0.25">
      <c r="A287" s="145">
        <v>45433</v>
      </c>
      <c r="B287" s="220" t="s">
        <v>175</v>
      </c>
      <c r="C287" s="282" t="s">
        <v>2006</v>
      </c>
      <c r="D287" s="220" t="s">
        <v>2671</v>
      </c>
      <c r="E287" s="160" t="s">
        <v>2752</v>
      </c>
      <c r="F287" s="27"/>
      <c r="G287" s="160" t="s">
        <v>215</v>
      </c>
      <c r="H287" s="13"/>
      <c r="I287" s="131">
        <v>27918707</v>
      </c>
      <c r="J287" s="281">
        <v>27918707</v>
      </c>
      <c r="K287" s="246">
        <f t="shared" si="2"/>
        <v>0</v>
      </c>
    </row>
    <row r="288" spans="1:11" x14ac:dyDescent="0.25">
      <c r="A288" s="145">
        <v>45433</v>
      </c>
      <c r="B288" s="220" t="s">
        <v>175</v>
      </c>
      <c r="C288" s="282" t="s">
        <v>2006</v>
      </c>
      <c r="D288" s="220" t="s">
        <v>2671</v>
      </c>
      <c r="E288" s="160" t="s">
        <v>2752</v>
      </c>
      <c r="F288" s="27"/>
      <c r="G288" s="160" t="s">
        <v>215</v>
      </c>
      <c r="H288" s="13"/>
      <c r="I288" s="131">
        <v>1537798</v>
      </c>
      <c r="J288" s="281">
        <v>1537798</v>
      </c>
      <c r="K288" s="246">
        <f t="shared" si="2"/>
        <v>0</v>
      </c>
    </row>
    <row r="289" spans="1:11" x14ac:dyDescent="0.25">
      <c r="A289" s="145">
        <v>45433</v>
      </c>
      <c r="B289" s="220" t="s">
        <v>175</v>
      </c>
      <c r="C289" s="282" t="s">
        <v>2006</v>
      </c>
      <c r="D289" s="220" t="s">
        <v>2671</v>
      </c>
      <c r="E289" s="160" t="s">
        <v>2752</v>
      </c>
      <c r="F289" s="27"/>
      <c r="G289" s="160" t="s">
        <v>215</v>
      </c>
      <c r="H289" s="13"/>
      <c r="I289" s="131">
        <v>214398265</v>
      </c>
      <c r="J289" s="281">
        <v>214398265</v>
      </c>
      <c r="K289" s="246">
        <f t="shared" si="2"/>
        <v>0</v>
      </c>
    </row>
    <row r="290" spans="1:11" x14ac:dyDescent="0.25">
      <c r="A290" s="145">
        <v>45433</v>
      </c>
      <c r="B290" s="220" t="s">
        <v>328</v>
      </c>
      <c r="C290" s="282" t="s">
        <v>2012</v>
      </c>
      <c r="D290" s="220" t="s">
        <v>2672</v>
      </c>
      <c r="E290" s="160" t="s">
        <v>2753</v>
      </c>
      <c r="F290" s="27"/>
      <c r="G290" s="160" t="s">
        <v>215</v>
      </c>
      <c r="H290" s="13"/>
      <c r="I290" s="131">
        <v>678101</v>
      </c>
      <c r="J290" s="281">
        <v>678101</v>
      </c>
      <c r="K290" s="246">
        <f t="shared" si="2"/>
        <v>0</v>
      </c>
    </row>
    <row r="291" spans="1:11" x14ac:dyDescent="0.25">
      <c r="A291" s="145">
        <v>45433</v>
      </c>
      <c r="B291" s="220" t="s">
        <v>1893</v>
      </c>
      <c r="C291" s="282" t="s">
        <v>259</v>
      </c>
      <c r="D291" s="220" t="s">
        <v>2673</v>
      </c>
      <c r="E291" s="160" t="s">
        <v>2740</v>
      </c>
      <c r="F291" s="27"/>
      <c r="G291" s="160" t="s">
        <v>2728</v>
      </c>
      <c r="H291" s="13"/>
      <c r="I291" s="131">
        <v>30000000</v>
      </c>
      <c r="J291" s="281">
        <v>2000000</v>
      </c>
      <c r="K291" s="246">
        <f t="shared" si="2"/>
        <v>28000000</v>
      </c>
    </row>
    <row r="292" spans="1:11" x14ac:dyDescent="0.25">
      <c r="A292" s="145">
        <v>45434</v>
      </c>
      <c r="B292" s="220" t="s">
        <v>585</v>
      </c>
      <c r="C292" s="282" t="s">
        <v>2674</v>
      </c>
      <c r="D292" s="220" t="s">
        <v>2675</v>
      </c>
      <c r="E292" s="160" t="s">
        <v>2754</v>
      </c>
      <c r="F292" s="27"/>
      <c r="G292" s="160" t="s">
        <v>1502</v>
      </c>
      <c r="H292" s="13"/>
      <c r="I292" s="131">
        <v>12000000</v>
      </c>
      <c r="J292" s="281">
        <v>0</v>
      </c>
      <c r="K292" s="246">
        <f t="shared" si="2"/>
        <v>12000000</v>
      </c>
    </row>
    <row r="293" spans="1:11" x14ac:dyDescent="0.25">
      <c r="A293" s="145">
        <v>45434</v>
      </c>
      <c r="B293" s="220" t="s">
        <v>282</v>
      </c>
      <c r="C293" s="282" t="s">
        <v>2676</v>
      </c>
      <c r="D293" s="220" t="s">
        <v>2677</v>
      </c>
      <c r="E293" s="160" t="s">
        <v>2755</v>
      </c>
      <c r="F293" s="27"/>
      <c r="G293" s="160" t="s">
        <v>781</v>
      </c>
      <c r="H293" s="13"/>
      <c r="I293" s="131">
        <v>24000000</v>
      </c>
      <c r="J293" s="281">
        <v>0</v>
      </c>
      <c r="K293" s="246">
        <f t="shared" si="2"/>
        <v>24000000</v>
      </c>
    </row>
    <row r="294" spans="1:11" x14ac:dyDescent="0.25">
      <c r="A294" s="145">
        <v>45435</v>
      </c>
      <c r="B294" s="220" t="s">
        <v>1120</v>
      </c>
      <c r="C294" s="282" t="s">
        <v>2678</v>
      </c>
      <c r="D294" s="220" t="s">
        <v>2679</v>
      </c>
      <c r="E294" s="160" t="s">
        <v>2756</v>
      </c>
      <c r="F294" s="27"/>
      <c r="G294" s="160" t="s">
        <v>1497</v>
      </c>
      <c r="H294" s="13"/>
      <c r="I294" s="131">
        <v>15000000</v>
      </c>
      <c r="J294" s="281">
        <v>0</v>
      </c>
      <c r="K294" s="246">
        <f t="shared" si="2"/>
        <v>15000000</v>
      </c>
    </row>
    <row r="295" spans="1:11" x14ac:dyDescent="0.25">
      <c r="A295" s="145">
        <v>45435</v>
      </c>
      <c r="B295" s="220" t="s">
        <v>777</v>
      </c>
      <c r="C295" s="282" t="s">
        <v>2680</v>
      </c>
      <c r="D295" s="220" t="s">
        <v>2681</v>
      </c>
      <c r="E295" s="160" t="s">
        <v>2757</v>
      </c>
      <c r="F295" s="27"/>
      <c r="G295" s="160" t="s">
        <v>793</v>
      </c>
      <c r="H295" s="13"/>
      <c r="I295" s="131">
        <v>9546000</v>
      </c>
      <c r="J295" s="281">
        <v>0</v>
      </c>
      <c r="K295" s="246">
        <f t="shared" si="2"/>
        <v>9546000</v>
      </c>
    </row>
    <row r="296" spans="1:11" x14ac:dyDescent="0.25">
      <c r="A296" s="145">
        <v>45435</v>
      </c>
      <c r="B296" s="220" t="s">
        <v>570</v>
      </c>
      <c r="C296" s="282" t="s">
        <v>2682</v>
      </c>
      <c r="D296" s="220" t="s">
        <v>2683</v>
      </c>
      <c r="E296" s="160" t="s">
        <v>2758</v>
      </c>
      <c r="F296" s="27"/>
      <c r="G296" s="160" t="s">
        <v>1496</v>
      </c>
      <c r="H296" s="13"/>
      <c r="I296" s="131">
        <v>15000000</v>
      </c>
      <c r="J296" s="281">
        <v>0</v>
      </c>
      <c r="K296" s="246">
        <f t="shared" si="2"/>
        <v>15000000</v>
      </c>
    </row>
    <row r="297" spans="1:11" x14ac:dyDescent="0.25">
      <c r="A297" s="145">
        <v>45435</v>
      </c>
      <c r="B297" s="220" t="s">
        <v>104</v>
      </c>
      <c r="C297" s="282" t="s">
        <v>2681</v>
      </c>
      <c r="D297" s="220" t="s">
        <v>2684</v>
      </c>
      <c r="E297" s="160" t="s">
        <v>2759</v>
      </c>
      <c r="F297" s="27"/>
      <c r="G297" s="160" t="s">
        <v>797</v>
      </c>
      <c r="H297" s="13"/>
      <c r="I297" s="131">
        <v>12000000</v>
      </c>
      <c r="J297" s="281">
        <v>0</v>
      </c>
      <c r="K297" s="246">
        <f t="shared" si="2"/>
        <v>12000000</v>
      </c>
    </row>
    <row r="298" spans="1:11" x14ac:dyDescent="0.25">
      <c r="A298" s="145">
        <v>45435</v>
      </c>
      <c r="B298" s="220" t="s">
        <v>872</v>
      </c>
      <c r="C298" s="282" t="s">
        <v>2685</v>
      </c>
      <c r="D298" s="220" t="s">
        <v>2686</v>
      </c>
      <c r="E298" s="160" t="s">
        <v>2760</v>
      </c>
      <c r="F298" s="27"/>
      <c r="G298" s="160" t="s">
        <v>1499</v>
      </c>
      <c r="H298" s="13"/>
      <c r="I298" s="131">
        <v>12000000</v>
      </c>
      <c r="J298" s="281">
        <v>0</v>
      </c>
      <c r="K298" s="246">
        <f t="shared" si="2"/>
        <v>12000000</v>
      </c>
    </row>
    <row r="299" spans="1:11" x14ac:dyDescent="0.25">
      <c r="A299" s="145">
        <v>45435</v>
      </c>
      <c r="B299" s="220" t="s">
        <v>510</v>
      </c>
      <c r="C299" s="282" t="s">
        <v>2687</v>
      </c>
      <c r="D299" s="220" t="s">
        <v>2688</v>
      </c>
      <c r="E299" s="160" t="s">
        <v>2761</v>
      </c>
      <c r="F299" s="27"/>
      <c r="G299" s="160" t="s">
        <v>796</v>
      </c>
      <c r="H299" s="13"/>
      <c r="I299" s="131">
        <v>12000000</v>
      </c>
      <c r="J299" s="281">
        <v>0</v>
      </c>
      <c r="K299" s="246">
        <f t="shared" si="2"/>
        <v>12000000</v>
      </c>
    </row>
    <row r="300" spans="1:11" x14ac:dyDescent="0.25">
      <c r="A300" s="145">
        <v>45435</v>
      </c>
      <c r="B300" s="220" t="s">
        <v>871</v>
      </c>
      <c r="C300" s="282" t="s">
        <v>2689</v>
      </c>
      <c r="D300" s="220" t="s">
        <v>2690</v>
      </c>
      <c r="E300" s="160" t="s">
        <v>2762</v>
      </c>
      <c r="F300" s="27"/>
      <c r="G300" s="160" t="s">
        <v>1498</v>
      </c>
      <c r="H300" s="13"/>
      <c r="I300" s="131">
        <v>12000000</v>
      </c>
      <c r="J300" s="281">
        <v>0</v>
      </c>
      <c r="K300" s="246">
        <f t="shared" si="2"/>
        <v>12000000</v>
      </c>
    </row>
    <row r="301" spans="1:11" x14ac:dyDescent="0.25">
      <c r="A301" s="145">
        <v>45435</v>
      </c>
      <c r="B301" s="220" t="s">
        <v>779</v>
      </c>
      <c r="C301" s="282" t="s">
        <v>2691</v>
      </c>
      <c r="D301" s="220" t="s">
        <v>2692</v>
      </c>
      <c r="E301" s="160" t="s">
        <v>2763</v>
      </c>
      <c r="F301" s="27"/>
      <c r="G301" s="160" t="s">
        <v>798</v>
      </c>
      <c r="H301" s="13"/>
      <c r="I301" s="131">
        <v>12000000</v>
      </c>
      <c r="J301" s="281">
        <v>0</v>
      </c>
      <c r="K301" s="246">
        <f t="shared" si="2"/>
        <v>12000000</v>
      </c>
    </row>
    <row r="302" spans="1:11" x14ac:dyDescent="0.25">
      <c r="A302" s="145">
        <v>45436</v>
      </c>
      <c r="B302" s="220" t="s">
        <v>778</v>
      </c>
      <c r="C302" s="282" t="s">
        <v>2693</v>
      </c>
      <c r="D302" s="220" t="s">
        <v>2494</v>
      </c>
      <c r="E302" s="160" t="s">
        <v>2764</v>
      </c>
      <c r="F302" s="27"/>
      <c r="G302" s="160" t="s">
        <v>794</v>
      </c>
      <c r="H302" s="13"/>
      <c r="I302" s="131">
        <v>13741000</v>
      </c>
      <c r="J302" s="281">
        <v>0</v>
      </c>
      <c r="K302" s="246">
        <f t="shared" si="2"/>
        <v>13741000</v>
      </c>
    </row>
    <row r="303" spans="1:11" x14ac:dyDescent="0.25">
      <c r="A303" s="145">
        <v>45436</v>
      </c>
      <c r="B303" s="220" t="s">
        <v>1894</v>
      </c>
      <c r="C303" s="282" t="s">
        <v>2694</v>
      </c>
      <c r="D303" s="220" t="s">
        <v>2695</v>
      </c>
      <c r="E303" s="160" t="s">
        <v>2765</v>
      </c>
      <c r="F303" s="27"/>
      <c r="G303" s="160" t="s">
        <v>2729</v>
      </c>
      <c r="H303" s="13"/>
      <c r="I303" s="131">
        <v>24000000</v>
      </c>
      <c r="J303" s="281">
        <v>0</v>
      </c>
      <c r="K303" s="246">
        <f t="shared" si="2"/>
        <v>24000000</v>
      </c>
    </row>
    <row r="304" spans="1:11" x14ac:dyDescent="0.25">
      <c r="A304" s="145">
        <v>45439</v>
      </c>
      <c r="B304" s="220" t="s">
        <v>2634</v>
      </c>
      <c r="C304" s="282" t="s">
        <v>2485</v>
      </c>
      <c r="D304" s="220" t="s">
        <v>2486</v>
      </c>
      <c r="E304" s="160" t="s">
        <v>2617</v>
      </c>
      <c r="F304" s="27"/>
      <c r="G304" s="160" t="s">
        <v>2525</v>
      </c>
      <c r="H304" s="13"/>
      <c r="I304" s="131">
        <v>40352900</v>
      </c>
      <c r="J304" s="281">
        <v>0</v>
      </c>
      <c r="K304" s="246">
        <f t="shared" si="2"/>
        <v>40352900</v>
      </c>
    </row>
    <row r="305" spans="1:11" x14ac:dyDescent="0.25">
      <c r="A305" s="145">
        <v>45439</v>
      </c>
      <c r="B305" s="220" t="s">
        <v>780</v>
      </c>
      <c r="C305" s="282" t="s">
        <v>2490</v>
      </c>
      <c r="D305" s="220" t="s">
        <v>2509</v>
      </c>
      <c r="E305" s="160" t="s">
        <v>2766</v>
      </c>
      <c r="F305" s="27"/>
      <c r="G305" s="160" t="s">
        <v>799</v>
      </c>
      <c r="H305" s="13"/>
      <c r="I305" s="131">
        <v>12000000</v>
      </c>
      <c r="J305" s="281">
        <v>0</v>
      </c>
      <c r="K305" s="246">
        <f t="shared" si="2"/>
        <v>12000000</v>
      </c>
    </row>
    <row r="306" spans="1:11" x14ac:dyDescent="0.25">
      <c r="A306" s="145">
        <v>45439</v>
      </c>
      <c r="B306" s="220" t="s">
        <v>877</v>
      </c>
      <c r="C306" s="282" t="s">
        <v>2488</v>
      </c>
      <c r="D306" s="220" t="s">
        <v>2696</v>
      </c>
      <c r="E306" s="160" t="s">
        <v>2767</v>
      </c>
      <c r="F306" s="27"/>
      <c r="G306" s="160" t="s">
        <v>1500</v>
      </c>
      <c r="H306" s="13"/>
      <c r="I306" s="131">
        <v>12400000</v>
      </c>
      <c r="J306" s="281">
        <v>0</v>
      </c>
      <c r="K306" s="246">
        <f t="shared" si="2"/>
        <v>12400000</v>
      </c>
    </row>
    <row r="307" spans="1:11" x14ac:dyDescent="0.25">
      <c r="A307" s="145">
        <v>45439</v>
      </c>
      <c r="B307" s="220" t="s">
        <v>2085</v>
      </c>
      <c r="C307" s="282" t="s">
        <v>2697</v>
      </c>
      <c r="D307" s="220" t="s">
        <v>2507</v>
      </c>
      <c r="E307" s="160" t="s">
        <v>2768</v>
      </c>
      <c r="F307" s="27"/>
      <c r="G307" s="160" t="s">
        <v>2730</v>
      </c>
      <c r="H307" s="13"/>
      <c r="I307" s="131">
        <v>26893600</v>
      </c>
      <c r="J307" s="281">
        <v>0</v>
      </c>
      <c r="K307" s="246">
        <f t="shared" si="2"/>
        <v>26893600</v>
      </c>
    </row>
    <row r="308" spans="1:11" x14ac:dyDescent="0.25">
      <c r="A308" s="145">
        <v>45439</v>
      </c>
      <c r="B308" s="220" t="s">
        <v>1911</v>
      </c>
      <c r="C308" s="282" t="s">
        <v>1924</v>
      </c>
      <c r="D308" s="220" t="s">
        <v>2491</v>
      </c>
      <c r="E308" s="160" t="s">
        <v>2619</v>
      </c>
      <c r="F308" s="27"/>
      <c r="G308" s="160" t="s">
        <v>2527</v>
      </c>
      <c r="H308" s="13"/>
      <c r="I308" s="131">
        <v>759235503</v>
      </c>
      <c r="J308" s="281">
        <v>0</v>
      </c>
      <c r="K308" s="246">
        <f t="shared" si="2"/>
        <v>759235503</v>
      </c>
    </row>
    <row r="309" spans="1:11" x14ac:dyDescent="0.25">
      <c r="A309" s="145">
        <v>45439</v>
      </c>
      <c r="B309" s="220" t="s">
        <v>505</v>
      </c>
      <c r="C309" s="282" t="s">
        <v>2698</v>
      </c>
      <c r="D309" s="220" t="s">
        <v>2699</v>
      </c>
      <c r="E309" s="160" t="s">
        <v>2769</v>
      </c>
      <c r="F309" s="27"/>
      <c r="G309" s="160" t="s">
        <v>791</v>
      </c>
      <c r="H309" s="13"/>
      <c r="I309" s="131">
        <v>12000000</v>
      </c>
      <c r="J309" s="281">
        <v>0</v>
      </c>
      <c r="K309" s="246">
        <f t="shared" si="2"/>
        <v>12000000</v>
      </c>
    </row>
    <row r="310" spans="1:11" x14ac:dyDescent="0.25">
      <c r="A310" s="145">
        <v>45440</v>
      </c>
      <c r="B310" s="220" t="s">
        <v>2637</v>
      </c>
      <c r="C310" s="282" t="s">
        <v>745</v>
      </c>
      <c r="D310" s="220" t="s">
        <v>2700</v>
      </c>
      <c r="E310" s="160" t="s">
        <v>2770</v>
      </c>
      <c r="F310" s="27"/>
      <c r="G310" s="160" t="s">
        <v>783</v>
      </c>
      <c r="H310" s="13"/>
      <c r="I310" s="131">
        <v>7600000</v>
      </c>
      <c r="J310" s="281">
        <v>7600000</v>
      </c>
      <c r="K310" s="246">
        <f t="shared" si="2"/>
        <v>0</v>
      </c>
    </row>
    <row r="311" spans="1:11" x14ac:dyDescent="0.25">
      <c r="A311" s="145">
        <v>45440</v>
      </c>
      <c r="B311" s="220" t="s">
        <v>2092</v>
      </c>
      <c r="C311" s="282" t="s">
        <v>2701</v>
      </c>
      <c r="D311" s="220" t="s">
        <v>2702</v>
      </c>
      <c r="E311" s="160" t="s">
        <v>2294</v>
      </c>
      <c r="F311" s="27"/>
      <c r="G311" s="160" t="s">
        <v>2731</v>
      </c>
      <c r="H311" s="13"/>
      <c r="I311" s="131">
        <v>12000000</v>
      </c>
      <c r="J311" s="281">
        <v>0</v>
      </c>
      <c r="K311" s="246">
        <f t="shared" si="2"/>
        <v>12000000</v>
      </c>
    </row>
    <row r="312" spans="1:11" x14ac:dyDescent="0.25">
      <c r="A312" s="145">
        <v>45442</v>
      </c>
      <c r="B312" s="220" t="s">
        <v>2775</v>
      </c>
      <c r="C312" s="282" t="s">
        <v>2703</v>
      </c>
      <c r="D312" s="220" t="s">
        <v>2704</v>
      </c>
      <c r="E312" s="160" t="s">
        <v>2771</v>
      </c>
      <c r="F312" s="27"/>
      <c r="G312" s="160" t="s">
        <v>215</v>
      </c>
      <c r="H312" s="13"/>
      <c r="I312" s="131">
        <v>35000000</v>
      </c>
      <c r="J312" s="281">
        <v>0</v>
      </c>
      <c r="K312" s="246">
        <f t="shared" si="2"/>
        <v>35000000</v>
      </c>
    </row>
    <row r="313" spans="1:11" x14ac:dyDescent="0.25">
      <c r="A313" s="145">
        <v>45442</v>
      </c>
      <c r="B313" s="220" t="s">
        <v>2775</v>
      </c>
      <c r="C313" s="282" t="s">
        <v>2703</v>
      </c>
      <c r="D313" s="220" t="s">
        <v>2704</v>
      </c>
      <c r="E313" s="160" t="s">
        <v>2771</v>
      </c>
      <c r="F313" s="27"/>
      <c r="G313" s="160" t="s">
        <v>215</v>
      </c>
      <c r="H313" s="13"/>
      <c r="I313" s="131">
        <v>18000000</v>
      </c>
      <c r="J313" s="281">
        <v>0</v>
      </c>
      <c r="K313" s="246">
        <f t="shared" si="2"/>
        <v>18000000</v>
      </c>
    </row>
    <row r="314" spans="1:11" x14ac:dyDescent="0.25">
      <c r="A314" s="145">
        <v>45442</v>
      </c>
      <c r="B314" s="220" t="s">
        <v>2775</v>
      </c>
      <c r="C314" s="282" t="s">
        <v>2703</v>
      </c>
      <c r="D314" s="220" t="s">
        <v>2704</v>
      </c>
      <c r="E314" s="160" t="s">
        <v>2771</v>
      </c>
      <c r="F314" s="27"/>
      <c r="G314" s="160" t="s">
        <v>215</v>
      </c>
      <c r="H314" s="13"/>
      <c r="I314" s="131">
        <v>168011837</v>
      </c>
      <c r="J314" s="281">
        <v>0</v>
      </c>
      <c r="K314" s="246">
        <f t="shared" si="2"/>
        <v>168011837</v>
      </c>
    </row>
    <row r="315" spans="1:11" x14ac:dyDescent="0.25">
      <c r="A315" s="145">
        <v>45442</v>
      </c>
      <c r="B315" s="220" t="s">
        <v>2775</v>
      </c>
      <c r="C315" s="282" t="s">
        <v>2703</v>
      </c>
      <c r="D315" s="220" t="s">
        <v>2704</v>
      </c>
      <c r="E315" s="160" t="s">
        <v>2771</v>
      </c>
      <c r="F315" s="27"/>
      <c r="G315" s="160" t="s">
        <v>215</v>
      </c>
      <c r="H315" s="13"/>
      <c r="I315" s="131">
        <v>33000000</v>
      </c>
      <c r="J315" s="281">
        <v>0</v>
      </c>
      <c r="K315" s="246">
        <f t="shared" si="2"/>
        <v>33000000</v>
      </c>
    </row>
    <row r="316" spans="1:11" x14ac:dyDescent="0.25">
      <c r="A316" s="145">
        <v>45442</v>
      </c>
      <c r="B316" s="220" t="s">
        <v>2775</v>
      </c>
      <c r="C316" s="282" t="s">
        <v>2703</v>
      </c>
      <c r="D316" s="220" t="s">
        <v>2704</v>
      </c>
      <c r="E316" s="160" t="s">
        <v>2771</v>
      </c>
      <c r="F316" s="27"/>
      <c r="G316" s="160" t="s">
        <v>215</v>
      </c>
      <c r="H316" s="13"/>
      <c r="I316" s="131">
        <v>105000000</v>
      </c>
      <c r="J316" s="281">
        <v>0</v>
      </c>
      <c r="K316" s="246">
        <f t="shared" si="2"/>
        <v>105000000</v>
      </c>
    </row>
    <row r="317" spans="1:11" x14ac:dyDescent="0.25">
      <c r="A317" s="145">
        <v>45442</v>
      </c>
      <c r="B317" s="220" t="s">
        <v>2775</v>
      </c>
      <c r="C317" s="282" t="s">
        <v>2703</v>
      </c>
      <c r="D317" s="220" t="s">
        <v>2704</v>
      </c>
      <c r="E317" s="160" t="s">
        <v>2771</v>
      </c>
      <c r="F317" s="27"/>
      <c r="G317" s="160" t="s">
        <v>215</v>
      </c>
      <c r="H317" s="13"/>
      <c r="I317" s="131">
        <v>18000000</v>
      </c>
      <c r="J317" s="281">
        <v>0</v>
      </c>
      <c r="K317" s="246">
        <f t="shared" si="2"/>
        <v>18000000</v>
      </c>
    </row>
    <row r="318" spans="1:11" x14ac:dyDescent="0.25">
      <c r="A318" s="145">
        <v>45442</v>
      </c>
      <c r="B318" s="220" t="s">
        <v>2775</v>
      </c>
      <c r="C318" s="282" t="s">
        <v>2703</v>
      </c>
      <c r="D318" s="220" t="s">
        <v>2704</v>
      </c>
      <c r="E318" s="160" t="s">
        <v>2771</v>
      </c>
      <c r="F318" s="27"/>
      <c r="G318" s="160" t="s">
        <v>215</v>
      </c>
      <c r="H318" s="13"/>
      <c r="I318" s="131">
        <v>20000000</v>
      </c>
      <c r="J318" s="281">
        <v>0</v>
      </c>
      <c r="K318" s="246">
        <f t="shared" si="2"/>
        <v>20000000</v>
      </c>
    </row>
    <row r="319" spans="1:11" x14ac:dyDescent="0.25">
      <c r="A319" s="145">
        <v>45442</v>
      </c>
      <c r="B319" s="220" t="s">
        <v>2775</v>
      </c>
      <c r="C319" s="282" t="s">
        <v>2703</v>
      </c>
      <c r="D319" s="220" t="s">
        <v>2704</v>
      </c>
      <c r="E319" s="160" t="s">
        <v>2771</v>
      </c>
      <c r="F319" s="27"/>
      <c r="G319" s="160" t="s">
        <v>215</v>
      </c>
      <c r="H319" s="13"/>
      <c r="I319" s="131">
        <v>140000000</v>
      </c>
      <c r="J319" s="281">
        <v>0</v>
      </c>
      <c r="K319" s="246">
        <f t="shared" si="2"/>
        <v>140000000</v>
      </c>
    </row>
    <row r="320" spans="1:11" x14ac:dyDescent="0.25">
      <c r="A320" s="145">
        <v>45442</v>
      </c>
      <c r="B320" s="220" t="s">
        <v>2776</v>
      </c>
      <c r="C320" s="282" t="s">
        <v>2703</v>
      </c>
      <c r="D320" s="220" t="s">
        <v>2705</v>
      </c>
      <c r="E320" s="160" t="s">
        <v>2771</v>
      </c>
      <c r="F320" s="27"/>
      <c r="G320" s="160" t="s">
        <v>215</v>
      </c>
      <c r="H320" s="13"/>
      <c r="I320" s="131">
        <v>30000000</v>
      </c>
      <c r="J320" s="281">
        <v>0</v>
      </c>
      <c r="K320" s="246">
        <f t="shared" si="2"/>
        <v>30000000</v>
      </c>
    </row>
    <row r="321" spans="1:11" x14ac:dyDescent="0.25">
      <c r="A321" s="145">
        <v>45442</v>
      </c>
      <c r="B321" s="220" t="s">
        <v>2776</v>
      </c>
      <c r="C321" s="282" t="s">
        <v>2703</v>
      </c>
      <c r="D321" s="220" t="s">
        <v>2705</v>
      </c>
      <c r="E321" s="160" t="s">
        <v>2771</v>
      </c>
      <c r="F321" s="27"/>
      <c r="G321" s="160" t="s">
        <v>215</v>
      </c>
      <c r="H321" s="13"/>
      <c r="I321" s="131">
        <v>15000000</v>
      </c>
      <c r="J321" s="281">
        <v>0</v>
      </c>
      <c r="K321" s="246">
        <f t="shared" si="2"/>
        <v>15000000</v>
      </c>
    </row>
    <row r="322" spans="1:11" x14ac:dyDescent="0.25">
      <c r="A322" s="145">
        <v>45442</v>
      </c>
      <c r="B322" s="220" t="s">
        <v>2776</v>
      </c>
      <c r="C322" s="282" t="s">
        <v>2703</v>
      </c>
      <c r="D322" s="220" t="s">
        <v>2705</v>
      </c>
      <c r="E322" s="160" t="s">
        <v>2771</v>
      </c>
      <c r="F322" s="27"/>
      <c r="G322" s="160" t="s">
        <v>215</v>
      </c>
      <c r="H322" s="13"/>
      <c r="I322" s="131">
        <v>170000000</v>
      </c>
      <c r="J322" s="281">
        <v>0</v>
      </c>
      <c r="K322" s="246">
        <f t="shared" si="2"/>
        <v>170000000</v>
      </c>
    </row>
    <row r="323" spans="1:11" x14ac:dyDescent="0.25">
      <c r="A323" s="145">
        <v>45442</v>
      </c>
      <c r="B323" s="220" t="s">
        <v>2776</v>
      </c>
      <c r="C323" s="282" t="s">
        <v>2703</v>
      </c>
      <c r="D323" s="220" t="s">
        <v>2705</v>
      </c>
      <c r="E323" s="160" t="s">
        <v>2771</v>
      </c>
      <c r="F323" s="27"/>
      <c r="G323" s="160" t="s">
        <v>215</v>
      </c>
      <c r="H323" s="13"/>
      <c r="I323" s="131">
        <v>116000000</v>
      </c>
      <c r="J323" s="281">
        <v>0</v>
      </c>
      <c r="K323" s="246">
        <f t="shared" si="2"/>
        <v>116000000</v>
      </c>
    </row>
    <row r="324" spans="1:11" x14ac:dyDescent="0.25">
      <c r="A324" s="145">
        <v>45442</v>
      </c>
      <c r="B324" s="220" t="s">
        <v>2776</v>
      </c>
      <c r="C324" s="282" t="s">
        <v>2703</v>
      </c>
      <c r="D324" s="220" t="s">
        <v>2705</v>
      </c>
      <c r="E324" s="160" t="s">
        <v>2771</v>
      </c>
      <c r="F324" s="27"/>
      <c r="G324" s="160" t="s">
        <v>215</v>
      </c>
      <c r="H324" s="13"/>
      <c r="I324" s="131">
        <v>86000000</v>
      </c>
      <c r="J324" s="281">
        <v>0</v>
      </c>
      <c r="K324" s="246">
        <f t="shared" si="2"/>
        <v>86000000</v>
      </c>
    </row>
    <row r="325" spans="1:11" x14ac:dyDescent="0.25">
      <c r="A325" s="145">
        <v>45442</v>
      </c>
      <c r="B325" s="220" t="s">
        <v>2776</v>
      </c>
      <c r="C325" s="282" t="s">
        <v>2703</v>
      </c>
      <c r="D325" s="220" t="s">
        <v>2705</v>
      </c>
      <c r="E325" s="160" t="s">
        <v>2771</v>
      </c>
      <c r="F325" s="27"/>
      <c r="G325" s="160" t="s">
        <v>215</v>
      </c>
      <c r="H325" s="13"/>
      <c r="I325" s="131">
        <v>15000000</v>
      </c>
      <c r="J325" s="281">
        <v>0</v>
      </c>
      <c r="K325" s="246">
        <f t="shared" si="2"/>
        <v>15000000</v>
      </c>
    </row>
    <row r="326" spans="1:11" x14ac:dyDescent="0.25">
      <c r="A326" s="145">
        <v>45442</v>
      </c>
      <c r="B326" s="220" t="s">
        <v>2776</v>
      </c>
      <c r="C326" s="282" t="s">
        <v>2703</v>
      </c>
      <c r="D326" s="220" t="s">
        <v>2705</v>
      </c>
      <c r="E326" s="160" t="s">
        <v>2771</v>
      </c>
      <c r="F326" s="27"/>
      <c r="G326" s="160" t="s">
        <v>215</v>
      </c>
      <c r="H326" s="13"/>
      <c r="I326" s="131">
        <v>83500000</v>
      </c>
      <c r="J326" s="281">
        <v>0</v>
      </c>
      <c r="K326" s="246">
        <f t="shared" si="2"/>
        <v>83500000</v>
      </c>
    </row>
    <row r="327" spans="1:11" x14ac:dyDescent="0.25">
      <c r="A327" s="145">
        <v>45442</v>
      </c>
      <c r="B327" s="220" t="s">
        <v>2776</v>
      </c>
      <c r="C327" s="282" t="s">
        <v>2703</v>
      </c>
      <c r="D327" s="220" t="s">
        <v>2705</v>
      </c>
      <c r="E327" s="160" t="s">
        <v>2771</v>
      </c>
      <c r="F327" s="27"/>
      <c r="G327" s="160" t="s">
        <v>215</v>
      </c>
      <c r="H327" s="13"/>
      <c r="I327" s="131">
        <v>120000000</v>
      </c>
      <c r="J327" s="281">
        <v>0</v>
      </c>
      <c r="K327" s="246">
        <f t="shared" si="2"/>
        <v>120000000</v>
      </c>
    </row>
    <row r="328" spans="1:11" x14ac:dyDescent="0.25">
      <c r="A328" s="145">
        <v>45442</v>
      </c>
      <c r="B328" s="220" t="s">
        <v>2777</v>
      </c>
      <c r="C328" s="282" t="s">
        <v>2703</v>
      </c>
      <c r="D328" s="220" t="s">
        <v>2706</v>
      </c>
      <c r="E328" s="160" t="s">
        <v>2771</v>
      </c>
      <c r="F328" s="27"/>
      <c r="G328" s="160" t="s">
        <v>215</v>
      </c>
      <c r="H328" s="13"/>
      <c r="I328" s="131">
        <v>14000000</v>
      </c>
      <c r="J328" s="281">
        <v>13082600</v>
      </c>
      <c r="K328" s="246">
        <f t="shared" si="2"/>
        <v>917400</v>
      </c>
    </row>
    <row r="329" spans="1:11" x14ac:dyDescent="0.25">
      <c r="A329" s="145">
        <v>45442</v>
      </c>
      <c r="B329" s="220" t="s">
        <v>2777</v>
      </c>
      <c r="C329" s="282" t="s">
        <v>2703</v>
      </c>
      <c r="D329" s="220" t="s">
        <v>2706</v>
      </c>
      <c r="E329" s="160" t="s">
        <v>2771</v>
      </c>
      <c r="F329" s="27"/>
      <c r="G329" s="160" t="s">
        <v>215</v>
      </c>
      <c r="H329" s="13"/>
      <c r="I329" s="131">
        <v>7000000</v>
      </c>
      <c r="J329" s="281">
        <v>6546100</v>
      </c>
      <c r="K329" s="246">
        <f t="shared" si="2"/>
        <v>453900</v>
      </c>
    </row>
    <row r="330" spans="1:11" x14ac:dyDescent="0.25">
      <c r="A330" s="145">
        <v>45442</v>
      </c>
      <c r="B330" s="220" t="s">
        <v>2777</v>
      </c>
      <c r="C330" s="282" t="s">
        <v>2703</v>
      </c>
      <c r="D330" s="220" t="s">
        <v>2706</v>
      </c>
      <c r="E330" s="160" t="s">
        <v>2771</v>
      </c>
      <c r="F330" s="27"/>
      <c r="G330" s="160" t="s">
        <v>215</v>
      </c>
      <c r="H330" s="13"/>
      <c r="I330" s="131">
        <v>170000000</v>
      </c>
      <c r="J330" s="281">
        <v>155747101</v>
      </c>
      <c r="K330" s="246">
        <f t="shared" si="2"/>
        <v>14252899</v>
      </c>
    </row>
    <row r="331" spans="1:11" x14ac:dyDescent="0.25">
      <c r="A331" s="145">
        <v>45442</v>
      </c>
      <c r="B331" s="220" t="s">
        <v>2777</v>
      </c>
      <c r="C331" s="282" t="s">
        <v>2703</v>
      </c>
      <c r="D331" s="220" t="s">
        <v>2706</v>
      </c>
      <c r="E331" s="160" t="s">
        <v>2771</v>
      </c>
      <c r="F331" s="27"/>
      <c r="G331" s="160" t="s">
        <v>215</v>
      </c>
      <c r="H331" s="13"/>
      <c r="I331" s="131">
        <v>116000000</v>
      </c>
      <c r="J331" s="281">
        <v>111265164</v>
      </c>
      <c r="K331" s="246">
        <f t="shared" si="2"/>
        <v>4734836</v>
      </c>
    </row>
    <row r="332" spans="1:11" x14ac:dyDescent="0.25">
      <c r="A332" s="145">
        <v>45442</v>
      </c>
      <c r="B332" s="220" t="s">
        <v>2777</v>
      </c>
      <c r="C332" s="282" t="s">
        <v>2703</v>
      </c>
      <c r="D332" s="220" t="s">
        <v>2706</v>
      </c>
      <c r="E332" s="160" t="s">
        <v>2771</v>
      </c>
      <c r="F332" s="27"/>
      <c r="G332" s="160" t="s">
        <v>215</v>
      </c>
      <c r="H332" s="13"/>
      <c r="I332" s="131">
        <v>45000000</v>
      </c>
      <c r="J332" s="281">
        <v>39215400</v>
      </c>
      <c r="K332" s="246">
        <f t="shared" si="2"/>
        <v>5784600</v>
      </c>
    </row>
    <row r="333" spans="1:11" x14ac:dyDescent="0.25">
      <c r="A333" s="145">
        <v>45442</v>
      </c>
      <c r="B333" s="220" t="s">
        <v>2777</v>
      </c>
      <c r="C333" s="282" t="s">
        <v>2703</v>
      </c>
      <c r="D333" s="220" t="s">
        <v>2706</v>
      </c>
      <c r="E333" s="160" t="s">
        <v>2771</v>
      </c>
      <c r="F333" s="27"/>
      <c r="G333" s="160" t="s">
        <v>215</v>
      </c>
      <c r="H333" s="13"/>
      <c r="I333" s="131">
        <v>7000000</v>
      </c>
      <c r="J333" s="281">
        <v>6546100</v>
      </c>
      <c r="K333" s="246">
        <f t="shared" si="2"/>
        <v>453900</v>
      </c>
    </row>
    <row r="334" spans="1:11" x14ac:dyDescent="0.25">
      <c r="A334" s="145">
        <v>45442</v>
      </c>
      <c r="B334" s="220" t="s">
        <v>2777</v>
      </c>
      <c r="C334" s="282" t="s">
        <v>2703</v>
      </c>
      <c r="D334" s="220" t="s">
        <v>2706</v>
      </c>
      <c r="E334" s="160" t="s">
        <v>2771</v>
      </c>
      <c r="F334" s="27"/>
      <c r="G334" s="160" t="s">
        <v>215</v>
      </c>
      <c r="H334" s="13"/>
      <c r="I334" s="131">
        <v>83500000</v>
      </c>
      <c r="J334" s="281">
        <v>80858700</v>
      </c>
      <c r="K334" s="246">
        <f t="shared" si="2"/>
        <v>2641300</v>
      </c>
    </row>
    <row r="335" spans="1:11" x14ac:dyDescent="0.25">
      <c r="A335" s="145">
        <v>45442</v>
      </c>
      <c r="B335" s="220" t="s">
        <v>2777</v>
      </c>
      <c r="C335" s="282" t="s">
        <v>2703</v>
      </c>
      <c r="D335" s="220" t="s">
        <v>2706</v>
      </c>
      <c r="E335" s="160" t="s">
        <v>2771</v>
      </c>
      <c r="F335" s="27"/>
      <c r="G335" s="160" t="s">
        <v>215</v>
      </c>
      <c r="H335" s="13"/>
      <c r="I335" s="131">
        <v>60000000</v>
      </c>
      <c r="J335" s="281">
        <v>52290000</v>
      </c>
      <c r="K335" s="246">
        <f t="shared" si="2"/>
        <v>7710000</v>
      </c>
    </row>
    <row r="336" spans="1:11" x14ac:dyDescent="0.25">
      <c r="A336" s="145">
        <v>45442</v>
      </c>
      <c r="B336" s="220" t="s">
        <v>2778</v>
      </c>
      <c r="C336" s="282" t="s">
        <v>2707</v>
      </c>
      <c r="D336" s="220" t="s">
        <v>2708</v>
      </c>
      <c r="E336" s="160" t="s">
        <v>2772</v>
      </c>
      <c r="F336" s="27"/>
      <c r="G336" s="160" t="s">
        <v>215</v>
      </c>
      <c r="H336" s="13"/>
      <c r="I336" s="131">
        <v>1030000000</v>
      </c>
      <c r="J336" s="281">
        <v>904687837</v>
      </c>
      <c r="K336" s="246">
        <f t="shared" si="2"/>
        <v>125312163</v>
      </c>
    </row>
    <row r="337" spans="1:11" x14ac:dyDescent="0.25">
      <c r="A337" s="145">
        <v>45442</v>
      </c>
      <c r="B337" s="220" t="s">
        <v>2778</v>
      </c>
      <c r="C337" s="282" t="s">
        <v>2707</v>
      </c>
      <c r="D337" s="220" t="s">
        <v>2708</v>
      </c>
      <c r="E337" s="160" t="s">
        <v>2772</v>
      </c>
      <c r="F337" s="27"/>
      <c r="G337" s="160" t="s">
        <v>215</v>
      </c>
      <c r="H337" s="13"/>
      <c r="I337" s="131">
        <v>3000000</v>
      </c>
      <c r="J337" s="281">
        <v>2882495</v>
      </c>
      <c r="K337" s="246">
        <f t="shared" si="2"/>
        <v>117505</v>
      </c>
    </row>
    <row r="338" spans="1:11" x14ac:dyDescent="0.25">
      <c r="A338" s="145">
        <v>45442</v>
      </c>
      <c r="B338" s="220" t="s">
        <v>2778</v>
      </c>
      <c r="C338" s="282" t="s">
        <v>2707</v>
      </c>
      <c r="D338" s="220" t="s">
        <v>2708</v>
      </c>
      <c r="E338" s="160" t="s">
        <v>2772</v>
      </c>
      <c r="F338" s="27"/>
      <c r="G338" s="160" t="s">
        <v>215</v>
      </c>
      <c r="H338" s="13"/>
      <c r="I338" s="131">
        <v>35000000</v>
      </c>
      <c r="J338" s="281">
        <v>16576691</v>
      </c>
      <c r="K338" s="246">
        <f t="shared" si="2"/>
        <v>18423309</v>
      </c>
    </row>
    <row r="339" spans="1:11" x14ac:dyDescent="0.25">
      <c r="A339" s="145">
        <v>45442</v>
      </c>
      <c r="B339" s="220" t="s">
        <v>2778</v>
      </c>
      <c r="C339" s="282" t="s">
        <v>2707</v>
      </c>
      <c r="D339" s="220" t="s">
        <v>2708</v>
      </c>
      <c r="E339" s="160" t="s">
        <v>2772</v>
      </c>
      <c r="F339" s="27"/>
      <c r="G339" s="160" t="s">
        <v>215</v>
      </c>
      <c r="H339" s="13"/>
      <c r="I339" s="131">
        <v>10000000</v>
      </c>
      <c r="J339" s="281">
        <v>8272173</v>
      </c>
      <c r="K339" s="246">
        <f t="shared" si="2"/>
        <v>1727827</v>
      </c>
    </row>
    <row r="340" spans="1:11" x14ac:dyDescent="0.25">
      <c r="A340" s="145">
        <v>45442</v>
      </c>
      <c r="B340" s="220" t="s">
        <v>2778</v>
      </c>
      <c r="C340" s="282" t="s">
        <v>2707</v>
      </c>
      <c r="D340" s="220" t="s">
        <v>2708</v>
      </c>
      <c r="E340" s="160" t="s">
        <v>2772</v>
      </c>
      <c r="F340" s="27"/>
      <c r="G340" s="160" t="s">
        <v>215</v>
      </c>
      <c r="H340" s="13"/>
      <c r="I340" s="131">
        <v>67000000</v>
      </c>
      <c r="J340" s="281">
        <v>65597857</v>
      </c>
      <c r="K340" s="246">
        <f t="shared" si="2"/>
        <v>1402143</v>
      </c>
    </row>
    <row r="341" spans="1:11" x14ac:dyDescent="0.25">
      <c r="A341" s="145">
        <v>45442</v>
      </c>
      <c r="B341" s="220" t="s">
        <v>2778</v>
      </c>
      <c r="C341" s="282" t="s">
        <v>2707</v>
      </c>
      <c r="D341" s="220" t="s">
        <v>2708</v>
      </c>
      <c r="E341" s="160" t="s">
        <v>2772</v>
      </c>
      <c r="F341" s="27"/>
      <c r="G341" s="160" t="s">
        <v>215</v>
      </c>
      <c r="H341" s="13"/>
      <c r="I341" s="131">
        <v>1586955833</v>
      </c>
      <c r="J341" s="281">
        <v>1586901662</v>
      </c>
      <c r="K341" s="246">
        <f t="shared" si="2"/>
        <v>54171</v>
      </c>
    </row>
    <row r="342" spans="1:11" x14ac:dyDescent="0.25">
      <c r="A342" s="145">
        <v>45442</v>
      </c>
      <c r="B342" s="220" t="s">
        <v>2778</v>
      </c>
      <c r="C342" s="282" t="s">
        <v>2707</v>
      </c>
      <c r="D342" s="220" t="s">
        <v>2708</v>
      </c>
      <c r="E342" s="160" t="s">
        <v>2772</v>
      </c>
      <c r="F342" s="27"/>
      <c r="G342" s="160" t="s">
        <v>215</v>
      </c>
      <c r="H342" s="13"/>
      <c r="I342" s="131">
        <v>220000000</v>
      </c>
      <c r="J342" s="281">
        <v>210306561</v>
      </c>
      <c r="K342" s="246">
        <f t="shared" si="2"/>
        <v>9693439</v>
      </c>
    </row>
    <row r="343" spans="1:11" x14ac:dyDescent="0.25">
      <c r="A343" s="145">
        <v>45442</v>
      </c>
      <c r="B343" s="220" t="s">
        <v>2778</v>
      </c>
      <c r="C343" s="282" t="s">
        <v>2709</v>
      </c>
      <c r="D343" s="220" t="s">
        <v>2710</v>
      </c>
      <c r="E343" s="160" t="s">
        <v>2773</v>
      </c>
      <c r="F343" s="27"/>
      <c r="G343" s="160" t="s">
        <v>215</v>
      </c>
      <c r="H343" s="13"/>
      <c r="I343" s="131">
        <v>10000000</v>
      </c>
      <c r="J343" s="281">
        <v>8928999</v>
      </c>
      <c r="K343" s="246">
        <f t="shared" ref="K343:K349" si="3">+I343-J343</f>
        <v>1071001</v>
      </c>
    </row>
    <row r="344" spans="1:11" x14ac:dyDescent="0.25">
      <c r="A344" s="145">
        <v>45442</v>
      </c>
      <c r="B344" s="220" t="s">
        <v>2779</v>
      </c>
      <c r="C344" s="282" t="s">
        <v>2709</v>
      </c>
      <c r="D344" s="220" t="s">
        <v>2711</v>
      </c>
      <c r="E344" s="160" t="s">
        <v>2773</v>
      </c>
      <c r="F344" s="27"/>
      <c r="G344" s="160" t="s">
        <v>215</v>
      </c>
      <c r="H344" s="13"/>
      <c r="I344" s="131">
        <v>1117447433</v>
      </c>
      <c r="J344" s="281">
        <v>0</v>
      </c>
      <c r="K344" s="246">
        <f t="shared" si="3"/>
        <v>1117447433</v>
      </c>
    </row>
    <row r="345" spans="1:11" x14ac:dyDescent="0.25">
      <c r="A345" s="145">
        <v>45442</v>
      </c>
      <c r="B345" s="220" t="s">
        <v>2779</v>
      </c>
      <c r="C345" s="282" t="s">
        <v>2707</v>
      </c>
      <c r="D345" s="220" t="s">
        <v>2712</v>
      </c>
      <c r="E345" s="160" t="s">
        <v>2772</v>
      </c>
      <c r="F345" s="27"/>
      <c r="G345" s="160" t="s">
        <v>215</v>
      </c>
      <c r="H345" s="13"/>
      <c r="I345" s="131">
        <v>244212361</v>
      </c>
      <c r="J345" s="281">
        <v>0</v>
      </c>
      <c r="K345" s="246">
        <f t="shared" si="3"/>
        <v>244212361</v>
      </c>
    </row>
    <row r="346" spans="1:11" x14ac:dyDescent="0.25">
      <c r="A346" s="145">
        <v>45442</v>
      </c>
      <c r="B346" s="220" t="s">
        <v>2779</v>
      </c>
      <c r="C346" s="282" t="s">
        <v>2707</v>
      </c>
      <c r="D346" s="220" t="s">
        <v>2712</v>
      </c>
      <c r="E346" s="160" t="s">
        <v>2772</v>
      </c>
      <c r="F346" s="27"/>
      <c r="G346" s="160" t="s">
        <v>215</v>
      </c>
      <c r="H346" s="13"/>
      <c r="I346" s="131">
        <v>100000000</v>
      </c>
      <c r="J346" s="281">
        <v>365534</v>
      </c>
      <c r="K346" s="246">
        <f t="shared" si="3"/>
        <v>99634466</v>
      </c>
    </row>
    <row r="347" spans="1:11" ht="18" customHeight="1" x14ac:dyDescent="0.25">
      <c r="A347" s="145">
        <v>45442</v>
      </c>
      <c r="B347" s="220" t="s">
        <v>2779</v>
      </c>
      <c r="C347" s="282" t="s">
        <v>2707</v>
      </c>
      <c r="D347" s="220" t="s">
        <v>2712</v>
      </c>
      <c r="E347" s="160" t="s">
        <v>2772</v>
      </c>
      <c r="F347" s="27"/>
      <c r="G347" s="160" t="s">
        <v>215</v>
      </c>
      <c r="H347" s="13"/>
      <c r="I347" s="131">
        <v>35000000</v>
      </c>
      <c r="J347" s="281">
        <v>0</v>
      </c>
      <c r="K347" s="246">
        <f t="shared" si="3"/>
        <v>35000000</v>
      </c>
    </row>
    <row r="348" spans="1:11" x14ac:dyDescent="0.25">
      <c r="A348" s="145">
        <v>45442</v>
      </c>
      <c r="B348" s="220" t="s">
        <v>2779</v>
      </c>
      <c r="C348" s="282" t="s">
        <v>2707</v>
      </c>
      <c r="D348" s="220" t="s">
        <v>2712</v>
      </c>
      <c r="E348" s="160" t="s">
        <v>2772</v>
      </c>
      <c r="F348" s="27"/>
      <c r="G348" s="160" t="s">
        <v>215</v>
      </c>
      <c r="H348" s="13"/>
      <c r="I348" s="131">
        <v>700000000</v>
      </c>
      <c r="J348" s="281">
        <v>7380144</v>
      </c>
      <c r="K348" s="246">
        <f t="shared" si="3"/>
        <v>692619856</v>
      </c>
    </row>
    <row r="349" spans="1:11" x14ac:dyDescent="0.25">
      <c r="A349" s="145">
        <v>45442</v>
      </c>
      <c r="B349" s="220" t="s">
        <v>2779</v>
      </c>
      <c r="C349" s="282" t="s">
        <v>2707</v>
      </c>
      <c r="D349" s="220" t="s">
        <v>2712</v>
      </c>
      <c r="E349" s="160" t="s">
        <v>2772</v>
      </c>
      <c r="F349" s="27"/>
      <c r="G349" s="160" t="s">
        <v>215</v>
      </c>
      <c r="H349" s="13"/>
      <c r="I349" s="131">
        <v>2420000000</v>
      </c>
      <c r="J349" s="281">
        <v>0</v>
      </c>
      <c r="K349" s="246">
        <f t="shared" si="3"/>
        <v>2420000000</v>
      </c>
    </row>
    <row r="350" spans="1:11" x14ac:dyDescent="0.25">
      <c r="A350" s="145"/>
      <c r="B350" s="220"/>
      <c r="C350" s="147"/>
      <c r="D350" s="26"/>
      <c r="E350" s="98"/>
      <c r="F350" s="27"/>
      <c r="G350" s="198"/>
      <c r="H350" s="13"/>
      <c r="I350" s="131"/>
      <c r="J350" s="24"/>
      <c r="K350" s="91">
        <f t="shared" ref="K350" si="4">+I350-J350</f>
        <v>0</v>
      </c>
    </row>
    <row r="351" spans="1:11" x14ac:dyDescent="0.25">
      <c r="A351" s="15"/>
      <c r="B351" s="16"/>
      <c r="C351" s="16"/>
      <c r="D351" s="16"/>
      <c r="E351" s="191"/>
      <c r="F351" s="16"/>
      <c r="G351" s="320" t="s">
        <v>19</v>
      </c>
      <c r="H351" s="321"/>
      <c r="I351" s="29">
        <f>SUM(I14:I350)</f>
        <v>24291784808</v>
      </c>
      <c r="J351" s="29">
        <f>SUM(J14:J350)</f>
        <v>15829931827</v>
      </c>
      <c r="K351" s="29">
        <f>SUM(K14:K350)</f>
        <v>8461852981</v>
      </c>
    </row>
    <row r="352" spans="1:11" ht="12.75" customHeight="1" x14ac:dyDescent="0.25">
      <c r="A352" s="15"/>
      <c r="B352" s="16"/>
      <c r="C352" s="16"/>
      <c r="D352" s="16"/>
      <c r="E352" s="191"/>
      <c r="F352" s="20"/>
      <c r="G352" s="191"/>
      <c r="H352" s="16"/>
      <c r="I352" s="20"/>
      <c r="J352" s="20"/>
      <c r="K352" s="21"/>
    </row>
    <row r="353" spans="1:11" ht="24.95" customHeight="1" x14ac:dyDescent="0.25">
      <c r="A353" s="70" t="s">
        <v>38</v>
      </c>
      <c r="B353" s="71" t="s">
        <v>40</v>
      </c>
      <c r="C353" s="70" t="s">
        <v>41</v>
      </c>
      <c r="D353" s="72" t="s">
        <v>39</v>
      </c>
      <c r="E353" s="200" t="s">
        <v>15</v>
      </c>
      <c r="F353" s="70" t="s">
        <v>34</v>
      </c>
      <c r="G353" s="200" t="s">
        <v>16</v>
      </c>
      <c r="H353" s="70" t="s">
        <v>22</v>
      </c>
      <c r="I353" s="70" t="s">
        <v>12</v>
      </c>
      <c r="J353" s="70" t="s">
        <v>23</v>
      </c>
      <c r="K353" s="70" t="s">
        <v>4</v>
      </c>
    </row>
    <row r="354" spans="1:11" ht="24.95" customHeight="1" x14ac:dyDescent="0.25">
      <c r="A354" s="73">
        <v>28174848000</v>
      </c>
      <c r="B354" s="73">
        <v>0</v>
      </c>
      <c r="C354" s="73">
        <v>0</v>
      </c>
      <c r="D354" s="74">
        <f>+A354+B354-C354</f>
        <v>28174848000</v>
      </c>
      <c r="E354" s="201">
        <f>+I351</f>
        <v>24291784808</v>
      </c>
      <c r="F354" s="75">
        <f>+E354/D354</f>
        <v>0.86217979979874249</v>
      </c>
      <c r="G354" s="201">
        <f>+I11</f>
        <v>0</v>
      </c>
      <c r="H354" s="74">
        <f>+D354-E354-G354</f>
        <v>3883063192</v>
      </c>
      <c r="I354" s="74">
        <f>+J351</f>
        <v>15829931827</v>
      </c>
      <c r="J354" s="75">
        <f>+I354/D354</f>
        <v>0.56184621925910661</v>
      </c>
      <c r="K354" s="74">
        <f>+K351</f>
        <v>8461852981</v>
      </c>
    </row>
    <row r="355" spans="1:11" x14ac:dyDescent="0.25">
      <c r="A355" s="76">
        <v>1</v>
      </c>
      <c r="B355" s="76">
        <v>2</v>
      </c>
      <c r="C355" s="76">
        <v>3</v>
      </c>
      <c r="D355" s="76" t="s">
        <v>3</v>
      </c>
      <c r="E355" s="203">
        <v>5</v>
      </c>
      <c r="F355" s="76" t="s">
        <v>18</v>
      </c>
      <c r="G355" s="203">
        <v>7</v>
      </c>
      <c r="H355" s="76" t="s">
        <v>9</v>
      </c>
      <c r="I355" s="76">
        <v>9</v>
      </c>
      <c r="J355" s="76" t="s">
        <v>24</v>
      </c>
      <c r="K355" s="76" t="s">
        <v>25</v>
      </c>
    </row>
    <row r="357" spans="1:11" x14ac:dyDescent="0.25">
      <c r="B357" s="63"/>
    </row>
    <row r="358" spans="1:11" x14ac:dyDescent="0.25">
      <c r="B358" s="63"/>
      <c r="I358" s="63"/>
    </row>
    <row r="359" spans="1:11" x14ac:dyDescent="0.25">
      <c r="B359" s="63"/>
    </row>
  </sheetData>
  <mergeCells count="16">
    <mergeCell ref="J12:J13"/>
    <mergeCell ref="E13:F13"/>
    <mergeCell ref="G13:H13"/>
    <mergeCell ref="A3:J3"/>
    <mergeCell ref="A5:A6"/>
    <mergeCell ref="B5:B6"/>
    <mergeCell ref="D5:D6"/>
    <mergeCell ref="E5:H5"/>
    <mergeCell ref="I5:I6"/>
    <mergeCell ref="J5:K6"/>
    <mergeCell ref="E6:H6"/>
    <mergeCell ref="G351:H351"/>
    <mergeCell ref="G11:H11"/>
    <mergeCell ref="A12:A13"/>
    <mergeCell ref="E12:H12"/>
    <mergeCell ref="I12:I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7"/>
  <sheetViews>
    <sheetView topLeftCell="A226" workbookViewId="0">
      <selection activeCell="K259" sqref="K259"/>
    </sheetView>
  </sheetViews>
  <sheetFormatPr baseColWidth="10" defaultRowHeight="15" x14ac:dyDescent="0.25"/>
  <cols>
    <col min="1" max="1" width="15.140625" style="3" customWidth="1"/>
    <col min="2" max="2" width="14.7109375" style="266" customWidth="1"/>
    <col min="3" max="4" width="14.7109375" style="3" customWidth="1"/>
    <col min="5" max="5" width="15.7109375" style="204" customWidth="1"/>
    <col min="6" max="6" width="14.7109375" style="3" customWidth="1"/>
    <col min="7" max="7" width="15.7109375" style="204" customWidth="1"/>
    <col min="8" max="11" width="15.7109375" style="3" customWidth="1"/>
    <col min="12" max="16384" width="11.42578125" style="3"/>
  </cols>
  <sheetData>
    <row r="1" spans="1:11" ht="12.75" customHeight="1" x14ac:dyDescent="0.25">
      <c r="A1" s="1" t="s">
        <v>35</v>
      </c>
      <c r="B1" s="253"/>
      <c r="C1" s="1"/>
      <c r="D1" s="1"/>
      <c r="E1" s="185"/>
      <c r="F1" s="1"/>
      <c r="G1" s="185"/>
      <c r="H1" s="2"/>
      <c r="I1" s="2"/>
      <c r="J1" s="2"/>
      <c r="K1" s="2"/>
    </row>
    <row r="2" spans="1:11" ht="12.75" customHeight="1" x14ac:dyDescent="0.25">
      <c r="A2" s="2"/>
      <c r="B2" s="254"/>
      <c r="C2" s="2"/>
      <c r="D2" s="2"/>
      <c r="E2" s="185"/>
      <c r="F2" s="2"/>
      <c r="G2" s="185"/>
      <c r="H2" s="2"/>
      <c r="I2" s="2"/>
      <c r="J2" s="2"/>
      <c r="K2" s="66"/>
    </row>
    <row r="3" spans="1:11" ht="15" customHeight="1" x14ac:dyDescent="0.25">
      <c r="A3" s="306" t="s">
        <v>87</v>
      </c>
      <c r="B3" s="306"/>
      <c r="C3" s="306"/>
      <c r="D3" s="306"/>
      <c r="E3" s="306"/>
      <c r="F3" s="306"/>
      <c r="G3" s="306"/>
      <c r="H3" s="306"/>
      <c r="I3" s="306"/>
      <c r="J3" s="306"/>
      <c r="K3" s="68" t="s">
        <v>3436</v>
      </c>
    </row>
    <row r="4" spans="1:11" ht="12.75" customHeight="1" x14ac:dyDescent="0.25">
      <c r="A4" s="4"/>
      <c r="B4" s="255"/>
      <c r="C4" s="4"/>
      <c r="D4" s="4"/>
      <c r="E4" s="187"/>
      <c r="F4" s="4"/>
      <c r="G4" s="187"/>
      <c r="H4" s="4"/>
      <c r="I4" s="4"/>
      <c r="J4" s="4"/>
      <c r="K4" s="5"/>
    </row>
    <row r="5" spans="1:11" x14ac:dyDescent="0.25">
      <c r="A5" s="309" t="s">
        <v>5</v>
      </c>
      <c r="B5" s="329" t="s">
        <v>26</v>
      </c>
      <c r="C5" s="31"/>
      <c r="D5" s="309" t="s">
        <v>17</v>
      </c>
      <c r="E5" s="326" t="s">
        <v>16</v>
      </c>
      <c r="F5" s="327"/>
      <c r="G5" s="327"/>
      <c r="H5" s="328"/>
      <c r="I5" s="309" t="s">
        <v>7</v>
      </c>
      <c r="J5" s="316" t="s">
        <v>21</v>
      </c>
      <c r="K5" s="317"/>
    </row>
    <row r="6" spans="1:11" x14ac:dyDescent="0.25">
      <c r="A6" s="310"/>
      <c r="B6" s="330"/>
      <c r="C6" s="32"/>
      <c r="D6" s="310"/>
      <c r="E6" s="326" t="s">
        <v>2</v>
      </c>
      <c r="F6" s="327"/>
      <c r="G6" s="327"/>
      <c r="H6" s="328"/>
      <c r="I6" s="310"/>
      <c r="J6" s="318"/>
      <c r="K6" s="319"/>
    </row>
    <row r="7" spans="1:11" x14ac:dyDescent="0.25">
      <c r="A7" s="210"/>
      <c r="B7" s="256"/>
      <c r="C7" s="181"/>
      <c r="D7" s="212"/>
      <c r="E7" s="209"/>
      <c r="F7" s="96"/>
      <c r="G7" s="96"/>
      <c r="H7" s="94"/>
      <c r="I7" s="213"/>
      <c r="J7" s="182"/>
      <c r="K7" s="181"/>
    </row>
    <row r="8" spans="1:11" x14ac:dyDescent="0.25">
      <c r="A8" s="210"/>
      <c r="B8" s="256"/>
      <c r="C8" s="181"/>
      <c r="D8" s="212"/>
      <c r="E8" s="209"/>
      <c r="F8" s="96"/>
      <c r="G8" s="96"/>
      <c r="H8" s="94"/>
      <c r="I8" s="213"/>
      <c r="J8" s="182"/>
      <c r="K8" s="181"/>
    </row>
    <row r="9" spans="1:11" x14ac:dyDescent="0.25">
      <c r="A9" s="210"/>
      <c r="B9" s="256"/>
      <c r="C9" s="181"/>
      <c r="D9" s="212"/>
      <c r="E9" s="209"/>
      <c r="F9" s="96"/>
      <c r="G9" s="96"/>
      <c r="H9" s="94"/>
      <c r="I9" s="213"/>
      <c r="J9" s="182"/>
      <c r="K9" s="181"/>
    </row>
    <row r="10" spans="1:11" x14ac:dyDescent="0.25">
      <c r="A10" s="210"/>
      <c r="B10" s="256"/>
      <c r="C10" s="181"/>
      <c r="D10" s="212"/>
      <c r="E10" s="209"/>
      <c r="F10" s="96"/>
      <c r="G10" s="96"/>
      <c r="H10" s="94"/>
      <c r="I10" s="213"/>
      <c r="J10" s="182"/>
      <c r="K10" s="181"/>
    </row>
    <row r="11" spans="1:11" x14ac:dyDescent="0.25">
      <c r="A11" s="210"/>
      <c r="B11" s="256"/>
      <c r="C11" s="211"/>
      <c r="D11" s="212"/>
      <c r="E11" s="209"/>
      <c r="F11" s="218"/>
      <c r="G11" s="218"/>
      <c r="H11" s="219"/>
      <c r="I11" s="213"/>
      <c r="J11" s="182"/>
      <c r="K11" s="181"/>
    </row>
    <row r="12" spans="1:11" x14ac:dyDescent="0.25">
      <c r="A12" s="15"/>
      <c r="B12" s="257"/>
      <c r="C12" s="16"/>
      <c r="D12" s="16"/>
      <c r="E12" s="191"/>
      <c r="F12" s="16"/>
      <c r="G12" s="320" t="s">
        <v>19</v>
      </c>
      <c r="H12" s="321"/>
      <c r="I12" s="17">
        <f>SUM(I7:I11)</f>
        <v>0</v>
      </c>
      <c r="J12" s="18"/>
      <c r="K12" s="19"/>
    </row>
    <row r="13" spans="1:11" x14ac:dyDescent="0.25">
      <c r="A13" s="309" t="s">
        <v>5</v>
      </c>
      <c r="B13" s="258" t="s">
        <v>13</v>
      </c>
      <c r="C13" s="33" t="s">
        <v>20</v>
      </c>
      <c r="D13" s="22" t="s">
        <v>20</v>
      </c>
      <c r="E13" s="326" t="s">
        <v>15</v>
      </c>
      <c r="F13" s="327"/>
      <c r="G13" s="327"/>
      <c r="H13" s="328"/>
      <c r="I13" s="309" t="s">
        <v>7</v>
      </c>
      <c r="J13" s="309" t="s">
        <v>6</v>
      </c>
      <c r="K13" s="33" t="s">
        <v>0</v>
      </c>
    </row>
    <row r="14" spans="1:11" x14ac:dyDescent="0.25">
      <c r="A14" s="310"/>
      <c r="B14" s="259" t="s">
        <v>14</v>
      </c>
      <c r="C14" s="34" t="s">
        <v>11</v>
      </c>
      <c r="D14" s="34" t="s">
        <v>10</v>
      </c>
      <c r="E14" s="326" t="s">
        <v>2</v>
      </c>
      <c r="F14" s="328"/>
      <c r="G14" s="326" t="s">
        <v>8</v>
      </c>
      <c r="H14" s="328"/>
      <c r="I14" s="310"/>
      <c r="J14" s="310"/>
      <c r="K14" s="34" t="s">
        <v>1</v>
      </c>
    </row>
    <row r="15" spans="1:11" ht="12.75" customHeight="1" x14ac:dyDescent="0.25">
      <c r="A15" s="23">
        <v>45308</v>
      </c>
      <c r="B15" s="260" t="s">
        <v>190</v>
      </c>
      <c r="C15" s="64" t="s">
        <v>170</v>
      </c>
      <c r="D15" s="64" t="s">
        <v>120</v>
      </c>
      <c r="E15" s="192" t="s">
        <v>206</v>
      </c>
      <c r="F15" s="125"/>
      <c r="G15" s="205" t="s">
        <v>152</v>
      </c>
      <c r="H15" s="125"/>
      <c r="I15" s="24">
        <v>42508979</v>
      </c>
      <c r="J15" s="235">
        <v>42508979</v>
      </c>
      <c r="K15" s="91">
        <f>+I15-J15</f>
        <v>0</v>
      </c>
    </row>
    <row r="16" spans="1:11" x14ac:dyDescent="0.25">
      <c r="A16" s="23">
        <v>45317</v>
      </c>
      <c r="B16" s="261" t="s">
        <v>320</v>
      </c>
      <c r="C16" s="65" t="s">
        <v>272</v>
      </c>
      <c r="D16" s="65" t="s">
        <v>273</v>
      </c>
      <c r="E16" s="192" t="s">
        <v>309</v>
      </c>
      <c r="F16" s="126"/>
      <c r="G16" s="206" t="s">
        <v>294</v>
      </c>
      <c r="H16" s="128"/>
      <c r="I16" s="24">
        <v>34000000</v>
      </c>
      <c r="J16" s="235">
        <v>34000000</v>
      </c>
      <c r="K16" s="91">
        <f t="shared" ref="K16:K77" si="0">+I16-J16</f>
        <v>0</v>
      </c>
    </row>
    <row r="17" spans="1:11" x14ac:dyDescent="0.25">
      <c r="A17" s="25">
        <v>45320</v>
      </c>
      <c r="B17" s="261" t="s">
        <v>321</v>
      </c>
      <c r="C17" s="26" t="s">
        <v>229</v>
      </c>
      <c r="D17" s="26" t="s">
        <v>274</v>
      </c>
      <c r="E17" s="196" t="s">
        <v>310</v>
      </c>
      <c r="F17" s="126"/>
      <c r="G17" s="206" t="s">
        <v>295</v>
      </c>
      <c r="H17" s="130"/>
      <c r="I17" s="24">
        <v>53820000</v>
      </c>
      <c r="J17" s="235">
        <v>53820000</v>
      </c>
      <c r="K17" s="91">
        <f t="shared" si="0"/>
        <v>0</v>
      </c>
    </row>
    <row r="18" spans="1:11" x14ac:dyDescent="0.25">
      <c r="A18" s="25">
        <v>45321</v>
      </c>
      <c r="B18" s="261" t="s">
        <v>175</v>
      </c>
      <c r="C18" s="26" t="s">
        <v>97</v>
      </c>
      <c r="D18" s="26" t="s">
        <v>275</v>
      </c>
      <c r="E18" s="99" t="s">
        <v>311</v>
      </c>
      <c r="F18" s="126"/>
      <c r="G18" s="206" t="s">
        <v>296</v>
      </c>
      <c r="H18" s="130"/>
      <c r="I18" s="24">
        <v>10800000</v>
      </c>
      <c r="J18" s="235">
        <v>10800000</v>
      </c>
      <c r="K18" s="91">
        <f t="shared" si="0"/>
        <v>0</v>
      </c>
    </row>
    <row r="19" spans="1:11" x14ac:dyDescent="0.25">
      <c r="A19" s="25">
        <v>45321</v>
      </c>
      <c r="B19" s="261" t="s">
        <v>322</v>
      </c>
      <c r="C19" s="26" t="s">
        <v>276</v>
      </c>
      <c r="D19" s="26" t="s">
        <v>277</v>
      </c>
      <c r="E19" s="99" t="s">
        <v>312</v>
      </c>
      <c r="F19" s="126"/>
      <c r="G19" s="206" t="s">
        <v>297</v>
      </c>
      <c r="H19" s="130"/>
      <c r="I19" s="24">
        <v>28000000</v>
      </c>
      <c r="J19" s="235">
        <v>28000000</v>
      </c>
      <c r="K19" s="91">
        <f t="shared" si="0"/>
        <v>0</v>
      </c>
    </row>
    <row r="20" spans="1:11" x14ac:dyDescent="0.25">
      <c r="A20" s="25">
        <v>45321</v>
      </c>
      <c r="B20" s="261" t="s">
        <v>323</v>
      </c>
      <c r="C20" s="26" t="s">
        <v>245</v>
      </c>
      <c r="D20" s="26" t="s">
        <v>278</v>
      </c>
      <c r="E20" s="99" t="s">
        <v>313</v>
      </c>
      <c r="F20" s="126"/>
      <c r="G20" s="206" t="s">
        <v>298</v>
      </c>
      <c r="H20" s="130"/>
      <c r="I20" s="24">
        <v>24400000</v>
      </c>
      <c r="J20" s="235">
        <v>24400000</v>
      </c>
      <c r="K20" s="91">
        <f t="shared" si="0"/>
        <v>0</v>
      </c>
    </row>
    <row r="21" spans="1:11" x14ac:dyDescent="0.25">
      <c r="A21" s="25">
        <v>45321</v>
      </c>
      <c r="B21" s="261" t="s">
        <v>324</v>
      </c>
      <c r="C21" s="26" t="s">
        <v>279</v>
      </c>
      <c r="D21" s="26" t="s">
        <v>280</v>
      </c>
      <c r="E21" s="99" t="s">
        <v>314</v>
      </c>
      <c r="F21" s="126"/>
      <c r="G21" s="206" t="s">
        <v>299</v>
      </c>
      <c r="H21" s="130"/>
      <c r="I21" s="24">
        <v>28000000</v>
      </c>
      <c r="J21" s="235">
        <v>28000000</v>
      </c>
      <c r="K21" s="91">
        <f t="shared" si="0"/>
        <v>0</v>
      </c>
    </row>
    <row r="22" spans="1:11" x14ac:dyDescent="0.25">
      <c r="A22" s="25">
        <v>45321</v>
      </c>
      <c r="B22" s="261" t="s">
        <v>325</v>
      </c>
      <c r="C22" s="26" t="s">
        <v>247</v>
      </c>
      <c r="D22" s="26" t="s">
        <v>281</v>
      </c>
      <c r="E22" s="99" t="s">
        <v>315</v>
      </c>
      <c r="F22" s="126"/>
      <c r="G22" s="206" t="s">
        <v>300</v>
      </c>
      <c r="H22" s="130"/>
      <c r="I22" s="24">
        <v>20652000</v>
      </c>
      <c r="J22" s="235">
        <v>20652000</v>
      </c>
      <c r="K22" s="91">
        <f t="shared" si="0"/>
        <v>0</v>
      </c>
    </row>
    <row r="23" spans="1:11" x14ac:dyDescent="0.25">
      <c r="A23" s="25">
        <v>45321</v>
      </c>
      <c r="B23" s="261" t="s">
        <v>182</v>
      </c>
      <c r="C23" s="26" t="s">
        <v>282</v>
      </c>
      <c r="D23" s="26" t="s">
        <v>283</v>
      </c>
      <c r="E23" s="99" t="s">
        <v>311</v>
      </c>
      <c r="F23" s="126"/>
      <c r="G23" s="206" t="s">
        <v>301</v>
      </c>
      <c r="H23" s="130"/>
      <c r="I23" s="24">
        <v>10800000</v>
      </c>
      <c r="J23" s="235">
        <v>10800000</v>
      </c>
      <c r="K23" s="91">
        <f t="shared" si="0"/>
        <v>0</v>
      </c>
    </row>
    <row r="24" spans="1:11" x14ac:dyDescent="0.25">
      <c r="A24" s="25">
        <v>45321</v>
      </c>
      <c r="B24" s="261" t="s">
        <v>273</v>
      </c>
      <c r="C24" s="26" t="s">
        <v>284</v>
      </c>
      <c r="D24" s="26" t="s">
        <v>285</v>
      </c>
      <c r="E24" s="99" t="s">
        <v>316</v>
      </c>
      <c r="F24" s="126"/>
      <c r="G24" s="206" t="s">
        <v>302</v>
      </c>
      <c r="H24" s="130"/>
      <c r="I24" s="24">
        <v>21836000</v>
      </c>
      <c r="J24" s="235">
        <v>21836000</v>
      </c>
      <c r="K24" s="91">
        <f t="shared" si="0"/>
        <v>0</v>
      </c>
    </row>
    <row r="25" spans="1:11" x14ac:dyDescent="0.25">
      <c r="A25" s="25">
        <v>45321</v>
      </c>
      <c r="B25" s="261" t="s">
        <v>326</v>
      </c>
      <c r="C25" s="26" t="s">
        <v>286</v>
      </c>
      <c r="D25" s="26" t="s">
        <v>287</v>
      </c>
      <c r="E25" s="99" t="s">
        <v>317</v>
      </c>
      <c r="F25" s="126"/>
      <c r="G25" s="206" t="s">
        <v>303</v>
      </c>
      <c r="H25" s="130"/>
      <c r="I25" s="24">
        <v>10800000</v>
      </c>
      <c r="J25" s="235">
        <v>10800000</v>
      </c>
      <c r="K25" s="91">
        <f t="shared" si="0"/>
        <v>0</v>
      </c>
    </row>
    <row r="26" spans="1:11" x14ac:dyDescent="0.25">
      <c r="A26" s="25">
        <v>45321</v>
      </c>
      <c r="B26" s="261" t="s">
        <v>327</v>
      </c>
      <c r="C26" s="26" t="s">
        <v>288</v>
      </c>
      <c r="D26" s="26" t="s">
        <v>289</v>
      </c>
      <c r="E26" s="99" t="s">
        <v>318</v>
      </c>
      <c r="F26" s="126"/>
      <c r="G26" s="206" t="s">
        <v>304</v>
      </c>
      <c r="H26" s="130"/>
      <c r="I26" s="24">
        <v>16000000</v>
      </c>
      <c r="J26" s="235">
        <v>16000000</v>
      </c>
      <c r="K26" s="91">
        <f t="shared" si="0"/>
        <v>0</v>
      </c>
    </row>
    <row r="27" spans="1:11" x14ac:dyDescent="0.25">
      <c r="A27" s="25">
        <v>45322</v>
      </c>
      <c r="B27" s="261" t="s">
        <v>328</v>
      </c>
      <c r="C27" s="26" t="s">
        <v>106</v>
      </c>
      <c r="D27" s="26" t="s">
        <v>290</v>
      </c>
      <c r="E27" s="99" t="s">
        <v>311</v>
      </c>
      <c r="F27" s="126"/>
      <c r="G27" s="206" t="s">
        <v>305</v>
      </c>
      <c r="H27" s="130"/>
      <c r="I27" s="24">
        <v>10800000</v>
      </c>
      <c r="J27" s="235">
        <v>10800000</v>
      </c>
      <c r="K27" s="91">
        <f t="shared" si="0"/>
        <v>0</v>
      </c>
    </row>
    <row r="28" spans="1:11" x14ac:dyDescent="0.25">
      <c r="A28" s="25">
        <v>45322</v>
      </c>
      <c r="B28" s="261" t="s">
        <v>228</v>
      </c>
      <c r="C28" s="26" t="s">
        <v>291</v>
      </c>
      <c r="D28" s="26" t="s">
        <v>284</v>
      </c>
      <c r="E28" s="99" t="s">
        <v>311</v>
      </c>
      <c r="F28" s="126"/>
      <c r="G28" s="206" t="s">
        <v>306</v>
      </c>
      <c r="H28" s="130"/>
      <c r="I28" s="24">
        <v>10800000</v>
      </c>
      <c r="J28" s="235">
        <v>10800000</v>
      </c>
      <c r="K28" s="91">
        <f t="shared" si="0"/>
        <v>0</v>
      </c>
    </row>
    <row r="29" spans="1:11" x14ac:dyDescent="0.25">
      <c r="A29" s="25">
        <v>45322</v>
      </c>
      <c r="B29" s="261" t="s">
        <v>329</v>
      </c>
      <c r="C29" s="26" t="s">
        <v>292</v>
      </c>
      <c r="D29" s="26" t="s">
        <v>293</v>
      </c>
      <c r="E29" s="99" t="s">
        <v>311</v>
      </c>
      <c r="F29" s="126"/>
      <c r="G29" s="206" t="s">
        <v>307</v>
      </c>
      <c r="H29" s="130"/>
      <c r="I29" s="24">
        <v>10800000</v>
      </c>
      <c r="J29" s="235">
        <v>10800000</v>
      </c>
      <c r="K29" s="91">
        <f t="shared" si="0"/>
        <v>0</v>
      </c>
    </row>
    <row r="30" spans="1:11" x14ac:dyDescent="0.25">
      <c r="A30" s="25">
        <v>45322</v>
      </c>
      <c r="B30" s="261" t="s">
        <v>330</v>
      </c>
      <c r="C30" s="26" t="s">
        <v>290</v>
      </c>
      <c r="D30" s="26" t="s">
        <v>288</v>
      </c>
      <c r="E30" s="99" t="s">
        <v>319</v>
      </c>
      <c r="F30" s="126"/>
      <c r="G30" s="206" t="s">
        <v>308</v>
      </c>
      <c r="H30" s="130"/>
      <c r="I30" s="24">
        <v>27200000</v>
      </c>
      <c r="J30" s="235">
        <v>27200000</v>
      </c>
      <c r="K30" s="91">
        <f t="shared" si="0"/>
        <v>0</v>
      </c>
    </row>
    <row r="31" spans="1:11" x14ac:dyDescent="0.25">
      <c r="A31" s="25">
        <v>45323</v>
      </c>
      <c r="B31" s="261" t="s">
        <v>335</v>
      </c>
      <c r="C31" s="26" t="s">
        <v>704</v>
      </c>
      <c r="D31" s="26" t="s">
        <v>282</v>
      </c>
      <c r="E31" s="99" t="s">
        <v>317</v>
      </c>
      <c r="F31" s="126"/>
      <c r="G31" s="206" t="s">
        <v>901</v>
      </c>
      <c r="H31" s="130"/>
      <c r="I31" s="24">
        <v>10800000</v>
      </c>
      <c r="J31" s="235">
        <v>10440000</v>
      </c>
      <c r="K31" s="91">
        <f t="shared" si="0"/>
        <v>360000</v>
      </c>
    </row>
    <row r="32" spans="1:11" x14ac:dyDescent="0.25">
      <c r="A32" s="25">
        <v>45323</v>
      </c>
      <c r="B32" s="261" t="s">
        <v>445</v>
      </c>
      <c r="C32" s="26" t="s">
        <v>453</v>
      </c>
      <c r="D32" s="26" t="s">
        <v>292</v>
      </c>
      <c r="E32" s="99" t="s">
        <v>317</v>
      </c>
      <c r="F32" s="126"/>
      <c r="G32" s="206" t="s">
        <v>902</v>
      </c>
      <c r="H32" s="130"/>
      <c r="I32" s="24">
        <v>10800000</v>
      </c>
      <c r="J32" s="235">
        <v>8100000</v>
      </c>
      <c r="K32" s="91">
        <f t="shared" si="0"/>
        <v>2700000</v>
      </c>
    </row>
    <row r="33" spans="1:11" x14ac:dyDescent="0.25">
      <c r="A33" s="25">
        <v>45327</v>
      </c>
      <c r="B33" s="261" t="s">
        <v>495</v>
      </c>
      <c r="C33" s="26" t="s">
        <v>822</v>
      </c>
      <c r="D33" s="26" t="s">
        <v>823</v>
      </c>
      <c r="E33" s="99" t="s">
        <v>972</v>
      </c>
      <c r="F33" s="126"/>
      <c r="G33" s="206" t="s">
        <v>903</v>
      </c>
      <c r="H33" s="130"/>
      <c r="I33" s="24">
        <v>19052000</v>
      </c>
      <c r="J33" s="235">
        <v>18258167</v>
      </c>
      <c r="K33" s="91">
        <f t="shared" si="0"/>
        <v>793833</v>
      </c>
    </row>
    <row r="34" spans="1:11" x14ac:dyDescent="0.25">
      <c r="A34" s="25">
        <v>45327</v>
      </c>
      <c r="B34" s="261" t="s">
        <v>497</v>
      </c>
      <c r="C34" s="26" t="s">
        <v>711</v>
      </c>
      <c r="D34" s="26" t="s">
        <v>824</v>
      </c>
      <c r="E34" s="99" t="s">
        <v>311</v>
      </c>
      <c r="F34" s="126"/>
      <c r="G34" s="206" t="s">
        <v>904</v>
      </c>
      <c r="H34" s="130"/>
      <c r="I34" s="24">
        <v>10800000</v>
      </c>
      <c r="J34" s="235">
        <v>10350000</v>
      </c>
      <c r="K34" s="91">
        <f t="shared" si="0"/>
        <v>450000</v>
      </c>
    </row>
    <row r="35" spans="1:11" x14ac:dyDescent="0.25">
      <c r="A35" s="25">
        <v>45328</v>
      </c>
      <c r="B35" s="261" t="s">
        <v>774</v>
      </c>
      <c r="C35" s="26" t="s">
        <v>167</v>
      </c>
      <c r="D35" s="26" t="s">
        <v>713</v>
      </c>
      <c r="E35" s="99" t="s">
        <v>973</v>
      </c>
      <c r="F35" s="126"/>
      <c r="G35" s="206" t="s">
        <v>783</v>
      </c>
      <c r="H35" s="130"/>
      <c r="I35" s="24">
        <v>3527500</v>
      </c>
      <c r="J35" s="235">
        <v>3527500</v>
      </c>
      <c r="K35" s="91">
        <f t="shared" si="0"/>
        <v>0</v>
      </c>
    </row>
    <row r="36" spans="1:11" x14ac:dyDescent="0.25">
      <c r="A36" s="25">
        <v>45329</v>
      </c>
      <c r="B36" s="261" t="s">
        <v>485</v>
      </c>
      <c r="C36" s="26" t="s">
        <v>716</v>
      </c>
      <c r="D36" s="26" t="s">
        <v>822</v>
      </c>
      <c r="E36" s="196" t="s">
        <v>311</v>
      </c>
      <c r="F36" s="27"/>
      <c r="G36" s="206" t="s">
        <v>905</v>
      </c>
      <c r="H36" s="13"/>
      <c r="I36" s="24">
        <v>10800000</v>
      </c>
      <c r="J36" s="235">
        <v>10260000</v>
      </c>
      <c r="K36" s="91">
        <f t="shared" si="0"/>
        <v>540000</v>
      </c>
    </row>
    <row r="37" spans="1:11" x14ac:dyDescent="0.25">
      <c r="A37" s="25">
        <v>45334</v>
      </c>
      <c r="B37" s="261" t="s">
        <v>1110</v>
      </c>
      <c r="C37" s="26" t="s">
        <v>825</v>
      </c>
      <c r="D37" s="26" t="s">
        <v>826</v>
      </c>
      <c r="E37" s="196" t="s">
        <v>317</v>
      </c>
      <c r="F37" s="27"/>
      <c r="G37" s="206" t="s">
        <v>906</v>
      </c>
      <c r="H37" s="13"/>
      <c r="I37" s="24">
        <v>10800000</v>
      </c>
      <c r="J37" s="235">
        <v>9630000</v>
      </c>
      <c r="K37" s="91">
        <f t="shared" si="0"/>
        <v>1170000</v>
      </c>
    </row>
    <row r="38" spans="1:11" x14ac:dyDescent="0.25">
      <c r="A38" s="25">
        <v>45334</v>
      </c>
      <c r="B38" s="261" t="s">
        <v>770</v>
      </c>
      <c r="C38" s="26" t="s">
        <v>719</v>
      </c>
      <c r="D38" s="26" t="s">
        <v>827</v>
      </c>
      <c r="E38" s="196" t="s">
        <v>311</v>
      </c>
      <c r="F38" s="27"/>
      <c r="G38" s="206" t="s">
        <v>907</v>
      </c>
      <c r="H38" s="13"/>
      <c r="I38" s="24">
        <v>10800000</v>
      </c>
      <c r="J38" s="235">
        <v>9720000</v>
      </c>
      <c r="K38" s="91">
        <f t="shared" si="0"/>
        <v>1080000</v>
      </c>
    </row>
    <row r="39" spans="1:11" x14ac:dyDescent="0.25">
      <c r="A39" s="25">
        <v>45334</v>
      </c>
      <c r="B39" s="261" t="s">
        <v>1107</v>
      </c>
      <c r="C39" s="26" t="s">
        <v>828</v>
      </c>
      <c r="D39" s="26" t="s">
        <v>829</v>
      </c>
      <c r="E39" s="196" t="s">
        <v>974</v>
      </c>
      <c r="F39" s="27"/>
      <c r="G39" s="206" t="s">
        <v>908</v>
      </c>
      <c r="H39" s="13"/>
      <c r="I39" s="24">
        <v>10800000</v>
      </c>
      <c r="J39" s="235">
        <v>9720000</v>
      </c>
      <c r="K39" s="91">
        <f t="shared" si="0"/>
        <v>1080000</v>
      </c>
    </row>
    <row r="40" spans="1:11" x14ac:dyDescent="0.25">
      <c r="A40" s="25">
        <v>45335</v>
      </c>
      <c r="B40" s="261" t="s">
        <v>824</v>
      </c>
      <c r="C40" s="26" t="s">
        <v>830</v>
      </c>
      <c r="D40" s="26" t="s">
        <v>531</v>
      </c>
      <c r="E40" s="196" t="s">
        <v>975</v>
      </c>
      <c r="F40" s="27"/>
      <c r="G40" s="206" t="s">
        <v>909</v>
      </c>
      <c r="H40" s="13"/>
      <c r="I40" s="24">
        <v>21000000</v>
      </c>
      <c r="J40" s="235">
        <v>18900000</v>
      </c>
      <c r="K40" s="91">
        <f t="shared" si="0"/>
        <v>2100000</v>
      </c>
    </row>
    <row r="41" spans="1:11" x14ac:dyDescent="0.25">
      <c r="A41" s="25">
        <v>45335</v>
      </c>
      <c r="B41" s="261" t="s">
        <v>503</v>
      </c>
      <c r="C41" s="26" t="s">
        <v>831</v>
      </c>
      <c r="D41" s="26" t="s">
        <v>830</v>
      </c>
      <c r="E41" s="196" t="s">
        <v>976</v>
      </c>
      <c r="F41" s="27"/>
      <c r="G41" s="206" t="s">
        <v>910</v>
      </c>
      <c r="H41" s="13"/>
      <c r="I41" s="24">
        <v>10800000</v>
      </c>
      <c r="J41" s="235">
        <v>9630000</v>
      </c>
      <c r="K41" s="91">
        <f t="shared" si="0"/>
        <v>1170000</v>
      </c>
    </row>
    <row r="42" spans="1:11" x14ac:dyDescent="0.25">
      <c r="A42" s="25">
        <v>45335</v>
      </c>
      <c r="B42" s="261" t="s">
        <v>822</v>
      </c>
      <c r="C42" s="26" t="s">
        <v>832</v>
      </c>
      <c r="D42" s="26" t="s">
        <v>566</v>
      </c>
      <c r="E42" s="196" t="s">
        <v>977</v>
      </c>
      <c r="F42" s="27"/>
      <c r="G42" s="206" t="s">
        <v>911</v>
      </c>
      <c r="H42" s="13"/>
      <c r="I42" s="24">
        <v>28176000</v>
      </c>
      <c r="J42" s="235">
        <v>24654000</v>
      </c>
      <c r="K42" s="91">
        <f t="shared" si="0"/>
        <v>3522000</v>
      </c>
    </row>
    <row r="43" spans="1:11" x14ac:dyDescent="0.25">
      <c r="A43" s="25">
        <v>45336</v>
      </c>
      <c r="B43" s="261" t="s">
        <v>746</v>
      </c>
      <c r="C43" s="26" t="s">
        <v>752</v>
      </c>
      <c r="D43" s="26" t="s">
        <v>537</v>
      </c>
      <c r="E43" s="196" t="s">
        <v>978</v>
      </c>
      <c r="F43" s="27"/>
      <c r="G43" s="206" t="s">
        <v>912</v>
      </c>
      <c r="H43" s="13"/>
      <c r="I43" s="24">
        <v>20800000</v>
      </c>
      <c r="J43" s="235">
        <v>18200000</v>
      </c>
      <c r="K43" s="91">
        <f t="shared" si="0"/>
        <v>2600000</v>
      </c>
    </row>
    <row r="44" spans="1:11" x14ac:dyDescent="0.25">
      <c r="A44" s="25">
        <v>45338</v>
      </c>
      <c r="B44" s="261" t="s">
        <v>1111</v>
      </c>
      <c r="C44" s="26" t="s">
        <v>544</v>
      </c>
      <c r="D44" s="26" t="s">
        <v>833</v>
      </c>
      <c r="E44" s="196" t="s">
        <v>979</v>
      </c>
      <c r="F44" s="27"/>
      <c r="G44" s="206" t="s">
        <v>913</v>
      </c>
      <c r="H44" s="13"/>
      <c r="I44" s="24">
        <v>10800000</v>
      </c>
      <c r="J44" s="235">
        <v>9180000</v>
      </c>
      <c r="K44" s="91">
        <f t="shared" si="0"/>
        <v>1620000</v>
      </c>
    </row>
    <row r="45" spans="1:11" x14ac:dyDescent="0.25">
      <c r="A45" s="25">
        <v>45338</v>
      </c>
      <c r="B45" s="261" t="s">
        <v>745</v>
      </c>
      <c r="C45" s="26" t="s">
        <v>550</v>
      </c>
      <c r="D45" s="26" t="s">
        <v>834</v>
      </c>
      <c r="E45" s="196" t="s">
        <v>979</v>
      </c>
      <c r="F45" s="27"/>
      <c r="G45" s="206" t="s">
        <v>914</v>
      </c>
      <c r="H45" s="13"/>
      <c r="I45" s="24">
        <v>10800000</v>
      </c>
      <c r="J45" s="235">
        <v>9180000</v>
      </c>
      <c r="K45" s="91">
        <f t="shared" si="0"/>
        <v>1620000</v>
      </c>
    </row>
    <row r="46" spans="1:11" x14ac:dyDescent="0.25">
      <c r="A46" s="25">
        <v>45338</v>
      </c>
      <c r="B46" s="261" t="s">
        <v>517</v>
      </c>
      <c r="C46" s="26" t="s">
        <v>834</v>
      </c>
      <c r="D46" s="26" t="s">
        <v>835</v>
      </c>
      <c r="E46" s="196" t="s">
        <v>979</v>
      </c>
      <c r="F46" s="27"/>
      <c r="G46" s="206" t="s">
        <v>915</v>
      </c>
      <c r="H46" s="13"/>
      <c r="I46" s="24">
        <v>10800000</v>
      </c>
      <c r="J46" s="235">
        <v>9180000</v>
      </c>
      <c r="K46" s="91">
        <f t="shared" si="0"/>
        <v>1620000</v>
      </c>
    </row>
    <row r="47" spans="1:11" x14ac:dyDescent="0.25">
      <c r="A47" s="25">
        <v>45341</v>
      </c>
      <c r="B47" s="261" t="s">
        <v>852</v>
      </c>
      <c r="C47" s="26" t="s">
        <v>546</v>
      </c>
      <c r="D47" s="26" t="s">
        <v>545</v>
      </c>
      <c r="E47" s="196" t="s">
        <v>972</v>
      </c>
      <c r="F47" s="27"/>
      <c r="G47" s="206" t="s">
        <v>916</v>
      </c>
      <c r="H47" s="13"/>
      <c r="I47" s="24">
        <v>10800000</v>
      </c>
      <c r="J47" s="235">
        <v>9180000</v>
      </c>
      <c r="K47" s="91">
        <f t="shared" si="0"/>
        <v>1620000</v>
      </c>
    </row>
    <row r="48" spans="1:11" x14ac:dyDescent="0.25">
      <c r="A48" s="25">
        <v>45341</v>
      </c>
      <c r="B48" s="261" t="s">
        <v>828</v>
      </c>
      <c r="C48" s="26" t="s">
        <v>99</v>
      </c>
      <c r="D48" s="26" t="s">
        <v>547</v>
      </c>
      <c r="E48" s="196" t="s">
        <v>972</v>
      </c>
      <c r="F48" s="27"/>
      <c r="G48" s="206" t="s">
        <v>917</v>
      </c>
      <c r="H48" s="13"/>
      <c r="I48" s="24">
        <v>10800000</v>
      </c>
      <c r="J48" s="235">
        <v>9180000</v>
      </c>
      <c r="K48" s="91">
        <f t="shared" si="0"/>
        <v>1620000</v>
      </c>
    </row>
    <row r="49" spans="1:11" x14ac:dyDescent="0.25">
      <c r="A49" s="25">
        <v>45341</v>
      </c>
      <c r="B49" s="261" t="s">
        <v>1286</v>
      </c>
      <c r="C49" s="26" t="s">
        <v>762</v>
      </c>
      <c r="D49" s="26" t="s">
        <v>836</v>
      </c>
      <c r="E49" s="196" t="s">
        <v>972</v>
      </c>
      <c r="F49" s="27"/>
      <c r="G49" s="206" t="s">
        <v>918</v>
      </c>
      <c r="H49" s="13"/>
      <c r="I49" s="24">
        <v>10800000</v>
      </c>
      <c r="J49" s="235">
        <v>9180000</v>
      </c>
      <c r="K49" s="91">
        <f t="shared" si="0"/>
        <v>1620000</v>
      </c>
    </row>
    <row r="50" spans="1:11" x14ac:dyDescent="0.25">
      <c r="A50" s="25">
        <v>45341</v>
      </c>
      <c r="B50" s="261" t="s">
        <v>1287</v>
      </c>
      <c r="C50" s="26" t="s">
        <v>838</v>
      </c>
      <c r="D50" s="26" t="s">
        <v>839</v>
      </c>
      <c r="E50" s="196" t="s">
        <v>979</v>
      </c>
      <c r="F50" s="27"/>
      <c r="G50" s="206" t="s">
        <v>920</v>
      </c>
      <c r="H50" s="13"/>
      <c r="I50" s="24">
        <v>10800000</v>
      </c>
      <c r="J50" s="163">
        <v>9180000</v>
      </c>
      <c r="K50" s="91">
        <f t="shared" si="0"/>
        <v>1620000</v>
      </c>
    </row>
    <row r="51" spans="1:11" x14ac:dyDescent="0.25">
      <c r="A51" s="25">
        <v>45341</v>
      </c>
      <c r="B51" s="261" t="s">
        <v>1113</v>
      </c>
      <c r="C51" s="26" t="s">
        <v>840</v>
      </c>
      <c r="D51" s="26" t="s">
        <v>841</v>
      </c>
      <c r="E51" s="196" t="s">
        <v>979</v>
      </c>
      <c r="F51" s="27"/>
      <c r="G51" s="206" t="s">
        <v>921</v>
      </c>
      <c r="H51" s="13"/>
      <c r="I51" s="24">
        <v>10800000</v>
      </c>
      <c r="J51" s="163">
        <v>9180000</v>
      </c>
      <c r="K51" s="91">
        <f t="shared" si="0"/>
        <v>1620000</v>
      </c>
    </row>
    <row r="52" spans="1:11" x14ac:dyDescent="0.25">
      <c r="A52" s="25">
        <v>45341</v>
      </c>
      <c r="B52" s="261" t="s">
        <v>752</v>
      </c>
      <c r="C52" s="26" t="s">
        <v>833</v>
      </c>
      <c r="D52" s="26" t="s">
        <v>842</v>
      </c>
      <c r="E52" s="196" t="s">
        <v>972</v>
      </c>
      <c r="F52" s="27"/>
      <c r="G52" s="206" t="s">
        <v>922</v>
      </c>
      <c r="H52" s="13"/>
      <c r="I52" s="24">
        <v>10800000</v>
      </c>
      <c r="J52" s="163">
        <v>9180000</v>
      </c>
      <c r="K52" s="91">
        <f t="shared" si="0"/>
        <v>1620000</v>
      </c>
    </row>
    <row r="53" spans="1:11" x14ac:dyDescent="0.25">
      <c r="A53" s="25">
        <v>45341</v>
      </c>
      <c r="B53" s="261" t="s">
        <v>753</v>
      </c>
      <c r="C53" s="26" t="s">
        <v>843</v>
      </c>
      <c r="D53" s="26" t="s">
        <v>105</v>
      </c>
      <c r="E53" s="196" t="s">
        <v>979</v>
      </c>
      <c r="F53" s="27"/>
      <c r="G53" s="206" t="s">
        <v>923</v>
      </c>
      <c r="H53" s="13"/>
      <c r="I53" s="24">
        <v>10800000</v>
      </c>
      <c r="J53" s="163">
        <v>9180000</v>
      </c>
      <c r="K53" s="91">
        <f t="shared" si="0"/>
        <v>1620000</v>
      </c>
    </row>
    <row r="54" spans="1:11" x14ac:dyDescent="0.25">
      <c r="A54" s="25">
        <v>45341</v>
      </c>
      <c r="B54" s="261" t="s">
        <v>519</v>
      </c>
      <c r="C54" s="26" t="s">
        <v>724</v>
      </c>
      <c r="D54" s="26" t="s">
        <v>539</v>
      </c>
      <c r="E54" s="196" t="s">
        <v>975</v>
      </c>
      <c r="F54" s="27"/>
      <c r="G54" s="206" t="s">
        <v>924</v>
      </c>
      <c r="H54" s="13"/>
      <c r="I54" s="24">
        <v>21000000</v>
      </c>
      <c r="J54" s="163">
        <v>17850000</v>
      </c>
      <c r="K54" s="91">
        <f t="shared" si="0"/>
        <v>3150000</v>
      </c>
    </row>
    <row r="55" spans="1:11" x14ac:dyDescent="0.25">
      <c r="A55" s="25">
        <v>45341</v>
      </c>
      <c r="B55" s="261" t="s">
        <v>521</v>
      </c>
      <c r="C55" s="26" t="s">
        <v>522</v>
      </c>
      <c r="D55" s="26" t="s">
        <v>188</v>
      </c>
      <c r="E55" s="196" t="s">
        <v>975</v>
      </c>
      <c r="F55" s="27"/>
      <c r="G55" s="206" t="s">
        <v>925</v>
      </c>
      <c r="H55" s="13"/>
      <c r="I55" s="24">
        <v>21000000</v>
      </c>
      <c r="J55" s="163">
        <v>17850000</v>
      </c>
      <c r="K55" s="91">
        <f t="shared" si="0"/>
        <v>3150000</v>
      </c>
    </row>
    <row r="56" spans="1:11" x14ac:dyDescent="0.25">
      <c r="A56" s="25">
        <v>45341</v>
      </c>
      <c r="B56" s="261" t="s">
        <v>525</v>
      </c>
      <c r="C56" s="26" t="s">
        <v>844</v>
      </c>
      <c r="D56" s="26" t="s">
        <v>845</v>
      </c>
      <c r="E56" s="196" t="s">
        <v>972</v>
      </c>
      <c r="F56" s="27"/>
      <c r="G56" s="206" t="s">
        <v>926</v>
      </c>
      <c r="H56" s="13"/>
      <c r="I56" s="24">
        <v>10800000</v>
      </c>
      <c r="J56" s="163">
        <v>9000000</v>
      </c>
      <c r="K56" s="91">
        <f t="shared" si="0"/>
        <v>1800000</v>
      </c>
    </row>
    <row r="57" spans="1:11" x14ac:dyDescent="0.25">
      <c r="A57" s="25">
        <v>45341</v>
      </c>
      <c r="B57" s="261" t="s">
        <v>759</v>
      </c>
      <c r="C57" s="26" t="s">
        <v>548</v>
      </c>
      <c r="D57" s="26" t="s">
        <v>846</v>
      </c>
      <c r="E57" s="196" t="s">
        <v>972</v>
      </c>
      <c r="F57" s="27"/>
      <c r="G57" s="206" t="s">
        <v>919</v>
      </c>
      <c r="H57" s="13"/>
      <c r="I57" s="24">
        <v>10800000</v>
      </c>
      <c r="J57" s="163">
        <v>9090000</v>
      </c>
      <c r="K57" s="91">
        <f t="shared" si="0"/>
        <v>1710000</v>
      </c>
    </row>
    <row r="58" spans="1:11" x14ac:dyDescent="0.25">
      <c r="A58" s="25">
        <v>45342</v>
      </c>
      <c r="B58" s="261" t="s">
        <v>114</v>
      </c>
      <c r="C58" s="26" t="s">
        <v>847</v>
      </c>
      <c r="D58" s="26" t="s">
        <v>848</v>
      </c>
      <c r="E58" s="196" t="s">
        <v>980</v>
      </c>
      <c r="F58" s="27"/>
      <c r="G58" s="206" t="s">
        <v>927</v>
      </c>
      <c r="H58" s="13"/>
      <c r="I58" s="24">
        <v>10800000</v>
      </c>
      <c r="J58" s="163">
        <v>8820000</v>
      </c>
      <c r="K58" s="91">
        <f t="shared" si="0"/>
        <v>1980000</v>
      </c>
    </row>
    <row r="59" spans="1:11" x14ac:dyDescent="0.25">
      <c r="A59" s="25">
        <v>45343</v>
      </c>
      <c r="B59" s="261" t="s">
        <v>843</v>
      </c>
      <c r="C59" s="26" t="s">
        <v>851</v>
      </c>
      <c r="D59" s="26" t="s">
        <v>571</v>
      </c>
      <c r="E59" s="196" t="s">
        <v>979</v>
      </c>
      <c r="F59" s="27"/>
      <c r="G59" s="206" t="s">
        <v>929</v>
      </c>
      <c r="H59" s="13"/>
      <c r="I59" s="24">
        <v>10800000</v>
      </c>
      <c r="J59" s="235">
        <v>9000000</v>
      </c>
      <c r="K59" s="91">
        <f t="shared" si="0"/>
        <v>1800000</v>
      </c>
    </row>
    <row r="60" spans="1:11" x14ac:dyDescent="0.25">
      <c r="A60" s="25">
        <v>45343</v>
      </c>
      <c r="B60" s="261" t="s">
        <v>823</v>
      </c>
      <c r="C60" s="26" t="s">
        <v>852</v>
      </c>
      <c r="D60" s="26" t="s">
        <v>564</v>
      </c>
      <c r="E60" s="196" t="s">
        <v>981</v>
      </c>
      <c r="F60" s="27"/>
      <c r="G60" s="206" t="s">
        <v>930</v>
      </c>
      <c r="H60" s="13"/>
      <c r="I60" s="24">
        <v>28800000</v>
      </c>
      <c r="J60" s="235">
        <v>24000000</v>
      </c>
      <c r="K60" s="91">
        <f t="shared" si="0"/>
        <v>4800000</v>
      </c>
    </row>
    <row r="61" spans="1:11" x14ac:dyDescent="0.25">
      <c r="A61" s="25">
        <v>45343</v>
      </c>
      <c r="B61" s="261" t="s">
        <v>515</v>
      </c>
      <c r="C61" s="26" t="s">
        <v>521</v>
      </c>
      <c r="D61" s="26" t="s">
        <v>853</v>
      </c>
      <c r="E61" s="196" t="s">
        <v>982</v>
      </c>
      <c r="F61" s="27"/>
      <c r="G61" s="160" t="s">
        <v>931</v>
      </c>
      <c r="H61" s="13"/>
      <c r="I61" s="24">
        <v>7956000</v>
      </c>
      <c r="J61" s="235">
        <v>6630000</v>
      </c>
      <c r="K61" s="91">
        <f t="shared" si="0"/>
        <v>1326000</v>
      </c>
    </row>
    <row r="62" spans="1:11" x14ac:dyDescent="0.25">
      <c r="A62" s="25">
        <v>45343</v>
      </c>
      <c r="B62" s="261" t="s">
        <v>751</v>
      </c>
      <c r="C62" s="26" t="s">
        <v>519</v>
      </c>
      <c r="D62" s="26" t="s">
        <v>551</v>
      </c>
      <c r="E62" s="196" t="s">
        <v>983</v>
      </c>
      <c r="F62" s="27"/>
      <c r="G62" s="160" t="s">
        <v>932</v>
      </c>
      <c r="H62" s="13"/>
      <c r="I62" s="24">
        <v>10800000</v>
      </c>
      <c r="J62" s="235">
        <v>8910000</v>
      </c>
      <c r="K62" s="91">
        <f t="shared" si="0"/>
        <v>1890000</v>
      </c>
    </row>
    <row r="63" spans="1:11" x14ac:dyDescent="0.25">
      <c r="A63" s="25">
        <v>45343</v>
      </c>
      <c r="B63" s="261" t="s">
        <v>516</v>
      </c>
      <c r="C63" s="26" t="s">
        <v>854</v>
      </c>
      <c r="D63" s="26" t="s">
        <v>779</v>
      </c>
      <c r="E63" s="196" t="s">
        <v>317</v>
      </c>
      <c r="F63" s="27"/>
      <c r="G63" s="160" t="s">
        <v>933</v>
      </c>
      <c r="H63" s="13"/>
      <c r="I63" s="24">
        <v>10800000</v>
      </c>
      <c r="J63" s="235">
        <v>8910000</v>
      </c>
      <c r="K63" s="91">
        <f t="shared" si="0"/>
        <v>1890000</v>
      </c>
    </row>
    <row r="64" spans="1:11" x14ac:dyDescent="0.25">
      <c r="A64" s="25">
        <v>45343</v>
      </c>
      <c r="B64" s="261" t="s">
        <v>527</v>
      </c>
      <c r="C64" s="26" t="s">
        <v>780</v>
      </c>
      <c r="D64" s="26" t="s">
        <v>855</v>
      </c>
      <c r="E64" s="196" t="s">
        <v>972</v>
      </c>
      <c r="F64" s="27"/>
      <c r="G64" s="160" t="s">
        <v>934</v>
      </c>
      <c r="H64" s="13"/>
      <c r="I64" s="24">
        <v>10800000</v>
      </c>
      <c r="J64" s="235">
        <v>8550000</v>
      </c>
      <c r="K64" s="91">
        <f t="shared" si="0"/>
        <v>2250000</v>
      </c>
    </row>
    <row r="65" spans="1:11" x14ac:dyDescent="0.25">
      <c r="A65" s="25">
        <v>45343</v>
      </c>
      <c r="B65" s="261" t="s">
        <v>758</v>
      </c>
      <c r="C65" s="26" t="s">
        <v>856</v>
      </c>
      <c r="D65" s="26" t="s">
        <v>559</v>
      </c>
      <c r="E65" s="196" t="s">
        <v>972</v>
      </c>
      <c r="F65" s="27"/>
      <c r="G65" s="160" t="s">
        <v>935</v>
      </c>
      <c r="H65" s="13"/>
      <c r="I65" s="24">
        <v>10800000</v>
      </c>
      <c r="J65" s="235">
        <v>8550000</v>
      </c>
      <c r="K65" s="91">
        <f t="shared" si="0"/>
        <v>2250000</v>
      </c>
    </row>
    <row r="66" spans="1:11" x14ac:dyDescent="0.25">
      <c r="A66" s="25">
        <v>45343</v>
      </c>
      <c r="B66" s="261" t="s">
        <v>998</v>
      </c>
      <c r="C66" s="26" t="s">
        <v>827</v>
      </c>
      <c r="D66" s="26" t="s">
        <v>117</v>
      </c>
      <c r="E66" s="196" t="s">
        <v>983</v>
      </c>
      <c r="F66" s="27"/>
      <c r="G66" s="160" t="s">
        <v>936</v>
      </c>
      <c r="H66" s="13"/>
      <c r="I66" s="24">
        <v>10800000</v>
      </c>
      <c r="J66" s="235">
        <v>9000000</v>
      </c>
      <c r="K66" s="91">
        <f t="shared" si="0"/>
        <v>1800000</v>
      </c>
    </row>
    <row r="67" spans="1:11" x14ac:dyDescent="0.25">
      <c r="A67" s="25">
        <v>45343</v>
      </c>
      <c r="B67" s="261" t="s">
        <v>518</v>
      </c>
      <c r="C67" s="26" t="s">
        <v>835</v>
      </c>
      <c r="D67" s="26" t="s">
        <v>844</v>
      </c>
      <c r="E67" s="196" t="s">
        <v>972</v>
      </c>
      <c r="F67" s="27"/>
      <c r="G67" s="160" t="s">
        <v>937</v>
      </c>
      <c r="H67" s="13"/>
      <c r="I67" s="24">
        <v>10800000</v>
      </c>
      <c r="J67" s="235">
        <v>8910000</v>
      </c>
      <c r="K67" s="91">
        <f t="shared" si="0"/>
        <v>1890000</v>
      </c>
    </row>
    <row r="68" spans="1:11" x14ac:dyDescent="0.25">
      <c r="A68" s="25">
        <v>45343</v>
      </c>
      <c r="B68" s="261" t="s">
        <v>529</v>
      </c>
      <c r="C68" s="26" t="s">
        <v>857</v>
      </c>
      <c r="D68" s="26" t="s">
        <v>858</v>
      </c>
      <c r="E68" s="196" t="s">
        <v>980</v>
      </c>
      <c r="F68" s="27"/>
      <c r="G68" s="160" t="s">
        <v>938</v>
      </c>
      <c r="H68" s="13"/>
      <c r="I68" s="24">
        <v>10800000</v>
      </c>
      <c r="J68" s="235">
        <v>8910000</v>
      </c>
      <c r="K68" s="91">
        <f t="shared" si="0"/>
        <v>1890000</v>
      </c>
    </row>
    <row r="69" spans="1:11" x14ac:dyDescent="0.25">
      <c r="A69" s="25">
        <v>45343</v>
      </c>
      <c r="B69" s="261" t="s">
        <v>530</v>
      </c>
      <c r="C69" s="26" t="s">
        <v>858</v>
      </c>
      <c r="D69" s="26" t="s">
        <v>857</v>
      </c>
      <c r="E69" s="196" t="s">
        <v>980</v>
      </c>
      <c r="F69" s="27"/>
      <c r="G69" s="160" t="s">
        <v>939</v>
      </c>
      <c r="H69" s="13"/>
      <c r="I69" s="24">
        <v>10800000</v>
      </c>
      <c r="J69" s="235">
        <v>8820000</v>
      </c>
      <c r="K69" s="91">
        <f t="shared" si="0"/>
        <v>1980000</v>
      </c>
    </row>
    <row r="70" spans="1:11" x14ac:dyDescent="0.25">
      <c r="A70" s="25">
        <v>45343</v>
      </c>
      <c r="B70" s="261" t="s">
        <v>543</v>
      </c>
      <c r="C70" s="26" t="s">
        <v>859</v>
      </c>
      <c r="D70" s="26" t="s">
        <v>860</v>
      </c>
      <c r="E70" s="196" t="s">
        <v>984</v>
      </c>
      <c r="F70" s="27"/>
      <c r="G70" s="160" t="s">
        <v>940</v>
      </c>
      <c r="H70" s="13"/>
      <c r="I70" s="24">
        <v>10800000</v>
      </c>
      <c r="J70" s="235">
        <v>8910000</v>
      </c>
      <c r="K70" s="91">
        <f t="shared" si="0"/>
        <v>1890000</v>
      </c>
    </row>
    <row r="71" spans="1:11" x14ac:dyDescent="0.25">
      <c r="A71" s="25">
        <v>45343</v>
      </c>
      <c r="B71" s="261" t="s">
        <v>835</v>
      </c>
      <c r="C71" s="26" t="s">
        <v>861</v>
      </c>
      <c r="D71" s="26" t="s">
        <v>862</v>
      </c>
      <c r="E71" s="196" t="s">
        <v>311</v>
      </c>
      <c r="F71" s="27"/>
      <c r="G71" s="160" t="s">
        <v>941</v>
      </c>
      <c r="H71" s="13"/>
      <c r="I71" s="24">
        <v>10800000</v>
      </c>
      <c r="J71" s="235">
        <v>8460000</v>
      </c>
      <c r="K71" s="91">
        <f t="shared" si="0"/>
        <v>2340000</v>
      </c>
    </row>
    <row r="72" spans="1:11" x14ac:dyDescent="0.25">
      <c r="A72" s="25">
        <v>45343</v>
      </c>
      <c r="B72" s="261" t="s">
        <v>105</v>
      </c>
      <c r="C72" s="26" t="s">
        <v>577</v>
      </c>
      <c r="D72" s="26" t="s">
        <v>863</v>
      </c>
      <c r="E72" s="196" t="s">
        <v>985</v>
      </c>
      <c r="F72" s="27"/>
      <c r="G72" s="160" t="s">
        <v>942</v>
      </c>
      <c r="H72" s="13"/>
      <c r="I72" s="24">
        <v>34000000</v>
      </c>
      <c r="J72" s="235">
        <v>28050000</v>
      </c>
      <c r="K72" s="91">
        <f t="shared" si="0"/>
        <v>5950000</v>
      </c>
    </row>
    <row r="73" spans="1:11" x14ac:dyDescent="0.25">
      <c r="A73" s="25">
        <v>45343</v>
      </c>
      <c r="B73" s="261" t="s">
        <v>545</v>
      </c>
      <c r="C73" s="26" t="s">
        <v>579</v>
      </c>
      <c r="D73" s="26" t="s">
        <v>864</v>
      </c>
      <c r="E73" s="196" t="s">
        <v>986</v>
      </c>
      <c r="F73" s="27"/>
      <c r="G73" s="160" t="s">
        <v>943</v>
      </c>
      <c r="H73" s="13"/>
      <c r="I73" s="24">
        <v>34000000</v>
      </c>
      <c r="J73" s="235">
        <v>28050000</v>
      </c>
      <c r="K73" s="91">
        <f t="shared" si="0"/>
        <v>5950000</v>
      </c>
    </row>
    <row r="74" spans="1:11" x14ac:dyDescent="0.25">
      <c r="A74" s="25">
        <v>45343</v>
      </c>
      <c r="B74" s="261" t="s">
        <v>549</v>
      </c>
      <c r="C74" s="26" t="s">
        <v>845</v>
      </c>
      <c r="D74" s="26" t="s">
        <v>865</v>
      </c>
      <c r="E74" s="196" t="s">
        <v>979</v>
      </c>
      <c r="F74" s="27"/>
      <c r="G74" s="160" t="s">
        <v>944</v>
      </c>
      <c r="H74" s="13"/>
      <c r="I74" s="24">
        <v>10800000</v>
      </c>
      <c r="J74" s="235">
        <v>8910000</v>
      </c>
      <c r="K74" s="91">
        <f t="shared" si="0"/>
        <v>1890000</v>
      </c>
    </row>
    <row r="75" spans="1:11" x14ac:dyDescent="0.25">
      <c r="A75" s="25">
        <v>45343</v>
      </c>
      <c r="B75" s="261" t="s">
        <v>854</v>
      </c>
      <c r="C75" s="26" t="s">
        <v>739</v>
      </c>
      <c r="D75" s="26" t="s">
        <v>866</v>
      </c>
      <c r="E75" s="196" t="s">
        <v>972</v>
      </c>
      <c r="F75" s="27"/>
      <c r="G75" s="160" t="s">
        <v>945</v>
      </c>
      <c r="H75" s="13"/>
      <c r="I75" s="24">
        <v>10800000</v>
      </c>
      <c r="J75" s="235">
        <v>8910000</v>
      </c>
      <c r="K75" s="91">
        <f t="shared" si="0"/>
        <v>1890000</v>
      </c>
    </row>
    <row r="76" spans="1:11" x14ac:dyDescent="0.25">
      <c r="A76" s="25">
        <v>45344</v>
      </c>
      <c r="B76" s="261" t="s">
        <v>526</v>
      </c>
      <c r="C76" s="26" t="s">
        <v>849</v>
      </c>
      <c r="D76" s="26" t="s">
        <v>867</v>
      </c>
      <c r="E76" s="196" t="s">
        <v>987</v>
      </c>
      <c r="F76" s="27"/>
      <c r="G76" s="160" t="s">
        <v>946</v>
      </c>
      <c r="H76" s="13"/>
      <c r="I76" s="24">
        <v>21200000</v>
      </c>
      <c r="J76" s="235">
        <v>17490000</v>
      </c>
      <c r="K76" s="91">
        <f t="shared" si="0"/>
        <v>3710000</v>
      </c>
    </row>
    <row r="77" spans="1:11" x14ac:dyDescent="0.25">
      <c r="A77" s="25">
        <v>45344</v>
      </c>
      <c r="B77" s="261" t="s">
        <v>542</v>
      </c>
      <c r="C77" s="26" t="s">
        <v>868</v>
      </c>
      <c r="D77" s="26" t="s">
        <v>869</v>
      </c>
      <c r="E77" s="196" t="s">
        <v>980</v>
      </c>
      <c r="F77" s="27"/>
      <c r="G77" s="160" t="s">
        <v>947</v>
      </c>
      <c r="H77" s="13"/>
      <c r="I77" s="24">
        <v>10800000</v>
      </c>
      <c r="J77" s="235">
        <v>8550000</v>
      </c>
      <c r="K77" s="91">
        <f t="shared" si="0"/>
        <v>2250000</v>
      </c>
    </row>
    <row r="78" spans="1:11" x14ac:dyDescent="0.25">
      <c r="A78" s="25">
        <v>45344</v>
      </c>
      <c r="B78" s="261" t="s">
        <v>842</v>
      </c>
      <c r="C78" s="26" t="s">
        <v>870</v>
      </c>
      <c r="D78" s="26" t="s">
        <v>871</v>
      </c>
      <c r="E78" s="196" t="s">
        <v>988</v>
      </c>
      <c r="F78" s="27"/>
      <c r="G78" s="160" t="s">
        <v>948</v>
      </c>
      <c r="H78" s="13"/>
      <c r="I78" s="24">
        <v>32800000</v>
      </c>
      <c r="J78" s="235">
        <v>26786667</v>
      </c>
      <c r="K78" s="91">
        <f t="shared" ref="K78:K255" si="1">+I78-J78</f>
        <v>6013333</v>
      </c>
    </row>
    <row r="79" spans="1:11" x14ac:dyDescent="0.25">
      <c r="A79" s="25">
        <v>45344</v>
      </c>
      <c r="B79" s="261" t="s">
        <v>1045</v>
      </c>
      <c r="C79" s="26" t="s">
        <v>767</v>
      </c>
      <c r="D79" s="26" t="s">
        <v>872</v>
      </c>
      <c r="E79" s="196" t="s">
        <v>984</v>
      </c>
      <c r="F79" s="27"/>
      <c r="G79" s="160" t="s">
        <v>949</v>
      </c>
      <c r="H79" s="13"/>
      <c r="I79" s="24">
        <v>10800000</v>
      </c>
      <c r="J79" s="235">
        <v>8820000</v>
      </c>
      <c r="K79" s="91">
        <f t="shared" si="1"/>
        <v>1980000</v>
      </c>
    </row>
    <row r="80" spans="1:11" x14ac:dyDescent="0.25">
      <c r="A80" s="25">
        <v>45344</v>
      </c>
      <c r="B80" s="261" t="s">
        <v>846</v>
      </c>
      <c r="C80" s="26" t="s">
        <v>873</v>
      </c>
      <c r="D80" s="26" t="s">
        <v>874</v>
      </c>
      <c r="E80" s="196" t="s">
        <v>989</v>
      </c>
      <c r="F80" s="27"/>
      <c r="G80" s="160" t="s">
        <v>950</v>
      </c>
      <c r="H80" s="13"/>
      <c r="I80" s="24">
        <v>10800000</v>
      </c>
      <c r="J80" s="235">
        <v>8550000</v>
      </c>
      <c r="K80" s="91">
        <f t="shared" si="1"/>
        <v>2250000</v>
      </c>
    </row>
    <row r="81" spans="1:11" x14ac:dyDescent="0.25">
      <c r="A81" s="25">
        <v>45348</v>
      </c>
      <c r="B81" s="261" t="s">
        <v>1600</v>
      </c>
      <c r="C81" s="26" t="s">
        <v>876</v>
      </c>
      <c r="D81" s="26" t="s">
        <v>877</v>
      </c>
      <c r="E81" s="196" t="s">
        <v>984</v>
      </c>
      <c r="F81" s="27"/>
      <c r="G81" s="160" t="s">
        <v>952</v>
      </c>
      <c r="H81" s="13"/>
      <c r="I81" s="24">
        <v>10800000</v>
      </c>
      <c r="J81" s="235">
        <v>8460000</v>
      </c>
      <c r="K81" s="91">
        <f t="shared" si="1"/>
        <v>2340000</v>
      </c>
    </row>
    <row r="82" spans="1:11" x14ac:dyDescent="0.25">
      <c r="A82" s="25">
        <v>45348</v>
      </c>
      <c r="B82" s="261" t="s">
        <v>1044</v>
      </c>
      <c r="C82" s="26" t="s">
        <v>867</v>
      </c>
      <c r="D82" s="26" t="s">
        <v>878</v>
      </c>
      <c r="E82" s="196" t="s">
        <v>984</v>
      </c>
      <c r="F82" s="27"/>
      <c r="G82" s="160" t="s">
        <v>953</v>
      </c>
      <c r="H82" s="13"/>
      <c r="I82" s="24">
        <v>10800000</v>
      </c>
      <c r="J82" s="235">
        <v>8460000</v>
      </c>
      <c r="K82" s="91">
        <f t="shared" si="1"/>
        <v>2340000</v>
      </c>
    </row>
    <row r="83" spans="1:11" x14ac:dyDescent="0.25">
      <c r="A83" s="25">
        <v>45348</v>
      </c>
      <c r="B83" s="261" t="s">
        <v>563</v>
      </c>
      <c r="C83" s="26" t="s">
        <v>879</v>
      </c>
      <c r="D83" s="26" t="s">
        <v>880</v>
      </c>
      <c r="E83" s="196" t="s">
        <v>972</v>
      </c>
      <c r="F83" s="27"/>
      <c r="G83" s="160" t="s">
        <v>954</v>
      </c>
      <c r="H83" s="13"/>
      <c r="I83" s="24">
        <v>10800000</v>
      </c>
      <c r="J83" s="235">
        <v>8460000</v>
      </c>
      <c r="K83" s="91">
        <f t="shared" si="1"/>
        <v>2340000</v>
      </c>
    </row>
    <row r="84" spans="1:11" x14ac:dyDescent="0.25">
      <c r="A84" s="25">
        <v>45348</v>
      </c>
      <c r="B84" s="261" t="s">
        <v>1001</v>
      </c>
      <c r="C84" s="26" t="s">
        <v>875</v>
      </c>
      <c r="D84" s="26" t="s">
        <v>881</v>
      </c>
      <c r="E84" s="196" t="s">
        <v>317</v>
      </c>
      <c r="F84" s="27"/>
      <c r="G84" s="160" t="s">
        <v>955</v>
      </c>
      <c r="H84" s="13"/>
      <c r="I84" s="24">
        <v>10800000</v>
      </c>
      <c r="J84" s="246">
        <v>8460000</v>
      </c>
      <c r="K84" s="91">
        <f t="shared" si="1"/>
        <v>2340000</v>
      </c>
    </row>
    <row r="85" spans="1:11" x14ac:dyDescent="0.25">
      <c r="A85" s="25">
        <v>45348</v>
      </c>
      <c r="B85" s="261" t="s">
        <v>764</v>
      </c>
      <c r="C85" s="26" t="s">
        <v>882</v>
      </c>
      <c r="D85" s="26" t="s">
        <v>883</v>
      </c>
      <c r="E85" s="196" t="s">
        <v>990</v>
      </c>
      <c r="F85" s="27"/>
      <c r="G85" s="160" t="s">
        <v>956</v>
      </c>
      <c r="H85" s="13"/>
      <c r="I85" s="24">
        <v>24000000</v>
      </c>
      <c r="J85" s="246">
        <v>18400000</v>
      </c>
      <c r="K85" s="91">
        <f t="shared" si="1"/>
        <v>5600000</v>
      </c>
    </row>
    <row r="86" spans="1:11" x14ac:dyDescent="0.25">
      <c r="A86" s="25">
        <v>45348</v>
      </c>
      <c r="B86" s="261" t="s">
        <v>765</v>
      </c>
      <c r="C86" s="26" t="s">
        <v>769</v>
      </c>
      <c r="D86" s="26" t="s">
        <v>884</v>
      </c>
      <c r="E86" s="196" t="s">
        <v>991</v>
      </c>
      <c r="F86" s="27"/>
      <c r="G86" s="160" t="s">
        <v>957</v>
      </c>
      <c r="H86" s="13"/>
      <c r="I86" s="24">
        <v>10800000</v>
      </c>
      <c r="J86" s="246">
        <v>8460000</v>
      </c>
      <c r="K86" s="91">
        <f t="shared" si="1"/>
        <v>2340000</v>
      </c>
    </row>
    <row r="87" spans="1:11" x14ac:dyDescent="0.25">
      <c r="A87" s="25">
        <v>45348</v>
      </c>
      <c r="B87" s="261" t="s">
        <v>848</v>
      </c>
      <c r="C87" s="26" t="s">
        <v>885</v>
      </c>
      <c r="D87" s="26" t="s">
        <v>886</v>
      </c>
      <c r="E87" s="196" t="s">
        <v>992</v>
      </c>
      <c r="F87" s="27"/>
      <c r="G87" s="160" t="s">
        <v>958</v>
      </c>
      <c r="H87" s="13"/>
      <c r="I87" s="24">
        <v>32000000</v>
      </c>
      <c r="J87" s="246">
        <v>24800000</v>
      </c>
      <c r="K87" s="91">
        <f t="shared" si="1"/>
        <v>7200000</v>
      </c>
    </row>
    <row r="88" spans="1:11" x14ac:dyDescent="0.25">
      <c r="A88" s="25">
        <v>45348</v>
      </c>
      <c r="B88" s="261" t="s">
        <v>1005</v>
      </c>
      <c r="C88" s="26" t="s">
        <v>887</v>
      </c>
      <c r="D88" s="26" t="s">
        <v>888</v>
      </c>
      <c r="E88" s="196" t="s">
        <v>993</v>
      </c>
      <c r="F88" s="27"/>
      <c r="G88" s="160" t="s">
        <v>959</v>
      </c>
      <c r="H88" s="13"/>
      <c r="I88" s="24">
        <v>12800000</v>
      </c>
      <c r="J88" s="246">
        <v>10026667</v>
      </c>
      <c r="K88" s="91">
        <f t="shared" si="1"/>
        <v>2773333</v>
      </c>
    </row>
    <row r="89" spans="1:11" x14ac:dyDescent="0.25">
      <c r="A89" s="25">
        <v>45348</v>
      </c>
      <c r="B89" s="261" t="s">
        <v>850</v>
      </c>
      <c r="C89" s="26" t="s">
        <v>850</v>
      </c>
      <c r="D89" s="26" t="s">
        <v>889</v>
      </c>
      <c r="E89" s="196" t="s">
        <v>994</v>
      </c>
      <c r="F89" s="27"/>
      <c r="G89" s="160" t="s">
        <v>960</v>
      </c>
      <c r="H89" s="13"/>
      <c r="I89" s="24">
        <v>34000000</v>
      </c>
      <c r="J89" s="235">
        <v>26633333</v>
      </c>
      <c r="K89" s="91">
        <f t="shared" si="1"/>
        <v>7366667</v>
      </c>
    </row>
    <row r="90" spans="1:11" x14ac:dyDescent="0.25">
      <c r="A90" s="25">
        <v>45348</v>
      </c>
      <c r="B90" s="261" t="s">
        <v>1042</v>
      </c>
      <c r="C90" s="26" t="s">
        <v>890</v>
      </c>
      <c r="D90" s="26" t="s">
        <v>891</v>
      </c>
      <c r="E90" s="196" t="s">
        <v>980</v>
      </c>
      <c r="F90" s="27"/>
      <c r="G90" s="160" t="s">
        <v>961</v>
      </c>
      <c r="H90" s="13"/>
      <c r="I90" s="24">
        <v>10800000</v>
      </c>
      <c r="J90" s="235">
        <v>8460000</v>
      </c>
      <c r="K90" s="91">
        <f t="shared" si="1"/>
        <v>2340000</v>
      </c>
    </row>
    <row r="91" spans="1:11" x14ac:dyDescent="0.25">
      <c r="A91" s="25">
        <v>45348</v>
      </c>
      <c r="B91" s="261" t="s">
        <v>1117</v>
      </c>
      <c r="C91" s="26" t="s">
        <v>738</v>
      </c>
      <c r="D91" s="26" t="s">
        <v>885</v>
      </c>
      <c r="E91" s="196" t="s">
        <v>980</v>
      </c>
      <c r="F91" s="27"/>
      <c r="G91" s="160" t="s">
        <v>962</v>
      </c>
      <c r="H91" s="13"/>
      <c r="I91" s="24">
        <v>10800000</v>
      </c>
      <c r="J91" s="235">
        <v>8460000</v>
      </c>
      <c r="K91" s="91">
        <f t="shared" si="1"/>
        <v>2340000</v>
      </c>
    </row>
    <row r="92" spans="1:11" x14ac:dyDescent="0.25">
      <c r="A92" s="25">
        <v>45348</v>
      </c>
      <c r="B92" s="261" t="s">
        <v>571</v>
      </c>
      <c r="C92" s="26" t="s">
        <v>892</v>
      </c>
      <c r="D92" s="26" t="s">
        <v>128</v>
      </c>
      <c r="E92" s="196" t="s">
        <v>980</v>
      </c>
      <c r="F92" s="27"/>
      <c r="G92" s="206" t="s">
        <v>963</v>
      </c>
      <c r="H92" s="13"/>
      <c r="I92" s="24">
        <v>10800000</v>
      </c>
      <c r="J92" s="246">
        <v>8460000</v>
      </c>
      <c r="K92" s="91">
        <f t="shared" si="1"/>
        <v>2340000</v>
      </c>
    </row>
    <row r="93" spans="1:11" x14ac:dyDescent="0.25">
      <c r="A93" s="25">
        <v>45348</v>
      </c>
      <c r="B93" s="261" t="s">
        <v>1039</v>
      </c>
      <c r="C93" s="26" t="s">
        <v>124</v>
      </c>
      <c r="D93" s="26" t="s">
        <v>124</v>
      </c>
      <c r="E93" s="196" t="s">
        <v>984</v>
      </c>
      <c r="F93" s="27"/>
      <c r="G93" s="206" t="s">
        <v>951</v>
      </c>
      <c r="H93" s="13"/>
      <c r="I93" s="24">
        <v>10800000</v>
      </c>
      <c r="J93" s="246">
        <v>8460000</v>
      </c>
      <c r="K93" s="91">
        <f t="shared" si="1"/>
        <v>2340000</v>
      </c>
    </row>
    <row r="94" spans="1:11" x14ac:dyDescent="0.25">
      <c r="A94" s="25">
        <v>45349</v>
      </c>
      <c r="B94" s="261" t="s">
        <v>561</v>
      </c>
      <c r="C94" s="26" t="s">
        <v>584</v>
      </c>
      <c r="D94" s="26" t="s">
        <v>893</v>
      </c>
      <c r="E94" s="196" t="s">
        <v>989</v>
      </c>
      <c r="F94" s="27"/>
      <c r="G94" s="206" t="s">
        <v>964</v>
      </c>
      <c r="H94" s="13"/>
      <c r="I94" s="24">
        <v>10800000</v>
      </c>
      <c r="J94" s="246">
        <v>8460000</v>
      </c>
      <c r="K94" s="91">
        <f t="shared" si="1"/>
        <v>2340000</v>
      </c>
    </row>
    <row r="95" spans="1:11" x14ac:dyDescent="0.25">
      <c r="A95" s="25">
        <v>45350</v>
      </c>
      <c r="B95" s="261" t="s">
        <v>847</v>
      </c>
      <c r="C95" s="26" t="s">
        <v>553</v>
      </c>
      <c r="D95" s="26" t="s">
        <v>894</v>
      </c>
      <c r="E95" s="196" t="s">
        <v>995</v>
      </c>
      <c r="F95" s="27"/>
      <c r="G95" s="206" t="s">
        <v>965</v>
      </c>
      <c r="H95" s="13"/>
      <c r="I95" s="24">
        <v>10800000</v>
      </c>
      <c r="J95" s="246">
        <v>8280000</v>
      </c>
      <c r="K95" s="91">
        <f t="shared" si="1"/>
        <v>2520000</v>
      </c>
    </row>
    <row r="96" spans="1:11" x14ac:dyDescent="0.25">
      <c r="A96" s="25">
        <v>45350</v>
      </c>
      <c r="B96" s="261" t="s">
        <v>858</v>
      </c>
      <c r="C96" s="26" t="s">
        <v>895</v>
      </c>
      <c r="D96" s="26" t="s">
        <v>896</v>
      </c>
      <c r="E96" s="196" t="s">
        <v>995</v>
      </c>
      <c r="F96" s="27"/>
      <c r="G96" s="206" t="s">
        <v>966</v>
      </c>
      <c r="H96" s="13"/>
      <c r="I96" s="24">
        <v>10800000</v>
      </c>
      <c r="J96" s="246">
        <v>8370000</v>
      </c>
      <c r="K96" s="91">
        <f t="shared" si="1"/>
        <v>2430000</v>
      </c>
    </row>
    <row r="97" spans="1:11" x14ac:dyDescent="0.25">
      <c r="A97" s="25">
        <v>45350</v>
      </c>
      <c r="B97" s="261" t="s">
        <v>117</v>
      </c>
      <c r="C97" s="26" t="s">
        <v>897</v>
      </c>
      <c r="D97" s="26" t="s">
        <v>573</v>
      </c>
      <c r="E97" s="196" t="s">
        <v>996</v>
      </c>
      <c r="F97" s="27"/>
      <c r="G97" s="206" t="s">
        <v>967</v>
      </c>
      <c r="H97" s="13"/>
      <c r="I97" s="24">
        <v>10800000</v>
      </c>
      <c r="J97" s="246">
        <v>8100000</v>
      </c>
      <c r="K97" s="91">
        <f t="shared" si="1"/>
        <v>2700000</v>
      </c>
    </row>
    <row r="98" spans="1:11" x14ac:dyDescent="0.25">
      <c r="A98" s="25">
        <v>45350</v>
      </c>
      <c r="B98" s="261" t="s">
        <v>559</v>
      </c>
      <c r="C98" s="26" t="s">
        <v>898</v>
      </c>
      <c r="D98" s="26" t="s">
        <v>578</v>
      </c>
      <c r="E98" s="196" t="s">
        <v>997</v>
      </c>
      <c r="F98" s="27"/>
      <c r="G98" s="206" t="s">
        <v>968</v>
      </c>
      <c r="H98" s="13"/>
      <c r="I98" s="24">
        <v>28000000</v>
      </c>
      <c r="J98" s="246">
        <v>21700000</v>
      </c>
      <c r="K98" s="222">
        <f t="shared" si="1"/>
        <v>6300000</v>
      </c>
    </row>
    <row r="99" spans="1:11" x14ac:dyDescent="0.25">
      <c r="A99" s="25">
        <v>45350</v>
      </c>
      <c r="B99" s="261" t="s">
        <v>567</v>
      </c>
      <c r="C99" s="26" t="s">
        <v>874</v>
      </c>
      <c r="D99" s="26" t="s">
        <v>899</v>
      </c>
      <c r="E99" s="196" t="s">
        <v>317</v>
      </c>
      <c r="F99" s="27"/>
      <c r="G99" s="206" t="s">
        <v>969</v>
      </c>
      <c r="H99" s="13"/>
      <c r="I99" s="24">
        <v>10800000</v>
      </c>
      <c r="J99" s="246">
        <v>7830000</v>
      </c>
      <c r="K99" s="91">
        <f t="shared" si="1"/>
        <v>2970000</v>
      </c>
    </row>
    <row r="100" spans="1:11" x14ac:dyDescent="0.25">
      <c r="A100" s="25">
        <v>45351</v>
      </c>
      <c r="B100" s="261" t="s">
        <v>1037</v>
      </c>
      <c r="C100" s="247" t="s">
        <v>740</v>
      </c>
      <c r="D100" s="247" t="s">
        <v>887</v>
      </c>
      <c r="E100" s="196" t="s">
        <v>989</v>
      </c>
      <c r="F100" s="27"/>
      <c r="G100" s="206" t="s">
        <v>970</v>
      </c>
      <c r="H100" s="13"/>
      <c r="I100" s="24">
        <v>10800000</v>
      </c>
      <c r="J100" s="246">
        <v>8100000</v>
      </c>
      <c r="K100" s="91">
        <f t="shared" si="1"/>
        <v>2700000</v>
      </c>
    </row>
    <row r="101" spans="1:11" x14ac:dyDescent="0.25">
      <c r="A101" s="25">
        <v>45351</v>
      </c>
      <c r="B101" s="261" t="s">
        <v>857</v>
      </c>
      <c r="C101" s="247" t="s">
        <v>900</v>
      </c>
      <c r="D101" s="247" t="s">
        <v>766</v>
      </c>
      <c r="E101" s="196" t="s">
        <v>972</v>
      </c>
      <c r="F101" s="27"/>
      <c r="G101" s="206" t="s">
        <v>971</v>
      </c>
      <c r="H101" s="13"/>
      <c r="I101" s="24">
        <v>10800000</v>
      </c>
      <c r="J101" s="246">
        <v>7830000</v>
      </c>
      <c r="K101" s="91">
        <f t="shared" si="1"/>
        <v>2970000</v>
      </c>
    </row>
    <row r="102" spans="1:11" x14ac:dyDescent="0.25">
      <c r="A102" s="25">
        <v>45352</v>
      </c>
      <c r="B102" s="261" t="s">
        <v>1040</v>
      </c>
      <c r="C102" s="247" t="s">
        <v>1609</v>
      </c>
      <c r="D102" s="247" t="s">
        <v>1124</v>
      </c>
      <c r="E102" s="196" t="s">
        <v>990</v>
      </c>
      <c r="F102" s="27"/>
      <c r="G102" s="206" t="s">
        <v>1638</v>
      </c>
      <c r="H102" s="13"/>
      <c r="I102" s="24">
        <v>24000000</v>
      </c>
      <c r="J102" s="246">
        <v>17400000</v>
      </c>
      <c r="K102" s="91">
        <f t="shared" si="1"/>
        <v>6600000</v>
      </c>
    </row>
    <row r="103" spans="1:11" x14ac:dyDescent="0.25">
      <c r="A103" s="25">
        <v>45355</v>
      </c>
      <c r="B103" s="261" t="s">
        <v>1036</v>
      </c>
      <c r="C103" s="247" t="s">
        <v>1610</v>
      </c>
      <c r="D103" s="247" t="s">
        <v>1601</v>
      </c>
      <c r="E103" s="196" t="s">
        <v>990</v>
      </c>
      <c r="F103" s="27"/>
      <c r="G103" s="206" t="s">
        <v>1639</v>
      </c>
      <c r="H103" s="13"/>
      <c r="I103" s="24">
        <v>24000000</v>
      </c>
      <c r="J103" s="246">
        <v>17200000</v>
      </c>
      <c r="K103" s="91">
        <f t="shared" si="1"/>
        <v>6800000</v>
      </c>
    </row>
    <row r="104" spans="1:11" x14ac:dyDescent="0.25">
      <c r="A104" s="25">
        <v>45356</v>
      </c>
      <c r="B104" s="261" t="s">
        <v>881</v>
      </c>
      <c r="C104" s="247" t="s">
        <v>1587</v>
      </c>
      <c r="D104" s="247" t="s">
        <v>1611</v>
      </c>
      <c r="E104" s="196" t="s">
        <v>980</v>
      </c>
      <c r="F104" s="27"/>
      <c r="G104" s="206" t="s">
        <v>1640</v>
      </c>
      <c r="H104" s="13"/>
      <c r="I104" s="24">
        <v>10800000</v>
      </c>
      <c r="J104" s="246">
        <v>7650000</v>
      </c>
      <c r="K104" s="91">
        <f t="shared" si="1"/>
        <v>3150000</v>
      </c>
    </row>
    <row r="105" spans="1:11" x14ac:dyDescent="0.25">
      <c r="A105" s="25">
        <v>45356</v>
      </c>
      <c r="B105" s="261" t="s">
        <v>1049</v>
      </c>
      <c r="C105" s="247" t="s">
        <v>1343</v>
      </c>
      <c r="D105" s="247" t="s">
        <v>1130</v>
      </c>
      <c r="E105" s="196" t="s">
        <v>984</v>
      </c>
      <c r="F105" s="27"/>
      <c r="G105" s="206" t="s">
        <v>1641</v>
      </c>
      <c r="H105" s="13"/>
      <c r="I105" s="24">
        <v>10800000</v>
      </c>
      <c r="J105" s="246">
        <v>7650000</v>
      </c>
      <c r="K105" s="91">
        <f t="shared" si="1"/>
        <v>3150000</v>
      </c>
    </row>
    <row r="106" spans="1:11" x14ac:dyDescent="0.25">
      <c r="A106" s="25">
        <v>45356</v>
      </c>
      <c r="B106" s="261" t="s">
        <v>883</v>
      </c>
      <c r="C106" s="247" t="s">
        <v>1330</v>
      </c>
      <c r="D106" s="247" t="s">
        <v>1609</v>
      </c>
      <c r="E106" s="196" t="s">
        <v>1674</v>
      </c>
      <c r="F106" s="27"/>
      <c r="G106" s="206" t="s">
        <v>1642</v>
      </c>
      <c r="H106" s="13"/>
      <c r="I106" s="24">
        <v>12400000</v>
      </c>
      <c r="J106" s="246">
        <v>8783333</v>
      </c>
      <c r="K106" s="91">
        <f t="shared" si="1"/>
        <v>3616667</v>
      </c>
    </row>
    <row r="107" spans="1:11" x14ac:dyDescent="0.25">
      <c r="A107" s="25">
        <v>45356</v>
      </c>
      <c r="B107" s="261" t="s">
        <v>1585</v>
      </c>
      <c r="C107" s="247" t="s">
        <v>167</v>
      </c>
      <c r="D107" s="247" t="s">
        <v>1591</v>
      </c>
      <c r="E107" s="196" t="s">
        <v>1675</v>
      </c>
      <c r="F107" s="27"/>
      <c r="G107" s="206" t="s">
        <v>783</v>
      </c>
      <c r="H107" s="13"/>
      <c r="I107" s="24">
        <v>10561300</v>
      </c>
      <c r="J107" s="246">
        <v>10561300</v>
      </c>
      <c r="K107" s="91">
        <f t="shared" si="1"/>
        <v>0</v>
      </c>
    </row>
    <row r="108" spans="1:11" x14ac:dyDescent="0.25">
      <c r="A108" s="25">
        <v>45356</v>
      </c>
      <c r="B108" s="261" t="s">
        <v>884</v>
      </c>
      <c r="C108" s="247" t="s">
        <v>1601</v>
      </c>
      <c r="D108" s="247" t="s">
        <v>1336</v>
      </c>
      <c r="E108" s="196" t="s">
        <v>1676</v>
      </c>
      <c r="F108" s="27"/>
      <c r="G108" s="206" t="s">
        <v>1643</v>
      </c>
      <c r="H108" s="13"/>
      <c r="I108" s="24">
        <v>19092000</v>
      </c>
      <c r="J108" s="246">
        <v>13364400</v>
      </c>
      <c r="K108" s="91">
        <f t="shared" si="1"/>
        <v>5727600</v>
      </c>
    </row>
    <row r="109" spans="1:11" x14ac:dyDescent="0.25">
      <c r="A109" s="25">
        <v>45358</v>
      </c>
      <c r="B109" s="261" t="s">
        <v>888</v>
      </c>
      <c r="C109" s="247" t="s">
        <v>1603</v>
      </c>
      <c r="D109" s="247" t="s">
        <v>1329</v>
      </c>
      <c r="E109" s="196" t="s">
        <v>1677</v>
      </c>
      <c r="F109" s="27"/>
      <c r="G109" s="206" t="s">
        <v>1644</v>
      </c>
      <c r="H109" s="13"/>
      <c r="I109" s="24">
        <v>24000000</v>
      </c>
      <c r="J109" s="246">
        <v>16600000</v>
      </c>
      <c r="K109" s="91">
        <f t="shared" si="1"/>
        <v>7400000</v>
      </c>
    </row>
    <row r="110" spans="1:11" x14ac:dyDescent="0.25">
      <c r="A110" s="25">
        <v>45358</v>
      </c>
      <c r="B110" s="261" t="s">
        <v>1051</v>
      </c>
      <c r="C110" s="247" t="s">
        <v>118</v>
      </c>
      <c r="D110" s="247" t="s">
        <v>1131</v>
      </c>
      <c r="E110" s="196" t="s">
        <v>1678</v>
      </c>
      <c r="F110" s="27"/>
      <c r="G110" s="206" t="s">
        <v>1645</v>
      </c>
      <c r="H110" s="13"/>
      <c r="I110" s="24">
        <v>10800000</v>
      </c>
      <c r="J110" s="246">
        <v>7470000</v>
      </c>
      <c r="K110" s="91">
        <f t="shared" si="1"/>
        <v>3330000</v>
      </c>
    </row>
    <row r="111" spans="1:11" x14ac:dyDescent="0.25">
      <c r="A111" s="25">
        <v>45358</v>
      </c>
      <c r="B111" s="261" t="s">
        <v>1122</v>
      </c>
      <c r="C111" s="247" t="s">
        <v>1346</v>
      </c>
      <c r="D111" s="247" t="s">
        <v>1612</v>
      </c>
      <c r="E111" s="196" t="s">
        <v>1678</v>
      </c>
      <c r="F111" s="27"/>
      <c r="G111" s="206" t="s">
        <v>1646</v>
      </c>
      <c r="H111" s="13"/>
      <c r="I111" s="24">
        <v>10800000</v>
      </c>
      <c r="J111" s="246">
        <v>7200000</v>
      </c>
      <c r="K111" s="91">
        <f t="shared" si="1"/>
        <v>3600000</v>
      </c>
    </row>
    <row r="112" spans="1:11" x14ac:dyDescent="0.25">
      <c r="A112" s="25">
        <v>45358</v>
      </c>
      <c r="B112" s="261" t="s">
        <v>128</v>
      </c>
      <c r="C112" s="247" t="s">
        <v>1348</v>
      </c>
      <c r="D112" s="247" t="s">
        <v>1606</v>
      </c>
      <c r="E112" s="196" t="s">
        <v>979</v>
      </c>
      <c r="F112" s="27"/>
      <c r="G112" s="206" t="s">
        <v>1647</v>
      </c>
      <c r="H112" s="13"/>
      <c r="I112" s="24">
        <v>10800000</v>
      </c>
      <c r="J112" s="246">
        <v>7470000</v>
      </c>
      <c r="K112" s="91">
        <f t="shared" si="1"/>
        <v>3330000</v>
      </c>
    </row>
    <row r="113" spans="1:11" x14ac:dyDescent="0.25">
      <c r="A113" s="25">
        <v>45358</v>
      </c>
      <c r="B113" s="261" t="s">
        <v>763</v>
      </c>
      <c r="C113" s="247" t="s">
        <v>1613</v>
      </c>
      <c r="D113" s="247" t="s">
        <v>593</v>
      </c>
      <c r="E113" s="196" t="s">
        <v>1679</v>
      </c>
      <c r="F113" s="27"/>
      <c r="G113" s="206" t="s">
        <v>1648</v>
      </c>
      <c r="H113" s="13"/>
      <c r="I113" s="24">
        <v>24000000</v>
      </c>
      <c r="J113" s="246">
        <v>16600000</v>
      </c>
      <c r="K113" s="91">
        <f t="shared" si="1"/>
        <v>7400000</v>
      </c>
    </row>
    <row r="114" spans="1:11" x14ac:dyDescent="0.25">
      <c r="A114" s="25">
        <v>45358</v>
      </c>
      <c r="B114" s="261" t="s">
        <v>885</v>
      </c>
      <c r="C114" s="247" t="s">
        <v>1599</v>
      </c>
      <c r="D114" s="247" t="s">
        <v>1345</v>
      </c>
      <c r="E114" s="196" t="s">
        <v>1680</v>
      </c>
      <c r="F114" s="27"/>
      <c r="G114" s="206" t="s">
        <v>1649</v>
      </c>
      <c r="H114" s="13"/>
      <c r="I114" s="24">
        <v>11532000</v>
      </c>
      <c r="J114" s="246">
        <v>7976300</v>
      </c>
      <c r="K114" s="91">
        <f t="shared" si="1"/>
        <v>3555700</v>
      </c>
    </row>
    <row r="115" spans="1:11" x14ac:dyDescent="0.25">
      <c r="A115" s="25">
        <v>45362</v>
      </c>
      <c r="B115" s="261" t="s">
        <v>1121</v>
      </c>
      <c r="C115" s="247" t="s">
        <v>1426</v>
      </c>
      <c r="D115" s="247" t="s">
        <v>1598</v>
      </c>
      <c r="E115" s="196" t="s">
        <v>984</v>
      </c>
      <c r="F115" s="27"/>
      <c r="G115" s="206" t="s">
        <v>1650</v>
      </c>
      <c r="H115" s="13"/>
      <c r="I115" s="24">
        <v>10800000</v>
      </c>
      <c r="J115" s="246">
        <v>7110000</v>
      </c>
      <c r="K115" s="91">
        <f t="shared" si="1"/>
        <v>3690000</v>
      </c>
    </row>
    <row r="116" spans="1:11" x14ac:dyDescent="0.25">
      <c r="A116" s="25">
        <v>45362</v>
      </c>
      <c r="B116" s="261" t="s">
        <v>578</v>
      </c>
      <c r="C116" s="247" t="s">
        <v>1614</v>
      </c>
      <c r="D116" s="247" t="s">
        <v>1599</v>
      </c>
      <c r="E116" s="196" t="s">
        <v>1681</v>
      </c>
      <c r="F116" s="27"/>
      <c r="G116" s="206" t="s">
        <v>1651</v>
      </c>
      <c r="H116" s="13"/>
      <c r="I116" s="24">
        <v>19052000</v>
      </c>
      <c r="J116" s="246">
        <v>12542567</v>
      </c>
      <c r="K116" s="91">
        <f t="shared" si="1"/>
        <v>6509433</v>
      </c>
    </row>
    <row r="117" spans="1:11" x14ac:dyDescent="0.25">
      <c r="A117" s="25">
        <v>45362</v>
      </c>
      <c r="B117" s="261" t="s">
        <v>489</v>
      </c>
      <c r="C117" s="247" t="s">
        <v>1604</v>
      </c>
      <c r="D117" s="247" t="s">
        <v>1340</v>
      </c>
      <c r="E117" s="196" t="s">
        <v>996</v>
      </c>
      <c r="F117" s="27"/>
      <c r="G117" s="206" t="s">
        <v>1652</v>
      </c>
      <c r="H117" s="13"/>
      <c r="I117" s="24">
        <v>10800000</v>
      </c>
      <c r="J117" s="246">
        <v>4410000</v>
      </c>
      <c r="K117" s="91">
        <f t="shared" si="1"/>
        <v>6390000</v>
      </c>
    </row>
    <row r="118" spans="1:11" x14ac:dyDescent="0.25">
      <c r="A118" s="25">
        <v>45362</v>
      </c>
      <c r="B118" s="261" t="s">
        <v>580</v>
      </c>
      <c r="C118" s="247" t="s">
        <v>1615</v>
      </c>
      <c r="D118" s="247" t="s">
        <v>1616</v>
      </c>
      <c r="E118" s="196" t="s">
        <v>1682</v>
      </c>
      <c r="F118" s="27"/>
      <c r="G118" s="206" t="s">
        <v>1653</v>
      </c>
      <c r="H118" s="13"/>
      <c r="I118" s="24">
        <v>19052000</v>
      </c>
      <c r="J118" s="246">
        <v>12542567</v>
      </c>
      <c r="K118" s="91">
        <f t="shared" si="1"/>
        <v>6509433</v>
      </c>
    </row>
    <row r="119" spans="1:11" x14ac:dyDescent="0.25">
      <c r="A119" s="25">
        <v>45363</v>
      </c>
      <c r="B119" s="261" t="s">
        <v>1132</v>
      </c>
      <c r="C119" s="247" t="s">
        <v>1617</v>
      </c>
      <c r="D119" s="247" t="s">
        <v>1617</v>
      </c>
      <c r="E119" s="196" t="s">
        <v>1683</v>
      </c>
      <c r="F119" s="27"/>
      <c r="G119" s="206" t="s">
        <v>1654</v>
      </c>
      <c r="H119" s="13"/>
      <c r="I119" s="24">
        <v>26200000</v>
      </c>
      <c r="J119" s="246">
        <v>17030000</v>
      </c>
      <c r="K119" s="91">
        <f t="shared" si="1"/>
        <v>9170000</v>
      </c>
    </row>
    <row r="120" spans="1:11" x14ac:dyDescent="0.25">
      <c r="A120" s="25">
        <v>45365</v>
      </c>
      <c r="B120" s="261" t="s">
        <v>1332</v>
      </c>
      <c r="C120" s="247" t="s">
        <v>1618</v>
      </c>
      <c r="D120" s="247" t="s">
        <v>1440</v>
      </c>
      <c r="E120" s="196" t="s">
        <v>984</v>
      </c>
      <c r="F120" s="27"/>
      <c r="G120" s="206" t="s">
        <v>1655</v>
      </c>
      <c r="H120" s="13"/>
      <c r="I120" s="24">
        <v>10800000</v>
      </c>
      <c r="J120" s="246">
        <v>6840000</v>
      </c>
      <c r="K120" s="91">
        <f t="shared" si="1"/>
        <v>3960000</v>
      </c>
    </row>
    <row r="121" spans="1:11" x14ac:dyDescent="0.25">
      <c r="A121" s="25">
        <v>45365</v>
      </c>
      <c r="B121" s="261" t="s">
        <v>1007</v>
      </c>
      <c r="C121" s="247" t="s">
        <v>1458</v>
      </c>
      <c r="D121" s="247" t="s">
        <v>1461</v>
      </c>
      <c r="E121" s="196" t="s">
        <v>1684</v>
      </c>
      <c r="F121" s="27"/>
      <c r="G121" s="206" t="s">
        <v>1656</v>
      </c>
      <c r="H121" s="13"/>
      <c r="I121" s="24">
        <v>17464000</v>
      </c>
      <c r="J121" s="246">
        <v>11060533</v>
      </c>
      <c r="K121" s="91">
        <f t="shared" si="1"/>
        <v>6403467</v>
      </c>
    </row>
    <row r="122" spans="1:11" x14ac:dyDescent="0.25">
      <c r="A122" s="25">
        <v>45366</v>
      </c>
      <c r="B122" s="261" t="s">
        <v>1601</v>
      </c>
      <c r="C122" s="247" t="s">
        <v>1490</v>
      </c>
      <c r="D122" s="247" t="s">
        <v>1619</v>
      </c>
      <c r="E122" s="196" t="s">
        <v>1685</v>
      </c>
      <c r="F122" s="27"/>
      <c r="G122" s="206" t="s">
        <v>1657</v>
      </c>
      <c r="H122" s="13"/>
      <c r="I122" s="24">
        <v>10800000</v>
      </c>
      <c r="J122" s="246">
        <v>6570000</v>
      </c>
      <c r="K122" s="91">
        <f t="shared" si="1"/>
        <v>4230000</v>
      </c>
    </row>
    <row r="123" spans="1:11" x14ac:dyDescent="0.25">
      <c r="A123" s="25">
        <v>45369</v>
      </c>
      <c r="B123" s="261" t="s">
        <v>1337</v>
      </c>
      <c r="C123" s="247" t="s">
        <v>1620</v>
      </c>
      <c r="D123" s="247" t="s">
        <v>1621</v>
      </c>
      <c r="E123" s="196" t="s">
        <v>1685</v>
      </c>
      <c r="F123" s="27"/>
      <c r="G123" s="206" t="s">
        <v>1658</v>
      </c>
      <c r="H123" s="13"/>
      <c r="I123" s="24">
        <v>10800000</v>
      </c>
      <c r="J123" s="246">
        <v>6570000</v>
      </c>
      <c r="K123" s="91">
        <f t="shared" si="1"/>
        <v>4230000</v>
      </c>
    </row>
    <row r="124" spans="1:11" x14ac:dyDescent="0.25">
      <c r="A124" s="25">
        <v>45369</v>
      </c>
      <c r="B124" s="261" t="s">
        <v>1602</v>
      </c>
      <c r="C124" s="247" t="s">
        <v>1622</v>
      </c>
      <c r="D124" s="247" t="s">
        <v>1623</v>
      </c>
      <c r="E124" s="196" t="s">
        <v>979</v>
      </c>
      <c r="F124" s="27"/>
      <c r="G124" s="206" t="s">
        <v>1659</v>
      </c>
      <c r="H124" s="13"/>
      <c r="I124" s="24">
        <v>10800000</v>
      </c>
      <c r="J124" s="246">
        <v>6480000</v>
      </c>
      <c r="K124" s="91">
        <f t="shared" si="1"/>
        <v>4320000</v>
      </c>
    </row>
    <row r="125" spans="1:11" x14ac:dyDescent="0.25">
      <c r="A125" s="25">
        <v>45369</v>
      </c>
      <c r="B125" s="261" t="s">
        <v>1328</v>
      </c>
      <c r="C125" s="247" t="s">
        <v>129</v>
      </c>
      <c r="D125" s="247" t="s">
        <v>1459</v>
      </c>
      <c r="E125" s="196" t="s">
        <v>979</v>
      </c>
      <c r="F125" s="27"/>
      <c r="G125" s="206" t="s">
        <v>1660</v>
      </c>
      <c r="H125" s="13"/>
      <c r="I125" s="24">
        <v>10800000</v>
      </c>
      <c r="J125" s="246">
        <v>6480000</v>
      </c>
      <c r="K125" s="91">
        <f t="shared" si="1"/>
        <v>4320000</v>
      </c>
    </row>
    <row r="126" spans="1:11" x14ac:dyDescent="0.25">
      <c r="A126" s="25">
        <v>45369</v>
      </c>
      <c r="B126" s="261" t="s">
        <v>1603</v>
      </c>
      <c r="C126" s="247" t="s">
        <v>1624</v>
      </c>
      <c r="D126" s="247" t="s">
        <v>1446</v>
      </c>
      <c r="E126" s="196" t="s">
        <v>979</v>
      </c>
      <c r="F126" s="27"/>
      <c r="G126" s="206" t="s">
        <v>1661</v>
      </c>
      <c r="H126" s="13"/>
      <c r="I126" s="24">
        <v>10800000</v>
      </c>
      <c r="J126" s="246">
        <v>6570000</v>
      </c>
      <c r="K126" s="91">
        <f t="shared" si="1"/>
        <v>4230000</v>
      </c>
    </row>
    <row r="127" spans="1:11" x14ac:dyDescent="0.25">
      <c r="A127" s="25">
        <v>45369</v>
      </c>
      <c r="B127" s="261" t="s">
        <v>1604</v>
      </c>
      <c r="C127" s="247" t="s">
        <v>1625</v>
      </c>
      <c r="D127" s="247" t="s">
        <v>1463</v>
      </c>
      <c r="E127" s="196" t="s">
        <v>1686</v>
      </c>
      <c r="F127" s="27"/>
      <c r="G127" s="206" t="s">
        <v>1662</v>
      </c>
      <c r="H127" s="13"/>
      <c r="I127" s="24">
        <v>10800000</v>
      </c>
      <c r="J127" s="246">
        <v>6390000</v>
      </c>
      <c r="K127" s="91">
        <f t="shared" si="1"/>
        <v>4410000</v>
      </c>
    </row>
    <row r="128" spans="1:11" x14ac:dyDescent="0.25">
      <c r="A128" s="25">
        <v>45369</v>
      </c>
      <c r="B128" s="261" t="s">
        <v>897</v>
      </c>
      <c r="C128" s="247" t="s">
        <v>1626</v>
      </c>
      <c r="D128" s="247" t="s">
        <v>1627</v>
      </c>
      <c r="E128" s="196" t="s">
        <v>979</v>
      </c>
      <c r="F128" s="27"/>
      <c r="G128" s="206" t="s">
        <v>1663</v>
      </c>
      <c r="H128" s="13"/>
      <c r="I128" s="24">
        <v>10800000</v>
      </c>
      <c r="J128" s="246">
        <v>6390000</v>
      </c>
      <c r="K128" s="91">
        <f t="shared" si="1"/>
        <v>4410000</v>
      </c>
    </row>
    <row r="129" spans="1:11" x14ac:dyDescent="0.25">
      <c r="A129" s="25">
        <v>45369</v>
      </c>
      <c r="B129" s="261" t="s">
        <v>1605</v>
      </c>
      <c r="C129" s="247" t="s">
        <v>1466</v>
      </c>
      <c r="D129" s="247" t="s">
        <v>1628</v>
      </c>
      <c r="E129" s="196" t="s">
        <v>995</v>
      </c>
      <c r="F129" s="27"/>
      <c r="G129" s="206" t="s">
        <v>1664</v>
      </c>
      <c r="H129" s="13"/>
      <c r="I129" s="24">
        <v>10800000</v>
      </c>
      <c r="J129" s="246">
        <v>6480000</v>
      </c>
      <c r="K129" s="91">
        <f t="shared" si="1"/>
        <v>4320000</v>
      </c>
    </row>
    <row r="130" spans="1:11" x14ac:dyDescent="0.25">
      <c r="A130" s="25">
        <v>45370</v>
      </c>
      <c r="B130" s="261" t="s">
        <v>1326</v>
      </c>
      <c r="C130" s="247" t="s">
        <v>1467</v>
      </c>
      <c r="D130" s="247" t="s">
        <v>1626</v>
      </c>
      <c r="E130" s="196" t="s">
        <v>1687</v>
      </c>
      <c r="F130" s="27"/>
      <c r="G130" s="206" t="s">
        <v>1665</v>
      </c>
      <c r="H130" s="13"/>
      <c r="I130" s="24">
        <v>28176000</v>
      </c>
      <c r="J130" s="246">
        <v>9392000</v>
      </c>
      <c r="K130" s="91">
        <f t="shared" si="1"/>
        <v>18784000</v>
      </c>
    </row>
    <row r="131" spans="1:11" x14ac:dyDescent="0.25">
      <c r="A131" s="25">
        <v>45371</v>
      </c>
      <c r="B131" s="261" t="s">
        <v>593</v>
      </c>
      <c r="C131" s="247" t="s">
        <v>1488</v>
      </c>
      <c r="D131" s="247" t="s">
        <v>129</v>
      </c>
      <c r="E131" s="196" t="s">
        <v>1685</v>
      </c>
      <c r="F131" s="27"/>
      <c r="G131" s="206" t="s">
        <v>1666</v>
      </c>
      <c r="H131" s="13"/>
      <c r="I131" s="24">
        <v>10800000</v>
      </c>
      <c r="J131" s="246">
        <v>6210000</v>
      </c>
      <c r="K131" s="91">
        <f t="shared" si="1"/>
        <v>4590000</v>
      </c>
    </row>
    <row r="132" spans="1:11" x14ac:dyDescent="0.25">
      <c r="A132" s="25">
        <v>45372</v>
      </c>
      <c r="B132" s="261" t="s">
        <v>1606</v>
      </c>
      <c r="C132" s="247" t="s">
        <v>1486</v>
      </c>
      <c r="D132" s="247" t="s">
        <v>1629</v>
      </c>
      <c r="E132" s="196" t="s">
        <v>979</v>
      </c>
      <c r="F132" s="27"/>
      <c r="G132" s="206" t="s">
        <v>1667</v>
      </c>
      <c r="H132" s="13"/>
      <c r="I132" s="24">
        <v>10800000</v>
      </c>
      <c r="J132" s="246">
        <v>5400000</v>
      </c>
      <c r="K132" s="91">
        <f t="shared" si="1"/>
        <v>5400000</v>
      </c>
    </row>
    <row r="133" spans="1:11" x14ac:dyDescent="0.25">
      <c r="A133" s="25">
        <v>45373</v>
      </c>
      <c r="B133" s="261" t="s">
        <v>1607</v>
      </c>
      <c r="C133" s="247" t="s">
        <v>1630</v>
      </c>
      <c r="D133" s="247" t="s">
        <v>1624</v>
      </c>
      <c r="E133" s="196" t="s">
        <v>1685</v>
      </c>
      <c r="F133" s="27"/>
      <c r="G133" s="206" t="s">
        <v>1668</v>
      </c>
      <c r="H133" s="13"/>
      <c r="I133" s="24">
        <v>10800000</v>
      </c>
      <c r="J133" s="246">
        <v>5400000</v>
      </c>
      <c r="K133" s="91">
        <f t="shared" si="1"/>
        <v>5400000</v>
      </c>
    </row>
    <row r="134" spans="1:11" x14ac:dyDescent="0.25">
      <c r="A134" s="25">
        <v>45373</v>
      </c>
      <c r="B134" s="261" t="s">
        <v>1608</v>
      </c>
      <c r="C134" s="247" t="s">
        <v>1631</v>
      </c>
      <c r="D134" s="247" t="s">
        <v>1489</v>
      </c>
      <c r="E134" s="196" t="s">
        <v>984</v>
      </c>
      <c r="F134" s="27"/>
      <c r="G134" s="206" t="s">
        <v>1669</v>
      </c>
      <c r="H134" s="13"/>
      <c r="I134" s="24">
        <v>10800000</v>
      </c>
      <c r="J134" s="246">
        <v>5400000</v>
      </c>
      <c r="K134" s="91">
        <f t="shared" si="1"/>
        <v>5400000</v>
      </c>
    </row>
    <row r="135" spans="1:11" x14ac:dyDescent="0.25">
      <c r="A135" s="25">
        <v>45373</v>
      </c>
      <c r="B135" s="261" t="s">
        <v>1435</v>
      </c>
      <c r="C135" s="247" t="s">
        <v>1632</v>
      </c>
      <c r="D135" s="247" t="s">
        <v>1468</v>
      </c>
      <c r="E135" s="196" t="s">
        <v>984</v>
      </c>
      <c r="F135" s="27"/>
      <c r="G135" s="206" t="s">
        <v>1670</v>
      </c>
      <c r="H135" s="13"/>
      <c r="I135" s="24">
        <v>10800000</v>
      </c>
      <c r="J135" s="246">
        <v>5400000</v>
      </c>
      <c r="K135" s="91">
        <f t="shared" si="1"/>
        <v>5400000</v>
      </c>
    </row>
    <row r="136" spans="1:11" x14ac:dyDescent="0.25">
      <c r="A136" s="25">
        <v>45373</v>
      </c>
      <c r="B136" s="261" t="s">
        <v>1347</v>
      </c>
      <c r="C136" s="247" t="s">
        <v>1633</v>
      </c>
      <c r="D136" s="247" t="s">
        <v>1634</v>
      </c>
      <c r="E136" s="196" t="s">
        <v>1688</v>
      </c>
      <c r="F136" s="27"/>
      <c r="G136" s="206" t="s">
        <v>1671</v>
      </c>
      <c r="H136" s="13"/>
      <c r="I136" s="24">
        <v>29792000</v>
      </c>
      <c r="J136" s="246">
        <v>14896000</v>
      </c>
      <c r="K136" s="91">
        <f t="shared" si="1"/>
        <v>14896000</v>
      </c>
    </row>
    <row r="137" spans="1:11" x14ac:dyDescent="0.25">
      <c r="A137" s="25">
        <v>45373</v>
      </c>
      <c r="B137" s="261" t="s">
        <v>1434</v>
      </c>
      <c r="C137" s="247" t="s">
        <v>1635</v>
      </c>
      <c r="D137" s="247" t="s">
        <v>1636</v>
      </c>
      <c r="E137" s="196" t="s">
        <v>979</v>
      </c>
      <c r="F137" s="27"/>
      <c r="G137" s="206" t="s">
        <v>1672</v>
      </c>
      <c r="H137" s="13"/>
      <c r="I137" s="24">
        <v>10800000</v>
      </c>
      <c r="J137" s="246">
        <v>5400000</v>
      </c>
      <c r="K137" s="91">
        <f t="shared" si="1"/>
        <v>5400000</v>
      </c>
    </row>
    <row r="138" spans="1:11" x14ac:dyDescent="0.25">
      <c r="A138" s="25">
        <v>45377</v>
      </c>
      <c r="B138" s="261" t="s">
        <v>1379</v>
      </c>
      <c r="C138" s="247" t="s">
        <v>1367</v>
      </c>
      <c r="D138" s="247" t="s">
        <v>1368</v>
      </c>
      <c r="E138" s="196" t="s">
        <v>1420</v>
      </c>
      <c r="F138" s="27"/>
      <c r="G138" s="206" t="s">
        <v>152</v>
      </c>
      <c r="H138" s="13"/>
      <c r="I138" s="24">
        <v>45474562</v>
      </c>
      <c r="J138" s="246">
        <v>22737281</v>
      </c>
      <c r="K138" s="91">
        <f t="shared" si="1"/>
        <v>22737281</v>
      </c>
    </row>
    <row r="139" spans="1:11" x14ac:dyDescent="0.25">
      <c r="A139" s="25">
        <v>45378</v>
      </c>
      <c r="B139" s="261" t="s">
        <v>1354</v>
      </c>
      <c r="C139" s="247" t="s">
        <v>1637</v>
      </c>
      <c r="D139" s="247" t="s">
        <v>1451</v>
      </c>
      <c r="E139" s="196" t="s">
        <v>990</v>
      </c>
      <c r="F139" s="27"/>
      <c r="G139" s="206" t="s">
        <v>1673</v>
      </c>
      <c r="H139" s="13"/>
      <c r="I139" s="24">
        <v>24000000</v>
      </c>
      <c r="J139" s="246">
        <v>11600000</v>
      </c>
      <c r="K139" s="91">
        <f t="shared" si="1"/>
        <v>12400000</v>
      </c>
    </row>
    <row r="140" spans="1:11" x14ac:dyDescent="0.25">
      <c r="A140" s="25">
        <v>45383</v>
      </c>
      <c r="B140" s="261" t="s">
        <v>1690</v>
      </c>
      <c r="C140" s="247" t="s">
        <v>2078</v>
      </c>
      <c r="D140" s="247" t="s">
        <v>1631</v>
      </c>
      <c r="E140" s="196" t="s">
        <v>1685</v>
      </c>
      <c r="F140" s="27"/>
      <c r="G140" s="206" t="s">
        <v>2117</v>
      </c>
      <c r="H140" s="13"/>
      <c r="I140" s="24">
        <v>10800000</v>
      </c>
      <c r="J140" s="246">
        <v>5130000</v>
      </c>
      <c r="K140" s="91">
        <f t="shared" si="1"/>
        <v>5670000</v>
      </c>
    </row>
    <row r="141" spans="1:11" x14ac:dyDescent="0.25">
      <c r="A141" s="25">
        <v>45383</v>
      </c>
      <c r="B141" s="261" t="s">
        <v>1355</v>
      </c>
      <c r="C141" s="247" t="s">
        <v>2079</v>
      </c>
      <c r="D141" s="247" t="s">
        <v>1492</v>
      </c>
      <c r="E141" s="196" t="s">
        <v>2108</v>
      </c>
      <c r="F141" s="27"/>
      <c r="G141" s="206" t="s">
        <v>2118</v>
      </c>
      <c r="H141" s="13"/>
      <c r="I141" s="24">
        <v>20000000</v>
      </c>
      <c r="J141" s="246">
        <v>9500000</v>
      </c>
      <c r="K141" s="91">
        <f t="shared" si="1"/>
        <v>10500000</v>
      </c>
    </row>
    <row r="142" spans="1:11" x14ac:dyDescent="0.25">
      <c r="A142" s="25">
        <v>45384</v>
      </c>
      <c r="B142" s="261" t="s">
        <v>1613</v>
      </c>
      <c r="C142" s="247" t="s">
        <v>1469</v>
      </c>
      <c r="D142" s="247" t="s">
        <v>2080</v>
      </c>
      <c r="E142" s="196" t="s">
        <v>1685</v>
      </c>
      <c r="F142" s="27"/>
      <c r="G142" s="206" t="s">
        <v>2119</v>
      </c>
      <c r="H142" s="13"/>
      <c r="I142" s="24">
        <v>10800000</v>
      </c>
      <c r="J142" s="246">
        <v>4770000</v>
      </c>
      <c r="K142" s="91">
        <f t="shared" si="1"/>
        <v>6030000</v>
      </c>
    </row>
    <row r="143" spans="1:11" x14ac:dyDescent="0.25">
      <c r="A143" s="25">
        <v>45385</v>
      </c>
      <c r="B143" s="261" t="s">
        <v>1738</v>
      </c>
      <c r="C143" s="247" t="s">
        <v>2081</v>
      </c>
      <c r="D143" s="247" t="s">
        <v>2079</v>
      </c>
      <c r="E143" s="196" t="s">
        <v>2109</v>
      </c>
      <c r="F143" s="27"/>
      <c r="G143" s="206" t="s">
        <v>934</v>
      </c>
      <c r="H143" s="13"/>
      <c r="I143" s="24">
        <v>19052000</v>
      </c>
      <c r="J143" s="246">
        <v>9208467</v>
      </c>
      <c r="K143" s="91">
        <f t="shared" si="1"/>
        <v>9843533</v>
      </c>
    </row>
    <row r="144" spans="1:11" x14ac:dyDescent="0.25">
      <c r="A144" s="25">
        <v>45386</v>
      </c>
      <c r="B144" s="261" t="s">
        <v>2075</v>
      </c>
      <c r="C144" s="247" t="s">
        <v>255</v>
      </c>
      <c r="D144" s="247" t="s">
        <v>2082</v>
      </c>
      <c r="E144" s="196" t="s">
        <v>2110</v>
      </c>
      <c r="F144" s="27"/>
      <c r="G144" s="206" t="s">
        <v>783</v>
      </c>
      <c r="H144" s="13"/>
      <c r="I144" s="24">
        <v>13049000</v>
      </c>
      <c r="J144" s="246">
        <v>13049000</v>
      </c>
      <c r="K144" s="91">
        <f t="shared" si="1"/>
        <v>0</v>
      </c>
    </row>
    <row r="145" spans="1:11" x14ac:dyDescent="0.25">
      <c r="A145" s="25">
        <v>45391</v>
      </c>
      <c r="B145" s="261" t="s">
        <v>1834</v>
      </c>
      <c r="C145" s="247" t="s">
        <v>1894</v>
      </c>
      <c r="D145" s="247" t="s">
        <v>1909</v>
      </c>
      <c r="E145" s="196" t="s">
        <v>972</v>
      </c>
      <c r="F145" s="27"/>
      <c r="G145" s="206" t="s">
        <v>2120</v>
      </c>
      <c r="H145" s="13"/>
      <c r="I145" s="24">
        <v>10800000</v>
      </c>
      <c r="J145" s="246">
        <v>4590000</v>
      </c>
      <c r="K145" s="91">
        <f t="shared" si="1"/>
        <v>6210000</v>
      </c>
    </row>
    <row r="146" spans="1:11" x14ac:dyDescent="0.25">
      <c r="A146" s="25">
        <v>45393</v>
      </c>
      <c r="B146" s="261" t="s">
        <v>1459</v>
      </c>
      <c r="C146" s="247" t="s">
        <v>1749</v>
      </c>
      <c r="D146" s="247" t="s">
        <v>2083</v>
      </c>
      <c r="E146" s="196" t="s">
        <v>2111</v>
      </c>
      <c r="F146" s="27"/>
      <c r="G146" s="206" t="s">
        <v>2121</v>
      </c>
      <c r="H146" s="13"/>
      <c r="I146" s="24">
        <v>10800000</v>
      </c>
      <c r="J146" s="246">
        <v>4410000</v>
      </c>
      <c r="K146" s="91">
        <f t="shared" si="1"/>
        <v>6390000</v>
      </c>
    </row>
    <row r="147" spans="1:11" x14ac:dyDescent="0.25">
      <c r="A147" s="25">
        <v>45393</v>
      </c>
      <c r="B147" s="261" t="s">
        <v>1627</v>
      </c>
      <c r="C147" s="247" t="s">
        <v>2084</v>
      </c>
      <c r="D147" s="247" t="s">
        <v>2085</v>
      </c>
      <c r="E147" s="196" t="s">
        <v>2112</v>
      </c>
      <c r="F147" s="27"/>
      <c r="G147" s="206" t="s">
        <v>2122</v>
      </c>
      <c r="H147" s="13"/>
      <c r="I147" s="24">
        <v>10800000</v>
      </c>
      <c r="J147" s="246">
        <v>4410000</v>
      </c>
      <c r="K147" s="91">
        <f t="shared" si="1"/>
        <v>6390000</v>
      </c>
    </row>
    <row r="148" spans="1:11" x14ac:dyDescent="0.25">
      <c r="A148" s="25">
        <v>45393</v>
      </c>
      <c r="B148" s="261" t="s">
        <v>1628</v>
      </c>
      <c r="C148" s="247" t="s">
        <v>1906</v>
      </c>
      <c r="D148" s="247" t="s">
        <v>2086</v>
      </c>
      <c r="E148" s="196" t="s">
        <v>972</v>
      </c>
      <c r="F148" s="27"/>
      <c r="G148" s="206" t="s">
        <v>2123</v>
      </c>
      <c r="H148" s="13"/>
      <c r="I148" s="24">
        <v>10800000</v>
      </c>
      <c r="J148" s="246">
        <v>4410000</v>
      </c>
      <c r="K148" s="91">
        <f t="shared" si="1"/>
        <v>6390000</v>
      </c>
    </row>
    <row r="149" spans="1:11" x14ac:dyDescent="0.25">
      <c r="A149" s="25">
        <v>45393</v>
      </c>
      <c r="B149" s="261" t="s">
        <v>1458</v>
      </c>
      <c r="C149" s="247" t="s">
        <v>1908</v>
      </c>
      <c r="D149" s="247" t="s">
        <v>2087</v>
      </c>
      <c r="E149" s="196" t="s">
        <v>2113</v>
      </c>
      <c r="F149" s="27"/>
      <c r="G149" s="206" t="s">
        <v>2124</v>
      </c>
      <c r="H149" s="13"/>
      <c r="I149" s="24">
        <v>24000000</v>
      </c>
      <c r="J149" s="246">
        <v>9800000</v>
      </c>
      <c r="K149" s="91">
        <f t="shared" si="1"/>
        <v>14200000</v>
      </c>
    </row>
    <row r="150" spans="1:11" x14ac:dyDescent="0.25">
      <c r="A150" s="25">
        <v>45393</v>
      </c>
      <c r="B150" s="261" t="s">
        <v>1618</v>
      </c>
      <c r="C150" s="247" t="s">
        <v>2088</v>
      </c>
      <c r="D150" s="247" t="s">
        <v>2089</v>
      </c>
      <c r="E150" s="196" t="s">
        <v>979</v>
      </c>
      <c r="F150" s="27"/>
      <c r="G150" s="206" t="s">
        <v>2125</v>
      </c>
      <c r="H150" s="13"/>
      <c r="I150" s="24">
        <v>10800000</v>
      </c>
      <c r="J150" s="246">
        <v>4410000</v>
      </c>
      <c r="K150" s="91">
        <f t="shared" si="1"/>
        <v>6390000</v>
      </c>
    </row>
    <row r="151" spans="1:11" x14ac:dyDescent="0.25">
      <c r="A151" s="25">
        <v>45393</v>
      </c>
      <c r="B151" s="261" t="s">
        <v>1463</v>
      </c>
      <c r="C151" s="247" t="s">
        <v>1471</v>
      </c>
      <c r="D151" s="247" t="s">
        <v>2090</v>
      </c>
      <c r="E151" s="196" t="s">
        <v>2111</v>
      </c>
      <c r="F151" s="27"/>
      <c r="G151" s="206" t="s">
        <v>2126</v>
      </c>
      <c r="H151" s="13"/>
      <c r="I151" s="24">
        <v>10800000</v>
      </c>
      <c r="J151" s="246">
        <v>4410000</v>
      </c>
      <c r="K151" s="91">
        <f t="shared" si="1"/>
        <v>6390000</v>
      </c>
    </row>
    <row r="152" spans="1:11" x14ac:dyDescent="0.25">
      <c r="A152" s="25">
        <v>45393</v>
      </c>
      <c r="B152" s="261" t="s">
        <v>1836</v>
      </c>
      <c r="C152" s="247" t="s">
        <v>2091</v>
      </c>
      <c r="D152" s="247" t="s">
        <v>2092</v>
      </c>
      <c r="E152" s="196" t="s">
        <v>1685</v>
      </c>
      <c r="F152" s="27"/>
      <c r="G152" s="206" t="s">
        <v>2127</v>
      </c>
      <c r="H152" s="13"/>
      <c r="I152" s="24">
        <v>10800000</v>
      </c>
      <c r="J152" s="246">
        <v>4410000</v>
      </c>
      <c r="K152" s="91">
        <f t="shared" si="1"/>
        <v>6390000</v>
      </c>
    </row>
    <row r="153" spans="1:11" x14ac:dyDescent="0.25">
      <c r="A153" s="25">
        <v>45393</v>
      </c>
      <c r="B153" s="261" t="s">
        <v>1470</v>
      </c>
      <c r="C153" s="247" t="s">
        <v>2093</v>
      </c>
      <c r="D153" s="247" t="s">
        <v>255</v>
      </c>
      <c r="E153" s="196" t="s">
        <v>979</v>
      </c>
      <c r="F153" s="27"/>
      <c r="G153" s="206" t="s">
        <v>2128</v>
      </c>
      <c r="H153" s="13"/>
      <c r="I153" s="24">
        <v>10800000</v>
      </c>
      <c r="J153" s="246">
        <v>4140000</v>
      </c>
      <c r="K153" s="91">
        <f t="shared" si="1"/>
        <v>6660000</v>
      </c>
    </row>
    <row r="154" spans="1:11" x14ac:dyDescent="0.25">
      <c r="A154" s="25">
        <v>45397</v>
      </c>
      <c r="B154" s="261" t="s">
        <v>1473</v>
      </c>
      <c r="C154" s="247" t="s">
        <v>2094</v>
      </c>
      <c r="D154" s="247" t="s">
        <v>1999</v>
      </c>
      <c r="E154" s="196" t="s">
        <v>979</v>
      </c>
      <c r="F154" s="27"/>
      <c r="G154" s="206" t="s">
        <v>2129</v>
      </c>
      <c r="H154" s="13"/>
      <c r="I154" s="24">
        <v>10800000</v>
      </c>
      <c r="J154" s="246">
        <v>4140000</v>
      </c>
      <c r="K154" s="91">
        <f t="shared" si="1"/>
        <v>6660000</v>
      </c>
    </row>
    <row r="155" spans="1:11" x14ac:dyDescent="0.25">
      <c r="A155" s="25">
        <v>45397</v>
      </c>
      <c r="B155" s="261" t="s">
        <v>1472</v>
      </c>
      <c r="C155" s="247" t="s">
        <v>2007</v>
      </c>
      <c r="D155" s="247" t="s">
        <v>2084</v>
      </c>
      <c r="E155" s="196" t="s">
        <v>1685</v>
      </c>
      <c r="F155" s="27"/>
      <c r="G155" s="206" t="s">
        <v>2130</v>
      </c>
      <c r="H155" s="13"/>
      <c r="I155" s="24">
        <v>10800000</v>
      </c>
      <c r="J155" s="246">
        <v>4050000</v>
      </c>
      <c r="K155" s="91">
        <f t="shared" si="1"/>
        <v>6750000</v>
      </c>
    </row>
    <row r="156" spans="1:11" x14ac:dyDescent="0.25">
      <c r="A156" s="25">
        <v>45398</v>
      </c>
      <c r="B156" s="261" t="s">
        <v>1360</v>
      </c>
      <c r="C156" s="247" t="s">
        <v>2095</v>
      </c>
      <c r="D156" s="247" t="s">
        <v>2093</v>
      </c>
      <c r="E156" s="196" t="s">
        <v>978</v>
      </c>
      <c r="F156" s="27"/>
      <c r="G156" s="206" t="s">
        <v>2131</v>
      </c>
      <c r="H156" s="13"/>
      <c r="I156" s="24">
        <v>24000000</v>
      </c>
      <c r="J156" s="246">
        <v>8800000</v>
      </c>
      <c r="K156" s="91">
        <f t="shared" si="1"/>
        <v>15200000</v>
      </c>
    </row>
    <row r="157" spans="1:11" x14ac:dyDescent="0.25">
      <c r="A157" s="25">
        <v>45398</v>
      </c>
      <c r="B157" s="261" t="s">
        <v>1743</v>
      </c>
      <c r="C157" s="247" t="s">
        <v>2096</v>
      </c>
      <c r="D157" s="247" t="s">
        <v>2097</v>
      </c>
      <c r="E157" s="196" t="s">
        <v>990</v>
      </c>
      <c r="F157" s="27"/>
      <c r="G157" s="206" t="s">
        <v>2132</v>
      </c>
      <c r="H157" s="13"/>
      <c r="I157" s="24">
        <v>24000000</v>
      </c>
      <c r="J157" s="246">
        <v>9000000</v>
      </c>
      <c r="K157" s="91">
        <f t="shared" si="1"/>
        <v>15000000</v>
      </c>
    </row>
    <row r="158" spans="1:11" x14ac:dyDescent="0.25">
      <c r="A158" s="25">
        <v>45398</v>
      </c>
      <c r="B158" s="261" t="s">
        <v>1745</v>
      </c>
      <c r="C158" s="247" t="s">
        <v>2098</v>
      </c>
      <c r="D158" s="247" t="s">
        <v>1901</v>
      </c>
      <c r="E158" s="196" t="s">
        <v>979</v>
      </c>
      <c r="F158" s="27"/>
      <c r="G158" s="206" t="s">
        <v>2133</v>
      </c>
      <c r="H158" s="13"/>
      <c r="I158" s="24">
        <v>10800000</v>
      </c>
      <c r="J158" s="246">
        <v>3960000</v>
      </c>
      <c r="K158" s="91">
        <f t="shared" si="1"/>
        <v>6840000</v>
      </c>
    </row>
    <row r="159" spans="1:11" x14ac:dyDescent="0.25">
      <c r="A159" s="25">
        <v>45398</v>
      </c>
      <c r="B159" s="261" t="s">
        <v>1747</v>
      </c>
      <c r="C159" s="247" t="s">
        <v>2099</v>
      </c>
      <c r="D159" s="247" t="s">
        <v>253</v>
      </c>
      <c r="E159" s="196" t="s">
        <v>1685</v>
      </c>
      <c r="F159" s="27"/>
      <c r="G159" s="206" t="s">
        <v>2134</v>
      </c>
      <c r="H159" s="13"/>
      <c r="I159" s="24">
        <v>10800000</v>
      </c>
      <c r="J159" s="246">
        <v>3960000</v>
      </c>
      <c r="K159" s="91">
        <f t="shared" si="1"/>
        <v>6840000</v>
      </c>
    </row>
    <row r="160" spans="1:11" x14ac:dyDescent="0.25">
      <c r="A160" s="25">
        <v>45398</v>
      </c>
      <c r="B160" s="261" t="s">
        <v>1476</v>
      </c>
      <c r="C160" s="247" t="s">
        <v>2100</v>
      </c>
      <c r="D160" s="247" t="s">
        <v>2101</v>
      </c>
      <c r="E160" s="196" t="s">
        <v>972</v>
      </c>
      <c r="F160" s="27"/>
      <c r="G160" s="206" t="s">
        <v>2135</v>
      </c>
      <c r="H160" s="13"/>
      <c r="I160" s="24">
        <v>10800000</v>
      </c>
      <c r="J160" s="246">
        <v>4050000</v>
      </c>
      <c r="K160" s="91">
        <f t="shared" si="1"/>
        <v>6750000</v>
      </c>
    </row>
    <row r="161" spans="1:11" x14ac:dyDescent="0.25">
      <c r="A161" s="25">
        <v>45398</v>
      </c>
      <c r="B161" s="261" t="s">
        <v>1478</v>
      </c>
      <c r="C161" s="247" t="s">
        <v>1920</v>
      </c>
      <c r="D161" s="247" t="s">
        <v>1991</v>
      </c>
      <c r="E161" s="196" t="s">
        <v>2114</v>
      </c>
      <c r="F161" s="27"/>
      <c r="G161" s="206" t="s">
        <v>2136</v>
      </c>
      <c r="H161" s="13"/>
      <c r="I161" s="24">
        <v>10800000</v>
      </c>
      <c r="J161" s="246">
        <v>3960000</v>
      </c>
      <c r="K161" s="91">
        <f t="shared" si="1"/>
        <v>6840000</v>
      </c>
    </row>
    <row r="162" spans="1:11" x14ac:dyDescent="0.25">
      <c r="A162" s="25">
        <v>45398</v>
      </c>
      <c r="B162" s="261" t="s">
        <v>1356</v>
      </c>
      <c r="C162" s="247" t="s">
        <v>2102</v>
      </c>
      <c r="D162" s="247" t="s">
        <v>1993</v>
      </c>
      <c r="E162" s="196" t="s">
        <v>2115</v>
      </c>
      <c r="F162" s="27"/>
      <c r="G162" s="206" t="s">
        <v>2137</v>
      </c>
      <c r="H162" s="13"/>
      <c r="I162" s="24">
        <v>19092000</v>
      </c>
      <c r="J162" s="246">
        <v>7000400</v>
      </c>
      <c r="K162" s="91">
        <f t="shared" si="1"/>
        <v>12091600</v>
      </c>
    </row>
    <row r="163" spans="1:11" x14ac:dyDescent="0.25">
      <c r="A163" s="25">
        <v>45401</v>
      </c>
      <c r="B163" s="261" t="s">
        <v>1490</v>
      </c>
      <c r="C163" s="247" t="s">
        <v>2001</v>
      </c>
      <c r="D163" s="247" t="s">
        <v>2102</v>
      </c>
      <c r="E163" s="196" t="s">
        <v>2116</v>
      </c>
      <c r="F163" s="27"/>
      <c r="G163" s="206" t="s">
        <v>2138</v>
      </c>
      <c r="H163" s="13"/>
      <c r="I163" s="24">
        <v>28000000</v>
      </c>
      <c r="J163" s="246">
        <v>9800000</v>
      </c>
      <c r="K163" s="91">
        <f t="shared" si="1"/>
        <v>18200000</v>
      </c>
    </row>
    <row r="164" spans="1:11" x14ac:dyDescent="0.25">
      <c r="A164" s="25">
        <v>45401</v>
      </c>
      <c r="B164" s="261" t="s">
        <v>1632</v>
      </c>
      <c r="C164" s="247" t="s">
        <v>258</v>
      </c>
      <c r="D164" s="247" t="s">
        <v>2103</v>
      </c>
      <c r="E164" s="196" t="s">
        <v>1685</v>
      </c>
      <c r="F164" s="27"/>
      <c r="G164" s="206" t="s">
        <v>2139</v>
      </c>
      <c r="H164" s="13"/>
      <c r="I164" s="24">
        <v>10800000</v>
      </c>
      <c r="J164" s="246">
        <v>3510000</v>
      </c>
      <c r="K164" s="91">
        <f t="shared" si="1"/>
        <v>7290000</v>
      </c>
    </row>
    <row r="165" spans="1:11" x14ac:dyDescent="0.25">
      <c r="A165" s="25">
        <v>45401</v>
      </c>
      <c r="B165" s="261" t="s">
        <v>1750</v>
      </c>
      <c r="C165" s="247" t="s">
        <v>2104</v>
      </c>
      <c r="D165" s="247" t="s">
        <v>2105</v>
      </c>
      <c r="E165" s="196" t="s">
        <v>1685</v>
      </c>
      <c r="F165" s="27"/>
      <c r="G165" s="206" t="s">
        <v>2140</v>
      </c>
      <c r="H165" s="13"/>
      <c r="I165" s="24">
        <v>10800000</v>
      </c>
      <c r="J165" s="246">
        <v>3510000</v>
      </c>
      <c r="K165" s="91">
        <f t="shared" si="1"/>
        <v>7290000</v>
      </c>
    </row>
    <row r="166" spans="1:11" x14ac:dyDescent="0.25">
      <c r="A166" s="25">
        <v>45408</v>
      </c>
      <c r="B166" s="261" t="s">
        <v>1457</v>
      </c>
      <c r="C166" s="247" t="s">
        <v>2106</v>
      </c>
      <c r="D166" s="247" t="s">
        <v>2107</v>
      </c>
      <c r="E166" s="196" t="s">
        <v>982</v>
      </c>
      <c r="F166" s="27"/>
      <c r="G166" s="206" t="s">
        <v>2141</v>
      </c>
      <c r="H166" s="13"/>
      <c r="I166" s="24">
        <v>7956000</v>
      </c>
      <c r="J166" s="246">
        <v>0</v>
      </c>
      <c r="K166" s="91">
        <f t="shared" si="1"/>
        <v>7956000</v>
      </c>
    </row>
    <row r="167" spans="1:11" x14ac:dyDescent="0.25">
      <c r="A167" s="284">
        <v>45415</v>
      </c>
      <c r="B167" s="283" t="s">
        <v>2159</v>
      </c>
      <c r="C167" s="283" t="s">
        <v>2329</v>
      </c>
      <c r="D167" s="283" t="s">
        <v>2199</v>
      </c>
      <c r="E167" s="160" t="s">
        <v>972</v>
      </c>
      <c r="F167" s="27"/>
      <c r="G167" s="160" t="s">
        <v>2888</v>
      </c>
      <c r="H167" s="13"/>
      <c r="I167" s="163">
        <v>10800000</v>
      </c>
      <c r="J167" s="246">
        <v>2250000</v>
      </c>
      <c r="K167" s="91">
        <f t="shared" si="1"/>
        <v>8550000</v>
      </c>
    </row>
    <row r="168" spans="1:11" x14ac:dyDescent="0.25">
      <c r="A168" s="284">
        <v>45415</v>
      </c>
      <c r="B168" s="283" t="s">
        <v>488</v>
      </c>
      <c r="C168" s="283" t="s">
        <v>2342</v>
      </c>
      <c r="D168" s="283" t="s">
        <v>2200</v>
      </c>
      <c r="E168" s="160" t="s">
        <v>1685</v>
      </c>
      <c r="F168" s="27"/>
      <c r="G168" s="160" t="s">
        <v>2889</v>
      </c>
      <c r="H168" s="13"/>
      <c r="I168" s="163">
        <v>10800000</v>
      </c>
      <c r="J168" s="246">
        <v>2070000</v>
      </c>
      <c r="K168" s="91">
        <f t="shared" si="1"/>
        <v>8730000</v>
      </c>
    </row>
    <row r="169" spans="1:11" x14ac:dyDescent="0.25">
      <c r="A169" s="284">
        <v>45415</v>
      </c>
      <c r="B169" s="283" t="s">
        <v>2774</v>
      </c>
      <c r="C169" s="283" t="s">
        <v>255</v>
      </c>
      <c r="D169" s="283" t="s">
        <v>2352</v>
      </c>
      <c r="E169" s="160" t="s">
        <v>1546</v>
      </c>
      <c r="F169" s="27"/>
      <c r="G169" s="160" t="s">
        <v>783</v>
      </c>
      <c r="H169" s="13"/>
      <c r="I169" s="163">
        <v>12475000</v>
      </c>
      <c r="J169" s="246">
        <v>12475000</v>
      </c>
      <c r="K169" s="91">
        <f t="shared" si="1"/>
        <v>0</v>
      </c>
    </row>
    <row r="170" spans="1:11" x14ac:dyDescent="0.25">
      <c r="A170" s="284">
        <v>45415</v>
      </c>
      <c r="B170" s="283" t="s">
        <v>2774</v>
      </c>
      <c r="C170" s="283" t="s">
        <v>255</v>
      </c>
      <c r="D170" s="283" t="s">
        <v>2352</v>
      </c>
      <c r="E170" s="160" t="s">
        <v>1546</v>
      </c>
      <c r="F170" s="27"/>
      <c r="G170" s="160" t="s">
        <v>783</v>
      </c>
      <c r="H170" s="13"/>
      <c r="I170" s="163">
        <v>3680000</v>
      </c>
      <c r="J170" s="246">
        <v>3680000</v>
      </c>
      <c r="K170" s="91">
        <f t="shared" si="1"/>
        <v>0</v>
      </c>
    </row>
    <row r="171" spans="1:11" x14ac:dyDescent="0.25">
      <c r="A171" s="284">
        <v>45418</v>
      </c>
      <c r="B171" s="283" t="s">
        <v>2975</v>
      </c>
      <c r="C171" s="283" t="s">
        <v>255</v>
      </c>
      <c r="D171" s="283" t="s">
        <v>2780</v>
      </c>
      <c r="E171" s="160" t="s">
        <v>2898</v>
      </c>
      <c r="F171" s="27"/>
      <c r="G171" s="160" t="s">
        <v>783</v>
      </c>
      <c r="H171" s="13"/>
      <c r="I171" s="163">
        <v>96700</v>
      </c>
      <c r="J171" s="246">
        <v>96700</v>
      </c>
      <c r="K171" s="91">
        <f t="shared" si="1"/>
        <v>0</v>
      </c>
    </row>
    <row r="172" spans="1:11" x14ac:dyDescent="0.25">
      <c r="A172" s="284">
        <v>45418</v>
      </c>
      <c r="B172" s="283" t="s">
        <v>2975</v>
      </c>
      <c r="C172" s="283" t="s">
        <v>255</v>
      </c>
      <c r="D172" s="283" t="s">
        <v>2781</v>
      </c>
      <c r="E172" s="160" t="s">
        <v>2898</v>
      </c>
      <c r="F172" s="27"/>
      <c r="G172" s="160" t="s">
        <v>783</v>
      </c>
      <c r="H172" s="13"/>
      <c r="I172" s="163">
        <v>167100</v>
      </c>
      <c r="J172" s="246">
        <v>167100</v>
      </c>
      <c r="K172" s="91">
        <f t="shared" si="1"/>
        <v>0</v>
      </c>
    </row>
    <row r="173" spans="1:11" x14ac:dyDescent="0.25">
      <c r="A173" s="284">
        <v>45420</v>
      </c>
      <c r="B173" s="283" t="s">
        <v>324</v>
      </c>
      <c r="C173" s="283" t="s">
        <v>2782</v>
      </c>
      <c r="D173" s="283" t="s">
        <v>2783</v>
      </c>
      <c r="E173" s="160" t="s">
        <v>2899</v>
      </c>
      <c r="F173" s="27"/>
      <c r="G173" s="160" t="s">
        <v>299</v>
      </c>
      <c r="H173" s="13"/>
      <c r="I173" s="163">
        <v>14000000</v>
      </c>
      <c r="J173" s="246">
        <v>233333</v>
      </c>
      <c r="K173" s="91">
        <f t="shared" si="1"/>
        <v>13766667</v>
      </c>
    </row>
    <row r="174" spans="1:11" x14ac:dyDescent="0.25">
      <c r="A174" s="284">
        <v>45421</v>
      </c>
      <c r="B174" s="283" t="s">
        <v>1005</v>
      </c>
      <c r="C174" s="283" t="s">
        <v>2784</v>
      </c>
      <c r="D174" s="283" t="s">
        <v>2785</v>
      </c>
      <c r="E174" s="160" t="s">
        <v>2900</v>
      </c>
      <c r="F174" s="27"/>
      <c r="G174" s="160" t="s">
        <v>959</v>
      </c>
      <c r="H174" s="13"/>
      <c r="I174" s="163">
        <v>6400000</v>
      </c>
      <c r="J174" s="246">
        <v>0</v>
      </c>
      <c r="K174" s="91">
        <f t="shared" si="1"/>
        <v>6400000</v>
      </c>
    </row>
    <row r="175" spans="1:11" x14ac:dyDescent="0.25">
      <c r="A175" s="284">
        <v>45421</v>
      </c>
      <c r="B175" s="283" t="s">
        <v>846</v>
      </c>
      <c r="C175" s="283" t="s">
        <v>2786</v>
      </c>
      <c r="D175" s="283" t="s">
        <v>2787</v>
      </c>
      <c r="E175" s="160" t="s">
        <v>2901</v>
      </c>
      <c r="F175" s="27"/>
      <c r="G175" s="160" t="s">
        <v>950</v>
      </c>
      <c r="H175" s="13"/>
      <c r="I175" s="163">
        <v>5400000</v>
      </c>
      <c r="J175" s="246">
        <v>0</v>
      </c>
      <c r="K175" s="91">
        <f t="shared" si="1"/>
        <v>5400000</v>
      </c>
    </row>
    <row r="176" spans="1:11" x14ac:dyDescent="0.25">
      <c r="A176" s="284">
        <v>45421</v>
      </c>
      <c r="B176" s="283" t="s">
        <v>518</v>
      </c>
      <c r="C176" s="283" t="s">
        <v>2359</v>
      </c>
      <c r="D176" s="283" t="s">
        <v>2788</v>
      </c>
      <c r="E176" s="160" t="s">
        <v>2902</v>
      </c>
      <c r="F176" s="27"/>
      <c r="G176" s="160" t="s">
        <v>937</v>
      </c>
      <c r="H176" s="13"/>
      <c r="I176" s="163">
        <v>5400000</v>
      </c>
      <c r="J176" s="246">
        <v>0</v>
      </c>
      <c r="K176" s="91">
        <f t="shared" si="1"/>
        <v>5400000</v>
      </c>
    </row>
    <row r="177" spans="1:11" x14ac:dyDescent="0.25">
      <c r="A177" s="284">
        <v>45421</v>
      </c>
      <c r="B177" s="283" t="s">
        <v>549</v>
      </c>
      <c r="C177" s="283" t="s">
        <v>2789</v>
      </c>
      <c r="D177" s="283" t="s">
        <v>2790</v>
      </c>
      <c r="E177" s="160" t="s">
        <v>2903</v>
      </c>
      <c r="F177" s="27"/>
      <c r="G177" s="160" t="s">
        <v>944</v>
      </c>
      <c r="H177" s="13"/>
      <c r="I177" s="163">
        <v>5400000</v>
      </c>
      <c r="J177" s="246">
        <v>0</v>
      </c>
      <c r="K177" s="91">
        <f t="shared" si="1"/>
        <v>5400000</v>
      </c>
    </row>
    <row r="178" spans="1:11" x14ac:dyDescent="0.25">
      <c r="A178" s="284">
        <v>45421</v>
      </c>
      <c r="B178" s="283" t="s">
        <v>1113</v>
      </c>
      <c r="C178" s="283" t="s">
        <v>2791</v>
      </c>
      <c r="D178" s="283" t="s">
        <v>2792</v>
      </c>
      <c r="E178" s="160" t="s">
        <v>2904</v>
      </c>
      <c r="F178" s="27"/>
      <c r="G178" s="160" t="s">
        <v>921</v>
      </c>
      <c r="H178" s="13"/>
      <c r="I178" s="163">
        <v>5400000</v>
      </c>
      <c r="J178" s="246">
        <v>0</v>
      </c>
      <c r="K178" s="91">
        <f t="shared" si="1"/>
        <v>5400000</v>
      </c>
    </row>
    <row r="179" spans="1:11" x14ac:dyDescent="0.25">
      <c r="A179" s="284">
        <v>45421</v>
      </c>
      <c r="B179" s="283" t="s">
        <v>852</v>
      </c>
      <c r="C179" s="283" t="s">
        <v>2793</v>
      </c>
      <c r="D179" s="283" t="s">
        <v>2794</v>
      </c>
      <c r="E179" s="160" t="s">
        <v>2905</v>
      </c>
      <c r="F179" s="27"/>
      <c r="G179" s="160" t="s">
        <v>916</v>
      </c>
      <c r="H179" s="13"/>
      <c r="I179" s="163">
        <v>5400000</v>
      </c>
      <c r="J179" s="246">
        <v>0</v>
      </c>
      <c r="K179" s="91">
        <f t="shared" si="1"/>
        <v>5400000</v>
      </c>
    </row>
    <row r="180" spans="1:11" x14ac:dyDescent="0.25">
      <c r="A180" s="284">
        <v>45421</v>
      </c>
      <c r="B180" s="283" t="s">
        <v>2975</v>
      </c>
      <c r="C180" s="283" t="s">
        <v>255</v>
      </c>
      <c r="D180" s="283" t="s">
        <v>2795</v>
      </c>
      <c r="E180" s="160" t="s">
        <v>2898</v>
      </c>
      <c r="F180" s="27"/>
      <c r="G180" s="160" t="s">
        <v>783</v>
      </c>
      <c r="H180" s="13"/>
      <c r="I180" s="163">
        <v>300</v>
      </c>
      <c r="J180" s="246">
        <v>300</v>
      </c>
      <c r="K180" s="91">
        <f t="shared" si="1"/>
        <v>0</v>
      </c>
    </row>
    <row r="181" spans="1:11" x14ac:dyDescent="0.25">
      <c r="A181" s="284">
        <v>45421</v>
      </c>
      <c r="B181" s="283" t="s">
        <v>1882</v>
      </c>
      <c r="C181" s="283" t="s">
        <v>2796</v>
      </c>
      <c r="D181" s="283" t="s">
        <v>2782</v>
      </c>
      <c r="E181" s="160" t="s">
        <v>1685</v>
      </c>
      <c r="F181" s="27"/>
      <c r="G181" s="160" t="s">
        <v>2890</v>
      </c>
      <c r="H181" s="13"/>
      <c r="I181" s="163">
        <v>10800000</v>
      </c>
      <c r="J181" s="246">
        <v>1440000</v>
      </c>
      <c r="K181" s="91">
        <f t="shared" si="1"/>
        <v>9360000</v>
      </c>
    </row>
    <row r="182" spans="1:11" x14ac:dyDescent="0.25">
      <c r="A182" s="284">
        <v>45422</v>
      </c>
      <c r="B182" s="283" t="s">
        <v>517</v>
      </c>
      <c r="C182" s="283" t="s">
        <v>2797</v>
      </c>
      <c r="D182" s="283" t="s">
        <v>2798</v>
      </c>
      <c r="E182" s="160" t="s">
        <v>2906</v>
      </c>
      <c r="F182" s="27"/>
      <c r="G182" s="160" t="s">
        <v>915</v>
      </c>
      <c r="H182" s="13"/>
      <c r="I182" s="163">
        <v>5400000</v>
      </c>
      <c r="J182" s="246"/>
      <c r="K182" s="91">
        <f t="shared" si="1"/>
        <v>5400000</v>
      </c>
    </row>
    <row r="183" spans="1:11" x14ac:dyDescent="0.25">
      <c r="A183" s="284">
        <v>45422</v>
      </c>
      <c r="B183" s="283" t="s">
        <v>1037</v>
      </c>
      <c r="C183" s="283" t="s">
        <v>2353</v>
      </c>
      <c r="D183" s="283" t="s">
        <v>190</v>
      </c>
      <c r="E183" s="160" t="s">
        <v>2907</v>
      </c>
      <c r="F183" s="27"/>
      <c r="G183" s="160" t="s">
        <v>2891</v>
      </c>
      <c r="H183" s="13"/>
      <c r="I183" s="163">
        <v>5400000</v>
      </c>
      <c r="J183" s="246"/>
      <c r="K183" s="91">
        <f t="shared" si="1"/>
        <v>5400000</v>
      </c>
    </row>
    <row r="184" spans="1:11" x14ac:dyDescent="0.25">
      <c r="A184" s="284">
        <v>45422</v>
      </c>
      <c r="B184" s="283" t="s">
        <v>842</v>
      </c>
      <c r="C184" s="283" t="s">
        <v>2799</v>
      </c>
      <c r="D184" s="283" t="s">
        <v>2344</v>
      </c>
      <c r="E184" s="160" t="s">
        <v>2908</v>
      </c>
      <c r="F184" s="27"/>
      <c r="G184" s="160" t="s">
        <v>948</v>
      </c>
      <c r="H184" s="13"/>
      <c r="I184" s="163">
        <v>16400000</v>
      </c>
      <c r="J184" s="246"/>
      <c r="K184" s="91">
        <f t="shared" si="1"/>
        <v>16400000</v>
      </c>
    </row>
    <row r="185" spans="1:11" x14ac:dyDescent="0.25">
      <c r="A185" s="284">
        <v>45422</v>
      </c>
      <c r="B185" s="283" t="s">
        <v>543</v>
      </c>
      <c r="C185" s="283" t="s">
        <v>2800</v>
      </c>
      <c r="D185" s="283" t="s">
        <v>2335</v>
      </c>
      <c r="E185" s="160" t="s">
        <v>2909</v>
      </c>
      <c r="F185" s="27"/>
      <c r="G185" s="160" t="s">
        <v>940</v>
      </c>
      <c r="H185" s="13"/>
      <c r="I185" s="163">
        <v>5400000</v>
      </c>
      <c r="J185" s="246"/>
      <c r="K185" s="91">
        <f t="shared" si="1"/>
        <v>5400000</v>
      </c>
    </row>
    <row r="186" spans="1:11" x14ac:dyDescent="0.25">
      <c r="A186" s="284">
        <v>45422</v>
      </c>
      <c r="B186" s="283" t="s">
        <v>753</v>
      </c>
      <c r="C186" s="283" t="s">
        <v>2801</v>
      </c>
      <c r="D186" s="283" t="s">
        <v>2333</v>
      </c>
      <c r="E186" s="160" t="s">
        <v>2910</v>
      </c>
      <c r="F186" s="27"/>
      <c r="G186" s="160" t="s">
        <v>923</v>
      </c>
      <c r="H186" s="13"/>
      <c r="I186" s="163">
        <v>5400000</v>
      </c>
      <c r="J186" s="246"/>
      <c r="K186" s="91">
        <f t="shared" si="1"/>
        <v>5400000</v>
      </c>
    </row>
    <row r="187" spans="1:11" x14ac:dyDescent="0.25">
      <c r="A187" s="284">
        <v>45422</v>
      </c>
      <c r="B187" s="283" t="s">
        <v>228</v>
      </c>
      <c r="C187" s="283" t="s">
        <v>2802</v>
      </c>
      <c r="D187" s="283" t="s">
        <v>2337</v>
      </c>
      <c r="E187" s="160" t="s">
        <v>2911</v>
      </c>
      <c r="F187" s="27"/>
      <c r="G187" s="160" t="s">
        <v>306</v>
      </c>
      <c r="H187" s="13"/>
      <c r="I187" s="163">
        <v>5400000</v>
      </c>
      <c r="J187" s="246"/>
      <c r="K187" s="91">
        <f t="shared" si="1"/>
        <v>5400000</v>
      </c>
    </row>
    <row r="188" spans="1:11" x14ac:dyDescent="0.25">
      <c r="A188" s="284">
        <v>45426</v>
      </c>
      <c r="B188" s="283" t="s">
        <v>563</v>
      </c>
      <c r="C188" s="283" t="s">
        <v>2803</v>
      </c>
      <c r="D188" s="283" t="s">
        <v>2354</v>
      </c>
      <c r="E188" s="160" t="s">
        <v>2912</v>
      </c>
      <c r="F188" s="27"/>
      <c r="G188" s="160" t="s">
        <v>954</v>
      </c>
      <c r="H188" s="13"/>
      <c r="I188" s="163">
        <v>5400000</v>
      </c>
      <c r="J188" s="246"/>
      <c r="K188" s="91">
        <f t="shared" si="1"/>
        <v>5400000</v>
      </c>
    </row>
    <row r="189" spans="1:11" x14ac:dyDescent="0.25">
      <c r="A189" s="284">
        <v>45426</v>
      </c>
      <c r="B189" s="283" t="s">
        <v>561</v>
      </c>
      <c r="C189" s="283" t="s">
        <v>2804</v>
      </c>
      <c r="D189" s="283" t="s">
        <v>2805</v>
      </c>
      <c r="E189" s="160" t="s">
        <v>2913</v>
      </c>
      <c r="F189" s="27"/>
      <c r="G189" s="160" t="s">
        <v>964</v>
      </c>
      <c r="H189" s="13"/>
      <c r="I189" s="163">
        <v>5400000</v>
      </c>
      <c r="J189" s="246"/>
      <c r="K189" s="91">
        <f t="shared" si="1"/>
        <v>5400000</v>
      </c>
    </row>
    <row r="190" spans="1:11" x14ac:dyDescent="0.25">
      <c r="A190" s="284">
        <v>45426</v>
      </c>
      <c r="B190" s="283" t="s">
        <v>105</v>
      </c>
      <c r="C190" s="283" t="s">
        <v>2806</v>
      </c>
      <c r="D190" s="283" t="s">
        <v>2807</v>
      </c>
      <c r="E190" s="160" t="s">
        <v>2914</v>
      </c>
      <c r="F190" s="27"/>
      <c r="G190" s="160" t="s">
        <v>942</v>
      </c>
      <c r="H190" s="13"/>
      <c r="I190" s="163">
        <v>17000000</v>
      </c>
      <c r="J190" s="246"/>
      <c r="K190" s="91">
        <f t="shared" si="1"/>
        <v>17000000</v>
      </c>
    </row>
    <row r="191" spans="1:11" x14ac:dyDescent="0.25">
      <c r="A191" s="284">
        <v>45426</v>
      </c>
      <c r="B191" s="283" t="s">
        <v>545</v>
      </c>
      <c r="C191" s="283" t="s">
        <v>2794</v>
      </c>
      <c r="D191" s="283" t="s">
        <v>2372</v>
      </c>
      <c r="E191" s="160" t="s">
        <v>2915</v>
      </c>
      <c r="F191" s="27"/>
      <c r="G191" s="160" t="s">
        <v>943</v>
      </c>
      <c r="H191" s="13"/>
      <c r="I191" s="163">
        <v>17000000</v>
      </c>
      <c r="J191" s="246"/>
      <c r="K191" s="91">
        <f t="shared" si="1"/>
        <v>17000000</v>
      </c>
    </row>
    <row r="192" spans="1:11" x14ac:dyDescent="0.25">
      <c r="A192" s="284">
        <v>45426</v>
      </c>
      <c r="B192" s="283" t="s">
        <v>526</v>
      </c>
      <c r="C192" s="283" t="s">
        <v>2792</v>
      </c>
      <c r="D192" s="283" t="s">
        <v>256</v>
      </c>
      <c r="E192" s="160" t="s">
        <v>2916</v>
      </c>
      <c r="F192" s="27"/>
      <c r="G192" s="160" t="s">
        <v>946</v>
      </c>
      <c r="H192" s="13"/>
      <c r="I192" s="163">
        <v>10600000</v>
      </c>
      <c r="J192" s="246"/>
      <c r="K192" s="91">
        <f t="shared" si="1"/>
        <v>10600000</v>
      </c>
    </row>
    <row r="193" spans="1:11" x14ac:dyDescent="0.25">
      <c r="A193" s="284">
        <v>45426</v>
      </c>
      <c r="B193" s="283" t="s">
        <v>854</v>
      </c>
      <c r="C193" s="283" t="s">
        <v>2790</v>
      </c>
      <c r="D193" s="283" t="s">
        <v>2800</v>
      </c>
      <c r="E193" s="160" t="s">
        <v>2917</v>
      </c>
      <c r="F193" s="27"/>
      <c r="G193" s="160" t="s">
        <v>945</v>
      </c>
      <c r="H193" s="13"/>
      <c r="I193" s="163">
        <v>5400000</v>
      </c>
      <c r="J193" s="246"/>
      <c r="K193" s="91">
        <f t="shared" si="1"/>
        <v>5400000</v>
      </c>
    </row>
    <row r="194" spans="1:11" x14ac:dyDescent="0.25">
      <c r="A194" s="284">
        <v>45426</v>
      </c>
      <c r="B194" s="283" t="s">
        <v>843</v>
      </c>
      <c r="C194" s="283" t="s">
        <v>2788</v>
      </c>
      <c r="D194" s="283" t="s">
        <v>2797</v>
      </c>
      <c r="E194" s="160" t="s">
        <v>2918</v>
      </c>
      <c r="F194" s="27"/>
      <c r="G194" s="160" t="s">
        <v>929</v>
      </c>
      <c r="H194" s="13"/>
      <c r="I194" s="163">
        <v>5400000</v>
      </c>
      <c r="J194" s="246"/>
      <c r="K194" s="91">
        <f t="shared" si="1"/>
        <v>5400000</v>
      </c>
    </row>
    <row r="195" spans="1:11" x14ac:dyDescent="0.25">
      <c r="A195" s="284">
        <v>45426</v>
      </c>
      <c r="B195" s="283" t="s">
        <v>1287</v>
      </c>
      <c r="C195" s="283" t="s">
        <v>2787</v>
      </c>
      <c r="D195" s="283" t="s">
        <v>2404</v>
      </c>
      <c r="E195" s="160" t="s">
        <v>2919</v>
      </c>
      <c r="F195" s="27"/>
      <c r="G195" s="160" t="s">
        <v>920</v>
      </c>
      <c r="H195" s="13"/>
      <c r="I195" s="163">
        <v>5400000</v>
      </c>
      <c r="J195" s="246"/>
      <c r="K195" s="91">
        <f t="shared" si="1"/>
        <v>5400000</v>
      </c>
    </row>
    <row r="196" spans="1:11" x14ac:dyDescent="0.25">
      <c r="A196" s="284">
        <v>45426</v>
      </c>
      <c r="B196" s="283" t="s">
        <v>1045</v>
      </c>
      <c r="C196" s="283" t="s">
        <v>2386</v>
      </c>
      <c r="D196" s="283" t="s">
        <v>2409</v>
      </c>
      <c r="E196" s="160" t="s">
        <v>2920</v>
      </c>
      <c r="F196" s="27"/>
      <c r="G196" s="160" t="s">
        <v>949</v>
      </c>
      <c r="H196" s="13"/>
      <c r="I196" s="163">
        <v>5400000</v>
      </c>
      <c r="J196" s="246"/>
      <c r="K196" s="91">
        <f t="shared" si="1"/>
        <v>5400000</v>
      </c>
    </row>
    <row r="197" spans="1:11" x14ac:dyDescent="0.25">
      <c r="A197" s="284">
        <v>45426</v>
      </c>
      <c r="B197" s="283" t="s">
        <v>327</v>
      </c>
      <c r="C197" s="283" t="s">
        <v>2785</v>
      </c>
      <c r="D197" s="283" t="s">
        <v>2396</v>
      </c>
      <c r="E197" s="160" t="s">
        <v>2921</v>
      </c>
      <c r="F197" s="27"/>
      <c r="G197" s="160" t="s">
        <v>304</v>
      </c>
      <c r="H197" s="13"/>
      <c r="I197" s="163">
        <v>8000000</v>
      </c>
      <c r="J197" s="246"/>
      <c r="K197" s="91">
        <f t="shared" si="1"/>
        <v>8000000</v>
      </c>
    </row>
    <row r="198" spans="1:11" x14ac:dyDescent="0.25">
      <c r="A198" s="284">
        <v>45426</v>
      </c>
      <c r="B198" s="283" t="s">
        <v>2976</v>
      </c>
      <c r="C198" s="283" t="s">
        <v>2658</v>
      </c>
      <c r="D198" s="283" t="s">
        <v>2394</v>
      </c>
      <c r="E198" s="160" t="s">
        <v>2922</v>
      </c>
      <c r="F198" s="27"/>
      <c r="G198" s="160" t="s">
        <v>294</v>
      </c>
      <c r="H198" s="13"/>
      <c r="I198" s="163">
        <v>17000000</v>
      </c>
      <c r="J198" s="246">
        <v>566667</v>
      </c>
      <c r="K198" s="91">
        <f t="shared" si="1"/>
        <v>16433333</v>
      </c>
    </row>
    <row r="199" spans="1:11" x14ac:dyDescent="0.25">
      <c r="A199" s="284">
        <v>45426</v>
      </c>
      <c r="B199" s="283" t="s">
        <v>759</v>
      </c>
      <c r="C199" s="283" t="s">
        <v>2388</v>
      </c>
      <c r="D199" s="283" t="s">
        <v>2407</v>
      </c>
      <c r="E199" s="160" t="s">
        <v>2923</v>
      </c>
      <c r="F199" s="27"/>
      <c r="G199" s="160" t="s">
        <v>919</v>
      </c>
      <c r="H199" s="13"/>
      <c r="I199" s="163">
        <v>5400000</v>
      </c>
      <c r="J199" s="246"/>
      <c r="K199" s="91">
        <f t="shared" si="1"/>
        <v>5400000</v>
      </c>
    </row>
    <row r="200" spans="1:11" x14ac:dyDescent="0.25">
      <c r="A200" s="284">
        <v>45426</v>
      </c>
      <c r="B200" s="283" t="s">
        <v>1110</v>
      </c>
      <c r="C200" s="283" t="s">
        <v>2808</v>
      </c>
      <c r="D200" s="283" t="s">
        <v>2385</v>
      </c>
      <c r="E200" s="160" t="s">
        <v>2924</v>
      </c>
      <c r="F200" s="27"/>
      <c r="G200" s="160" t="s">
        <v>906</v>
      </c>
      <c r="H200" s="13"/>
      <c r="I200" s="163">
        <v>5400000</v>
      </c>
      <c r="J200" s="246"/>
      <c r="K200" s="91">
        <f t="shared" si="1"/>
        <v>5400000</v>
      </c>
    </row>
    <row r="201" spans="1:11" x14ac:dyDescent="0.25">
      <c r="A201" s="284">
        <v>45427</v>
      </c>
      <c r="B201" s="283" t="s">
        <v>847</v>
      </c>
      <c r="C201" s="283" t="s">
        <v>2809</v>
      </c>
      <c r="D201" s="283" t="s">
        <v>2810</v>
      </c>
      <c r="E201" s="160" t="s">
        <v>2925</v>
      </c>
      <c r="F201" s="27"/>
      <c r="G201" s="160" t="s">
        <v>965</v>
      </c>
      <c r="H201" s="13"/>
      <c r="I201" s="163">
        <v>5400000</v>
      </c>
      <c r="J201" s="246"/>
      <c r="K201" s="91">
        <f t="shared" si="1"/>
        <v>5400000</v>
      </c>
    </row>
    <row r="202" spans="1:11" x14ac:dyDescent="0.25">
      <c r="A202" s="284">
        <v>45427</v>
      </c>
      <c r="B202" s="283" t="s">
        <v>858</v>
      </c>
      <c r="C202" s="283" t="s">
        <v>2811</v>
      </c>
      <c r="D202" s="283" t="s">
        <v>2812</v>
      </c>
      <c r="E202" s="160" t="s">
        <v>2926</v>
      </c>
      <c r="F202" s="27"/>
      <c r="G202" s="160" t="s">
        <v>966</v>
      </c>
      <c r="H202" s="13"/>
      <c r="I202" s="163">
        <v>5400000</v>
      </c>
      <c r="J202" s="246"/>
      <c r="K202" s="91">
        <f t="shared" si="1"/>
        <v>5400000</v>
      </c>
    </row>
    <row r="203" spans="1:11" x14ac:dyDescent="0.25">
      <c r="A203" s="284">
        <v>45427</v>
      </c>
      <c r="B203" s="283" t="s">
        <v>330</v>
      </c>
      <c r="C203" s="283" t="s">
        <v>2813</v>
      </c>
      <c r="D203" s="283" t="s">
        <v>2814</v>
      </c>
      <c r="E203" s="160" t="s">
        <v>2927</v>
      </c>
      <c r="F203" s="27"/>
      <c r="G203" s="160" t="s">
        <v>308</v>
      </c>
      <c r="H203" s="13"/>
      <c r="I203" s="163">
        <v>13600000</v>
      </c>
      <c r="J203" s="246"/>
      <c r="K203" s="91">
        <f t="shared" si="1"/>
        <v>13600000</v>
      </c>
    </row>
    <row r="204" spans="1:11" x14ac:dyDescent="0.25">
      <c r="A204" s="284">
        <v>45427</v>
      </c>
      <c r="B204" s="283" t="s">
        <v>850</v>
      </c>
      <c r="C204" s="283" t="s">
        <v>2384</v>
      </c>
      <c r="D204" s="283" t="s">
        <v>2400</v>
      </c>
      <c r="E204" s="160" t="s">
        <v>2928</v>
      </c>
      <c r="F204" s="27"/>
      <c r="G204" s="160" t="s">
        <v>960</v>
      </c>
      <c r="H204" s="13"/>
      <c r="I204" s="163">
        <v>17000000</v>
      </c>
      <c r="J204" s="246"/>
      <c r="K204" s="91">
        <f t="shared" si="1"/>
        <v>17000000</v>
      </c>
    </row>
    <row r="205" spans="1:11" x14ac:dyDescent="0.25">
      <c r="A205" s="284">
        <v>45427</v>
      </c>
      <c r="B205" s="283" t="s">
        <v>857</v>
      </c>
      <c r="C205" s="283" t="s">
        <v>2815</v>
      </c>
      <c r="D205" s="283" t="s">
        <v>2816</v>
      </c>
      <c r="E205" s="160" t="s">
        <v>2929</v>
      </c>
      <c r="F205" s="27"/>
      <c r="G205" s="160" t="s">
        <v>971</v>
      </c>
      <c r="H205" s="13"/>
      <c r="I205" s="163">
        <v>5400000</v>
      </c>
      <c r="J205" s="246"/>
      <c r="K205" s="91">
        <f t="shared" si="1"/>
        <v>5400000</v>
      </c>
    </row>
    <row r="206" spans="1:11" x14ac:dyDescent="0.25">
      <c r="A206" s="284">
        <v>45427</v>
      </c>
      <c r="B206" s="283" t="s">
        <v>1001</v>
      </c>
      <c r="C206" s="283" t="s">
        <v>2795</v>
      </c>
      <c r="D206" s="283" t="s">
        <v>2817</v>
      </c>
      <c r="E206" s="160" t="s">
        <v>2930</v>
      </c>
      <c r="F206" s="27"/>
      <c r="G206" s="160" t="s">
        <v>955</v>
      </c>
      <c r="H206" s="13"/>
      <c r="I206" s="163">
        <v>5400000</v>
      </c>
      <c r="J206" s="246"/>
      <c r="K206" s="91">
        <f t="shared" si="1"/>
        <v>5400000</v>
      </c>
    </row>
    <row r="207" spans="1:11" x14ac:dyDescent="0.25">
      <c r="A207" s="284">
        <v>45427</v>
      </c>
      <c r="B207" s="283" t="s">
        <v>1286</v>
      </c>
      <c r="C207" s="283" t="s">
        <v>2812</v>
      </c>
      <c r="D207" s="283" t="s">
        <v>2818</v>
      </c>
      <c r="E207" s="160" t="s">
        <v>2931</v>
      </c>
      <c r="F207" s="27"/>
      <c r="G207" s="160" t="s">
        <v>918</v>
      </c>
      <c r="H207" s="13"/>
      <c r="I207" s="163">
        <v>5400000</v>
      </c>
      <c r="J207" s="246"/>
      <c r="K207" s="91">
        <f t="shared" si="1"/>
        <v>5400000</v>
      </c>
    </row>
    <row r="208" spans="1:11" x14ac:dyDescent="0.25">
      <c r="A208" s="284">
        <v>45427</v>
      </c>
      <c r="B208" s="283" t="s">
        <v>1111</v>
      </c>
      <c r="C208" s="283" t="s">
        <v>2814</v>
      </c>
      <c r="D208" s="283" t="s">
        <v>2819</v>
      </c>
      <c r="E208" s="160" t="s">
        <v>2932</v>
      </c>
      <c r="F208" s="27"/>
      <c r="G208" s="160" t="s">
        <v>913</v>
      </c>
      <c r="H208" s="13"/>
      <c r="I208" s="163">
        <v>5400000</v>
      </c>
      <c r="J208" s="246"/>
      <c r="K208" s="91">
        <f t="shared" si="1"/>
        <v>5400000</v>
      </c>
    </row>
    <row r="209" spans="1:11" x14ac:dyDescent="0.25">
      <c r="A209" s="284">
        <v>45427</v>
      </c>
      <c r="B209" s="283" t="s">
        <v>828</v>
      </c>
      <c r="C209" s="283" t="s">
        <v>2390</v>
      </c>
      <c r="D209" s="283" t="s">
        <v>2820</v>
      </c>
      <c r="E209" s="160" t="s">
        <v>2933</v>
      </c>
      <c r="F209" s="27"/>
      <c r="G209" s="160" t="s">
        <v>917</v>
      </c>
      <c r="H209" s="13"/>
      <c r="I209" s="163">
        <v>5400000</v>
      </c>
      <c r="J209" s="246"/>
      <c r="K209" s="91">
        <f t="shared" si="1"/>
        <v>5400000</v>
      </c>
    </row>
    <row r="210" spans="1:11" x14ac:dyDescent="0.25">
      <c r="A210" s="284">
        <v>45427</v>
      </c>
      <c r="B210" s="283" t="s">
        <v>485</v>
      </c>
      <c r="C210" s="283" t="s">
        <v>2821</v>
      </c>
      <c r="D210" s="283" t="s">
        <v>2822</v>
      </c>
      <c r="E210" s="160" t="s">
        <v>2934</v>
      </c>
      <c r="F210" s="27"/>
      <c r="G210" s="160" t="s">
        <v>905</v>
      </c>
      <c r="H210" s="13"/>
      <c r="I210" s="163">
        <v>5400000</v>
      </c>
      <c r="J210" s="246"/>
      <c r="K210" s="91">
        <f t="shared" si="1"/>
        <v>5400000</v>
      </c>
    </row>
    <row r="211" spans="1:11" x14ac:dyDescent="0.25">
      <c r="A211" s="284">
        <v>45427</v>
      </c>
      <c r="B211" s="283" t="s">
        <v>497</v>
      </c>
      <c r="C211" s="283" t="s">
        <v>2823</v>
      </c>
      <c r="D211" s="283" t="s">
        <v>2824</v>
      </c>
      <c r="E211" s="160" t="s">
        <v>2935</v>
      </c>
      <c r="F211" s="27"/>
      <c r="G211" s="160" t="s">
        <v>904</v>
      </c>
      <c r="H211" s="13"/>
      <c r="I211" s="163">
        <v>5400000</v>
      </c>
      <c r="J211" s="246"/>
      <c r="K211" s="91">
        <f t="shared" si="1"/>
        <v>5400000</v>
      </c>
    </row>
    <row r="212" spans="1:11" x14ac:dyDescent="0.25">
      <c r="A212" s="284">
        <v>45427</v>
      </c>
      <c r="B212" s="283" t="s">
        <v>2977</v>
      </c>
      <c r="C212" s="283" t="s">
        <v>2392</v>
      </c>
      <c r="D212" s="283" t="s">
        <v>2825</v>
      </c>
      <c r="E212" s="160" t="s">
        <v>2936</v>
      </c>
      <c r="F212" s="27"/>
      <c r="G212" s="160" t="s">
        <v>303</v>
      </c>
      <c r="H212" s="13"/>
      <c r="I212" s="163">
        <v>5400000</v>
      </c>
      <c r="J212" s="246"/>
      <c r="K212" s="91">
        <f t="shared" si="1"/>
        <v>5400000</v>
      </c>
    </row>
    <row r="213" spans="1:11" x14ac:dyDescent="0.25">
      <c r="A213" s="284">
        <v>45427</v>
      </c>
      <c r="B213" s="283" t="s">
        <v>2978</v>
      </c>
      <c r="C213" s="283" t="s">
        <v>2826</v>
      </c>
      <c r="D213" s="283" t="s">
        <v>2827</v>
      </c>
      <c r="E213" s="160" t="s">
        <v>2937</v>
      </c>
      <c r="F213" s="27"/>
      <c r="G213" s="160" t="s">
        <v>301</v>
      </c>
      <c r="H213" s="13"/>
      <c r="I213" s="163">
        <v>5400000</v>
      </c>
      <c r="J213" s="246"/>
      <c r="K213" s="91">
        <f t="shared" si="1"/>
        <v>5400000</v>
      </c>
    </row>
    <row r="214" spans="1:11" x14ac:dyDescent="0.25">
      <c r="A214" s="284">
        <v>45427</v>
      </c>
      <c r="B214" s="283" t="s">
        <v>2979</v>
      </c>
      <c r="C214" s="283" t="s">
        <v>2828</v>
      </c>
      <c r="D214" s="283" t="s">
        <v>2829</v>
      </c>
      <c r="E214" s="160" t="s">
        <v>2938</v>
      </c>
      <c r="F214" s="27"/>
      <c r="G214" s="160" t="s">
        <v>302</v>
      </c>
      <c r="H214" s="13"/>
      <c r="I214" s="163">
        <v>10918000</v>
      </c>
      <c r="J214" s="246"/>
      <c r="K214" s="91">
        <f t="shared" si="1"/>
        <v>10918000</v>
      </c>
    </row>
    <row r="215" spans="1:11" x14ac:dyDescent="0.25">
      <c r="A215" s="284">
        <v>45428</v>
      </c>
      <c r="B215" s="283" t="s">
        <v>321</v>
      </c>
      <c r="C215" s="283" t="s">
        <v>2830</v>
      </c>
      <c r="D215" s="283" t="s">
        <v>2381</v>
      </c>
      <c r="E215" s="160" t="s">
        <v>2939</v>
      </c>
      <c r="F215" s="27"/>
      <c r="G215" s="160" t="s">
        <v>295</v>
      </c>
      <c r="H215" s="13"/>
      <c r="I215" s="163">
        <v>26910000</v>
      </c>
      <c r="J215" s="246">
        <v>448500</v>
      </c>
      <c r="K215" s="91">
        <f t="shared" si="1"/>
        <v>26461500</v>
      </c>
    </row>
    <row r="216" spans="1:11" x14ac:dyDescent="0.25">
      <c r="A216" s="284">
        <v>45430</v>
      </c>
      <c r="B216" s="283" t="s">
        <v>752</v>
      </c>
      <c r="C216" s="283" t="s">
        <v>2831</v>
      </c>
      <c r="D216" s="283" t="s">
        <v>2832</v>
      </c>
      <c r="E216" s="160" t="s">
        <v>2940</v>
      </c>
      <c r="F216" s="27"/>
      <c r="G216" s="160" t="s">
        <v>922</v>
      </c>
      <c r="H216" s="13"/>
      <c r="I216" s="163">
        <v>5400000</v>
      </c>
      <c r="J216" s="246">
        <v>0</v>
      </c>
      <c r="K216" s="91">
        <f t="shared" si="1"/>
        <v>5400000</v>
      </c>
    </row>
    <row r="217" spans="1:11" x14ac:dyDescent="0.25">
      <c r="A217" s="284">
        <v>45430</v>
      </c>
      <c r="B217" s="283" t="s">
        <v>328</v>
      </c>
      <c r="C217" s="283" t="s">
        <v>2833</v>
      </c>
      <c r="D217" s="283" t="s">
        <v>2834</v>
      </c>
      <c r="E217" s="160" t="s">
        <v>2941</v>
      </c>
      <c r="F217" s="27"/>
      <c r="G217" s="160" t="s">
        <v>305</v>
      </c>
      <c r="H217" s="13"/>
      <c r="I217" s="163">
        <v>5400000</v>
      </c>
      <c r="J217" s="246">
        <v>0</v>
      </c>
      <c r="K217" s="91">
        <f t="shared" si="1"/>
        <v>5400000</v>
      </c>
    </row>
    <row r="218" spans="1:11" x14ac:dyDescent="0.25">
      <c r="A218" s="284">
        <v>45430</v>
      </c>
      <c r="B218" s="283" t="s">
        <v>2980</v>
      </c>
      <c r="C218" s="283" t="s">
        <v>2835</v>
      </c>
      <c r="D218" s="283" t="s">
        <v>2836</v>
      </c>
      <c r="E218" s="160" t="s">
        <v>979</v>
      </c>
      <c r="F218" s="27"/>
      <c r="G218" s="160" t="s">
        <v>2892</v>
      </c>
      <c r="H218" s="13"/>
      <c r="I218" s="163">
        <v>10800000</v>
      </c>
      <c r="J218" s="246">
        <v>990000</v>
      </c>
      <c r="K218" s="91">
        <f t="shared" si="1"/>
        <v>9810000</v>
      </c>
    </row>
    <row r="219" spans="1:11" x14ac:dyDescent="0.25">
      <c r="A219" s="284">
        <v>45430</v>
      </c>
      <c r="B219" s="283" t="s">
        <v>885</v>
      </c>
      <c r="C219" s="283" t="s">
        <v>2837</v>
      </c>
      <c r="D219" s="283" t="s">
        <v>2838</v>
      </c>
      <c r="E219" s="160" t="s">
        <v>2942</v>
      </c>
      <c r="F219" s="27"/>
      <c r="G219" s="160" t="s">
        <v>1649</v>
      </c>
      <c r="H219" s="13"/>
      <c r="I219" s="163">
        <v>5766000</v>
      </c>
      <c r="J219" s="246"/>
      <c r="K219" s="91">
        <f t="shared" si="1"/>
        <v>5766000</v>
      </c>
    </row>
    <row r="220" spans="1:11" x14ac:dyDescent="0.25">
      <c r="A220" s="284">
        <v>45430</v>
      </c>
      <c r="B220" s="283" t="s">
        <v>128</v>
      </c>
      <c r="C220" s="283" t="s">
        <v>2839</v>
      </c>
      <c r="D220" s="283" t="s">
        <v>2840</v>
      </c>
      <c r="E220" s="160" t="s">
        <v>2943</v>
      </c>
      <c r="F220" s="27"/>
      <c r="G220" s="160" t="s">
        <v>1647</v>
      </c>
      <c r="H220" s="13"/>
      <c r="I220" s="163">
        <v>5400000</v>
      </c>
      <c r="J220" s="246"/>
      <c r="K220" s="91">
        <f t="shared" si="1"/>
        <v>5400000</v>
      </c>
    </row>
    <row r="221" spans="1:11" x14ac:dyDescent="0.25">
      <c r="A221" s="284">
        <v>45429</v>
      </c>
      <c r="B221" s="283" t="s">
        <v>835</v>
      </c>
      <c r="C221" s="283" t="s">
        <v>2841</v>
      </c>
      <c r="D221" s="283" t="s">
        <v>2842</v>
      </c>
      <c r="E221" s="160" t="s">
        <v>2944</v>
      </c>
      <c r="F221" s="27"/>
      <c r="G221" s="160" t="s">
        <v>941</v>
      </c>
      <c r="H221" s="13"/>
      <c r="I221" s="163">
        <v>5400000</v>
      </c>
      <c r="J221" s="246"/>
      <c r="K221" s="91">
        <f t="shared" si="1"/>
        <v>5400000</v>
      </c>
    </row>
    <row r="222" spans="1:11" x14ac:dyDescent="0.25">
      <c r="A222" s="284">
        <v>45429</v>
      </c>
      <c r="B222" s="283" t="s">
        <v>1039</v>
      </c>
      <c r="C222" s="283" t="s">
        <v>2843</v>
      </c>
      <c r="D222" s="283" t="s">
        <v>2844</v>
      </c>
      <c r="E222" s="160" t="s">
        <v>2945</v>
      </c>
      <c r="F222" s="27"/>
      <c r="G222" s="160" t="s">
        <v>951</v>
      </c>
      <c r="H222" s="13"/>
      <c r="I222" s="163">
        <v>5400000</v>
      </c>
      <c r="J222" s="246"/>
      <c r="K222" s="91">
        <f t="shared" si="1"/>
        <v>5400000</v>
      </c>
    </row>
    <row r="223" spans="1:11" x14ac:dyDescent="0.25">
      <c r="A223" s="284">
        <v>45429</v>
      </c>
      <c r="B223" s="283" t="s">
        <v>758</v>
      </c>
      <c r="C223" s="283" t="s">
        <v>2845</v>
      </c>
      <c r="D223" s="283" t="s">
        <v>2659</v>
      </c>
      <c r="E223" s="160" t="s">
        <v>2946</v>
      </c>
      <c r="F223" s="27"/>
      <c r="G223" s="160" t="s">
        <v>935</v>
      </c>
      <c r="H223" s="13"/>
      <c r="I223" s="163">
        <v>5400000</v>
      </c>
      <c r="J223" s="246"/>
      <c r="K223" s="91">
        <f t="shared" si="1"/>
        <v>5400000</v>
      </c>
    </row>
    <row r="224" spans="1:11" x14ac:dyDescent="0.25">
      <c r="A224" s="284">
        <v>45433</v>
      </c>
      <c r="B224" s="283" t="s">
        <v>1600</v>
      </c>
      <c r="C224" s="283" t="s">
        <v>2846</v>
      </c>
      <c r="D224" s="283" t="s">
        <v>2847</v>
      </c>
      <c r="E224" s="160" t="s">
        <v>2947</v>
      </c>
      <c r="F224" s="27"/>
      <c r="G224" s="160" t="s">
        <v>952</v>
      </c>
      <c r="H224" s="13"/>
      <c r="I224" s="163">
        <v>5400000</v>
      </c>
      <c r="J224" s="246"/>
      <c r="K224" s="91">
        <f t="shared" si="1"/>
        <v>5400000</v>
      </c>
    </row>
    <row r="225" spans="1:11" x14ac:dyDescent="0.25">
      <c r="A225" s="284">
        <v>45433</v>
      </c>
      <c r="B225" s="283" t="s">
        <v>1040</v>
      </c>
      <c r="C225" s="283" t="s">
        <v>2848</v>
      </c>
      <c r="D225" s="283" t="s">
        <v>2849</v>
      </c>
      <c r="E225" s="160" t="s">
        <v>2948</v>
      </c>
      <c r="F225" s="27"/>
      <c r="G225" s="160" t="s">
        <v>1638</v>
      </c>
      <c r="H225" s="13"/>
      <c r="I225" s="163">
        <v>12000000</v>
      </c>
      <c r="J225" s="246"/>
      <c r="K225" s="91">
        <f t="shared" si="1"/>
        <v>12000000</v>
      </c>
    </row>
    <row r="226" spans="1:11" x14ac:dyDescent="0.25">
      <c r="A226" s="284">
        <v>45433</v>
      </c>
      <c r="B226" s="283" t="s">
        <v>503</v>
      </c>
      <c r="C226" s="283" t="s">
        <v>2850</v>
      </c>
      <c r="D226" s="283" t="s">
        <v>2850</v>
      </c>
      <c r="E226" s="160" t="s">
        <v>2949</v>
      </c>
      <c r="F226" s="27"/>
      <c r="G226" s="160" t="s">
        <v>910</v>
      </c>
      <c r="H226" s="13"/>
      <c r="I226" s="163">
        <v>5400000</v>
      </c>
      <c r="J226" s="246"/>
      <c r="K226" s="91">
        <f t="shared" si="1"/>
        <v>5400000</v>
      </c>
    </row>
    <row r="227" spans="1:11" x14ac:dyDescent="0.25">
      <c r="A227" s="284">
        <v>45433</v>
      </c>
      <c r="B227" s="283" t="s">
        <v>525</v>
      </c>
      <c r="C227" s="283" t="s">
        <v>2851</v>
      </c>
      <c r="D227" s="283" t="s">
        <v>2852</v>
      </c>
      <c r="E227" s="160" t="s">
        <v>2950</v>
      </c>
      <c r="F227" s="27"/>
      <c r="G227" s="160" t="s">
        <v>926</v>
      </c>
      <c r="H227" s="13"/>
      <c r="I227" s="163">
        <v>5400000</v>
      </c>
      <c r="J227" s="246"/>
      <c r="K227" s="91">
        <f t="shared" si="1"/>
        <v>5400000</v>
      </c>
    </row>
    <row r="228" spans="1:11" x14ac:dyDescent="0.25">
      <c r="A228" s="284">
        <v>45433</v>
      </c>
      <c r="B228" s="283" t="s">
        <v>765</v>
      </c>
      <c r="C228" s="283" t="s">
        <v>2853</v>
      </c>
      <c r="D228" s="283" t="s">
        <v>2853</v>
      </c>
      <c r="E228" s="160" t="s">
        <v>2951</v>
      </c>
      <c r="F228" s="27"/>
      <c r="G228" s="160" t="s">
        <v>957</v>
      </c>
      <c r="H228" s="13"/>
      <c r="I228" s="163">
        <v>5400000</v>
      </c>
      <c r="J228" s="246"/>
      <c r="K228" s="91">
        <f t="shared" si="1"/>
        <v>5400000</v>
      </c>
    </row>
    <row r="229" spans="1:11" x14ac:dyDescent="0.25">
      <c r="A229" s="284">
        <v>45433</v>
      </c>
      <c r="B229" s="283" t="s">
        <v>1036</v>
      </c>
      <c r="C229" s="283" t="s">
        <v>2854</v>
      </c>
      <c r="D229" s="283" t="s">
        <v>2855</v>
      </c>
      <c r="E229" s="160" t="s">
        <v>2952</v>
      </c>
      <c r="F229" s="27"/>
      <c r="G229" s="160" t="s">
        <v>1639</v>
      </c>
      <c r="H229" s="13"/>
      <c r="I229" s="163">
        <v>12000000</v>
      </c>
      <c r="J229" s="246"/>
      <c r="K229" s="91">
        <f t="shared" si="1"/>
        <v>12000000</v>
      </c>
    </row>
    <row r="230" spans="1:11" x14ac:dyDescent="0.25">
      <c r="A230" s="284">
        <v>45433</v>
      </c>
      <c r="B230" s="283" t="s">
        <v>2981</v>
      </c>
      <c r="C230" s="283" t="s">
        <v>2856</v>
      </c>
      <c r="D230" s="283" t="s">
        <v>2857</v>
      </c>
      <c r="E230" s="160" t="s">
        <v>2953</v>
      </c>
      <c r="F230" s="27"/>
      <c r="G230" s="160" t="s">
        <v>296</v>
      </c>
      <c r="H230" s="13"/>
      <c r="I230" s="163">
        <v>5400000</v>
      </c>
      <c r="J230" s="246"/>
      <c r="K230" s="91">
        <f t="shared" si="1"/>
        <v>5400000</v>
      </c>
    </row>
    <row r="231" spans="1:11" x14ac:dyDescent="0.25">
      <c r="A231" s="284">
        <v>45433</v>
      </c>
      <c r="B231" s="283" t="s">
        <v>770</v>
      </c>
      <c r="C231" s="283" t="s">
        <v>2858</v>
      </c>
      <c r="D231" s="283" t="s">
        <v>2432</v>
      </c>
      <c r="E231" s="160" t="s">
        <v>2954</v>
      </c>
      <c r="F231" s="27"/>
      <c r="G231" s="160" t="s">
        <v>907</v>
      </c>
      <c r="H231" s="13"/>
      <c r="I231" s="163">
        <v>5400000</v>
      </c>
      <c r="J231" s="246"/>
      <c r="K231" s="91">
        <f t="shared" si="1"/>
        <v>5400000</v>
      </c>
    </row>
    <row r="232" spans="1:11" x14ac:dyDescent="0.25">
      <c r="A232" s="284">
        <v>45433</v>
      </c>
      <c r="B232" s="283" t="s">
        <v>888</v>
      </c>
      <c r="C232" s="283" t="s">
        <v>2859</v>
      </c>
      <c r="D232" s="283" t="s">
        <v>2434</v>
      </c>
      <c r="E232" s="160" t="s">
        <v>2955</v>
      </c>
      <c r="F232" s="27"/>
      <c r="G232" s="160" t="s">
        <v>1644</v>
      </c>
      <c r="H232" s="13"/>
      <c r="I232" s="163">
        <v>12000000</v>
      </c>
      <c r="J232" s="246"/>
      <c r="K232" s="91">
        <f t="shared" si="1"/>
        <v>12000000</v>
      </c>
    </row>
    <row r="233" spans="1:11" x14ac:dyDescent="0.25">
      <c r="A233" s="284">
        <v>45433</v>
      </c>
      <c r="B233" s="283" t="s">
        <v>559</v>
      </c>
      <c r="C233" s="283" t="s">
        <v>2860</v>
      </c>
      <c r="D233" s="283" t="s">
        <v>2861</v>
      </c>
      <c r="E233" s="160" t="s">
        <v>2956</v>
      </c>
      <c r="F233" s="27"/>
      <c r="G233" s="160" t="s">
        <v>968</v>
      </c>
      <c r="H233" s="13"/>
      <c r="I233" s="163">
        <v>14000000</v>
      </c>
      <c r="J233" s="246"/>
      <c r="K233" s="91">
        <f t="shared" si="1"/>
        <v>14000000</v>
      </c>
    </row>
    <row r="234" spans="1:11" x14ac:dyDescent="0.25">
      <c r="A234" s="284">
        <v>45433</v>
      </c>
      <c r="B234" s="283" t="s">
        <v>998</v>
      </c>
      <c r="C234" s="283" t="s">
        <v>2862</v>
      </c>
      <c r="D234" s="283" t="s">
        <v>2863</v>
      </c>
      <c r="E234" s="160" t="s">
        <v>2957</v>
      </c>
      <c r="F234" s="27"/>
      <c r="G234" s="160" t="s">
        <v>936</v>
      </c>
      <c r="H234" s="13"/>
      <c r="I234" s="163">
        <v>5400000</v>
      </c>
      <c r="J234" s="246"/>
      <c r="K234" s="91">
        <f t="shared" si="1"/>
        <v>5400000</v>
      </c>
    </row>
    <row r="235" spans="1:11" x14ac:dyDescent="0.25">
      <c r="A235" s="284">
        <v>45433</v>
      </c>
      <c r="B235" s="283" t="s">
        <v>746</v>
      </c>
      <c r="C235" s="283" t="s">
        <v>2864</v>
      </c>
      <c r="D235" s="283" t="s">
        <v>2865</v>
      </c>
      <c r="E235" s="160" t="s">
        <v>2958</v>
      </c>
      <c r="F235" s="27"/>
      <c r="G235" s="160" t="s">
        <v>912</v>
      </c>
      <c r="H235" s="13"/>
      <c r="I235" s="163">
        <v>10400000</v>
      </c>
      <c r="J235" s="246"/>
      <c r="K235" s="91">
        <f t="shared" si="1"/>
        <v>10400000</v>
      </c>
    </row>
    <row r="236" spans="1:11" x14ac:dyDescent="0.25">
      <c r="A236" s="284">
        <v>45433</v>
      </c>
      <c r="B236" s="283" t="s">
        <v>519</v>
      </c>
      <c r="C236" s="283" t="s">
        <v>2866</v>
      </c>
      <c r="D236" s="283" t="s">
        <v>2848</v>
      </c>
      <c r="E236" s="160" t="s">
        <v>2959</v>
      </c>
      <c r="F236" s="27"/>
      <c r="G236" s="160" t="s">
        <v>924</v>
      </c>
      <c r="H236" s="13"/>
      <c r="I236" s="163">
        <v>10500000</v>
      </c>
      <c r="J236" s="246"/>
      <c r="K236" s="91">
        <f t="shared" si="1"/>
        <v>10500000</v>
      </c>
    </row>
    <row r="237" spans="1:11" x14ac:dyDescent="0.25">
      <c r="A237" s="284">
        <v>45433</v>
      </c>
      <c r="B237" s="283" t="s">
        <v>1049</v>
      </c>
      <c r="C237" s="283" t="s">
        <v>2867</v>
      </c>
      <c r="D237" s="283" t="s">
        <v>2868</v>
      </c>
      <c r="E237" s="160" t="s">
        <v>2960</v>
      </c>
      <c r="F237" s="27"/>
      <c r="G237" s="160" t="s">
        <v>1641</v>
      </c>
      <c r="H237" s="13"/>
      <c r="I237" s="163">
        <v>5400000</v>
      </c>
      <c r="J237" s="246"/>
      <c r="K237" s="91">
        <f t="shared" si="1"/>
        <v>5400000</v>
      </c>
    </row>
    <row r="238" spans="1:11" x14ac:dyDescent="0.25">
      <c r="A238" s="284">
        <v>45433</v>
      </c>
      <c r="B238" s="283" t="s">
        <v>823</v>
      </c>
      <c r="C238" s="283" t="s">
        <v>2869</v>
      </c>
      <c r="D238" s="283" t="s">
        <v>2870</v>
      </c>
      <c r="E238" s="160" t="s">
        <v>2961</v>
      </c>
      <c r="F238" s="27"/>
      <c r="G238" s="160" t="s">
        <v>930</v>
      </c>
      <c r="H238" s="13"/>
      <c r="I238" s="163">
        <v>14400000</v>
      </c>
      <c r="J238" s="246"/>
      <c r="K238" s="91">
        <f t="shared" si="1"/>
        <v>14400000</v>
      </c>
    </row>
    <row r="239" spans="1:11" x14ac:dyDescent="0.25">
      <c r="A239" s="284">
        <v>45434</v>
      </c>
      <c r="B239" s="283" t="s">
        <v>521</v>
      </c>
      <c r="C239" s="283" t="s">
        <v>2871</v>
      </c>
      <c r="D239" s="283" t="s">
        <v>2676</v>
      </c>
      <c r="E239" s="160" t="s">
        <v>2962</v>
      </c>
      <c r="F239" s="27"/>
      <c r="G239" s="160" t="s">
        <v>925</v>
      </c>
      <c r="H239" s="13"/>
      <c r="I239" s="163">
        <v>10500000</v>
      </c>
      <c r="J239" s="246"/>
      <c r="K239" s="91">
        <f t="shared" si="1"/>
        <v>10500000</v>
      </c>
    </row>
    <row r="240" spans="1:11" x14ac:dyDescent="0.25">
      <c r="A240" s="284">
        <v>45434</v>
      </c>
      <c r="B240" s="283" t="s">
        <v>516</v>
      </c>
      <c r="C240" s="283" t="s">
        <v>2852</v>
      </c>
      <c r="D240" s="283" t="s">
        <v>2872</v>
      </c>
      <c r="E240" s="160" t="s">
        <v>2963</v>
      </c>
      <c r="F240" s="27"/>
      <c r="G240" s="160" t="s">
        <v>933</v>
      </c>
      <c r="H240" s="13"/>
      <c r="I240" s="163">
        <v>5400000</v>
      </c>
      <c r="J240" s="246"/>
      <c r="K240" s="91">
        <f t="shared" si="1"/>
        <v>5400000</v>
      </c>
    </row>
    <row r="241" spans="1:11" x14ac:dyDescent="0.25">
      <c r="A241" s="284">
        <v>45434</v>
      </c>
      <c r="B241" s="283" t="s">
        <v>884</v>
      </c>
      <c r="C241" s="283" t="s">
        <v>2857</v>
      </c>
      <c r="D241" s="283" t="s">
        <v>2873</v>
      </c>
      <c r="E241" s="160" t="s">
        <v>2964</v>
      </c>
      <c r="F241" s="27"/>
      <c r="G241" s="160" t="s">
        <v>1643</v>
      </c>
      <c r="H241" s="13"/>
      <c r="I241" s="163">
        <v>9546000</v>
      </c>
      <c r="J241" s="246"/>
      <c r="K241" s="91">
        <f t="shared" si="1"/>
        <v>9546000</v>
      </c>
    </row>
    <row r="242" spans="1:11" x14ac:dyDescent="0.25">
      <c r="A242" s="284">
        <v>45434</v>
      </c>
      <c r="B242" s="283" t="s">
        <v>567</v>
      </c>
      <c r="C242" s="283" t="s">
        <v>2855</v>
      </c>
      <c r="D242" s="283" t="s">
        <v>2874</v>
      </c>
      <c r="E242" s="160" t="s">
        <v>2965</v>
      </c>
      <c r="F242" s="27"/>
      <c r="G242" s="160" t="s">
        <v>969</v>
      </c>
      <c r="H242" s="13"/>
      <c r="I242" s="163">
        <v>5400000</v>
      </c>
      <c r="J242" s="246"/>
      <c r="K242" s="91">
        <f t="shared" si="1"/>
        <v>5400000</v>
      </c>
    </row>
    <row r="243" spans="1:11" x14ac:dyDescent="0.25">
      <c r="A243" s="284">
        <v>45434</v>
      </c>
      <c r="B243" s="283" t="s">
        <v>1909</v>
      </c>
      <c r="C243" s="283" t="s">
        <v>2343</v>
      </c>
      <c r="D243" s="283" t="s">
        <v>2875</v>
      </c>
      <c r="E243" s="160" t="s">
        <v>2966</v>
      </c>
      <c r="F243" s="27"/>
      <c r="G243" s="160" t="s">
        <v>2893</v>
      </c>
      <c r="H243" s="13"/>
      <c r="I243" s="163">
        <v>24000000</v>
      </c>
      <c r="J243" s="246"/>
      <c r="K243" s="91">
        <f t="shared" si="1"/>
        <v>24000000</v>
      </c>
    </row>
    <row r="244" spans="1:11" x14ac:dyDescent="0.25">
      <c r="A244" s="284">
        <v>45435</v>
      </c>
      <c r="B244" s="283" t="s">
        <v>1373</v>
      </c>
      <c r="C244" s="283" t="s">
        <v>2695</v>
      </c>
      <c r="D244" s="283" t="s">
        <v>2876</v>
      </c>
      <c r="E244" s="160" t="s">
        <v>2967</v>
      </c>
      <c r="F244" s="27"/>
      <c r="G244" s="160" t="s">
        <v>1398</v>
      </c>
      <c r="H244" s="13"/>
      <c r="I244" s="163">
        <v>60000000</v>
      </c>
      <c r="J244" s="246"/>
      <c r="K244" s="91">
        <f t="shared" si="1"/>
        <v>60000000</v>
      </c>
    </row>
    <row r="245" spans="1:11" x14ac:dyDescent="0.25">
      <c r="A245" s="284">
        <v>45435</v>
      </c>
      <c r="B245" s="283" t="s">
        <v>335</v>
      </c>
      <c r="C245" s="283" t="s">
        <v>2849</v>
      </c>
      <c r="D245" s="283" t="s">
        <v>2877</v>
      </c>
      <c r="E245" s="160" t="s">
        <v>2968</v>
      </c>
      <c r="F245" s="27"/>
      <c r="G245" s="160" t="s">
        <v>901</v>
      </c>
      <c r="H245" s="13"/>
      <c r="I245" s="163">
        <v>5400000</v>
      </c>
      <c r="J245" s="246"/>
      <c r="K245" s="91">
        <f t="shared" si="1"/>
        <v>5400000</v>
      </c>
    </row>
    <row r="246" spans="1:11" x14ac:dyDescent="0.25">
      <c r="A246" s="284">
        <v>45436</v>
      </c>
      <c r="B246" s="283" t="s">
        <v>824</v>
      </c>
      <c r="C246" s="283" t="s">
        <v>2878</v>
      </c>
      <c r="D246" s="283" t="s">
        <v>2689</v>
      </c>
      <c r="E246" s="160" t="s">
        <v>2969</v>
      </c>
      <c r="F246" s="27"/>
      <c r="G246" s="160" t="s">
        <v>909</v>
      </c>
      <c r="H246" s="13"/>
      <c r="I246" s="163">
        <v>10500000</v>
      </c>
      <c r="J246" s="246"/>
      <c r="K246" s="91">
        <f t="shared" si="1"/>
        <v>10500000</v>
      </c>
    </row>
    <row r="247" spans="1:11" x14ac:dyDescent="0.25">
      <c r="A247" s="284">
        <v>45436</v>
      </c>
      <c r="B247" s="283" t="s">
        <v>1373</v>
      </c>
      <c r="C247" s="283" t="s">
        <v>2350</v>
      </c>
      <c r="D247" s="283" t="s">
        <v>2476</v>
      </c>
      <c r="E247" s="160" t="s">
        <v>2612</v>
      </c>
      <c r="F247" s="27"/>
      <c r="G247" s="160" t="s">
        <v>1398</v>
      </c>
      <c r="H247" s="13"/>
      <c r="I247" s="163">
        <v>15000000</v>
      </c>
      <c r="J247" s="246"/>
      <c r="K247" s="91">
        <f t="shared" si="1"/>
        <v>15000000</v>
      </c>
    </row>
    <row r="248" spans="1:11" x14ac:dyDescent="0.25">
      <c r="A248" s="284">
        <v>45436</v>
      </c>
      <c r="B248" s="283" t="s">
        <v>1373</v>
      </c>
      <c r="C248" s="283" t="s">
        <v>2350</v>
      </c>
      <c r="D248" s="283" t="s">
        <v>2476</v>
      </c>
      <c r="E248" s="160" t="s">
        <v>2612</v>
      </c>
      <c r="F248" s="27"/>
      <c r="G248" s="160" t="s">
        <v>1398</v>
      </c>
      <c r="H248" s="13"/>
      <c r="I248" s="163">
        <v>20000000</v>
      </c>
      <c r="J248" s="24"/>
      <c r="K248" s="91">
        <f t="shared" si="1"/>
        <v>20000000</v>
      </c>
    </row>
    <row r="249" spans="1:11" x14ac:dyDescent="0.25">
      <c r="A249" s="284">
        <v>45436</v>
      </c>
      <c r="B249" s="283" t="s">
        <v>822</v>
      </c>
      <c r="C249" s="283" t="s">
        <v>2879</v>
      </c>
      <c r="D249" s="283" t="s">
        <v>2697</v>
      </c>
      <c r="E249" s="160" t="s">
        <v>2970</v>
      </c>
      <c r="F249" s="27"/>
      <c r="G249" s="160" t="s">
        <v>911</v>
      </c>
      <c r="H249" s="13"/>
      <c r="I249" s="163">
        <v>14088000</v>
      </c>
      <c r="J249" s="24"/>
      <c r="K249" s="91">
        <f t="shared" si="1"/>
        <v>14088000</v>
      </c>
    </row>
    <row r="250" spans="1:11" x14ac:dyDescent="0.25">
      <c r="A250" s="284">
        <v>45436</v>
      </c>
      <c r="B250" s="283" t="s">
        <v>527</v>
      </c>
      <c r="C250" s="283" t="s">
        <v>2880</v>
      </c>
      <c r="D250" s="283" t="s">
        <v>2881</v>
      </c>
      <c r="E250" s="160" t="s">
        <v>2971</v>
      </c>
      <c r="F250" s="27"/>
      <c r="G250" s="160" t="s">
        <v>2894</v>
      </c>
      <c r="H250" s="13"/>
      <c r="I250" s="163">
        <v>5400000</v>
      </c>
      <c r="J250" s="24"/>
      <c r="K250" s="91">
        <f t="shared" si="1"/>
        <v>5400000</v>
      </c>
    </row>
    <row r="251" spans="1:11" x14ac:dyDescent="0.25">
      <c r="A251" s="284">
        <v>45439</v>
      </c>
      <c r="B251" s="283" t="s">
        <v>2634</v>
      </c>
      <c r="C251" s="283" t="s">
        <v>2485</v>
      </c>
      <c r="D251" s="283" t="s">
        <v>2486</v>
      </c>
      <c r="E251" s="160" t="s">
        <v>2617</v>
      </c>
      <c r="F251" s="27"/>
      <c r="G251" s="160" t="s">
        <v>2525</v>
      </c>
      <c r="H251" s="13"/>
      <c r="I251" s="163">
        <v>5000000</v>
      </c>
      <c r="J251" s="24"/>
      <c r="K251" s="91">
        <f t="shared" si="1"/>
        <v>5000000</v>
      </c>
    </row>
    <row r="252" spans="1:11" x14ac:dyDescent="0.25">
      <c r="A252" s="284">
        <v>45439</v>
      </c>
      <c r="B252" s="283" t="s">
        <v>2086</v>
      </c>
      <c r="C252" s="283" t="s">
        <v>2882</v>
      </c>
      <c r="D252" s="283" t="s">
        <v>2883</v>
      </c>
      <c r="E252" s="160" t="s">
        <v>2972</v>
      </c>
      <c r="F252" s="27"/>
      <c r="G252" s="160" t="s">
        <v>2895</v>
      </c>
      <c r="H252" s="13"/>
      <c r="I252" s="163">
        <v>19720000</v>
      </c>
      <c r="J252" s="24"/>
      <c r="K252" s="91">
        <f t="shared" si="1"/>
        <v>19720000</v>
      </c>
    </row>
    <row r="253" spans="1:11" x14ac:dyDescent="0.25">
      <c r="A253" s="284">
        <v>45439</v>
      </c>
      <c r="B253" s="283" t="s">
        <v>2091</v>
      </c>
      <c r="C253" s="283" t="s">
        <v>2884</v>
      </c>
      <c r="D253" s="283" t="s">
        <v>2707</v>
      </c>
      <c r="E253" s="160" t="s">
        <v>2973</v>
      </c>
      <c r="F253" s="27"/>
      <c r="G253" s="160" t="s">
        <v>2896</v>
      </c>
      <c r="H253" s="13"/>
      <c r="I253" s="163">
        <v>19092000</v>
      </c>
      <c r="J253" s="24">
        <v>477300</v>
      </c>
      <c r="K253" s="91">
        <f t="shared" si="1"/>
        <v>18614700</v>
      </c>
    </row>
    <row r="254" spans="1:11" x14ac:dyDescent="0.25">
      <c r="A254" s="284">
        <v>45439</v>
      </c>
      <c r="B254" s="283" t="s">
        <v>1911</v>
      </c>
      <c r="C254" s="283" t="s">
        <v>1924</v>
      </c>
      <c r="D254" s="283" t="s">
        <v>2491</v>
      </c>
      <c r="E254" s="160" t="s">
        <v>2619</v>
      </c>
      <c r="F254" s="27"/>
      <c r="G254" s="160" t="s">
        <v>2527</v>
      </c>
      <c r="H254" s="13"/>
      <c r="I254" s="163">
        <v>260550789</v>
      </c>
      <c r="J254" s="24">
        <v>0</v>
      </c>
      <c r="K254" s="91">
        <f t="shared" si="1"/>
        <v>260550789</v>
      </c>
    </row>
    <row r="255" spans="1:11" x14ac:dyDescent="0.25">
      <c r="A255" s="284">
        <v>45440</v>
      </c>
      <c r="B255" s="283" t="s">
        <v>2087</v>
      </c>
      <c r="C255" s="283" t="s">
        <v>2885</v>
      </c>
      <c r="D255" s="283" t="s">
        <v>2886</v>
      </c>
      <c r="E255" s="160" t="s">
        <v>972</v>
      </c>
      <c r="F255" s="27"/>
      <c r="G255" s="160" t="s">
        <v>2897</v>
      </c>
      <c r="H255" s="13"/>
      <c r="I255" s="163">
        <v>10800000</v>
      </c>
      <c r="J255" s="24">
        <v>0</v>
      </c>
      <c r="K255" s="91">
        <f t="shared" si="1"/>
        <v>10800000</v>
      </c>
    </row>
    <row r="256" spans="1:11" x14ac:dyDescent="0.25">
      <c r="A256" s="284">
        <v>45440</v>
      </c>
      <c r="B256" s="283" t="s">
        <v>2637</v>
      </c>
      <c r="C256" s="283" t="s">
        <v>255</v>
      </c>
      <c r="D256" s="283" t="s">
        <v>2887</v>
      </c>
      <c r="E256" s="160" t="s">
        <v>2974</v>
      </c>
      <c r="F256" s="27"/>
      <c r="G256" s="160" t="s">
        <v>783</v>
      </c>
      <c r="H256" s="13"/>
      <c r="I256" s="163">
        <v>18391000</v>
      </c>
      <c r="J256" s="24">
        <v>18391000</v>
      </c>
      <c r="K256" s="91">
        <f t="shared" ref="K256" si="2">+I256-J256</f>
        <v>0</v>
      </c>
    </row>
    <row r="257" spans="1:11" x14ac:dyDescent="0.25">
      <c r="A257" s="145"/>
      <c r="B257" s="262"/>
      <c r="C257" s="147"/>
      <c r="D257" s="26"/>
      <c r="E257" s="192"/>
      <c r="F257" s="27"/>
      <c r="G257" s="207"/>
      <c r="H257" s="13"/>
      <c r="I257" s="24"/>
      <c r="J257" s="24"/>
      <c r="K257" s="91">
        <f t="shared" ref="K257:K258" si="3">+I257-J257</f>
        <v>0</v>
      </c>
    </row>
    <row r="258" spans="1:11" x14ac:dyDescent="0.25">
      <c r="A258" s="145"/>
      <c r="B258" s="262"/>
      <c r="C258" s="147"/>
      <c r="D258" s="26"/>
      <c r="E258" s="192"/>
      <c r="F258" s="27"/>
      <c r="G258" s="207"/>
      <c r="H258" s="13"/>
      <c r="I258" s="24"/>
      <c r="J258" s="24"/>
      <c r="K258" s="91">
        <f t="shared" si="3"/>
        <v>0</v>
      </c>
    </row>
    <row r="259" spans="1:11" x14ac:dyDescent="0.25">
      <c r="A259" s="15"/>
      <c r="B259" s="257"/>
      <c r="C259" s="16"/>
      <c r="D259" s="16"/>
      <c r="E259" s="191"/>
      <c r="F259" s="16"/>
      <c r="G259" s="320" t="s">
        <v>19</v>
      </c>
      <c r="H259" s="321"/>
      <c r="I259" s="29">
        <f>SUM(I15:I258)</f>
        <v>3404174230</v>
      </c>
      <c r="J259" s="29">
        <f>SUM(J15:J258)</f>
        <v>1740263361</v>
      </c>
      <c r="K259" s="29">
        <f>SUM(K15:K258)</f>
        <v>1663910869</v>
      </c>
    </row>
    <row r="260" spans="1:11" ht="12.75" customHeight="1" x14ac:dyDescent="0.25">
      <c r="A260" s="15"/>
      <c r="B260" s="257"/>
      <c r="C260" s="16"/>
      <c r="D260" s="16"/>
      <c r="E260" s="191"/>
      <c r="F260" s="20"/>
      <c r="G260" s="191"/>
      <c r="H260" s="16"/>
      <c r="I260" s="20"/>
      <c r="J260" s="20"/>
      <c r="K260" s="21"/>
    </row>
    <row r="261" spans="1:11" ht="24.95" customHeight="1" x14ac:dyDescent="0.25">
      <c r="A261" s="70" t="s">
        <v>38</v>
      </c>
      <c r="B261" s="71" t="s">
        <v>40</v>
      </c>
      <c r="C261" s="70" t="s">
        <v>41</v>
      </c>
      <c r="D261" s="72" t="s">
        <v>39</v>
      </c>
      <c r="E261" s="200" t="s">
        <v>15</v>
      </c>
      <c r="F261" s="70" t="s">
        <v>34</v>
      </c>
      <c r="G261" s="200" t="s">
        <v>16</v>
      </c>
      <c r="H261" s="70" t="s">
        <v>22</v>
      </c>
      <c r="I261" s="70" t="s">
        <v>12</v>
      </c>
      <c r="J261" s="70" t="s">
        <v>23</v>
      </c>
      <c r="K261" s="70" t="s">
        <v>4</v>
      </c>
    </row>
    <row r="262" spans="1:11" ht="24.95" customHeight="1" x14ac:dyDescent="0.25">
      <c r="A262" s="73">
        <v>7103000000</v>
      </c>
      <c r="B262" s="263">
        <v>0</v>
      </c>
      <c r="C262" s="73">
        <v>0</v>
      </c>
      <c r="D262" s="74">
        <f>+A262+B262-C262</f>
        <v>7103000000</v>
      </c>
      <c r="E262" s="201">
        <f>+I259</f>
        <v>3404174230</v>
      </c>
      <c r="F262" s="75">
        <f>+E262/D262</f>
        <v>0.47925865549767704</v>
      </c>
      <c r="G262" s="201">
        <f>+I12</f>
        <v>0</v>
      </c>
      <c r="H262" s="74">
        <f>+D262-E262-G262</f>
        <v>3698825770</v>
      </c>
      <c r="I262" s="74">
        <f>+J259</f>
        <v>1740263361</v>
      </c>
      <c r="J262" s="75">
        <f>+I262/D262</f>
        <v>0.24500399281993523</v>
      </c>
      <c r="K262" s="74">
        <f>+K259</f>
        <v>1663910869</v>
      </c>
    </row>
    <row r="263" spans="1:11" x14ac:dyDescent="0.25">
      <c r="A263" s="76">
        <v>1</v>
      </c>
      <c r="B263" s="264">
        <v>2</v>
      </c>
      <c r="C263" s="76">
        <v>3</v>
      </c>
      <c r="D263" s="76" t="s">
        <v>3</v>
      </c>
      <c r="E263" s="203">
        <v>5</v>
      </c>
      <c r="F263" s="76" t="s">
        <v>18</v>
      </c>
      <c r="G263" s="203">
        <v>7</v>
      </c>
      <c r="H263" s="76" t="s">
        <v>9</v>
      </c>
      <c r="I263" s="76">
        <v>9</v>
      </c>
      <c r="J263" s="76" t="s">
        <v>24</v>
      </c>
      <c r="K263" s="76" t="s">
        <v>25</v>
      </c>
    </row>
    <row r="265" spans="1:11" x14ac:dyDescent="0.25">
      <c r="B265" s="265"/>
    </row>
    <row r="266" spans="1:11" x14ac:dyDescent="0.25">
      <c r="B266" s="265"/>
      <c r="I266" s="63"/>
    </row>
    <row r="267" spans="1:11" x14ac:dyDescent="0.25">
      <c r="B267" s="265"/>
    </row>
  </sheetData>
  <mergeCells count="16">
    <mergeCell ref="J13:J14"/>
    <mergeCell ref="E14:F14"/>
    <mergeCell ref="G14:H14"/>
    <mergeCell ref="A3:J3"/>
    <mergeCell ref="A5:A6"/>
    <mergeCell ref="B5:B6"/>
    <mergeCell ref="D5:D6"/>
    <mergeCell ref="E5:H5"/>
    <mergeCell ref="I5:I6"/>
    <mergeCell ref="J5:K6"/>
    <mergeCell ref="E6:H6"/>
    <mergeCell ref="G259:H259"/>
    <mergeCell ref="G12:H12"/>
    <mergeCell ref="A13:A14"/>
    <mergeCell ref="E13:H13"/>
    <mergeCell ref="I13:I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0"/>
  <sheetViews>
    <sheetView topLeftCell="A35" workbookViewId="0">
      <selection activeCell="J82" sqref="J82"/>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306" t="s">
        <v>88</v>
      </c>
      <c r="B3" s="306"/>
      <c r="C3" s="306"/>
      <c r="D3" s="306"/>
      <c r="E3" s="306"/>
      <c r="F3" s="306"/>
      <c r="G3" s="306"/>
      <c r="H3" s="306"/>
      <c r="I3" s="306"/>
      <c r="J3" s="306"/>
      <c r="K3" s="68" t="s">
        <v>3436</v>
      </c>
    </row>
    <row r="4" spans="1:11" ht="12.75" customHeight="1" x14ac:dyDescent="0.25">
      <c r="A4" s="4"/>
      <c r="B4" s="4"/>
      <c r="C4" s="4"/>
      <c r="D4" s="4"/>
      <c r="E4" s="4"/>
      <c r="F4" s="4"/>
      <c r="G4" s="4"/>
      <c r="H4" s="4"/>
      <c r="I4" s="4"/>
      <c r="J4" s="4"/>
      <c r="K4" s="5"/>
    </row>
    <row r="5" spans="1:11" x14ac:dyDescent="0.25">
      <c r="A5" s="309" t="s">
        <v>5</v>
      </c>
      <c r="B5" s="324" t="s">
        <v>26</v>
      </c>
      <c r="C5" s="31"/>
      <c r="D5" s="309" t="s">
        <v>17</v>
      </c>
      <c r="E5" s="326" t="s">
        <v>16</v>
      </c>
      <c r="F5" s="327"/>
      <c r="G5" s="327"/>
      <c r="H5" s="328"/>
      <c r="I5" s="309" t="s">
        <v>7</v>
      </c>
      <c r="J5" s="316" t="s">
        <v>21</v>
      </c>
      <c r="K5" s="317"/>
    </row>
    <row r="6" spans="1:11" x14ac:dyDescent="0.25">
      <c r="A6" s="310"/>
      <c r="B6" s="325"/>
      <c r="C6" s="32"/>
      <c r="D6" s="310"/>
      <c r="E6" s="326" t="s">
        <v>2</v>
      </c>
      <c r="F6" s="327"/>
      <c r="G6" s="327"/>
      <c r="H6" s="328"/>
      <c r="I6" s="310"/>
      <c r="J6" s="318"/>
      <c r="K6" s="319"/>
    </row>
    <row r="7" spans="1:11" x14ac:dyDescent="0.25">
      <c r="A7" s="268"/>
      <c r="B7" s="183"/>
      <c r="C7" s="181"/>
      <c r="D7" s="271"/>
      <c r="E7" s="270"/>
      <c r="F7" s="96"/>
      <c r="G7" s="96"/>
      <c r="H7" s="94"/>
      <c r="I7" s="273"/>
      <c r="J7" s="182"/>
      <c r="K7" s="181"/>
    </row>
    <row r="8" spans="1:11" x14ac:dyDescent="0.25">
      <c r="A8" s="268"/>
      <c r="B8" s="183"/>
      <c r="C8" s="181"/>
      <c r="D8" s="272"/>
      <c r="E8" s="270"/>
      <c r="F8" s="96"/>
      <c r="G8" s="96"/>
      <c r="H8" s="94"/>
      <c r="I8" s="274"/>
      <c r="J8" s="182"/>
      <c r="K8" s="181"/>
    </row>
    <row r="9" spans="1:11" x14ac:dyDescent="0.25">
      <c r="A9" s="210"/>
      <c r="B9" s="183"/>
      <c r="C9" s="181"/>
      <c r="D9" s="212"/>
      <c r="E9" s="212"/>
      <c r="F9" s="96"/>
      <c r="G9" s="96"/>
      <c r="H9" s="94"/>
      <c r="I9" s="232"/>
      <c r="J9" s="182"/>
      <c r="K9" s="181"/>
    </row>
    <row r="10" spans="1:11" ht="15" customHeight="1" x14ac:dyDescent="0.25">
      <c r="A10" s="210"/>
      <c r="B10" s="7"/>
      <c r="C10" s="8"/>
      <c r="D10" s="212"/>
      <c r="E10" s="212"/>
      <c r="F10" s="2"/>
      <c r="G10" s="9"/>
      <c r="H10" s="10"/>
      <c r="I10" s="232"/>
      <c r="J10" s="7"/>
      <c r="K10" s="8"/>
    </row>
    <row r="11" spans="1:11" ht="12.75" customHeight="1" x14ac:dyDescent="0.25">
      <c r="A11" s="210"/>
      <c r="B11" s="12"/>
      <c r="C11" s="13"/>
      <c r="D11" s="231"/>
      <c r="E11" s="231"/>
      <c r="F11" s="2"/>
      <c r="G11" s="2"/>
      <c r="H11" s="8"/>
      <c r="I11" s="232"/>
      <c r="J11" s="11"/>
      <c r="K11" s="10"/>
    </row>
    <row r="12" spans="1:11" x14ac:dyDescent="0.25">
      <c r="A12" s="15"/>
      <c r="B12" s="16"/>
      <c r="C12" s="16"/>
      <c r="D12" s="16"/>
      <c r="E12" s="16"/>
      <c r="F12" s="16"/>
      <c r="G12" s="320"/>
      <c r="H12" s="321"/>
      <c r="I12" s="17">
        <f>SUM(I7:I11)</f>
        <v>0</v>
      </c>
      <c r="J12" s="18"/>
      <c r="K12" s="19"/>
    </row>
    <row r="13" spans="1:11" x14ac:dyDescent="0.25">
      <c r="A13" s="309" t="s">
        <v>5</v>
      </c>
      <c r="B13" s="258" t="s">
        <v>13</v>
      </c>
      <c r="C13" s="33" t="s">
        <v>20</v>
      </c>
      <c r="D13" s="22" t="s">
        <v>20</v>
      </c>
      <c r="E13" s="326" t="s">
        <v>15</v>
      </c>
      <c r="F13" s="327"/>
      <c r="G13" s="327"/>
      <c r="H13" s="328"/>
      <c r="I13" s="309" t="s">
        <v>7</v>
      </c>
      <c r="J13" s="309" t="s">
        <v>6</v>
      </c>
      <c r="K13" s="33" t="s">
        <v>0</v>
      </c>
    </row>
    <row r="14" spans="1:11" x14ac:dyDescent="0.25">
      <c r="A14" s="310"/>
      <c r="B14" s="259" t="s">
        <v>14</v>
      </c>
      <c r="C14" s="34" t="s">
        <v>11</v>
      </c>
      <c r="D14" s="34" t="s">
        <v>10</v>
      </c>
      <c r="E14" s="326" t="s">
        <v>2</v>
      </c>
      <c r="F14" s="328"/>
      <c r="G14" s="326" t="s">
        <v>8</v>
      </c>
      <c r="H14" s="328"/>
      <c r="I14" s="310"/>
      <c r="J14" s="310"/>
      <c r="K14" s="34" t="s">
        <v>1</v>
      </c>
    </row>
    <row r="15" spans="1:11" ht="12.75" customHeight="1" x14ac:dyDescent="0.25">
      <c r="A15" s="23">
        <v>45315</v>
      </c>
      <c r="B15" s="93" t="s">
        <v>338</v>
      </c>
      <c r="C15" s="64" t="s">
        <v>331</v>
      </c>
      <c r="D15" s="64" t="s">
        <v>332</v>
      </c>
      <c r="E15" s="123" t="s">
        <v>346</v>
      </c>
      <c r="F15" s="8"/>
      <c r="G15" s="205" t="s">
        <v>342</v>
      </c>
      <c r="H15" s="8"/>
      <c r="I15" s="24">
        <v>32200000</v>
      </c>
      <c r="J15" s="163">
        <v>32200000</v>
      </c>
      <c r="K15" s="24">
        <f>+I15-J15</f>
        <v>0</v>
      </c>
    </row>
    <row r="16" spans="1:11" x14ac:dyDescent="0.25">
      <c r="A16" s="23">
        <v>45316</v>
      </c>
      <c r="B16" s="26" t="s">
        <v>339</v>
      </c>
      <c r="C16" s="65" t="s">
        <v>231</v>
      </c>
      <c r="D16" s="65" t="s">
        <v>333</v>
      </c>
      <c r="E16" s="123" t="s">
        <v>347</v>
      </c>
      <c r="F16" s="27"/>
      <c r="G16" s="206" t="s">
        <v>343</v>
      </c>
      <c r="H16" s="28"/>
      <c r="I16" s="24">
        <v>20000000</v>
      </c>
      <c r="J16" s="163">
        <v>20000000</v>
      </c>
      <c r="K16" s="24">
        <f t="shared" ref="K16:K81" si="0">+I16-J16</f>
        <v>0</v>
      </c>
    </row>
    <row r="17" spans="1:11" x14ac:dyDescent="0.25">
      <c r="A17" s="25">
        <v>45320</v>
      </c>
      <c r="B17" s="26" t="s">
        <v>340</v>
      </c>
      <c r="C17" s="26" t="s">
        <v>274</v>
      </c>
      <c r="D17" s="26" t="s">
        <v>334</v>
      </c>
      <c r="E17" s="129" t="s">
        <v>348</v>
      </c>
      <c r="F17" s="27"/>
      <c r="G17" s="206" t="s">
        <v>344</v>
      </c>
      <c r="H17" s="13"/>
      <c r="I17" s="24">
        <v>25400000</v>
      </c>
      <c r="J17" s="163">
        <v>25400000</v>
      </c>
      <c r="K17" s="24">
        <f t="shared" si="0"/>
        <v>0</v>
      </c>
    </row>
    <row r="18" spans="1:11" x14ac:dyDescent="0.25">
      <c r="A18" s="25">
        <v>45321</v>
      </c>
      <c r="B18" s="26" t="s">
        <v>341</v>
      </c>
      <c r="C18" s="26" t="s">
        <v>335</v>
      </c>
      <c r="D18" s="26" t="s">
        <v>337</v>
      </c>
      <c r="E18" s="123" t="s">
        <v>349</v>
      </c>
      <c r="F18" s="27"/>
      <c r="G18" s="207" t="s">
        <v>345</v>
      </c>
      <c r="H18" s="13"/>
      <c r="I18" s="24">
        <v>29400000</v>
      </c>
      <c r="J18" s="163">
        <v>28175000</v>
      </c>
      <c r="K18" s="24">
        <f t="shared" si="0"/>
        <v>1225000</v>
      </c>
    </row>
    <row r="19" spans="1:11" x14ac:dyDescent="0.25">
      <c r="A19" s="145">
        <v>45324</v>
      </c>
      <c r="B19" s="26" t="s">
        <v>453</v>
      </c>
      <c r="C19" s="147" t="s">
        <v>714</v>
      </c>
      <c r="D19" s="147" t="s">
        <v>755</v>
      </c>
      <c r="E19" s="123" t="s">
        <v>1021</v>
      </c>
      <c r="F19" s="27"/>
      <c r="G19" s="216" t="s">
        <v>1009</v>
      </c>
      <c r="H19" s="13"/>
      <c r="I19" s="24">
        <v>32000000</v>
      </c>
      <c r="J19" s="163">
        <v>30933333</v>
      </c>
      <c r="K19" s="24">
        <f t="shared" si="0"/>
        <v>1066667</v>
      </c>
    </row>
    <row r="20" spans="1:11" x14ac:dyDescent="0.25">
      <c r="A20" s="145">
        <v>45328</v>
      </c>
      <c r="B20" s="26" t="s">
        <v>478</v>
      </c>
      <c r="C20" s="147" t="s">
        <v>751</v>
      </c>
      <c r="D20" s="147" t="s">
        <v>520</v>
      </c>
      <c r="E20" s="123" t="s">
        <v>1022</v>
      </c>
      <c r="F20" s="27"/>
      <c r="G20" s="207" t="s">
        <v>1010</v>
      </c>
      <c r="H20" s="13"/>
      <c r="I20" s="24">
        <v>40000000</v>
      </c>
      <c r="J20" s="163">
        <v>38333333</v>
      </c>
      <c r="K20" s="24">
        <f t="shared" si="0"/>
        <v>1666667</v>
      </c>
    </row>
    <row r="21" spans="1:11" x14ac:dyDescent="0.25">
      <c r="A21" s="145">
        <v>45329</v>
      </c>
      <c r="B21" s="26" t="s">
        <v>483</v>
      </c>
      <c r="C21" s="147" t="s">
        <v>998</v>
      </c>
      <c r="D21" s="147" t="s">
        <v>778</v>
      </c>
      <c r="E21" s="123" t="s">
        <v>1023</v>
      </c>
      <c r="F21" s="27"/>
      <c r="G21" s="207" t="s">
        <v>1011</v>
      </c>
      <c r="H21" s="13"/>
      <c r="I21" s="24">
        <v>32000000</v>
      </c>
      <c r="J21" s="163">
        <v>30400000</v>
      </c>
      <c r="K21" s="24">
        <f t="shared" si="0"/>
        <v>1600000</v>
      </c>
    </row>
    <row r="22" spans="1:11" x14ac:dyDescent="0.25">
      <c r="A22" s="145">
        <v>45331</v>
      </c>
      <c r="B22" s="26" t="s">
        <v>1033</v>
      </c>
      <c r="C22" s="147" t="s">
        <v>999</v>
      </c>
      <c r="D22" s="147" t="s">
        <v>759</v>
      </c>
      <c r="E22" s="123" t="s">
        <v>1024</v>
      </c>
      <c r="F22" s="27"/>
      <c r="G22" s="207" t="s">
        <v>1012</v>
      </c>
      <c r="H22" s="13"/>
      <c r="I22" s="24">
        <v>39200000</v>
      </c>
      <c r="J22" s="163">
        <v>36586667</v>
      </c>
      <c r="K22" s="24">
        <f t="shared" si="0"/>
        <v>2613333</v>
      </c>
    </row>
    <row r="23" spans="1:11" x14ac:dyDescent="0.25">
      <c r="A23" s="145">
        <v>45342</v>
      </c>
      <c r="B23" s="26" t="s">
        <v>1034</v>
      </c>
      <c r="C23" s="147" t="s">
        <v>1000</v>
      </c>
      <c r="D23" s="147" t="s">
        <v>1001</v>
      </c>
      <c r="E23" s="123" t="s">
        <v>1025</v>
      </c>
      <c r="F23" s="27"/>
      <c r="G23" s="207" t="s">
        <v>1013</v>
      </c>
      <c r="H23" s="13"/>
      <c r="I23" s="24">
        <v>32768000</v>
      </c>
      <c r="J23" s="163">
        <v>27306667</v>
      </c>
      <c r="K23" s="24">
        <f t="shared" si="0"/>
        <v>5461333</v>
      </c>
    </row>
    <row r="24" spans="1:11" x14ac:dyDescent="0.25">
      <c r="A24" s="145">
        <v>45343</v>
      </c>
      <c r="B24" s="26" t="s">
        <v>536</v>
      </c>
      <c r="C24" s="147" t="s">
        <v>1002</v>
      </c>
      <c r="D24" s="147" t="s">
        <v>1000</v>
      </c>
      <c r="E24" s="123" t="s">
        <v>1026</v>
      </c>
      <c r="F24" s="27"/>
      <c r="G24" s="207" t="s">
        <v>1014</v>
      </c>
      <c r="H24" s="13"/>
      <c r="I24" s="24">
        <v>29400000</v>
      </c>
      <c r="J24" s="163">
        <v>24500000</v>
      </c>
      <c r="K24" s="24">
        <f t="shared" si="0"/>
        <v>4900000</v>
      </c>
    </row>
    <row r="25" spans="1:11" x14ac:dyDescent="0.25">
      <c r="A25" s="145">
        <v>45343</v>
      </c>
      <c r="B25" s="26" t="s">
        <v>760</v>
      </c>
      <c r="C25" s="147" t="s">
        <v>1003</v>
      </c>
      <c r="D25" s="147" t="s">
        <v>879</v>
      </c>
      <c r="E25" s="123" t="s">
        <v>1027</v>
      </c>
      <c r="F25" s="27"/>
      <c r="G25" s="207" t="s">
        <v>1015</v>
      </c>
      <c r="H25" s="13"/>
      <c r="I25" s="24">
        <v>29400000</v>
      </c>
      <c r="J25" s="163">
        <v>24255000</v>
      </c>
      <c r="K25" s="24">
        <f t="shared" si="0"/>
        <v>5145000</v>
      </c>
    </row>
    <row r="26" spans="1:11" x14ac:dyDescent="0.25">
      <c r="A26" s="145">
        <v>45343</v>
      </c>
      <c r="B26" s="26" t="s">
        <v>1035</v>
      </c>
      <c r="C26" s="147" t="s">
        <v>1004</v>
      </c>
      <c r="D26" s="147" t="s">
        <v>1005</v>
      </c>
      <c r="E26" s="123" t="s">
        <v>1028</v>
      </c>
      <c r="F26" s="27"/>
      <c r="G26" s="207" t="s">
        <v>1016</v>
      </c>
      <c r="H26" s="13"/>
      <c r="I26" s="24">
        <v>40000000</v>
      </c>
      <c r="J26" s="163">
        <v>26000000</v>
      </c>
      <c r="K26" s="24">
        <f t="shared" si="0"/>
        <v>14000000</v>
      </c>
    </row>
    <row r="27" spans="1:11" x14ac:dyDescent="0.25">
      <c r="A27" s="145">
        <v>45343</v>
      </c>
      <c r="B27" s="26" t="s">
        <v>546</v>
      </c>
      <c r="C27" s="147" t="s">
        <v>1006</v>
      </c>
      <c r="D27" s="147" t="s">
        <v>735</v>
      </c>
      <c r="E27" s="123" t="s">
        <v>1029</v>
      </c>
      <c r="F27" s="27"/>
      <c r="G27" s="207" t="s">
        <v>1017</v>
      </c>
      <c r="H27" s="13"/>
      <c r="I27" s="24">
        <v>40000000</v>
      </c>
      <c r="J27" s="163">
        <v>33333333</v>
      </c>
      <c r="K27" s="24">
        <f t="shared" si="0"/>
        <v>6666667</v>
      </c>
    </row>
    <row r="28" spans="1:11" x14ac:dyDescent="0.25">
      <c r="A28" s="145">
        <v>45343</v>
      </c>
      <c r="B28" s="26" t="s">
        <v>534</v>
      </c>
      <c r="C28" s="147" t="s">
        <v>863</v>
      </c>
      <c r="D28" s="147" t="s">
        <v>738</v>
      </c>
      <c r="E28" s="123" t="s">
        <v>1030</v>
      </c>
      <c r="F28" s="27"/>
      <c r="G28" s="207" t="s">
        <v>1018</v>
      </c>
      <c r="H28" s="13"/>
      <c r="I28" s="24">
        <v>25400000</v>
      </c>
      <c r="J28" s="163">
        <v>20955000</v>
      </c>
      <c r="K28" s="24">
        <f t="shared" si="0"/>
        <v>4445000</v>
      </c>
    </row>
    <row r="29" spans="1:11" x14ac:dyDescent="0.25">
      <c r="A29" s="145">
        <v>45343</v>
      </c>
      <c r="B29" s="26" t="s">
        <v>544</v>
      </c>
      <c r="C29" s="147" t="s">
        <v>862</v>
      </c>
      <c r="D29" s="147" t="s">
        <v>1004</v>
      </c>
      <c r="E29" s="123" t="s">
        <v>1031</v>
      </c>
      <c r="F29" s="27"/>
      <c r="G29" s="207" t="s">
        <v>1019</v>
      </c>
      <c r="H29" s="13"/>
      <c r="I29" s="24">
        <v>25400000</v>
      </c>
      <c r="J29" s="163">
        <v>20955000</v>
      </c>
      <c r="K29" s="24">
        <f t="shared" si="0"/>
        <v>4445000</v>
      </c>
    </row>
    <row r="30" spans="1:11" x14ac:dyDescent="0.25">
      <c r="A30" s="145">
        <v>45350</v>
      </c>
      <c r="B30" s="26" t="s">
        <v>892</v>
      </c>
      <c r="C30" s="147" t="s">
        <v>1007</v>
      </c>
      <c r="D30" s="147" t="s">
        <v>1008</v>
      </c>
      <c r="E30" s="123" t="s">
        <v>1032</v>
      </c>
      <c r="F30" s="27"/>
      <c r="G30" s="207" t="s">
        <v>1020</v>
      </c>
      <c r="H30" s="13"/>
      <c r="I30" s="24">
        <v>21836000</v>
      </c>
      <c r="J30" s="163">
        <v>16740933</v>
      </c>
      <c r="K30" s="24">
        <f t="shared" si="0"/>
        <v>5095067</v>
      </c>
    </row>
    <row r="31" spans="1:11" x14ac:dyDescent="0.25">
      <c r="A31" s="145">
        <v>45352</v>
      </c>
      <c r="B31" s="26" t="s">
        <v>862</v>
      </c>
      <c r="C31" s="147" t="s">
        <v>1591</v>
      </c>
      <c r="D31" s="147" t="s">
        <v>1689</v>
      </c>
      <c r="E31" s="123" t="s">
        <v>1702</v>
      </c>
      <c r="F31" s="27"/>
      <c r="G31" s="207" t="s">
        <v>1696</v>
      </c>
      <c r="H31" s="13"/>
      <c r="I31" s="24">
        <v>30000000</v>
      </c>
      <c r="J31" s="163">
        <v>21750000</v>
      </c>
      <c r="K31" s="24">
        <f t="shared" si="0"/>
        <v>8250000</v>
      </c>
    </row>
    <row r="32" spans="1:11" x14ac:dyDescent="0.25">
      <c r="A32" s="145">
        <v>45359</v>
      </c>
      <c r="B32" s="26" t="s">
        <v>587</v>
      </c>
      <c r="C32" s="147" t="s">
        <v>1690</v>
      </c>
      <c r="D32" s="147" t="s">
        <v>1608</v>
      </c>
      <c r="E32" s="123" t="s">
        <v>1703</v>
      </c>
      <c r="F32" s="27"/>
      <c r="G32" s="207" t="s">
        <v>1697</v>
      </c>
      <c r="H32" s="13"/>
      <c r="I32" s="24">
        <v>30000000</v>
      </c>
      <c r="J32" s="24">
        <v>20000000</v>
      </c>
      <c r="K32" s="24">
        <f t="shared" si="0"/>
        <v>10000000</v>
      </c>
    </row>
    <row r="33" spans="1:11" x14ac:dyDescent="0.25">
      <c r="A33" s="145">
        <v>45362</v>
      </c>
      <c r="B33" s="26" t="s">
        <v>772</v>
      </c>
      <c r="C33" s="147" t="s">
        <v>1691</v>
      </c>
      <c r="D33" s="147" t="s">
        <v>1442</v>
      </c>
      <c r="E33" s="123" t="s">
        <v>1704</v>
      </c>
      <c r="F33" s="27"/>
      <c r="G33" s="207" t="s">
        <v>1698</v>
      </c>
      <c r="H33" s="13"/>
      <c r="I33" s="24">
        <v>24000000</v>
      </c>
      <c r="J33" s="24">
        <v>15600000</v>
      </c>
      <c r="K33" s="24">
        <f t="shared" si="0"/>
        <v>8400000</v>
      </c>
    </row>
    <row r="34" spans="1:11" x14ac:dyDescent="0.25">
      <c r="A34" s="145">
        <v>45363</v>
      </c>
      <c r="B34" s="26" t="s">
        <v>1610</v>
      </c>
      <c r="C34" s="147" t="s">
        <v>1362</v>
      </c>
      <c r="D34" s="147" t="s">
        <v>1613</v>
      </c>
      <c r="E34" s="123" t="s">
        <v>1705</v>
      </c>
      <c r="F34" s="27"/>
      <c r="G34" s="207" t="s">
        <v>1699</v>
      </c>
      <c r="H34" s="13"/>
      <c r="I34" s="24">
        <v>29600000</v>
      </c>
      <c r="J34" s="24">
        <v>18993333</v>
      </c>
      <c r="K34" s="24">
        <f t="shared" si="0"/>
        <v>10606667</v>
      </c>
    </row>
    <row r="35" spans="1:11" x14ac:dyDescent="0.25">
      <c r="A35" s="145">
        <v>45363</v>
      </c>
      <c r="B35" s="26" t="s">
        <v>590</v>
      </c>
      <c r="C35" s="147" t="s">
        <v>1436</v>
      </c>
      <c r="D35" s="147" t="s">
        <v>1692</v>
      </c>
      <c r="E35" s="123" t="s">
        <v>1706</v>
      </c>
      <c r="F35" s="27"/>
      <c r="G35" s="207" t="s">
        <v>1700</v>
      </c>
      <c r="H35" s="13"/>
      <c r="I35" s="24">
        <v>30776000</v>
      </c>
      <c r="J35" s="24">
        <v>20004400</v>
      </c>
      <c r="K35" s="24">
        <f t="shared" si="0"/>
        <v>10771600</v>
      </c>
    </row>
    <row r="36" spans="1:11" x14ac:dyDescent="0.25">
      <c r="A36" s="145">
        <v>45366</v>
      </c>
      <c r="B36" s="26" t="s">
        <v>1373</v>
      </c>
      <c r="C36" s="147" t="s">
        <v>1358</v>
      </c>
      <c r="D36" s="147" t="s">
        <v>1359</v>
      </c>
      <c r="E36" s="123" t="s">
        <v>1414</v>
      </c>
      <c r="F36" s="27"/>
      <c r="G36" s="207" t="s">
        <v>1398</v>
      </c>
      <c r="H36" s="13"/>
      <c r="I36" s="24">
        <v>25000000</v>
      </c>
      <c r="J36" s="24">
        <v>7262747</v>
      </c>
      <c r="K36" s="24">
        <f t="shared" si="0"/>
        <v>17737253</v>
      </c>
    </row>
    <row r="37" spans="1:11" x14ac:dyDescent="0.25">
      <c r="A37" s="145">
        <v>45366</v>
      </c>
      <c r="B37" s="26" t="s">
        <v>1373</v>
      </c>
      <c r="C37" s="147" t="s">
        <v>1358</v>
      </c>
      <c r="D37" s="147" t="s">
        <v>1359</v>
      </c>
      <c r="E37" s="123" t="s">
        <v>1414</v>
      </c>
      <c r="F37" s="27"/>
      <c r="G37" s="207" t="s">
        <v>1398</v>
      </c>
      <c r="H37" s="13"/>
      <c r="I37" s="24">
        <v>25000000</v>
      </c>
      <c r="J37" s="24">
        <v>0</v>
      </c>
      <c r="K37" s="24">
        <f t="shared" si="0"/>
        <v>25000000</v>
      </c>
    </row>
    <row r="38" spans="1:11" x14ac:dyDescent="0.25">
      <c r="A38" s="145">
        <v>45373</v>
      </c>
      <c r="B38" s="26" t="s">
        <v>1444</v>
      </c>
      <c r="C38" s="147" t="s">
        <v>1693</v>
      </c>
      <c r="D38" s="147" t="s">
        <v>1475</v>
      </c>
      <c r="E38" s="123" t="s">
        <v>1707</v>
      </c>
      <c r="F38" s="27"/>
      <c r="G38" s="207" t="s">
        <v>220</v>
      </c>
      <c r="H38" s="13"/>
      <c r="I38" s="24">
        <v>11896000</v>
      </c>
      <c r="J38" s="24">
        <v>6840200</v>
      </c>
      <c r="K38" s="24">
        <f t="shared" si="0"/>
        <v>5055800</v>
      </c>
    </row>
    <row r="39" spans="1:11" x14ac:dyDescent="0.25">
      <c r="A39" s="145">
        <v>45373</v>
      </c>
      <c r="B39" s="26" t="s">
        <v>1340</v>
      </c>
      <c r="C39" s="147" t="s">
        <v>1694</v>
      </c>
      <c r="D39" s="147" t="s">
        <v>1695</v>
      </c>
      <c r="E39" s="123" t="s">
        <v>1708</v>
      </c>
      <c r="F39" s="27"/>
      <c r="G39" s="207" t="s">
        <v>1701</v>
      </c>
      <c r="H39" s="13"/>
      <c r="I39" s="24">
        <v>28320000</v>
      </c>
      <c r="J39" s="24">
        <v>15340000</v>
      </c>
      <c r="K39" s="24">
        <f t="shared" si="0"/>
        <v>12980000</v>
      </c>
    </row>
    <row r="40" spans="1:11" x14ac:dyDescent="0.25">
      <c r="A40" s="145">
        <v>45383</v>
      </c>
      <c r="B40" s="26" t="s">
        <v>1617</v>
      </c>
      <c r="C40" s="147" t="s">
        <v>2142</v>
      </c>
      <c r="D40" s="147" t="s">
        <v>1635</v>
      </c>
      <c r="E40" s="123" t="s">
        <v>2146</v>
      </c>
      <c r="F40" s="27"/>
      <c r="G40" s="207" t="s">
        <v>2149</v>
      </c>
      <c r="H40" s="13"/>
      <c r="I40" s="24">
        <v>33600000</v>
      </c>
      <c r="J40" s="24">
        <v>16520000</v>
      </c>
      <c r="K40" s="24">
        <f t="shared" si="0"/>
        <v>17080000</v>
      </c>
    </row>
    <row r="41" spans="1:11" x14ac:dyDescent="0.25">
      <c r="A41" s="145">
        <v>45386</v>
      </c>
      <c r="B41" s="26" t="s">
        <v>1736</v>
      </c>
      <c r="C41" s="147" t="s">
        <v>2143</v>
      </c>
      <c r="D41" s="147" t="s">
        <v>2144</v>
      </c>
      <c r="E41" s="123" t="s">
        <v>2147</v>
      </c>
      <c r="F41" s="27"/>
      <c r="G41" s="207" t="s">
        <v>2150</v>
      </c>
      <c r="H41" s="13"/>
      <c r="I41" s="24">
        <v>32000000</v>
      </c>
      <c r="J41" s="24">
        <v>15200000</v>
      </c>
      <c r="K41" s="24">
        <f t="shared" si="0"/>
        <v>16800000</v>
      </c>
    </row>
    <row r="42" spans="1:11" x14ac:dyDescent="0.25">
      <c r="A42" s="145">
        <v>45393</v>
      </c>
      <c r="B42" s="26" t="s">
        <v>1452</v>
      </c>
      <c r="C42" s="147" t="s">
        <v>2145</v>
      </c>
      <c r="D42" s="147" t="s">
        <v>2091</v>
      </c>
      <c r="E42" s="123" t="s">
        <v>2148</v>
      </c>
      <c r="F42" s="27"/>
      <c r="G42" s="207" t="s">
        <v>2151</v>
      </c>
      <c r="H42" s="13"/>
      <c r="I42" s="24">
        <v>19052000</v>
      </c>
      <c r="J42" s="24">
        <v>6826967</v>
      </c>
      <c r="K42" s="24">
        <f t="shared" si="0"/>
        <v>12225033</v>
      </c>
    </row>
    <row r="43" spans="1:11" x14ac:dyDescent="0.25">
      <c r="A43" s="284">
        <v>45428</v>
      </c>
      <c r="B43" s="26" t="s">
        <v>340</v>
      </c>
      <c r="C43" s="147" t="s">
        <v>2982</v>
      </c>
      <c r="D43" s="147" t="s">
        <v>2983</v>
      </c>
      <c r="E43" s="123" t="s">
        <v>3020</v>
      </c>
      <c r="F43" s="27"/>
      <c r="G43" s="207" t="s">
        <v>344</v>
      </c>
      <c r="H43" s="13"/>
      <c r="I43" s="24">
        <v>12700000</v>
      </c>
      <c r="J43" s="24">
        <v>211667</v>
      </c>
      <c r="K43" s="24">
        <f t="shared" si="0"/>
        <v>12488333</v>
      </c>
    </row>
    <row r="44" spans="1:11" x14ac:dyDescent="0.25">
      <c r="A44" s="284">
        <v>45428</v>
      </c>
      <c r="B44" s="26" t="s">
        <v>338</v>
      </c>
      <c r="C44" s="147" t="s">
        <v>2984</v>
      </c>
      <c r="D44" s="147" t="s">
        <v>2366</v>
      </c>
      <c r="E44" s="123" t="s">
        <v>3021</v>
      </c>
      <c r="F44" s="27"/>
      <c r="G44" s="207" t="s">
        <v>342</v>
      </c>
      <c r="H44" s="13"/>
      <c r="I44" s="24">
        <v>16100000</v>
      </c>
      <c r="J44" s="24">
        <v>1341667</v>
      </c>
      <c r="K44" s="24">
        <f t="shared" si="0"/>
        <v>14758333</v>
      </c>
    </row>
    <row r="45" spans="1:11" x14ac:dyDescent="0.25">
      <c r="A45" s="284">
        <v>45428</v>
      </c>
      <c r="B45" s="26" t="s">
        <v>339</v>
      </c>
      <c r="C45" s="147" t="s">
        <v>2985</v>
      </c>
      <c r="D45" s="147" t="s">
        <v>2986</v>
      </c>
      <c r="E45" s="123" t="s">
        <v>3022</v>
      </c>
      <c r="F45" s="27"/>
      <c r="G45" s="207" t="s">
        <v>343</v>
      </c>
      <c r="H45" s="13"/>
      <c r="I45" s="24">
        <v>10000000</v>
      </c>
      <c r="J45" s="24">
        <v>1000000</v>
      </c>
      <c r="K45" s="24">
        <f t="shared" si="0"/>
        <v>9000000</v>
      </c>
    </row>
    <row r="46" spans="1:11" x14ac:dyDescent="0.25">
      <c r="A46" s="284">
        <v>45434</v>
      </c>
      <c r="B46" s="26" t="s">
        <v>546</v>
      </c>
      <c r="C46" s="147" t="s">
        <v>2987</v>
      </c>
      <c r="D46" s="147" t="s">
        <v>2988</v>
      </c>
      <c r="E46" s="123" t="s">
        <v>3023</v>
      </c>
      <c r="F46" s="27"/>
      <c r="G46" s="207" t="s">
        <v>1017</v>
      </c>
      <c r="H46" s="13"/>
      <c r="I46" s="24">
        <v>20000000</v>
      </c>
      <c r="J46" s="24">
        <v>0</v>
      </c>
      <c r="K46" s="24">
        <f t="shared" si="0"/>
        <v>20000000</v>
      </c>
    </row>
    <row r="47" spans="1:11" x14ac:dyDescent="0.25">
      <c r="A47" s="284">
        <v>45435</v>
      </c>
      <c r="B47" s="26" t="s">
        <v>1888</v>
      </c>
      <c r="C47" s="147" t="s">
        <v>2989</v>
      </c>
      <c r="D47" s="147" t="s">
        <v>2990</v>
      </c>
      <c r="E47" s="123" t="s">
        <v>3024</v>
      </c>
      <c r="F47" s="27"/>
      <c r="G47" s="207" t="s">
        <v>3012</v>
      </c>
      <c r="H47" s="13"/>
      <c r="I47" s="24">
        <v>19720000</v>
      </c>
      <c r="J47" s="24">
        <v>986000</v>
      </c>
      <c r="K47" s="24">
        <f t="shared" si="0"/>
        <v>18734000</v>
      </c>
    </row>
    <row r="48" spans="1:11" x14ac:dyDescent="0.25">
      <c r="A48" s="284">
        <v>45435</v>
      </c>
      <c r="B48" s="26" t="s">
        <v>1034</v>
      </c>
      <c r="C48" s="147" t="s">
        <v>2477</v>
      </c>
      <c r="D48" s="147" t="s">
        <v>2991</v>
      </c>
      <c r="E48" s="123" t="s">
        <v>3025</v>
      </c>
      <c r="F48" s="27"/>
      <c r="G48" s="207" t="s">
        <v>1013</v>
      </c>
      <c r="H48" s="13"/>
      <c r="I48" s="24">
        <v>16384000</v>
      </c>
      <c r="J48" s="24">
        <v>0</v>
      </c>
      <c r="K48" s="24">
        <f t="shared" si="0"/>
        <v>16384000</v>
      </c>
    </row>
    <row r="49" spans="1:11" x14ac:dyDescent="0.25">
      <c r="A49" s="284">
        <v>45436</v>
      </c>
      <c r="B49" s="26" t="s">
        <v>478</v>
      </c>
      <c r="C49" s="147" t="s">
        <v>2686</v>
      </c>
      <c r="D49" s="147" t="s">
        <v>2992</v>
      </c>
      <c r="E49" s="123" t="s">
        <v>3026</v>
      </c>
      <c r="F49" s="27"/>
      <c r="G49" s="207" t="s">
        <v>1010</v>
      </c>
      <c r="H49" s="13"/>
      <c r="I49" s="24">
        <v>20000000</v>
      </c>
      <c r="J49" s="24">
        <v>0</v>
      </c>
      <c r="K49" s="24">
        <f t="shared" si="0"/>
        <v>20000000</v>
      </c>
    </row>
    <row r="50" spans="1:11" x14ac:dyDescent="0.25">
      <c r="A50" s="284">
        <v>45436</v>
      </c>
      <c r="B50" s="26" t="s">
        <v>760</v>
      </c>
      <c r="C50" s="147" t="s">
        <v>2992</v>
      </c>
      <c r="D50" s="147" t="s">
        <v>2993</v>
      </c>
      <c r="E50" s="123" t="s">
        <v>3027</v>
      </c>
      <c r="F50" s="27"/>
      <c r="G50" s="207" t="s">
        <v>1015</v>
      </c>
      <c r="H50" s="13"/>
      <c r="I50" s="24">
        <v>14700000</v>
      </c>
      <c r="J50" s="24">
        <v>0</v>
      </c>
      <c r="K50" s="24">
        <f t="shared" si="0"/>
        <v>14700000</v>
      </c>
    </row>
    <row r="51" spans="1:11" x14ac:dyDescent="0.25">
      <c r="A51" s="284">
        <v>45436</v>
      </c>
      <c r="B51" s="26" t="s">
        <v>483</v>
      </c>
      <c r="C51" s="147" t="s">
        <v>2993</v>
      </c>
      <c r="D51" s="147" t="s">
        <v>2472</v>
      </c>
      <c r="E51" s="123" t="s">
        <v>3028</v>
      </c>
      <c r="F51" s="27"/>
      <c r="G51" s="207" t="s">
        <v>1011</v>
      </c>
      <c r="H51" s="13"/>
      <c r="I51" s="24">
        <v>16000000</v>
      </c>
      <c r="J51" s="24">
        <v>0</v>
      </c>
      <c r="K51" s="24">
        <f t="shared" si="0"/>
        <v>16000000</v>
      </c>
    </row>
    <row r="52" spans="1:11" x14ac:dyDescent="0.25">
      <c r="A52" s="284">
        <v>45436</v>
      </c>
      <c r="B52" s="26" t="s">
        <v>1373</v>
      </c>
      <c r="C52" s="147" t="s">
        <v>2350</v>
      </c>
      <c r="D52" s="147" t="s">
        <v>2476</v>
      </c>
      <c r="E52" s="123" t="s">
        <v>2612</v>
      </c>
      <c r="F52" s="27"/>
      <c r="G52" s="207" t="s">
        <v>1398</v>
      </c>
      <c r="H52" s="13"/>
      <c r="I52" s="24">
        <v>10000000</v>
      </c>
      <c r="J52" s="24">
        <v>0</v>
      </c>
      <c r="K52" s="24">
        <f t="shared" si="0"/>
        <v>10000000</v>
      </c>
    </row>
    <row r="53" spans="1:11" x14ac:dyDescent="0.25">
      <c r="A53" s="284">
        <v>45436</v>
      </c>
      <c r="B53" s="26" t="s">
        <v>1033</v>
      </c>
      <c r="C53" s="147" t="s">
        <v>2684</v>
      </c>
      <c r="D53" s="147" t="s">
        <v>2994</v>
      </c>
      <c r="E53" s="123" t="s">
        <v>3029</v>
      </c>
      <c r="F53" s="27"/>
      <c r="G53" s="207" t="s">
        <v>1012</v>
      </c>
      <c r="H53" s="13"/>
      <c r="I53" s="24">
        <v>19600000</v>
      </c>
      <c r="J53" s="24">
        <v>0</v>
      </c>
      <c r="K53" s="24">
        <f t="shared" si="0"/>
        <v>19600000</v>
      </c>
    </row>
    <row r="54" spans="1:11" x14ac:dyDescent="0.25">
      <c r="A54" s="284">
        <v>45436</v>
      </c>
      <c r="B54" s="26" t="s">
        <v>587</v>
      </c>
      <c r="C54" s="147" t="s">
        <v>2690</v>
      </c>
      <c r="D54" s="147" t="s">
        <v>2884</v>
      </c>
      <c r="E54" s="123" t="s">
        <v>3030</v>
      </c>
      <c r="F54" s="27"/>
      <c r="G54" s="207" t="s">
        <v>1697</v>
      </c>
      <c r="H54" s="13"/>
      <c r="I54" s="24">
        <v>15000000</v>
      </c>
      <c r="J54" s="24">
        <v>0</v>
      </c>
      <c r="K54" s="24">
        <f t="shared" si="0"/>
        <v>15000000</v>
      </c>
    </row>
    <row r="55" spans="1:11" x14ac:dyDescent="0.25">
      <c r="A55" s="284">
        <v>45436</v>
      </c>
      <c r="B55" s="26" t="s">
        <v>453</v>
      </c>
      <c r="C55" s="147" t="s">
        <v>2688</v>
      </c>
      <c r="D55" s="147" t="s">
        <v>2995</v>
      </c>
      <c r="E55" s="123" t="s">
        <v>3031</v>
      </c>
      <c r="F55" s="27"/>
      <c r="G55" s="207" t="s">
        <v>1009</v>
      </c>
      <c r="H55" s="13"/>
      <c r="I55" s="24">
        <v>16000000</v>
      </c>
      <c r="J55" s="24">
        <v>0</v>
      </c>
      <c r="K55" s="24">
        <f t="shared" si="0"/>
        <v>16000000</v>
      </c>
    </row>
    <row r="56" spans="1:11" x14ac:dyDescent="0.25">
      <c r="A56" s="284">
        <v>45436</v>
      </c>
      <c r="B56" s="26" t="s">
        <v>892</v>
      </c>
      <c r="C56" s="147" t="s">
        <v>2476</v>
      </c>
      <c r="D56" s="147" t="s">
        <v>2996</v>
      </c>
      <c r="E56" s="123" t="s">
        <v>3032</v>
      </c>
      <c r="F56" s="27"/>
      <c r="G56" s="207" t="s">
        <v>1020</v>
      </c>
      <c r="H56" s="13"/>
      <c r="I56" s="24">
        <v>10918000</v>
      </c>
      <c r="J56" s="24">
        <v>0</v>
      </c>
      <c r="K56" s="24">
        <f t="shared" si="0"/>
        <v>10918000</v>
      </c>
    </row>
    <row r="57" spans="1:11" x14ac:dyDescent="0.25">
      <c r="A57" s="284">
        <v>45436</v>
      </c>
      <c r="B57" s="26" t="s">
        <v>1898</v>
      </c>
      <c r="C57" s="147" t="s">
        <v>2995</v>
      </c>
      <c r="D57" s="147" t="s">
        <v>2997</v>
      </c>
      <c r="E57" s="123" t="s">
        <v>3033</v>
      </c>
      <c r="F57" s="27"/>
      <c r="G57" s="207" t="s">
        <v>3013</v>
      </c>
      <c r="H57" s="13"/>
      <c r="I57" s="24">
        <v>19720000</v>
      </c>
      <c r="J57" s="24">
        <v>657333</v>
      </c>
      <c r="K57" s="24">
        <f t="shared" si="0"/>
        <v>19062667</v>
      </c>
    </row>
    <row r="58" spans="1:11" x14ac:dyDescent="0.25">
      <c r="A58" s="284">
        <v>45439</v>
      </c>
      <c r="B58" s="26" t="s">
        <v>2634</v>
      </c>
      <c r="C58" s="147" t="s">
        <v>2485</v>
      </c>
      <c r="D58" s="147" t="s">
        <v>2486</v>
      </c>
      <c r="E58" s="123" t="s">
        <v>2617</v>
      </c>
      <c r="F58" s="27"/>
      <c r="G58" s="207" t="s">
        <v>2525</v>
      </c>
      <c r="H58" s="13"/>
      <c r="I58" s="24">
        <v>10000000</v>
      </c>
      <c r="J58" s="24">
        <v>0</v>
      </c>
      <c r="K58" s="24">
        <f t="shared" si="0"/>
        <v>10000000</v>
      </c>
    </row>
    <row r="59" spans="1:11" x14ac:dyDescent="0.25">
      <c r="A59" s="284">
        <v>45439</v>
      </c>
      <c r="B59" s="26" t="s">
        <v>534</v>
      </c>
      <c r="C59" s="147" t="s">
        <v>2998</v>
      </c>
      <c r="D59" s="147" t="s">
        <v>2503</v>
      </c>
      <c r="E59" s="123" t="s">
        <v>3034</v>
      </c>
      <c r="F59" s="27"/>
      <c r="G59" s="207" t="s">
        <v>3014</v>
      </c>
      <c r="H59" s="13"/>
      <c r="I59" s="24">
        <v>12700000</v>
      </c>
      <c r="J59" s="24">
        <v>0</v>
      </c>
      <c r="K59" s="24">
        <f t="shared" si="0"/>
        <v>12700000</v>
      </c>
    </row>
    <row r="60" spans="1:11" x14ac:dyDescent="0.25">
      <c r="A60" s="284">
        <v>45439</v>
      </c>
      <c r="B60" s="26" t="s">
        <v>1890</v>
      </c>
      <c r="C60" s="147" t="s">
        <v>2999</v>
      </c>
      <c r="D60" s="147" t="s">
        <v>3000</v>
      </c>
      <c r="E60" s="123" t="s">
        <v>347</v>
      </c>
      <c r="F60" s="27"/>
      <c r="G60" s="207" t="s">
        <v>3015</v>
      </c>
      <c r="H60" s="13"/>
      <c r="I60" s="24">
        <v>36000000</v>
      </c>
      <c r="J60" s="24">
        <v>0</v>
      </c>
      <c r="K60" s="24">
        <f t="shared" si="0"/>
        <v>36000000</v>
      </c>
    </row>
    <row r="61" spans="1:11" x14ac:dyDescent="0.25">
      <c r="A61" s="284">
        <v>45439</v>
      </c>
      <c r="B61" s="26" t="s">
        <v>544</v>
      </c>
      <c r="C61" s="147" t="s">
        <v>2471</v>
      </c>
      <c r="D61" s="147" t="s">
        <v>2709</v>
      </c>
      <c r="E61" s="123" t="s">
        <v>3035</v>
      </c>
      <c r="F61" s="27"/>
      <c r="G61" s="207" t="s">
        <v>1019</v>
      </c>
      <c r="H61" s="13"/>
      <c r="I61" s="24">
        <v>12700000</v>
      </c>
      <c r="J61" s="24">
        <v>0</v>
      </c>
      <c r="K61" s="24">
        <f t="shared" si="0"/>
        <v>12700000</v>
      </c>
    </row>
    <row r="62" spans="1:11" x14ac:dyDescent="0.25">
      <c r="A62" s="284">
        <v>45439</v>
      </c>
      <c r="B62" s="26" t="s">
        <v>341</v>
      </c>
      <c r="C62" s="147" t="s">
        <v>2484</v>
      </c>
      <c r="D62" s="147" t="s">
        <v>3001</v>
      </c>
      <c r="E62" s="123" t="s">
        <v>3036</v>
      </c>
      <c r="F62" s="27"/>
      <c r="G62" s="207" t="s">
        <v>345</v>
      </c>
      <c r="H62" s="13"/>
      <c r="I62" s="24">
        <v>7350000</v>
      </c>
      <c r="J62" s="24">
        <v>0</v>
      </c>
      <c r="K62" s="24">
        <f t="shared" si="0"/>
        <v>7350000</v>
      </c>
    </row>
    <row r="63" spans="1:11" x14ac:dyDescent="0.25">
      <c r="A63" s="284">
        <v>45439</v>
      </c>
      <c r="B63" s="26" t="s">
        <v>862</v>
      </c>
      <c r="C63" s="147" t="s">
        <v>2692</v>
      </c>
      <c r="D63" s="147" t="s">
        <v>3002</v>
      </c>
      <c r="E63" s="123" t="s">
        <v>3037</v>
      </c>
      <c r="F63" s="27"/>
      <c r="G63" s="207" t="s">
        <v>1696</v>
      </c>
      <c r="H63" s="13"/>
      <c r="I63" s="24">
        <v>15000000</v>
      </c>
      <c r="J63" s="24">
        <v>0</v>
      </c>
      <c r="K63" s="24">
        <f t="shared" si="0"/>
        <v>15000000</v>
      </c>
    </row>
    <row r="64" spans="1:11" x14ac:dyDescent="0.25">
      <c r="A64" s="284">
        <v>45439</v>
      </c>
      <c r="B64" s="26" t="s">
        <v>536</v>
      </c>
      <c r="C64" s="147" t="s">
        <v>2683</v>
      </c>
      <c r="D64" s="147" t="s">
        <v>3003</v>
      </c>
      <c r="E64" s="123" t="s">
        <v>3038</v>
      </c>
      <c r="F64" s="27"/>
      <c r="G64" s="207" t="s">
        <v>1014</v>
      </c>
      <c r="H64" s="13"/>
      <c r="I64" s="24">
        <v>14700000</v>
      </c>
      <c r="J64" s="24">
        <v>0</v>
      </c>
      <c r="K64" s="24">
        <f t="shared" si="0"/>
        <v>14700000</v>
      </c>
    </row>
    <row r="65" spans="1:11" x14ac:dyDescent="0.25">
      <c r="A65" s="284">
        <v>45440</v>
      </c>
      <c r="B65" s="26" t="s">
        <v>2170</v>
      </c>
      <c r="C65" s="147" t="s">
        <v>3004</v>
      </c>
      <c r="D65" s="147" t="s">
        <v>3005</v>
      </c>
      <c r="E65" s="123" t="s">
        <v>3039</v>
      </c>
      <c r="F65" s="27"/>
      <c r="G65" s="207" t="s">
        <v>3016</v>
      </c>
      <c r="H65" s="13"/>
      <c r="I65" s="24">
        <v>32000000</v>
      </c>
      <c r="J65" s="24">
        <v>0</v>
      </c>
      <c r="K65" s="24">
        <f t="shared" si="0"/>
        <v>32000000</v>
      </c>
    </row>
    <row r="66" spans="1:11" x14ac:dyDescent="0.25">
      <c r="A66" s="284">
        <v>45441</v>
      </c>
      <c r="B66" s="26" t="s">
        <v>1886</v>
      </c>
      <c r="C66" s="147" t="s">
        <v>3006</v>
      </c>
      <c r="D66" s="147" t="s">
        <v>3007</v>
      </c>
      <c r="E66" s="123" t="s">
        <v>3040</v>
      </c>
      <c r="F66" s="27"/>
      <c r="G66" s="207" t="s">
        <v>3017</v>
      </c>
      <c r="H66" s="13"/>
      <c r="I66" s="24">
        <v>15280000</v>
      </c>
      <c r="J66" s="24">
        <v>0</v>
      </c>
      <c r="K66" s="24">
        <f t="shared" si="0"/>
        <v>15280000</v>
      </c>
    </row>
    <row r="67" spans="1:11" x14ac:dyDescent="0.25">
      <c r="A67" s="284">
        <v>45441</v>
      </c>
      <c r="B67" s="26" t="s">
        <v>2084</v>
      </c>
      <c r="C67" s="147" t="s">
        <v>3008</v>
      </c>
      <c r="D67" s="147" t="s">
        <v>3009</v>
      </c>
      <c r="E67" s="123" t="s">
        <v>3041</v>
      </c>
      <c r="F67" s="27"/>
      <c r="G67" s="207" t="s">
        <v>3018</v>
      </c>
      <c r="H67" s="13"/>
      <c r="I67" s="24">
        <v>17464000</v>
      </c>
      <c r="J67" s="24">
        <v>0</v>
      </c>
      <c r="K67" s="24">
        <f t="shared" si="0"/>
        <v>17464000</v>
      </c>
    </row>
    <row r="68" spans="1:11" x14ac:dyDescent="0.25">
      <c r="A68" s="284">
        <v>45441</v>
      </c>
      <c r="B68" s="26" t="s">
        <v>1999</v>
      </c>
      <c r="C68" s="147" t="s">
        <v>3010</v>
      </c>
      <c r="D68" s="147" t="s">
        <v>3011</v>
      </c>
      <c r="E68" s="123" t="s">
        <v>3042</v>
      </c>
      <c r="F68" s="27"/>
      <c r="G68" s="207" t="s">
        <v>3019</v>
      </c>
      <c r="H68" s="13"/>
      <c r="I68" s="24">
        <v>19092000</v>
      </c>
      <c r="J68" s="24">
        <v>0</v>
      </c>
      <c r="K68" s="24">
        <f t="shared" si="0"/>
        <v>19092000</v>
      </c>
    </row>
    <row r="69" spans="1:11" x14ac:dyDescent="0.25">
      <c r="A69" s="145"/>
      <c r="B69" s="26"/>
      <c r="C69" s="147"/>
      <c r="D69" s="147"/>
      <c r="E69" s="123"/>
      <c r="F69" s="27"/>
      <c r="G69" s="207"/>
      <c r="H69" s="13"/>
      <c r="I69" s="24"/>
      <c r="J69" s="24"/>
      <c r="K69" s="24"/>
    </row>
    <row r="70" spans="1:11" x14ac:dyDescent="0.25">
      <c r="A70" s="145"/>
      <c r="B70" s="26"/>
      <c r="C70" s="147"/>
      <c r="D70" s="147"/>
      <c r="E70" s="123"/>
      <c r="F70" s="27"/>
      <c r="G70" s="207"/>
      <c r="H70" s="13"/>
      <c r="I70" s="24"/>
      <c r="J70" s="24"/>
      <c r="K70" s="24"/>
    </row>
    <row r="71" spans="1:11" x14ac:dyDescent="0.25">
      <c r="A71" s="145"/>
      <c r="B71" s="26"/>
      <c r="C71" s="147"/>
      <c r="D71" s="147"/>
      <c r="E71" s="123"/>
      <c r="F71" s="27"/>
      <c r="G71" s="207"/>
      <c r="H71" s="13"/>
      <c r="I71" s="24"/>
      <c r="J71" s="24"/>
      <c r="K71" s="24"/>
    </row>
    <row r="72" spans="1:11" x14ac:dyDescent="0.25">
      <c r="A72" s="145"/>
      <c r="B72" s="26"/>
      <c r="C72" s="147"/>
      <c r="D72" s="147"/>
      <c r="E72" s="123"/>
      <c r="F72" s="27"/>
      <c r="G72" s="207"/>
      <c r="H72" s="13"/>
      <c r="I72" s="24"/>
      <c r="J72" s="24"/>
      <c r="K72" s="24"/>
    </row>
    <row r="73" spans="1:11" x14ac:dyDescent="0.25">
      <c r="A73" s="145"/>
      <c r="B73" s="26"/>
      <c r="C73" s="147"/>
      <c r="D73" s="147"/>
      <c r="E73" s="123"/>
      <c r="F73" s="27"/>
      <c r="G73" s="207"/>
      <c r="H73" s="13"/>
      <c r="I73" s="24"/>
      <c r="J73" s="24"/>
      <c r="K73" s="24"/>
    </row>
    <row r="74" spans="1:11" x14ac:dyDescent="0.25">
      <c r="A74" s="145"/>
      <c r="B74" s="26"/>
      <c r="C74" s="147"/>
      <c r="D74" s="147"/>
      <c r="E74" s="123"/>
      <c r="F74" s="27"/>
      <c r="G74" s="132"/>
      <c r="H74" s="13"/>
      <c r="I74" s="24"/>
      <c r="J74" s="24"/>
      <c r="K74" s="24">
        <f t="shared" si="0"/>
        <v>0</v>
      </c>
    </row>
    <row r="75" spans="1:11" x14ac:dyDescent="0.25">
      <c r="A75" s="145"/>
      <c r="B75" s="26"/>
      <c r="C75" s="147"/>
      <c r="D75" s="147"/>
      <c r="E75" s="123"/>
      <c r="F75" s="27"/>
      <c r="G75" s="132"/>
      <c r="H75" s="13"/>
      <c r="I75" s="24"/>
      <c r="J75" s="24"/>
      <c r="K75" s="24">
        <f t="shared" si="0"/>
        <v>0</v>
      </c>
    </row>
    <row r="76" spans="1:11" x14ac:dyDescent="0.25">
      <c r="A76" s="145"/>
      <c r="B76" s="26"/>
      <c r="C76" s="147"/>
      <c r="D76" s="147"/>
      <c r="E76" s="123"/>
      <c r="F76" s="27"/>
      <c r="G76" s="132"/>
      <c r="H76" s="13"/>
      <c r="I76" s="24"/>
      <c r="J76" s="24"/>
      <c r="K76" s="24">
        <f t="shared" si="0"/>
        <v>0</v>
      </c>
    </row>
    <row r="77" spans="1:11" x14ac:dyDescent="0.25">
      <c r="A77" s="145"/>
      <c r="B77" s="26"/>
      <c r="C77" s="147"/>
      <c r="D77" s="147"/>
      <c r="E77" s="123"/>
      <c r="F77" s="27"/>
      <c r="G77" s="132"/>
      <c r="H77" s="13"/>
      <c r="I77" s="24"/>
      <c r="J77" s="24"/>
      <c r="K77" s="24">
        <f t="shared" si="0"/>
        <v>0</v>
      </c>
    </row>
    <row r="78" spans="1:11" x14ac:dyDescent="0.25">
      <c r="A78" s="145"/>
      <c r="B78" s="26"/>
      <c r="C78" s="147"/>
      <c r="D78" s="147"/>
      <c r="E78" s="123"/>
      <c r="F78" s="27"/>
      <c r="G78" s="132"/>
      <c r="H78" s="13"/>
      <c r="I78" s="24"/>
      <c r="J78" s="24"/>
      <c r="K78" s="24">
        <f t="shared" si="0"/>
        <v>0</v>
      </c>
    </row>
    <row r="79" spans="1:11" x14ac:dyDescent="0.25">
      <c r="A79" s="145"/>
      <c r="B79" s="26"/>
      <c r="C79" s="147"/>
      <c r="D79" s="147"/>
      <c r="E79" s="123"/>
      <c r="F79" s="27"/>
      <c r="G79" s="132"/>
      <c r="H79" s="13"/>
      <c r="I79" s="24"/>
      <c r="J79" s="24"/>
      <c r="K79" s="24">
        <f t="shared" si="0"/>
        <v>0</v>
      </c>
    </row>
    <row r="80" spans="1:11" x14ac:dyDescent="0.25">
      <c r="A80" s="145"/>
      <c r="B80" s="26"/>
      <c r="C80" s="147"/>
      <c r="D80" s="147"/>
      <c r="E80" s="123"/>
      <c r="F80" s="27"/>
      <c r="G80" s="132"/>
      <c r="H80" s="13"/>
      <c r="I80" s="24"/>
      <c r="J80" s="24"/>
      <c r="K80" s="24">
        <f t="shared" si="0"/>
        <v>0</v>
      </c>
    </row>
    <row r="81" spans="1:13" x14ac:dyDescent="0.25">
      <c r="A81" s="145"/>
      <c r="B81" s="26"/>
      <c r="C81" s="147"/>
      <c r="D81" s="147"/>
      <c r="E81" s="123"/>
      <c r="F81" s="27"/>
      <c r="G81" s="132"/>
      <c r="H81" s="13"/>
      <c r="I81" s="24"/>
      <c r="J81" s="24"/>
      <c r="K81" s="24">
        <f t="shared" si="0"/>
        <v>0</v>
      </c>
    </row>
    <row r="82" spans="1:13" x14ac:dyDescent="0.25">
      <c r="A82" s="15"/>
      <c r="B82" s="16"/>
      <c r="C82" s="16"/>
      <c r="D82" s="16"/>
      <c r="E82" s="16"/>
      <c r="F82" s="16"/>
      <c r="G82" s="320" t="s">
        <v>19</v>
      </c>
      <c r="H82" s="321"/>
      <c r="I82" s="29">
        <f>SUM(I15:I81)</f>
        <v>1242776000</v>
      </c>
      <c r="J82" s="29">
        <f>SUM(J15:J81)</f>
        <v>604608580</v>
      </c>
      <c r="K82" s="29">
        <f>SUM(K15:K81)</f>
        <v>638167420</v>
      </c>
      <c r="M82" s="63"/>
    </row>
    <row r="83" spans="1:13" ht="12.75" customHeight="1" x14ac:dyDescent="0.25">
      <c r="A83" s="15"/>
      <c r="B83" s="16"/>
      <c r="C83" s="16"/>
      <c r="D83" s="16"/>
      <c r="E83" s="16"/>
      <c r="F83" s="20"/>
      <c r="G83" s="16"/>
      <c r="H83" s="16"/>
      <c r="I83" s="20"/>
      <c r="J83" s="20"/>
      <c r="K83" s="21"/>
    </row>
    <row r="84" spans="1:13" ht="24.95" customHeight="1" x14ac:dyDescent="0.25">
      <c r="A84" s="70" t="s">
        <v>38</v>
      </c>
      <c r="B84" s="71" t="s">
        <v>40</v>
      </c>
      <c r="C84" s="70" t="s">
        <v>41</v>
      </c>
      <c r="D84" s="72" t="s">
        <v>39</v>
      </c>
      <c r="E84" s="70" t="s">
        <v>15</v>
      </c>
      <c r="F84" s="70" t="s">
        <v>34</v>
      </c>
      <c r="G84" s="70" t="s">
        <v>16</v>
      </c>
      <c r="H84" s="70" t="s">
        <v>22</v>
      </c>
      <c r="I84" s="70" t="s">
        <v>12</v>
      </c>
      <c r="J84" s="70" t="s">
        <v>23</v>
      </c>
      <c r="K84" s="70" t="s">
        <v>4</v>
      </c>
    </row>
    <row r="85" spans="1:13" ht="24.95" customHeight="1" x14ac:dyDescent="0.25">
      <c r="A85" s="73">
        <v>2774000000</v>
      </c>
      <c r="B85" s="73">
        <v>0</v>
      </c>
      <c r="C85" s="73">
        <v>0</v>
      </c>
      <c r="D85" s="74">
        <f>+A85+B85-C85</f>
        <v>2774000000</v>
      </c>
      <c r="E85" s="74">
        <f>+I82</f>
        <v>1242776000</v>
      </c>
      <c r="F85" s="75">
        <f>+E85/D85</f>
        <v>0.44800865176640231</v>
      </c>
      <c r="G85" s="74">
        <f>+I12</f>
        <v>0</v>
      </c>
      <c r="H85" s="74">
        <f>+D85-E85-G85</f>
        <v>1531224000</v>
      </c>
      <c r="I85" s="74">
        <f>+J82</f>
        <v>604608580</v>
      </c>
      <c r="J85" s="75">
        <f>+I85/D85</f>
        <v>0.21795550829127613</v>
      </c>
      <c r="K85" s="74">
        <f>+K82</f>
        <v>638167420</v>
      </c>
    </row>
    <row r="86" spans="1:13" x14ac:dyDescent="0.25">
      <c r="A86" s="76">
        <v>1</v>
      </c>
      <c r="B86" s="76">
        <v>2</v>
      </c>
      <c r="C86" s="76">
        <v>3</v>
      </c>
      <c r="D86" s="76" t="s">
        <v>3</v>
      </c>
      <c r="E86" s="76">
        <v>5</v>
      </c>
      <c r="F86" s="76" t="s">
        <v>18</v>
      </c>
      <c r="G86" s="76">
        <v>7</v>
      </c>
      <c r="H86" s="76" t="s">
        <v>9</v>
      </c>
      <c r="I86" s="76">
        <v>9</v>
      </c>
      <c r="J86" s="76" t="s">
        <v>24</v>
      </c>
      <c r="K86" s="76" t="s">
        <v>25</v>
      </c>
    </row>
    <row r="88" spans="1:13" x14ac:dyDescent="0.25">
      <c r="B88" s="63"/>
    </row>
    <row r="89" spans="1:13" x14ac:dyDescent="0.25">
      <c r="B89" s="63"/>
      <c r="I89" s="63"/>
    </row>
    <row r="90" spans="1:13" x14ac:dyDescent="0.25">
      <c r="B90" s="63"/>
    </row>
  </sheetData>
  <mergeCells count="16">
    <mergeCell ref="J13:J14"/>
    <mergeCell ref="E14:F14"/>
    <mergeCell ref="G14:H14"/>
    <mergeCell ref="A3:J3"/>
    <mergeCell ref="A5:A6"/>
    <mergeCell ref="B5:B6"/>
    <mergeCell ref="D5:D6"/>
    <mergeCell ref="E5:H5"/>
    <mergeCell ref="I5:I6"/>
    <mergeCell ref="J5:K6"/>
    <mergeCell ref="E6:H6"/>
    <mergeCell ref="G82:H82"/>
    <mergeCell ref="G12:H12"/>
    <mergeCell ref="A13:A14"/>
    <mergeCell ref="E13:H13"/>
    <mergeCell ref="I13:I1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93"/>
  <sheetViews>
    <sheetView topLeftCell="A59" workbookViewId="0">
      <selection activeCell="J45" sqref="J45:J4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35</v>
      </c>
      <c r="B1" s="1"/>
      <c r="C1" s="1"/>
      <c r="D1" s="1"/>
      <c r="E1" s="2"/>
      <c r="F1" s="1"/>
      <c r="G1" s="2"/>
      <c r="H1" s="2"/>
      <c r="I1" s="2"/>
      <c r="J1" s="2"/>
      <c r="K1" s="2"/>
    </row>
    <row r="2" spans="1:11" ht="12.75" customHeight="1" x14ac:dyDescent="0.25">
      <c r="A2" s="2"/>
      <c r="B2" s="2"/>
      <c r="C2" s="2"/>
      <c r="D2" s="2"/>
      <c r="E2" s="2"/>
      <c r="F2" s="2"/>
      <c r="G2" s="2"/>
      <c r="H2" s="2"/>
      <c r="I2" s="2"/>
      <c r="J2" s="2"/>
      <c r="K2" s="66"/>
    </row>
    <row r="3" spans="1:11" ht="15" customHeight="1" x14ac:dyDescent="0.25">
      <c r="A3" s="306" t="s">
        <v>145</v>
      </c>
      <c r="B3" s="306"/>
      <c r="C3" s="306"/>
      <c r="D3" s="306"/>
      <c r="E3" s="306"/>
      <c r="F3" s="306"/>
      <c r="G3" s="306"/>
      <c r="H3" s="306"/>
      <c r="I3" s="306"/>
      <c r="J3" s="306"/>
      <c r="K3" s="68" t="s">
        <v>3436</v>
      </c>
    </row>
    <row r="4" spans="1:11" ht="12.75" customHeight="1" x14ac:dyDescent="0.25">
      <c r="A4" s="4"/>
      <c r="B4" s="4"/>
      <c r="C4" s="4"/>
      <c r="D4" s="4"/>
      <c r="E4" s="4"/>
      <c r="F4" s="4"/>
      <c r="G4" s="4"/>
      <c r="H4" s="4"/>
      <c r="I4" s="4"/>
      <c r="J4" s="4"/>
      <c r="K4" s="5"/>
    </row>
    <row r="5" spans="1:11" x14ac:dyDescent="0.25">
      <c r="A5" s="309" t="s">
        <v>5</v>
      </c>
      <c r="B5" s="324" t="s">
        <v>26</v>
      </c>
      <c r="C5" s="31"/>
      <c r="D5" s="309" t="s">
        <v>17</v>
      </c>
      <c r="E5" s="326" t="s">
        <v>16</v>
      </c>
      <c r="F5" s="327"/>
      <c r="G5" s="327"/>
      <c r="H5" s="328"/>
      <c r="I5" s="309" t="s">
        <v>7</v>
      </c>
      <c r="J5" s="316" t="s">
        <v>21</v>
      </c>
      <c r="K5" s="317"/>
    </row>
    <row r="6" spans="1:11" ht="28.5" customHeight="1" x14ac:dyDescent="0.25">
      <c r="A6" s="310"/>
      <c r="B6" s="325"/>
      <c r="C6" s="32"/>
      <c r="D6" s="310"/>
      <c r="E6" s="326" t="s">
        <v>2</v>
      </c>
      <c r="F6" s="327"/>
      <c r="G6" s="327"/>
      <c r="H6" s="328"/>
      <c r="I6" s="310"/>
      <c r="J6" s="318"/>
      <c r="K6" s="319"/>
    </row>
    <row r="7" spans="1:11" ht="13.5" customHeight="1" x14ac:dyDescent="0.25">
      <c r="A7" s="276"/>
      <c r="B7" s="183"/>
      <c r="C7" s="181"/>
      <c r="D7" s="275"/>
      <c r="E7" s="160"/>
      <c r="F7" s="96"/>
      <c r="G7" s="96"/>
      <c r="H7" s="94"/>
      <c r="I7" s="237"/>
      <c r="J7" s="182"/>
      <c r="K7" s="181"/>
    </row>
    <row r="8" spans="1:11" ht="13.5" customHeight="1" x14ac:dyDescent="0.25">
      <c r="A8" s="276"/>
      <c r="B8" s="183"/>
      <c r="C8" s="181"/>
      <c r="D8" s="275"/>
      <c r="E8" s="160"/>
      <c r="F8" s="96"/>
      <c r="G8" s="96"/>
      <c r="H8" s="94"/>
      <c r="I8" s="237"/>
      <c r="J8" s="182"/>
      <c r="K8" s="181"/>
    </row>
    <row r="9" spans="1:11" ht="13.5" customHeight="1" x14ac:dyDescent="0.25">
      <c r="A9" s="214"/>
      <c r="B9" s="183"/>
      <c r="C9" s="181"/>
      <c r="D9" s="233"/>
      <c r="E9" s="238"/>
      <c r="F9" s="96"/>
      <c r="G9" s="96"/>
      <c r="H9" s="94"/>
      <c r="I9" s="237"/>
      <c r="J9" s="182"/>
      <c r="K9" s="181"/>
    </row>
    <row r="10" spans="1:11" ht="13.5" customHeight="1" x14ac:dyDescent="0.25">
      <c r="A10" s="214"/>
      <c r="B10" s="183"/>
      <c r="C10" s="181"/>
      <c r="D10" s="233"/>
      <c r="E10" s="238"/>
      <c r="F10" s="96"/>
      <c r="G10" s="96"/>
      <c r="H10" s="94"/>
      <c r="I10" s="237"/>
      <c r="J10" s="182"/>
      <c r="K10" s="181"/>
    </row>
    <row r="11" spans="1:11" ht="13.5" customHeight="1" x14ac:dyDescent="0.25">
      <c r="A11" s="214"/>
      <c r="B11" s="183"/>
      <c r="C11" s="181"/>
      <c r="D11" s="233"/>
      <c r="E11" s="238"/>
      <c r="F11" s="96"/>
      <c r="G11" s="96"/>
      <c r="H11" s="94"/>
      <c r="I11" s="237"/>
      <c r="J11" s="182"/>
      <c r="K11" s="181"/>
    </row>
    <row r="12" spans="1:11" ht="13.5" customHeight="1" x14ac:dyDescent="0.25">
      <c r="A12" s="236"/>
      <c r="B12" s="183"/>
      <c r="C12" s="181"/>
      <c r="D12" s="236"/>
      <c r="E12" s="239"/>
      <c r="F12" s="96"/>
      <c r="G12" s="96"/>
      <c r="H12" s="94"/>
      <c r="I12" s="236"/>
      <c r="J12" s="182"/>
      <c r="K12" s="181"/>
    </row>
    <row r="13" spans="1:11" x14ac:dyDescent="0.25">
      <c r="A13" s="15"/>
      <c r="B13" s="16"/>
      <c r="C13" s="16"/>
      <c r="D13" s="16"/>
      <c r="E13" s="16"/>
      <c r="F13" s="16"/>
      <c r="G13" s="320" t="s">
        <v>19</v>
      </c>
      <c r="H13" s="321"/>
      <c r="I13" s="17">
        <f>SUM(I7:I12)</f>
        <v>0</v>
      </c>
      <c r="J13" s="18"/>
      <c r="K13" s="19"/>
    </row>
    <row r="14" spans="1:11" x14ac:dyDescent="0.25">
      <c r="A14" s="309" t="s">
        <v>5</v>
      </c>
      <c r="B14" s="30" t="s">
        <v>13</v>
      </c>
      <c r="C14" s="33" t="s">
        <v>20</v>
      </c>
      <c r="D14" s="22" t="s">
        <v>20</v>
      </c>
      <c r="E14" s="326" t="s">
        <v>15</v>
      </c>
      <c r="F14" s="327"/>
      <c r="G14" s="327"/>
      <c r="H14" s="328"/>
      <c r="I14" s="309" t="s">
        <v>7</v>
      </c>
      <c r="J14" s="309" t="s">
        <v>6</v>
      </c>
      <c r="K14" s="33" t="s">
        <v>0</v>
      </c>
    </row>
    <row r="15" spans="1:11" x14ac:dyDescent="0.25">
      <c r="A15" s="310"/>
      <c r="B15" s="34" t="s">
        <v>14</v>
      </c>
      <c r="C15" s="34" t="s">
        <v>11</v>
      </c>
      <c r="D15" s="34" t="s">
        <v>10</v>
      </c>
      <c r="E15" s="326" t="s">
        <v>2</v>
      </c>
      <c r="F15" s="328"/>
      <c r="G15" s="326" t="s">
        <v>8</v>
      </c>
      <c r="H15" s="328"/>
      <c r="I15" s="310"/>
      <c r="J15" s="310"/>
      <c r="K15" s="34" t="s">
        <v>1</v>
      </c>
    </row>
    <row r="16" spans="1:11" ht="12.75" customHeight="1" x14ac:dyDescent="0.25">
      <c r="A16" s="23">
        <v>45342</v>
      </c>
      <c r="B16" s="93" t="s">
        <v>554</v>
      </c>
      <c r="C16" s="64" t="s">
        <v>1036</v>
      </c>
      <c r="D16" s="149" t="s">
        <v>1037</v>
      </c>
      <c r="E16" s="198" t="s">
        <v>1054</v>
      </c>
      <c r="F16" s="2"/>
      <c r="G16" s="229" t="s">
        <v>1078</v>
      </c>
      <c r="H16" s="6"/>
      <c r="I16" s="24">
        <v>36000000</v>
      </c>
      <c r="J16" s="163">
        <v>30300000</v>
      </c>
      <c r="K16" s="24">
        <f>+I16-J16</f>
        <v>5700000</v>
      </c>
    </row>
    <row r="17" spans="1:11" x14ac:dyDescent="0.25">
      <c r="A17" s="23">
        <v>45342</v>
      </c>
      <c r="B17" s="26" t="s">
        <v>538</v>
      </c>
      <c r="C17" s="65" t="s">
        <v>853</v>
      </c>
      <c r="D17" s="150" t="s">
        <v>1038</v>
      </c>
      <c r="E17" s="198" t="s">
        <v>1055</v>
      </c>
      <c r="F17" s="27"/>
      <c r="G17" s="160" t="s">
        <v>1079</v>
      </c>
      <c r="H17" s="28"/>
      <c r="I17" s="24">
        <v>25200000</v>
      </c>
      <c r="J17" s="163">
        <v>21210000</v>
      </c>
      <c r="K17" s="24">
        <f t="shared" ref="K17:K84" si="0">+I17-J17</f>
        <v>3990000</v>
      </c>
    </row>
    <row r="18" spans="1:11" x14ac:dyDescent="0.25">
      <c r="A18" s="25">
        <v>45343</v>
      </c>
      <c r="B18" s="26" t="s">
        <v>537</v>
      </c>
      <c r="C18" s="26" t="s">
        <v>104</v>
      </c>
      <c r="D18" s="147" t="s">
        <v>1039</v>
      </c>
      <c r="E18" s="198" t="s">
        <v>1056</v>
      </c>
      <c r="F18" s="27"/>
      <c r="G18" s="160" t="s">
        <v>1080</v>
      </c>
      <c r="H18" s="13"/>
      <c r="I18" s="24">
        <v>23100000</v>
      </c>
      <c r="J18" s="163">
        <v>19250000</v>
      </c>
      <c r="K18" s="24">
        <f t="shared" si="0"/>
        <v>3850000</v>
      </c>
    </row>
    <row r="19" spans="1:11" x14ac:dyDescent="0.25">
      <c r="A19" s="25">
        <v>45343</v>
      </c>
      <c r="B19" s="26" t="s">
        <v>750</v>
      </c>
      <c r="C19" s="26" t="s">
        <v>779</v>
      </c>
      <c r="D19" s="147" t="s">
        <v>733</v>
      </c>
      <c r="E19" s="198" t="s">
        <v>1057</v>
      </c>
      <c r="F19" s="27"/>
      <c r="G19" s="160" t="s">
        <v>1081</v>
      </c>
      <c r="H19" s="13"/>
      <c r="I19" s="24">
        <v>21000000</v>
      </c>
      <c r="J19" s="163">
        <v>17500000</v>
      </c>
      <c r="K19" s="24">
        <f t="shared" si="0"/>
        <v>3500000</v>
      </c>
    </row>
    <row r="20" spans="1:11" x14ac:dyDescent="0.25">
      <c r="A20" s="267">
        <v>45343</v>
      </c>
      <c r="B20" s="26" t="s">
        <v>541</v>
      </c>
      <c r="C20" s="26" t="s">
        <v>1040</v>
      </c>
      <c r="D20" s="147" t="s">
        <v>739</v>
      </c>
      <c r="E20" s="198" t="s">
        <v>1058</v>
      </c>
      <c r="F20" s="27"/>
      <c r="G20" s="160" t="s">
        <v>1082</v>
      </c>
      <c r="H20" s="13"/>
      <c r="I20" s="24">
        <v>32460000</v>
      </c>
      <c r="J20" s="163">
        <v>27050000</v>
      </c>
      <c r="K20" s="24">
        <f t="shared" si="0"/>
        <v>5410000</v>
      </c>
    </row>
    <row r="21" spans="1:11" x14ac:dyDescent="0.25">
      <c r="A21" s="267">
        <v>45343</v>
      </c>
      <c r="B21" s="26" t="s">
        <v>562</v>
      </c>
      <c r="C21" s="26" t="s">
        <v>558</v>
      </c>
      <c r="D21" s="147" t="s">
        <v>734</v>
      </c>
      <c r="E21" s="198" t="s">
        <v>1059</v>
      </c>
      <c r="F21" s="27"/>
      <c r="G21" s="160" t="s">
        <v>1083</v>
      </c>
      <c r="H21" s="13"/>
      <c r="I21" s="24">
        <v>33600000</v>
      </c>
      <c r="J21" s="163">
        <v>28000000</v>
      </c>
      <c r="K21" s="24">
        <f t="shared" si="0"/>
        <v>5600000</v>
      </c>
    </row>
    <row r="22" spans="1:11" x14ac:dyDescent="0.25">
      <c r="A22" s="267">
        <v>45343</v>
      </c>
      <c r="B22" s="26" t="s">
        <v>99</v>
      </c>
      <c r="C22" s="26" t="s">
        <v>1041</v>
      </c>
      <c r="D22" s="147" t="s">
        <v>1042</v>
      </c>
      <c r="E22" s="198" t="s">
        <v>1060</v>
      </c>
      <c r="F22" s="27"/>
      <c r="G22" s="160" t="s">
        <v>1084</v>
      </c>
      <c r="H22" s="13"/>
      <c r="I22" s="24">
        <v>23100000</v>
      </c>
      <c r="J22" s="163">
        <v>19250000</v>
      </c>
      <c r="K22" s="24">
        <f t="shared" si="0"/>
        <v>3850000</v>
      </c>
    </row>
    <row r="23" spans="1:11" x14ac:dyDescent="0.25">
      <c r="A23" s="267">
        <v>45343</v>
      </c>
      <c r="B23" s="26" t="s">
        <v>840</v>
      </c>
      <c r="C23" s="26" t="s">
        <v>736</v>
      </c>
      <c r="D23" s="147" t="s">
        <v>780</v>
      </c>
      <c r="E23" s="198" t="s">
        <v>1061</v>
      </c>
      <c r="F23" s="27"/>
      <c r="G23" s="160" t="s">
        <v>1085</v>
      </c>
      <c r="H23" s="13"/>
      <c r="I23" s="24">
        <v>26880000</v>
      </c>
      <c r="J23" s="163">
        <v>22400000</v>
      </c>
      <c r="K23" s="24">
        <f t="shared" si="0"/>
        <v>4480000</v>
      </c>
    </row>
    <row r="24" spans="1:11" x14ac:dyDescent="0.25">
      <c r="A24" s="267">
        <v>45343</v>
      </c>
      <c r="B24" s="26" t="s">
        <v>999</v>
      </c>
      <c r="C24" s="26" t="s">
        <v>1039</v>
      </c>
      <c r="D24" s="147" t="s">
        <v>892</v>
      </c>
      <c r="E24" s="198" t="s">
        <v>1062</v>
      </c>
      <c r="F24" s="27"/>
      <c r="G24" s="160" t="s">
        <v>1086</v>
      </c>
      <c r="H24" s="13"/>
      <c r="I24" s="24">
        <v>19559400</v>
      </c>
      <c r="J24" s="163">
        <v>16299500</v>
      </c>
      <c r="K24" s="24">
        <f t="shared" si="0"/>
        <v>3259900</v>
      </c>
    </row>
    <row r="25" spans="1:11" x14ac:dyDescent="0.25">
      <c r="A25" s="267">
        <v>45343</v>
      </c>
      <c r="B25" s="26" t="s">
        <v>836</v>
      </c>
      <c r="C25" s="26" t="s">
        <v>865</v>
      </c>
      <c r="D25" s="147" t="s">
        <v>847</v>
      </c>
      <c r="E25" s="198" t="s">
        <v>1063</v>
      </c>
      <c r="F25" s="27"/>
      <c r="G25" s="160" t="s">
        <v>1087</v>
      </c>
      <c r="H25" s="13"/>
      <c r="I25" s="24">
        <v>13020000</v>
      </c>
      <c r="J25" s="163">
        <v>10741500</v>
      </c>
      <c r="K25" s="24">
        <f t="shared" si="0"/>
        <v>2278500</v>
      </c>
    </row>
    <row r="26" spans="1:11" x14ac:dyDescent="0.25">
      <c r="A26" s="267">
        <v>45343</v>
      </c>
      <c r="B26" s="26" t="s">
        <v>833</v>
      </c>
      <c r="C26" s="26" t="s">
        <v>1043</v>
      </c>
      <c r="D26" s="147" t="s">
        <v>890</v>
      </c>
      <c r="E26" s="198" t="s">
        <v>1064</v>
      </c>
      <c r="F26" s="27"/>
      <c r="G26" s="160" t="s">
        <v>1088</v>
      </c>
      <c r="H26" s="13"/>
      <c r="I26" s="24">
        <v>31500000</v>
      </c>
      <c r="J26" s="163">
        <v>25987500</v>
      </c>
      <c r="K26" s="24">
        <f t="shared" si="0"/>
        <v>5512500</v>
      </c>
    </row>
    <row r="27" spans="1:11" x14ac:dyDescent="0.25">
      <c r="A27" s="267">
        <v>45343</v>
      </c>
      <c r="B27" s="26" t="s">
        <v>547</v>
      </c>
      <c r="C27" s="26" t="s">
        <v>560</v>
      </c>
      <c r="D27" s="147" t="s">
        <v>1003</v>
      </c>
      <c r="E27" s="198" t="s">
        <v>1065</v>
      </c>
      <c r="F27" s="27"/>
      <c r="G27" s="160" t="s">
        <v>1089</v>
      </c>
      <c r="H27" s="13"/>
      <c r="I27" s="24">
        <v>32000000</v>
      </c>
      <c r="J27" s="163">
        <v>26400000</v>
      </c>
      <c r="K27" s="24">
        <f t="shared" si="0"/>
        <v>5600000</v>
      </c>
    </row>
    <row r="28" spans="1:11" x14ac:dyDescent="0.25">
      <c r="A28" s="267">
        <v>45343</v>
      </c>
      <c r="B28" s="26" t="s">
        <v>837</v>
      </c>
      <c r="C28" s="26" t="s">
        <v>565</v>
      </c>
      <c r="D28" s="147" t="s">
        <v>1002</v>
      </c>
      <c r="E28" s="198" t="s">
        <v>1066</v>
      </c>
      <c r="F28" s="27"/>
      <c r="G28" s="160" t="s">
        <v>1090</v>
      </c>
      <c r="H28" s="13"/>
      <c r="I28" s="24">
        <v>29400000</v>
      </c>
      <c r="J28" s="163">
        <v>6615000</v>
      </c>
      <c r="K28" s="24">
        <f t="shared" si="0"/>
        <v>22785000</v>
      </c>
    </row>
    <row r="29" spans="1:11" x14ac:dyDescent="0.25">
      <c r="A29" s="267">
        <v>45343</v>
      </c>
      <c r="B29" s="26" t="s">
        <v>834</v>
      </c>
      <c r="C29" s="26" t="s">
        <v>1005</v>
      </c>
      <c r="D29" s="147" t="s">
        <v>741</v>
      </c>
      <c r="E29" s="198" t="s">
        <v>1067</v>
      </c>
      <c r="F29" s="27"/>
      <c r="G29" s="160" t="s">
        <v>1091</v>
      </c>
      <c r="H29" s="13"/>
      <c r="I29" s="24">
        <v>19559400</v>
      </c>
      <c r="J29" s="163">
        <v>15973510</v>
      </c>
      <c r="K29" s="24">
        <f t="shared" si="0"/>
        <v>3585890</v>
      </c>
    </row>
    <row r="30" spans="1:11" x14ac:dyDescent="0.25">
      <c r="A30" s="267">
        <v>45344</v>
      </c>
      <c r="B30" s="26" t="s">
        <v>838</v>
      </c>
      <c r="C30" s="26" t="s">
        <v>1037</v>
      </c>
      <c r="D30" s="147" t="s">
        <v>876</v>
      </c>
      <c r="E30" s="198" t="s">
        <v>1068</v>
      </c>
      <c r="F30" s="27"/>
      <c r="G30" s="160" t="s">
        <v>928</v>
      </c>
      <c r="H30" s="13"/>
      <c r="I30" s="24">
        <v>21000000</v>
      </c>
      <c r="J30" s="163">
        <v>17150000</v>
      </c>
      <c r="K30" s="24">
        <f t="shared" si="0"/>
        <v>3850000</v>
      </c>
    </row>
    <row r="31" spans="1:11" x14ac:dyDescent="0.25">
      <c r="A31" s="267">
        <v>45344</v>
      </c>
      <c r="B31" s="26" t="s">
        <v>1053</v>
      </c>
      <c r="C31" s="26" t="s">
        <v>1044</v>
      </c>
      <c r="D31" s="147" t="s">
        <v>859</v>
      </c>
      <c r="E31" s="198" t="s">
        <v>1069</v>
      </c>
      <c r="F31" s="27"/>
      <c r="G31" s="160" t="s">
        <v>1092</v>
      </c>
      <c r="H31" s="13"/>
      <c r="I31" s="24">
        <v>27300000</v>
      </c>
      <c r="J31" s="163">
        <v>22295000</v>
      </c>
      <c r="K31" s="24">
        <f t="shared" si="0"/>
        <v>5005000</v>
      </c>
    </row>
    <row r="32" spans="1:11" x14ac:dyDescent="0.25">
      <c r="A32" s="267">
        <v>45344</v>
      </c>
      <c r="B32" s="26" t="s">
        <v>189</v>
      </c>
      <c r="C32" s="26" t="s">
        <v>1045</v>
      </c>
      <c r="D32" s="147" t="s">
        <v>1040</v>
      </c>
      <c r="E32" s="198" t="s">
        <v>1070</v>
      </c>
      <c r="F32" s="27"/>
      <c r="G32" s="160" t="s">
        <v>1093</v>
      </c>
      <c r="H32" s="13"/>
      <c r="I32" s="24">
        <v>25200000</v>
      </c>
      <c r="J32" s="163">
        <v>20580000</v>
      </c>
      <c r="K32" s="24">
        <f t="shared" si="0"/>
        <v>4620000</v>
      </c>
    </row>
    <row r="33" spans="1:11" x14ac:dyDescent="0.25">
      <c r="A33" s="267">
        <v>45344</v>
      </c>
      <c r="B33" s="26" t="s">
        <v>851</v>
      </c>
      <c r="C33" s="26" t="s">
        <v>1046</v>
      </c>
      <c r="D33" s="147" t="s">
        <v>1036</v>
      </c>
      <c r="E33" s="198" t="s">
        <v>1061</v>
      </c>
      <c r="F33" s="27"/>
      <c r="G33" s="160" t="s">
        <v>1094</v>
      </c>
      <c r="H33" s="13"/>
      <c r="I33" s="24">
        <v>18932900</v>
      </c>
      <c r="J33" s="163">
        <v>15591800</v>
      </c>
      <c r="K33" s="24">
        <f t="shared" si="0"/>
        <v>3341100</v>
      </c>
    </row>
    <row r="34" spans="1:11" x14ac:dyDescent="0.25">
      <c r="A34" s="267">
        <v>45344</v>
      </c>
      <c r="B34" s="26" t="s">
        <v>188</v>
      </c>
      <c r="C34" s="26" t="s">
        <v>1047</v>
      </c>
      <c r="D34" s="147" t="s">
        <v>1048</v>
      </c>
      <c r="E34" s="198" t="s">
        <v>1071</v>
      </c>
      <c r="F34" s="27"/>
      <c r="G34" s="160" t="s">
        <v>1095</v>
      </c>
      <c r="H34" s="13"/>
      <c r="I34" s="24">
        <v>18932900</v>
      </c>
      <c r="J34" s="163">
        <v>15591800</v>
      </c>
      <c r="K34" s="24">
        <f t="shared" si="0"/>
        <v>3341100</v>
      </c>
    </row>
    <row r="35" spans="1:11" x14ac:dyDescent="0.25">
      <c r="A35" s="267">
        <v>45344</v>
      </c>
      <c r="B35" s="26" t="s">
        <v>555</v>
      </c>
      <c r="C35" s="26" t="s">
        <v>889</v>
      </c>
      <c r="D35" s="147" t="s">
        <v>1049</v>
      </c>
      <c r="E35" s="198" t="s">
        <v>1072</v>
      </c>
      <c r="F35" s="27"/>
      <c r="G35" s="160" t="s">
        <v>1096</v>
      </c>
      <c r="H35" s="13"/>
      <c r="I35" s="24">
        <v>23100000</v>
      </c>
      <c r="J35" s="163">
        <v>18095000</v>
      </c>
      <c r="K35" s="24">
        <f t="shared" si="0"/>
        <v>5005000</v>
      </c>
    </row>
    <row r="36" spans="1:11" x14ac:dyDescent="0.25">
      <c r="A36" s="267">
        <v>45348</v>
      </c>
      <c r="B36" s="26" t="s">
        <v>853</v>
      </c>
      <c r="C36" s="26" t="s">
        <v>575</v>
      </c>
      <c r="D36" s="147" t="s">
        <v>1050</v>
      </c>
      <c r="E36" s="198" t="s">
        <v>1073</v>
      </c>
      <c r="F36" s="27"/>
      <c r="G36" s="160" t="s">
        <v>1097</v>
      </c>
      <c r="H36" s="13"/>
      <c r="I36" s="24">
        <v>26460000</v>
      </c>
      <c r="J36" s="163">
        <v>20727000</v>
      </c>
      <c r="K36" s="24">
        <f t="shared" si="0"/>
        <v>5733000</v>
      </c>
    </row>
    <row r="37" spans="1:11" x14ac:dyDescent="0.25">
      <c r="A37" s="267">
        <v>45348</v>
      </c>
      <c r="B37" s="26" t="s">
        <v>565</v>
      </c>
      <c r="C37" s="26" t="s">
        <v>891</v>
      </c>
      <c r="D37" s="147" t="s">
        <v>1051</v>
      </c>
      <c r="E37" s="198" t="s">
        <v>1061</v>
      </c>
      <c r="F37" s="27"/>
      <c r="G37" s="160" t="s">
        <v>1098</v>
      </c>
      <c r="H37" s="13"/>
      <c r="I37" s="24">
        <v>18932900</v>
      </c>
      <c r="J37" s="163">
        <v>13841700</v>
      </c>
      <c r="K37" s="24">
        <f t="shared" si="0"/>
        <v>5091200</v>
      </c>
    </row>
    <row r="38" spans="1:11" x14ac:dyDescent="0.25">
      <c r="A38" s="267">
        <v>45348</v>
      </c>
      <c r="B38" s="26" t="s">
        <v>551</v>
      </c>
      <c r="C38" s="26" t="s">
        <v>1008</v>
      </c>
      <c r="D38" s="147" t="s">
        <v>490</v>
      </c>
      <c r="E38" s="198" t="s">
        <v>1074</v>
      </c>
      <c r="F38" s="27"/>
      <c r="G38" s="160" t="s">
        <v>1099</v>
      </c>
      <c r="H38" s="13"/>
      <c r="I38" s="24">
        <v>23100000</v>
      </c>
      <c r="J38" s="163">
        <v>18095000</v>
      </c>
      <c r="K38" s="24">
        <f t="shared" si="0"/>
        <v>5005000</v>
      </c>
    </row>
    <row r="39" spans="1:11" x14ac:dyDescent="0.25">
      <c r="A39" s="267">
        <v>45349</v>
      </c>
      <c r="B39" s="26" t="s">
        <v>861</v>
      </c>
      <c r="C39" s="26" t="s">
        <v>869</v>
      </c>
      <c r="D39" s="147" t="s">
        <v>873</v>
      </c>
      <c r="E39" s="198" t="s">
        <v>1075</v>
      </c>
      <c r="F39" s="27"/>
      <c r="G39" s="160" t="s">
        <v>1100</v>
      </c>
      <c r="H39" s="13"/>
      <c r="I39" s="24">
        <v>32000000</v>
      </c>
      <c r="J39" s="163">
        <v>23200000</v>
      </c>
      <c r="K39" s="24">
        <f t="shared" si="0"/>
        <v>8800000</v>
      </c>
    </row>
    <row r="40" spans="1:11" x14ac:dyDescent="0.25">
      <c r="A40" s="267">
        <v>45350</v>
      </c>
      <c r="B40" s="26" t="s">
        <v>845</v>
      </c>
      <c r="C40" s="26" t="s">
        <v>1052</v>
      </c>
      <c r="D40" s="147" t="s">
        <v>586</v>
      </c>
      <c r="E40" s="198" t="s">
        <v>1076</v>
      </c>
      <c r="F40" s="27"/>
      <c r="G40" s="160" t="s">
        <v>1101</v>
      </c>
      <c r="H40" s="13"/>
      <c r="I40" s="24">
        <v>31500000</v>
      </c>
      <c r="J40" s="163">
        <v>24150000</v>
      </c>
      <c r="K40" s="24">
        <f t="shared" si="0"/>
        <v>7350000</v>
      </c>
    </row>
    <row r="41" spans="1:11" x14ac:dyDescent="0.25">
      <c r="A41" s="267">
        <v>45350</v>
      </c>
      <c r="B41" s="26" t="s">
        <v>844</v>
      </c>
      <c r="C41" s="26" t="s">
        <v>585</v>
      </c>
      <c r="D41" s="147" t="s">
        <v>580</v>
      </c>
      <c r="E41" s="198" t="s">
        <v>1077</v>
      </c>
      <c r="F41" s="27"/>
      <c r="G41" s="160" t="s">
        <v>1102</v>
      </c>
      <c r="H41" s="13"/>
      <c r="I41" s="24">
        <v>19559400</v>
      </c>
      <c r="J41" s="163">
        <v>14669550</v>
      </c>
      <c r="K41" s="24">
        <f t="shared" si="0"/>
        <v>4889850</v>
      </c>
    </row>
    <row r="42" spans="1:11" x14ac:dyDescent="0.25">
      <c r="A42" s="267">
        <v>45355</v>
      </c>
      <c r="B42" s="26" t="s">
        <v>874</v>
      </c>
      <c r="C42" s="26" t="s">
        <v>1709</v>
      </c>
      <c r="D42" s="147" t="s">
        <v>131</v>
      </c>
      <c r="E42" s="198" t="s">
        <v>1719</v>
      </c>
      <c r="F42" s="27"/>
      <c r="G42" s="160" t="s">
        <v>1713</v>
      </c>
      <c r="H42" s="13"/>
      <c r="I42" s="24">
        <v>28140000</v>
      </c>
      <c r="J42" s="163">
        <v>13132000</v>
      </c>
      <c r="K42" s="24">
        <f t="shared" si="0"/>
        <v>15008000</v>
      </c>
    </row>
    <row r="43" spans="1:11" x14ac:dyDescent="0.25">
      <c r="A43" s="267">
        <v>45356</v>
      </c>
      <c r="B43" s="26" t="s">
        <v>878</v>
      </c>
      <c r="C43" s="26" t="s">
        <v>1595</v>
      </c>
      <c r="D43" s="147" t="s">
        <v>1710</v>
      </c>
      <c r="E43" s="198" t="s">
        <v>1720</v>
      </c>
      <c r="F43" s="27"/>
      <c r="G43" s="160" t="s">
        <v>1714</v>
      </c>
      <c r="H43" s="13"/>
      <c r="I43" s="24">
        <v>10500000</v>
      </c>
      <c r="J43" s="163">
        <v>7437500</v>
      </c>
      <c r="K43" s="24">
        <f t="shared" si="0"/>
        <v>3062500</v>
      </c>
    </row>
    <row r="44" spans="1:11" x14ac:dyDescent="0.25">
      <c r="A44" s="267">
        <v>45358</v>
      </c>
      <c r="B44" s="26" t="s">
        <v>591</v>
      </c>
      <c r="C44" s="26" t="s">
        <v>896</v>
      </c>
      <c r="D44" s="147" t="s">
        <v>1335</v>
      </c>
      <c r="E44" s="198" t="s">
        <v>1721</v>
      </c>
      <c r="F44" s="27"/>
      <c r="G44" s="160" t="s">
        <v>1715</v>
      </c>
      <c r="H44" s="13"/>
      <c r="I44" s="24">
        <v>32000000</v>
      </c>
      <c r="J44" s="163">
        <v>0</v>
      </c>
      <c r="K44" s="24">
        <f t="shared" si="0"/>
        <v>32000000</v>
      </c>
    </row>
    <row r="45" spans="1:11" x14ac:dyDescent="0.25">
      <c r="A45" s="267">
        <v>45358</v>
      </c>
      <c r="B45" s="26" t="s">
        <v>894</v>
      </c>
      <c r="C45" s="26" t="s">
        <v>1443</v>
      </c>
      <c r="D45" s="147" t="s">
        <v>1593</v>
      </c>
      <c r="E45" s="198" t="s">
        <v>1722</v>
      </c>
      <c r="F45" s="27"/>
      <c r="G45" s="160" t="s">
        <v>1716</v>
      </c>
      <c r="H45" s="13"/>
      <c r="I45" s="24">
        <v>13020000</v>
      </c>
      <c r="J45" s="163">
        <v>9005500</v>
      </c>
      <c r="K45" s="24">
        <f t="shared" si="0"/>
        <v>4014500</v>
      </c>
    </row>
    <row r="46" spans="1:11" x14ac:dyDescent="0.25">
      <c r="A46" s="267">
        <v>45362</v>
      </c>
      <c r="B46" s="26" t="s">
        <v>583</v>
      </c>
      <c r="C46" s="26" t="s">
        <v>1711</v>
      </c>
      <c r="D46" s="147" t="s">
        <v>1431</v>
      </c>
      <c r="E46" s="198" t="s">
        <v>1723</v>
      </c>
      <c r="F46" s="27"/>
      <c r="G46" s="160" t="s">
        <v>1717</v>
      </c>
      <c r="H46" s="13"/>
      <c r="I46" s="24">
        <v>26880000</v>
      </c>
      <c r="J46" s="163">
        <v>17920000</v>
      </c>
      <c r="K46" s="24">
        <f t="shared" si="0"/>
        <v>8960000</v>
      </c>
    </row>
    <row r="47" spans="1:11" x14ac:dyDescent="0.25">
      <c r="A47" s="267">
        <v>45362</v>
      </c>
      <c r="B47" s="26" t="s">
        <v>586</v>
      </c>
      <c r="C47" s="26" t="s">
        <v>1712</v>
      </c>
      <c r="D47" s="26" t="s">
        <v>1444</v>
      </c>
      <c r="E47" s="123" t="s">
        <v>1724</v>
      </c>
      <c r="F47" s="27"/>
      <c r="G47" s="98" t="s">
        <v>1718</v>
      </c>
      <c r="H47" s="13"/>
      <c r="I47" s="24">
        <v>37800000</v>
      </c>
      <c r="J47" s="163">
        <v>24570000</v>
      </c>
      <c r="K47" s="24">
        <f t="shared" si="0"/>
        <v>13230000</v>
      </c>
    </row>
    <row r="48" spans="1:11" x14ac:dyDescent="0.25">
      <c r="A48" s="267">
        <v>45393</v>
      </c>
      <c r="B48" s="26" t="s">
        <v>1461</v>
      </c>
      <c r="C48" s="26" t="s">
        <v>2152</v>
      </c>
      <c r="D48" s="26" t="s">
        <v>2088</v>
      </c>
      <c r="E48" s="123" t="s">
        <v>2155</v>
      </c>
      <c r="F48" s="27"/>
      <c r="G48" s="98" t="s">
        <v>2154</v>
      </c>
      <c r="H48" s="13"/>
      <c r="I48" s="24">
        <v>21600000</v>
      </c>
      <c r="J48" s="163">
        <v>9000000</v>
      </c>
      <c r="K48" s="24">
        <f t="shared" si="0"/>
        <v>12600000</v>
      </c>
    </row>
    <row r="49" spans="1:11" x14ac:dyDescent="0.25">
      <c r="A49" s="267">
        <v>45398</v>
      </c>
      <c r="B49" s="26" t="s">
        <v>1748</v>
      </c>
      <c r="C49" s="26" t="s">
        <v>2153</v>
      </c>
      <c r="D49" s="26" t="s">
        <v>1996</v>
      </c>
      <c r="E49" s="123" t="s">
        <v>2156</v>
      </c>
      <c r="F49" s="27"/>
      <c r="G49" s="98" t="s">
        <v>1090</v>
      </c>
      <c r="H49" s="13"/>
      <c r="I49" s="24">
        <v>19600000</v>
      </c>
      <c r="J49" s="163">
        <v>10780000</v>
      </c>
      <c r="K49" s="24">
        <f t="shared" si="0"/>
        <v>8820000</v>
      </c>
    </row>
    <row r="50" spans="1:11" x14ac:dyDescent="0.25">
      <c r="A50" s="267">
        <v>45435</v>
      </c>
      <c r="B50" s="283" t="s">
        <v>878</v>
      </c>
      <c r="C50" s="26" t="s">
        <v>3043</v>
      </c>
      <c r="D50" s="26" t="s">
        <v>3044</v>
      </c>
      <c r="E50" s="198" t="s">
        <v>3074</v>
      </c>
      <c r="F50" s="27"/>
      <c r="G50" s="160" t="s">
        <v>1714</v>
      </c>
      <c r="H50" s="13"/>
      <c r="I50" s="163">
        <v>5250000</v>
      </c>
      <c r="J50" s="163">
        <v>0</v>
      </c>
      <c r="K50" s="24">
        <f t="shared" si="0"/>
        <v>5250000</v>
      </c>
    </row>
    <row r="51" spans="1:11" x14ac:dyDescent="0.25">
      <c r="A51" s="267">
        <v>45436</v>
      </c>
      <c r="B51" s="283" t="s">
        <v>1053</v>
      </c>
      <c r="C51" s="26" t="s">
        <v>3045</v>
      </c>
      <c r="D51" s="26" t="s">
        <v>2691</v>
      </c>
      <c r="E51" s="198" t="s">
        <v>3075</v>
      </c>
      <c r="F51" s="27"/>
      <c r="G51" s="160" t="s">
        <v>1092</v>
      </c>
      <c r="H51" s="13"/>
      <c r="I51" s="163">
        <v>13650000</v>
      </c>
      <c r="J51" s="163">
        <v>0</v>
      </c>
      <c r="K51" s="24">
        <f t="shared" si="0"/>
        <v>13650000</v>
      </c>
    </row>
    <row r="52" spans="1:11" x14ac:dyDescent="0.25">
      <c r="A52" s="267">
        <v>45436</v>
      </c>
      <c r="B52" s="283" t="s">
        <v>999</v>
      </c>
      <c r="C52" s="26" t="s">
        <v>2475</v>
      </c>
      <c r="D52" s="26" t="s">
        <v>3046</v>
      </c>
      <c r="E52" s="198" t="s">
        <v>3076</v>
      </c>
      <c r="F52" s="27"/>
      <c r="G52" s="160" t="s">
        <v>1086</v>
      </c>
      <c r="H52" s="13"/>
      <c r="I52" s="163">
        <v>9779700</v>
      </c>
      <c r="J52" s="163">
        <v>0</v>
      </c>
      <c r="K52" s="24">
        <f t="shared" si="0"/>
        <v>9779700</v>
      </c>
    </row>
    <row r="53" spans="1:11" x14ac:dyDescent="0.25">
      <c r="A53" s="267">
        <v>45436</v>
      </c>
      <c r="B53" s="283" t="s">
        <v>547</v>
      </c>
      <c r="C53" s="26" t="s">
        <v>2465</v>
      </c>
      <c r="D53" s="26" t="s">
        <v>2492</v>
      </c>
      <c r="E53" s="198" t="s">
        <v>3077</v>
      </c>
      <c r="F53" s="27"/>
      <c r="G53" s="160" t="s">
        <v>1089</v>
      </c>
      <c r="H53" s="13"/>
      <c r="I53" s="163">
        <v>16000000</v>
      </c>
      <c r="J53" s="163">
        <v>0</v>
      </c>
      <c r="K53" s="24">
        <f t="shared" si="0"/>
        <v>16000000</v>
      </c>
    </row>
    <row r="54" spans="1:11" x14ac:dyDescent="0.25">
      <c r="A54" s="267">
        <v>45436</v>
      </c>
      <c r="B54" s="283" t="s">
        <v>838</v>
      </c>
      <c r="C54" s="26" t="s">
        <v>2876</v>
      </c>
      <c r="D54" s="26" t="s">
        <v>2470</v>
      </c>
      <c r="E54" s="198" t="s">
        <v>3078</v>
      </c>
      <c r="F54" s="27"/>
      <c r="G54" s="160" t="s">
        <v>928</v>
      </c>
      <c r="H54" s="13"/>
      <c r="I54" s="163">
        <v>5250000</v>
      </c>
      <c r="J54" s="163">
        <v>0</v>
      </c>
      <c r="K54" s="24">
        <f t="shared" si="0"/>
        <v>5250000</v>
      </c>
    </row>
    <row r="55" spans="1:11" x14ac:dyDescent="0.25">
      <c r="A55" s="267">
        <v>45436</v>
      </c>
      <c r="B55" s="283" t="s">
        <v>851</v>
      </c>
      <c r="C55" s="26" t="s">
        <v>3047</v>
      </c>
      <c r="D55" s="26" t="s">
        <v>3048</v>
      </c>
      <c r="E55" s="198" t="s">
        <v>3079</v>
      </c>
      <c r="F55" s="27"/>
      <c r="G55" s="160" t="s">
        <v>1094</v>
      </c>
      <c r="H55" s="13"/>
      <c r="I55" s="163">
        <v>9227800</v>
      </c>
      <c r="J55" s="163">
        <v>0</v>
      </c>
      <c r="K55" s="24">
        <f t="shared" si="0"/>
        <v>9227800</v>
      </c>
    </row>
    <row r="56" spans="1:11" x14ac:dyDescent="0.25">
      <c r="A56" s="267">
        <v>45436</v>
      </c>
      <c r="B56" s="283" t="s">
        <v>834</v>
      </c>
      <c r="C56" s="26" t="s">
        <v>2994</v>
      </c>
      <c r="D56" s="26" t="s">
        <v>3049</v>
      </c>
      <c r="E56" s="198" t="s">
        <v>3080</v>
      </c>
      <c r="F56" s="27"/>
      <c r="G56" s="160" t="s">
        <v>1091</v>
      </c>
      <c r="H56" s="13"/>
      <c r="I56" s="163">
        <v>9779700</v>
      </c>
      <c r="J56" s="163">
        <v>0</v>
      </c>
      <c r="K56" s="24">
        <f t="shared" si="0"/>
        <v>9779700</v>
      </c>
    </row>
    <row r="57" spans="1:11" x14ac:dyDescent="0.25">
      <c r="A57" s="267">
        <v>45436</v>
      </c>
      <c r="B57" s="283" t="s">
        <v>99</v>
      </c>
      <c r="C57" s="26" t="s">
        <v>2677</v>
      </c>
      <c r="D57" s="26" t="s">
        <v>2880</v>
      </c>
      <c r="E57" s="198" t="s">
        <v>3081</v>
      </c>
      <c r="F57" s="27"/>
      <c r="G57" s="160" t="s">
        <v>1084</v>
      </c>
      <c r="H57" s="13"/>
      <c r="I57" s="163">
        <v>11550000</v>
      </c>
      <c r="J57" s="163">
        <v>0</v>
      </c>
      <c r="K57" s="24">
        <f t="shared" si="0"/>
        <v>11550000</v>
      </c>
    </row>
    <row r="58" spans="1:11" x14ac:dyDescent="0.25">
      <c r="A58" s="267">
        <v>45436</v>
      </c>
      <c r="B58" s="283" t="s">
        <v>537</v>
      </c>
      <c r="C58" s="26" t="s">
        <v>3050</v>
      </c>
      <c r="D58" s="26" t="s">
        <v>3051</v>
      </c>
      <c r="E58" s="198" t="s">
        <v>3082</v>
      </c>
      <c r="F58" s="27"/>
      <c r="G58" s="160" t="s">
        <v>1080</v>
      </c>
      <c r="H58" s="13"/>
      <c r="I58" s="163">
        <v>11550000</v>
      </c>
      <c r="J58" s="163">
        <v>0</v>
      </c>
      <c r="K58" s="24">
        <f t="shared" si="0"/>
        <v>11550000</v>
      </c>
    </row>
    <row r="59" spans="1:11" x14ac:dyDescent="0.25">
      <c r="A59" s="267">
        <v>45439</v>
      </c>
      <c r="B59" s="283" t="s">
        <v>844</v>
      </c>
      <c r="C59" s="26" t="s">
        <v>2996</v>
      </c>
      <c r="D59" s="26" t="s">
        <v>3006</v>
      </c>
      <c r="E59" s="198" t="s">
        <v>3083</v>
      </c>
      <c r="F59" s="27"/>
      <c r="G59" s="160" t="s">
        <v>1102</v>
      </c>
      <c r="H59" s="13"/>
      <c r="I59" s="163">
        <v>9779700</v>
      </c>
      <c r="J59" s="163">
        <v>0</v>
      </c>
      <c r="K59" s="24">
        <f t="shared" si="0"/>
        <v>9779700</v>
      </c>
    </row>
    <row r="60" spans="1:11" x14ac:dyDescent="0.25">
      <c r="A60" s="267">
        <v>45439</v>
      </c>
      <c r="B60" s="283" t="s">
        <v>555</v>
      </c>
      <c r="C60" s="26" t="s">
        <v>3052</v>
      </c>
      <c r="D60" s="26" t="s">
        <v>2485</v>
      </c>
      <c r="E60" s="198" t="s">
        <v>3084</v>
      </c>
      <c r="F60" s="27"/>
      <c r="G60" s="160" t="s">
        <v>1096</v>
      </c>
      <c r="H60" s="13"/>
      <c r="I60" s="163">
        <v>11550000</v>
      </c>
      <c r="J60" s="163">
        <v>0</v>
      </c>
      <c r="K60" s="24">
        <f t="shared" si="0"/>
        <v>11550000</v>
      </c>
    </row>
    <row r="61" spans="1:11" x14ac:dyDescent="0.25">
      <c r="A61" s="267">
        <v>45439</v>
      </c>
      <c r="B61" s="283" t="s">
        <v>189</v>
      </c>
      <c r="C61" s="26" t="s">
        <v>3053</v>
      </c>
      <c r="D61" s="26" t="s">
        <v>3008</v>
      </c>
      <c r="E61" s="198" t="s">
        <v>3085</v>
      </c>
      <c r="F61" s="27"/>
      <c r="G61" s="160" t="s">
        <v>1093</v>
      </c>
      <c r="H61" s="13"/>
      <c r="I61" s="163">
        <v>12600000</v>
      </c>
      <c r="J61" s="163">
        <v>0</v>
      </c>
      <c r="K61" s="24">
        <f t="shared" si="0"/>
        <v>12600000</v>
      </c>
    </row>
    <row r="62" spans="1:11" x14ac:dyDescent="0.25">
      <c r="A62" s="267">
        <v>45439</v>
      </c>
      <c r="B62" s="283" t="s">
        <v>833</v>
      </c>
      <c r="C62" s="26" t="s">
        <v>3054</v>
      </c>
      <c r="D62" s="26" t="s">
        <v>3055</v>
      </c>
      <c r="E62" s="198" t="s">
        <v>3086</v>
      </c>
      <c r="F62" s="27"/>
      <c r="G62" s="160" t="s">
        <v>1088</v>
      </c>
      <c r="H62" s="13"/>
      <c r="I62" s="163">
        <v>15750000</v>
      </c>
      <c r="J62" s="163">
        <v>0</v>
      </c>
      <c r="K62" s="24">
        <f t="shared" si="0"/>
        <v>15750000</v>
      </c>
    </row>
    <row r="63" spans="1:11" x14ac:dyDescent="0.25">
      <c r="A63" s="267">
        <v>45439</v>
      </c>
      <c r="B63" s="283" t="s">
        <v>840</v>
      </c>
      <c r="C63" s="26" t="s">
        <v>2875</v>
      </c>
      <c r="D63" s="26" t="s">
        <v>2701</v>
      </c>
      <c r="E63" s="198" t="s">
        <v>3087</v>
      </c>
      <c r="F63" s="27"/>
      <c r="G63" s="160" t="s">
        <v>1085</v>
      </c>
      <c r="H63" s="13"/>
      <c r="I63" s="163">
        <v>13440000</v>
      </c>
      <c r="J63" s="163">
        <v>0</v>
      </c>
      <c r="K63" s="24">
        <f t="shared" si="0"/>
        <v>13440000</v>
      </c>
    </row>
    <row r="64" spans="1:11" x14ac:dyDescent="0.25">
      <c r="A64" s="267">
        <v>45439</v>
      </c>
      <c r="B64" s="283" t="s">
        <v>541</v>
      </c>
      <c r="C64" s="26" t="s">
        <v>3056</v>
      </c>
      <c r="D64" s="26" t="s">
        <v>3010</v>
      </c>
      <c r="E64" s="198" t="s">
        <v>3088</v>
      </c>
      <c r="F64" s="27"/>
      <c r="G64" s="160" t="s">
        <v>1082</v>
      </c>
      <c r="H64" s="13"/>
      <c r="I64" s="163">
        <v>16230000</v>
      </c>
      <c r="J64" s="163">
        <v>0</v>
      </c>
      <c r="K64" s="24">
        <f t="shared" si="0"/>
        <v>16230000</v>
      </c>
    </row>
    <row r="65" spans="1:11" x14ac:dyDescent="0.25">
      <c r="A65" s="267">
        <v>45439</v>
      </c>
      <c r="B65" s="283" t="s">
        <v>188</v>
      </c>
      <c r="C65" s="26" t="s">
        <v>2479</v>
      </c>
      <c r="D65" s="26" t="s">
        <v>3057</v>
      </c>
      <c r="E65" s="198" t="s">
        <v>3089</v>
      </c>
      <c r="F65" s="27"/>
      <c r="G65" s="160" t="s">
        <v>1095</v>
      </c>
      <c r="H65" s="13"/>
      <c r="I65" s="163">
        <v>9227800</v>
      </c>
      <c r="J65" s="163">
        <v>0</v>
      </c>
      <c r="K65" s="24">
        <f t="shared" si="0"/>
        <v>9227800</v>
      </c>
    </row>
    <row r="66" spans="1:11" x14ac:dyDescent="0.25">
      <c r="A66" s="267">
        <v>45439</v>
      </c>
      <c r="B66" s="283" t="s">
        <v>538</v>
      </c>
      <c r="C66" s="26" t="s">
        <v>3058</v>
      </c>
      <c r="D66" s="26" t="s">
        <v>2505</v>
      </c>
      <c r="E66" s="198" t="s">
        <v>3090</v>
      </c>
      <c r="F66" s="27"/>
      <c r="G66" s="160" t="s">
        <v>1079</v>
      </c>
      <c r="H66" s="13"/>
      <c r="I66" s="163">
        <v>12600000</v>
      </c>
      <c r="J66" s="163">
        <v>0</v>
      </c>
      <c r="K66" s="24">
        <f t="shared" si="0"/>
        <v>12600000</v>
      </c>
    </row>
    <row r="67" spans="1:11" x14ac:dyDescent="0.25">
      <c r="A67" s="267">
        <v>45439</v>
      </c>
      <c r="B67" s="283" t="s">
        <v>845</v>
      </c>
      <c r="C67" s="26" t="s">
        <v>3059</v>
      </c>
      <c r="D67" s="26" t="s">
        <v>2501</v>
      </c>
      <c r="E67" s="198" t="s">
        <v>3091</v>
      </c>
      <c r="F67" s="27"/>
      <c r="G67" s="160" t="s">
        <v>1101</v>
      </c>
      <c r="H67" s="13"/>
      <c r="I67" s="163">
        <v>15750000</v>
      </c>
      <c r="J67" s="163">
        <v>0</v>
      </c>
      <c r="K67" s="24">
        <f t="shared" si="0"/>
        <v>15750000</v>
      </c>
    </row>
    <row r="68" spans="1:11" x14ac:dyDescent="0.25">
      <c r="A68" s="267">
        <v>45439</v>
      </c>
      <c r="B68" s="283" t="s">
        <v>853</v>
      </c>
      <c r="C68" s="26" t="s">
        <v>3060</v>
      </c>
      <c r="D68" s="26" t="s">
        <v>3061</v>
      </c>
      <c r="E68" s="198" t="s">
        <v>3092</v>
      </c>
      <c r="F68" s="27"/>
      <c r="G68" s="160" t="s">
        <v>1097</v>
      </c>
      <c r="H68" s="13"/>
      <c r="I68" s="163">
        <v>13230000</v>
      </c>
      <c r="J68" s="163">
        <v>0</v>
      </c>
      <c r="K68" s="24">
        <f t="shared" si="0"/>
        <v>13230000</v>
      </c>
    </row>
    <row r="69" spans="1:11" x14ac:dyDescent="0.25">
      <c r="A69" s="267">
        <v>45439</v>
      </c>
      <c r="B69" s="283" t="s">
        <v>551</v>
      </c>
      <c r="C69" s="26" t="s">
        <v>3062</v>
      </c>
      <c r="D69" s="26" t="s">
        <v>3063</v>
      </c>
      <c r="E69" s="198" t="s">
        <v>3093</v>
      </c>
      <c r="F69" s="27"/>
      <c r="G69" s="160" t="s">
        <v>1099</v>
      </c>
      <c r="H69" s="13"/>
      <c r="I69" s="163">
        <v>11550000</v>
      </c>
      <c r="J69" s="163">
        <v>0</v>
      </c>
      <c r="K69" s="24">
        <f t="shared" si="0"/>
        <v>11550000</v>
      </c>
    </row>
    <row r="70" spans="1:11" x14ac:dyDescent="0.25">
      <c r="A70" s="267">
        <v>45439</v>
      </c>
      <c r="B70" s="283" t="s">
        <v>836</v>
      </c>
      <c r="C70" s="26" t="s">
        <v>3064</v>
      </c>
      <c r="D70" s="26" t="s">
        <v>2998</v>
      </c>
      <c r="E70" s="198" t="s">
        <v>3094</v>
      </c>
      <c r="F70" s="27"/>
      <c r="G70" s="160" t="s">
        <v>1087</v>
      </c>
      <c r="H70" s="13"/>
      <c r="I70" s="163">
        <v>6510000</v>
      </c>
      <c r="J70" s="163">
        <v>0</v>
      </c>
      <c r="K70" s="24">
        <f t="shared" si="0"/>
        <v>6510000</v>
      </c>
    </row>
    <row r="71" spans="1:11" x14ac:dyDescent="0.25">
      <c r="A71" s="267">
        <v>45439</v>
      </c>
      <c r="B71" s="283" t="s">
        <v>874</v>
      </c>
      <c r="C71" s="26" t="s">
        <v>2679</v>
      </c>
      <c r="D71" s="26" t="s">
        <v>2698</v>
      </c>
      <c r="E71" s="198" t="s">
        <v>3095</v>
      </c>
      <c r="F71" s="27"/>
      <c r="G71" s="160" t="s">
        <v>1713</v>
      </c>
      <c r="H71" s="13"/>
      <c r="I71" s="163">
        <v>14070000</v>
      </c>
      <c r="J71" s="163">
        <v>0</v>
      </c>
      <c r="K71" s="24">
        <f t="shared" si="0"/>
        <v>14070000</v>
      </c>
    </row>
    <row r="72" spans="1:11" x14ac:dyDescent="0.25">
      <c r="A72" s="267">
        <v>45439</v>
      </c>
      <c r="B72" s="283" t="s">
        <v>861</v>
      </c>
      <c r="C72" s="26" t="s">
        <v>2877</v>
      </c>
      <c r="D72" s="26" t="s">
        <v>3004</v>
      </c>
      <c r="E72" s="198" t="s">
        <v>3096</v>
      </c>
      <c r="F72" s="27"/>
      <c r="G72" s="160" t="s">
        <v>1100</v>
      </c>
      <c r="H72" s="13"/>
      <c r="I72" s="163">
        <v>16000000</v>
      </c>
      <c r="J72" s="163">
        <v>0</v>
      </c>
      <c r="K72" s="24">
        <f t="shared" si="0"/>
        <v>16000000</v>
      </c>
    </row>
    <row r="73" spans="1:11" x14ac:dyDescent="0.25">
      <c r="A73" s="267">
        <v>45439</v>
      </c>
      <c r="B73" s="283" t="s">
        <v>565</v>
      </c>
      <c r="C73" s="26" t="s">
        <v>3049</v>
      </c>
      <c r="D73" s="26" t="s">
        <v>2885</v>
      </c>
      <c r="E73" s="198" t="s">
        <v>3097</v>
      </c>
      <c r="F73" s="27"/>
      <c r="G73" s="160" t="s">
        <v>1098</v>
      </c>
      <c r="H73" s="13"/>
      <c r="I73" s="163">
        <v>9227800</v>
      </c>
      <c r="J73" s="163">
        <v>0</v>
      </c>
      <c r="K73" s="24">
        <f t="shared" si="0"/>
        <v>9227800</v>
      </c>
    </row>
    <row r="74" spans="1:11" x14ac:dyDescent="0.25">
      <c r="A74" s="267">
        <v>45439</v>
      </c>
      <c r="B74" s="283" t="s">
        <v>562</v>
      </c>
      <c r="C74" s="26" t="s">
        <v>2874</v>
      </c>
      <c r="D74" s="26" t="s">
        <v>3065</v>
      </c>
      <c r="E74" s="198" t="s">
        <v>3098</v>
      </c>
      <c r="F74" s="27"/>
      <c r="G74" s="160" t="s">
        <v>1083</v>
      </c>
      <c r="H74" s="13"/>
      <c r="I74" s="163">
        <v>16800000</v>
      </c>
      <c r="J74" s="163">
        <v>0</v>
      </c>
      <c r="K74" s="24">
        <f t="shared" si="0"/>
        <v>16800000</v>
      </c>
    </row>
    <row r="75" spans="1:11" x14ac:dyDescent="0.25">
      <c r="A75" s="267">
        <v>45439</v>
      </c>
      <c r="B75" s="283" t="s">
        <v>1748</v>
      </c>
      <c r="C75" s="26" t="s">
        <v>3066</v>
      </c>
      <c r="D75" s="26" t="s">
        <v>3067</v>
      </c>
      <c r="E75" s="198" t="s">
        <v>3099</v>
      </c>
      <c r="F75" s="27"/>
      <c r="G75" s="160" t="s">
        <v>1090</v>
      </c>
      <c r="H75" s="13"/>
      <c r="I75" s="163">
        <v>9800000</v>
      </c>
      <c r="J75" s="163">
        <v>0</v>
      </c>
      <c r="K75" s="24">
        <f t="shared" si="0"/>
        <v>9800000</v>
      </c>
    </row>
    <row r="76" spans="1:11" x14ac:dyDescent="0.25">
      <c r="A76" s="267">
        <v>45439</v>
      </c>
      <c r="B76" s="283" t="s">
        <v>583</v>
      </c>
      <c r="C76" s="26" t="s">
        <v>3068</v>
      </c>
      <c r="D76" s="26" t="s">
        <v>3069</v>
      </c>
      <c r="E76" s="198" t="s">
        <v>3100</v>
      </c>
      <c r="F76" s="27"/>
      <c r="G76" s="160" t="s">
        <v>1717</v>
      </c>
      <c r="H76" s="13"/>
      <c r="I76" s="163">
        <v>13440000</v>
      </c>
      <c r="J76" s="163">
        <v>0</v>
      </c>
      <c r="K76" s="24">
        <f t="shared" si="0"/>
        <v>13440000</v>
      </c>
    </row>
    <row r="77" spans="1:11" x14ac:dyDescent="0.25">
      <c r="A77" s="267">
        <v>45439</v>
      </c>
      <c r="B77" s="283" t="s">
        <v>894</v>
      </c>
      <c r="C77" s="26" t="s">
        <v>2873</v>
      </c>
      <c r="D77" s="26" t="s">
        <v>3070</v>
      </c>
      <c r="E77" s="198" t="s">
        <v>3101</v>
      </c>
      <c r="F77" s="27"/>
      <c r="G77" s="160" t="s">
        <v>1716</v>
      </c>
      <c r="H77" s="13"/>
      <c r="I77" s="163">
        <v>6510000</v>
      </c>
      <c r="J77" s="163">
        <v>0</v>
      </c>
      <c r="K77" s="24">
        <f t="shared" si="0"/>
        <v>6510000</v>
      </c>
    </row>
    <row r="78" spans="1:11" x14ac:dyDescent="0.25">
      <c r="A78" s="267">
        <v>45439</v>
      </c>
      <c r="B78" s="283" t="s">
        <v>1911</v>
      </c>
      <c r="C78" s="26" t="s">
        <v>1924</v>
      </c>
      <c r="D78" s="26" t="s">
        <v>2491</v>
      </c>
      <c r="E78" s="198" t="s">
        <v>2619</v>
      </c>
      <c r="F78" s="27"/>
      <c r="G78" s="160" t="s">
        <v>2527</v>
      </c>
      <c r="H78" s="13"/>
      <c r="I78" s="163">
        <v>70000000</v>
      </c>
      <c r="J78" s="163">
        <v>0</v>
      </c>
      <c r="K78" s="24">
        <f t="shared" si="0"/>
        <v>70000000</v>
      </c>
    </row>
    <row r="79" spans="1:11" x14ac:dyDescent="0.25">
      <c r="A79" s="267">
        <v>45439</v>
      </c>
      <c r="B79" s="283" t="s">
        <v>750</v>
      </c>
      <c r="C79" s="26" t="s">
        <v>3071</v>
      </c>
      <c r="D79" s="26" t="s">
        <v>3072</v>
      </c>
      <c r="E79" s="198" t="s">
        <v>3102</v>
      </c>
      <c r="F79" s="27"/>
      <c r="G79" s="160" t="s">
        <v>1081</v>
      </c>
      <c r="H79" s="13"/>
      <c r="I79" s="163">
        <v>10500000</v>
      </c>
      <c r="J79" s="163">
        <v>0</v>
      </c>
      <c r="K79" s="24">
        <f t="shared" si="0"/>
        <v>10500000</v>
      </c>
    </row>
    <row r="80" spans="1:11" x14ac:dyDescent="0.25">
      <c r="A80" s="267">
        <v>45440</v>
      </c>
      <c r="B80" s="283" t="s">
        <v>554</v>
      </c>
      <c r="C80" s="26" t="s">
        <v>3044</v>
      </c>
      <c r="D80" s="26" t="s">
        <v>3073</v>
      </c>
      <c r="E80" s="198" t="s">
        <v>3103</v>
      </c>
      <c r="F80" s="27"/>
      <c r="G80" s="160" t="s">
        <v>1078</v>
      </c>
      <c r="H80" s="13"/>
      <c r="I80" s="163">
        <v>18000000</v>
      </c>
      <c r="J80" s="163">
        <v>0</v>
      </c>
      <c r="K80" s="24">
        <f t="shared" si="0"/>
        <v>18000000</v>
      </c>
    </row>
    <row r="81" spans="1:11" x14ac:dyDescent="0.25">
      <c r="A81" s="267"/>
      <c r="B81" s="26"/>
      <c r="C81" s="26"/>
      <c r="D81" s="26"/>
      <c r="E81" s="123"/>
      <c r="F81" s="27"/>
      <c r="G81" s="98"/>
      <c r="H81" s="13"/>
      <c r="I81" s="24"/>
      <c r="J81" s="163"/>
      <c r="K81" s="24">
        <f t="shared" si="0"/>
        <v>0</v>
      </c>
    </row>
    <row r="82" spans="1:11" x14ac:dyDescent="0.25">
      <c r="A82" s="145"/>
      <c r="B82" s="26"/>
      <c r="C82" s="26"/>
      <c r="D82" s="26"/>
      <c r="E82" s="7"/>
      <c r="F82" s="27"/>
      <c r="G82" s="98"/>
      <c r="H82" s="13"/>
      <c r="I82" s="24"/>
      <c r="J82" s="163"/>
      <c r="K82" s="24">
        <f t="shared" si="0"/>
        <v>0</v>
      </c>
    </row>
    <row r="83" spans="1:11" x14ac:dyDescent="0.25">
      <c r="A83" s="145"/>
      <c r="B83" s="26"/>
      <c r="C83" s="26"/>
      <c r="D83" s="26"/>
      <c r="E83" s="7"/>
      <c r="F83" s="27"/>
      <c r="G83" s="98"/>
      <c r="H83" s="13"/>
      <c r="I83" s="24"/>
      <c r="J83" s="163"/>
      <c r="K83" s="24">
        <f t="shared" si="0"/>
        <v>0</v>
      </c>
    </row>
    <row r="84" spans="1:11" x14ac:dyDescent="0.25">
      <c r="A84" s="145"/>
      <c r="B84" s="26"/>
      <c r="C84" s="26"/>
      <c r="D84" s="26"/>
      <c r="E84" s="7"/>
      <c r="F84" s="27"/>
      <c r="G84" s="98"/>
      <c r="H84" s="13"/>
      <c r="I84" s="24"/>
      <c r="J84" s="163"/>
      <c r="K84" s="24">
        <f t="shared" si="0"/>
        <v>0</v>
      </c>
    </row>
    <row r="85" spans="1:11" x14ac:dyDescent="0.25">
      <c r="A85" s="15"/>
      <c r="B85" s="16"/>
      <c r="C85" s="16"/>
      <c r="D85" s="16"/>
      <c r="E85" s="16"/>
      <c r="F85" s="16"/>
      <c r="G85" s="320" t="s">
        <v>19</v>
      </c>
      <c r="H85" s="321"/>
      <c r="I85" s="29">
        <f>SUM(I16:I84)</f>
        <v>1266539400</v>
      </c>
      <c r="J85" s="29">
        <f>SUM(J16:J84)</f>
        <v>602808860</v>
      </c>
      <c r="K85" s="29">
        <f>SUM(K16:K84)</f>
        <v>663730540</v>
      </c>
    </row>
    <row r="86" spans="1:11" ht="12.75" customHeight="1" x14ac:dyDescent="0.25">
      <c r="A86" s="15"/>
      <c r="B86" s="16"/>
      <c r="C86" s="16"/>
      <c r="D86" s="16"/>
      <c r="E86" s="16"/>
      <c r="F86" s="20"/>
      <c r="G86" s="16"/>
      <c r="H86" s="16"/>
      <c r="I86" s="20"/>
      <c r="J86" s="20"/>
      <c r="K86" s="21"/>
    </row>
    <row r="87" spans="1:11" ht="24.95" customHeight="1" x14ac:dyDescent="0.25">
      <c r="A87" s="70" t="s">
        <v>38</v>
      </c>
      <c r="B87" s="71" t="s">
        <v>40</v>
      </c>
      <c r="C87" s="70" t="s">
        <v>41</v>
      </c>
      <c r="D87" s="72" t="s">
        <v>39</v>
      </c>
      <c r="E87" s="70" t="s">
        <v>15</v>
      </c>
      <c r="F87" s="70" t="s">
        <v>34</v>
      </c>
      <c r="G87" s="70" t="s">
        <v>16</v>
      </c>
      <c r="H87" s="70" t="s">
        <v>22</v>
      </c>
      <c r="I87" s="70" t="s">
        <v>12</v>
      </c>
      <c r="J87" s="70" t="s">
        <v>23</v>
      </c>
      <c r="K87" s="70" t="s">
        <v>4</v>
      </c>
    </row>
    <row r="88" spans="1:11" ht="24.95" customHeight="1" x14ac:dyDescent="0.25">
      <c r="A88" s="73">
        <v>2228708000</v>
      </c>
      <c r="B88" s="73">
        <v>0</v>
      </c>
      <c r="C88" s="73">
        <v>0</v>
      </c>
      <c r="D88" s="74">
        <f>+A88+B88-C88</f>
        <v>2228708000</v>
      </c>
      <c r="E88" s="74">
        <f>+I85</f>
        <v>1266539400</v>
      </c>
      <c r="F88" s="75">
        <f>+E88/D88</f>
        <v>0.56828413592090121</v>
      </c>
      <c r="G88" s="74">
        <f>+I13</f>
        <v>0</v>
      </c>
      <c r="H88" s="74">
        <f>+D88-E88-G88</f>
        <v>962168600</v>
      </c>
      <c r="I88" s="74">
        <f>+J85</f>
        <v>602808860</v>
      </c>
      <c r="J88" s="75">
        <f>+I88/D88</f>
        <v>0.27047457989112977</v>
      </c>
      <c r="K88" s="74">
        <f>+K85</f>
        <v>663730540</v>
      </c>
    </row>
    <row r="89" spans="1:11" x14ac:dyDescent="0.25">
      <c r="A89" s="76">
        <v>1</v>
      </c>
      <c r="B89" s="76">
        <v>2</v>
      </c>
      <c r="C89" s="76">
        <v>3</v>
      </c>
      <c r="D89" s="76" t="s">
        <v>3</v>
      </c>
      <c r="E89" s="76">
        <v>5</v>
      </c>
      <c r="F89" s="76" t="s">
        <v>18</v>
      </c>
      <c r="G89" s="76">
        <v>7</v>
      </c>
      <c r="H89" s="76" t="s">
        <v>9</v>
      </c>
      <c r="I89" s="76">
        <v>9</v>
      </c>
      <c r="J89" s="76" t="s">
        <v>24</v>
      </c>
      <c r="K89" s="76" t="s">
        <v>25</v>
      </c>
    </row>
    <row r="91" spans="1:11" x14ac:dyDescent="0.25">
      <c r="B91" s="63"/>
    </row>
    <row r="92" spans="1:11" x14ac:dyDescent="0.25">
      <c r="B92" s="63"/>
      <c r="I92" s="63"/>
    </row>
    <row r="93" spans="1:11" x14ac:dyDescent="0.25">
      <c r="B93" s="63"/>
    </row>
  </sheetData>
  <mergeCells count="16">
    <mergeCell ref="J14:J15"/>
    <mergeCell ref="E15:F15"/>
    <mergeCell ref="G15:H15"/>
    <mergeCell ref="A3:J3"/>
    <mergeCell ref="A5:A6"/>
    <mergeCell ref="B5:B6"/>
    <mergeCell ref="D5:D6"/>
    <mergeCell ref="E5:H5"/>
    <mergeCell ref="I5:I6"/>
    <mergeCell ref="J5:K6"/>
    <mergeCell ref="E6:H6"/>
    <mergeCell ref="G85:H85"/>
    <mergeCell ref="G13:H13"/>
    <mergeCell ref="A14:A15"/>
    <mergeCell ref="E14:H14"/>
    <mergeCell ref="I14:I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0"/>
  <sheetViews>
    <sheetView topLeftCell="A376" workbookViewId="0">
      <selection activeCell="K402" sqref="K402"/>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9" customWidth="1"/>
    <col min="10" max="10" width="15.7109375" style="3" customWidth="1"/>
    <col min="11" max="11" width="17.5703125" style="3" customWidth="1"/>
    <col min="12" max="16384" width="11.42578125" style="3"/>
  </cols>
  <sheetData>
    <row r="1" spans="1:11" ht="12.75" customHeight="1" x14ac:dyDescent="0.25">
      <c r="A1" s="1" t="s">
        <v>35</v>
      </c>
      <c r="B1" s="1"/>
      <c r="C1" s="1"/>
      <c r="D1" s="1"/>
      <c r="E1" s="2"/>
      <c r="F1" s="1"/>
      <c r="G1" s="2"/>
      <c r="H1" s="2"/>
      <c r="I1" s="77"/>
      <c r="J1" s="2"/>
      <c r="K1" s="2"/>
    </row>
    <row r="2" spans="1:11" ht="12.75" customHeight="1" x14ac:dyDescent="0.25">
      <c r="A2" s="2"/>
      <c r="B2" s="2"/>
      <c r="C2" s="2"/>
      <c r="D2" s="2"/>
      <c r="E2" s="2"/>
      <c r="F2" s="2"/>
      <c r="G2" s="2"/>
      <c r="H2" s="2"/>
      <c r="I2" s="77"/>
      <c r="J2" s="2"/>
      <c r="K2" s="66"/>
    </row>
    <row r="3" spans="1:11" ht="15" customHeight="1" x14ac:dyDescent="0.25">
      <c r="A3" s="306" t="s">
        <v>89</v>
      </c>
      <c r="B3" s="306"/>
      <c r="C3" s="306"/>
      <c r="D3" s="306"/>
      <c r="E3" s="306"/>
      <c r="F3" s="306"/>
      <c r="G3" s="306"/>
      <c r="H3" s="306"/>
      <c r="I3" s="306"/>
      <c r="J3" s="306"/>
      <c r="K3" s="68" t="s">
        <v>3436</v>
      </c>
    </row>
    <row r="4" spans="1:11" ht="12.75" customHeight="1" x14ac:dyDescent="0.25">
      <c r="A4" s="4"/>
      <c r="B4" s="4"/>
      <c r="C4" s="4"/>
      <c r="D4" s="4"/>
      <c r="E4" s="4"/>
      <c r="F4" s="4"/>
      <c r="G4" s="4"/>
      <c r="H4" s="4"/>
      <c r="I4" s="78"/>
      <c r="J4" s="4"/>
      <c r="K4" s="5"/>
    </row>
    <row r="5" spans="1:11" x14ac:dyDescent="0.25">
      <c r="A5" s="309" t="s">
        <v>5</v>
      </c>
      <c r="B5" s="324" t="s">
        <v>26</v>
      </c>
      <c r="C5" s="31"/>
      <c r="D5" s="309" t="s">
        <v>17</v>
      </c>
      <c r="E5" s="326" t="s">
        <v>16</v>
      </c>
      <c r="F5" s="327"/>
      <c r="G5" s="327"/>
      <c r="H5" s="328"/>
      <c r="I5" s="309" t="s">
        <v>7</v>
      </c>
      <c r="J5" s="316" t="s">
        <v>21</v>
      </c>
      <c r="K5" s="317"/>
    </row>
    <row r="6" spans="1:11" x14ac:dyDescent="0.25">
      <c r="A6" s="310"/>
      <c r="B6" s="325"/>
      <c r="C6" s="32"/>
      <c r="D6" s="310"/>
      <c r="E6" s="326" t="s">
        <v>2</v>
      </c>
      <c r="F6" s="327"/>
      <c r="G6" s="327"/>
      <c r="H6" s="328"/>
      <c r="I6" s="310"/>
      <c r="J6" s="318"/>
      <c r="K6" s="319"/>
    </row>
    <row r="7" spans="1:11" ht="12.75" customHeight="1" x14ac:dyDescent="0.25">
      <c r="A7" s="210"/>
      <c r="B7" s="205"/>
      <c r="C7" s="190"/>
      <c r="D7" s="212"/>
      <c r="E7" s="160"/>
      <c r="F7" s="185"/>
      <c r="G7" s="188"/>
      <c r="H7" s="189"/>
      <c r="I7" s="213"/>
      <c r="J7" s="7"/>
      <c r="K7" s="8"/>
    </row>
    <row r="8" spans="1:11" ht="12.75" customHeight="1" x14ac:dyDescent="0.25">
      <c r="A8" s="210"/>
      <c r="B8" s="205"/>
      <c r="C8" s="190"/>
      <c r="D8" s="212"/>
      <c r="E8" s="160"/>
      <c r="F8" s="185"/>
      <c r="G8" s="188"/>
      <c r="H8" s="189"/>
      <c r="I8" s="213"/>
      <c r="J8" s="7"/>
      <c r="K8" s="8"/>
    </row>
    <row r="9" spans="1:11" ht="12.75" customHeight="1" x14ac:dyDescent="0.25">
      <c r="A9" s="210"/>
      <c r="B9" s="205"/>
      <c r="C9" s="190"/>
      <c r="D9" s="212"/>
      <c r="E9" s="160"/>
      <c r="F9" s="185"/>
      <c r="G9" s="188"/>
      <c r="H9" s="189"/>
      <c r="I9" s="213"/>
      <c r="J9" s="7"/>
      <c r="K9" s="8"/>
    </row>
    <row r="10" spans="1:11" ht="12.75" customHeight="1" x14ac:dyDescent="0.25">
      <c r="A10" s="210"/>
      <c r="B10" s="205"/>
      <c r="C10" s="190"/>
      <c r="D10" s="212"/>
      <c r="E10" s="160"/>
      <c r="F10" s="185"/>
      <c r="G10" s="188"/>
      <c r="H10" s="189"/>
      <c r="I10" s="213"/>
      <c r="J10" s="7"/>
      <c r="K10" s="8"/>
    </row>
    <row r="11" spans="1:11" ht="12.75" customHeight="1" x14ac:dyDescent="0.25">
      <c r="A11" s="210"/>
      <c r="B11" s="205"/>
      <c r="C11" s="190"/>
      <c r="D11" s="212"/>
      <c r="E11" s="160"/>
      <c r="F11" s="185"/>
      <c r="G11" s="188"/>
      <c r="H11" s="189"/>
      <c r="I11" s="213"/>
      <c r="J11" s="7"/>
      <c r="K11" s="8"/>
    </row>
    <row r="12" spans="1:11" ht="12.75" customHeight="1" x14ac:dyDescent="0.25">
      <c r="A12" s="210"/>
      <c r="B12" s="205"/>
      <c r="C12" s="190"/>
      <c r="D12" s="212"/>
      <c r="E12" s="160"/>
      <c r="F12" s="185"/>
      <c r="G12" s="188"/>
      <c r="H12" s="189"/>
      <c r="I12" s="213"/>
      <c r="J12" s="7"/>
      <c r="K12" s="8"/>
    </row>
    <row r="13" spans="1:11" ht="12.75" customHeight="1" x14ac:dyDescent="0.25">
      <c r="A13" s="210"/>
      <c r="B13" s="205"/>
      <c r="C13" s="190"/>
      <c r="D13" s="212"/>
      <c r="E13" s="160"/>
      <c r="F13" s="185"/>
      <c r="G13" s="188"/>
      <c r="H13" s="189"/>
      <c r="I13" s="213"/>
      <c r="J13" s="7"/>
      <c r="K13" s="8"/>
    </row>
    <row r="14" spans="1:11" ht="12.75" customHeight="1" x14ac:dyDescent="0.25">
      <c r="A14" s="210"/>
      <c r="B14" s="205"/>
      <c r="C14" s="190"/>
      <c r="D14" s="212"/>
      <c r="E14" s="160"/>
      <c r="F14" s="185"/>
      <c r="G14" s="188"/>
      <c r="H14" s="189"/>
      <c r="I14" s="213"/>
      <c r="J14" s="7"/>
      <c r="K14" s="8"/>
    </row>
    <row r="15" spans="1:11" ht="12.75" customHeight="1" x14ac:dyDescent="0.25">
      <c r="A15" s="210"/>
      <c r="B15" s="205"/>
      <c r="C15" s="190"/>
      <c r="D15" s="212"/>
      <c r="E15" s="160"/>
      <c r="F15" s="185"/>
      <c r="G15" s="188"/>
      <c r="H15" s="189"/>
      <c r="I15" s="213"/>
      <c r="J15" s="7"/>
      <c r="K15" s="8"/>
    </row>
    <row r="16" spans="1:11" ht="12.75" customHeight="1" x14ac:dyDescent="0.25">
      <c r="A16" s="210"/>
      <c r="B16" s="205"/>
      <c r="C16" s="190"/>
      <c r="D16" s="212"/>
      <c r="E16" s="160"/>
      <c r="F16" s="185"/>
      <c r="G16" s="188"/>
      <c r="H16" s="189"/>
      <c r="I16" s="213"/>
      <c r="J16" s="7"/>
      <c r="K16" s="8"/>
    </row>
    <row r="17" spans="1:11" ht="12.75" customHeight="1" x14ac:dyDescent="0.25">
      <c r="A17" s="210"/>
      <c r="B17" s="205"/>
      <c r="C17" s="190"/>
      <c r="D17" s="212"/>
      <c r="E17" s="160"/>
      <c r="F17" s="185"/>
      <c r="G17" s="188"/>
      <c r="H17" s="189"/>
      <c r="I17" s="213"/>
      <c r="J17" s="7"/>
      <c r="K17" s="8"/>
    </row>
    <row r="18" spans="1:11" ht="12.75" customHeight="1" x14ac:dyDescent="0.25">
      <c r="A18" s="210"/>
      <c r="B18" s="205"/>
      <c r="C18" s="190"/>
      <c r="D18" s="212"/>
      <c r="E18" s="160"/>
      <c r="F18" s="185"/>
      <c r="G18" s="188"/>
      <c r="H18" s="189"/>
      <c r="I18" s="213"/>
      <c r="J18" s="7"/>
      <c r="K18" s="8"/>
    </row>
    <row r="19" spans="1:11" ht="12.75" customHeight="1" x14ac:dyDescent="0.25">
      <c r="A19" s="210"/>
      <c r="B19" s="205"/>
      <c r="C19" s="190"/>
      <c r="D19" s="212"/>
      <c r="E19" s="160"/>
      <c r="F19" s="185"/>
      <c r="G19" s="188"/>
      <c r="H19" s="189"/>
      <c r="I19" s="213"/>
      <c r="J19" s="7"/>
      <c r="K19" s="8"/>
    </row>
    <row r="20" spans="1:11" ht="12.75" customHeight="1" x14ac:dyDescent="0.25">
      <c r="A20" s="210"/>
      <c r="B20" s="205"/>
      <c r="C20" s="190"/>
      <c r="D20" s="212"/>
      <c r="E20" s="160"/>
      <c r="F20" s="185"/>
      <c r="G20" s="188"/>
      <c r="H20" s="189"/>
      <c r="I20" s="213"/>
      <c r="J20" s="7"/>
      <c r="K20" s="8"/>
    </row>
    <row r="21" spans="1:11" ht="12.75" customHeight="1" x14ac:dyDescent="0.25">
      <c r="A21" s="210"/>
      <c r="B21" s="205"/>
      <c r="C21" s="190"/>
      <c r="D21" s="212"/>
      <c r="E21" s="160"/>
      <c r="F21" s="185"/>
      <c r="G21" s="188"/>
      <c r="H21" s="189"/>
      <c r="I21" s="213"/>
      <c r="J21" s="7"/>
      <c r="K21" s="8"/>
    </row>
    <row r="22" spans="1:11" ht="12.75" customHeight="1" x14ac:dyDescent="0.25">
      <c r="A22" s="214"/>
      <c r="B22" s="205"/>
      <c r="C22" s="190"/>
      <c r="D22" s="198"/>
      <c r="E22" s="160"/>
      <c r="F22" s="185"/>
      <c r="G22" s="188"/>
      <c r="H22" s="189"/>
      <c r="I22" s="215"/>
      <c r="J22" s="7"/>
      <c r="K22" s="8"/>
    </row>
    <row r="23" spans="1:11" x14ac:dyDescent="0.25">
      <c r="A23" s="15"/>
      <c r="B23" s="16"/>
      <c r="C23" s="16"/>
      <c r="D23" s="16"/>
      <c r="E23" s="16"/>
      <c r="F23" s="16"/>
      <c r="G23" s="320" t="s">
        <v>19</v>
      </c>
      <c r="H23" s="321"/>
      <c r="I23" s="176">
        <f>SUM(I7:I22)</f>
        <v>0</v>
      </c>
      <c r="J23" s="18"/>
      <c r="K23" s="19"/>
    </row>
    <row r="24" spans="1:11" x14ac:dyDescent="0.25">
      <c r="A24" s="309" t="s">
        <v>5</v>
      </c>
      <c r="B24" s="30" t="s">
        <v>13</v>
      </c>
      <c r="C24" s="33" t="s">
        <v>20</v>
      </c>
      <c r="D24" s="22" t="s">
        <v>20</v>
      </c>
      <c r="E24" s="326" t="s">
        <v>15</v>
      </c>
      <c r="F24" s="327"/>
      <c r="G24" s="327"/>
      <c r="H24" s="328"/>
      <c r="I24" s="309" t="s">
        <v>7</v>
      </c>
      <c r="J24" s="309" t="s">
        <v>6</v>
      </c>
      <c r="K24" s="33" t="s">
        <v>0</v>
      </c>
    </row>
    <row r="25" spans="1:11" x14ac:dyDescent="0.25">
      <c r="A25" s="310"/>
      <c r="B25" s="34" t="s">
        <v>14</v>
      </c>
      <c r="C25" s="34" t="s">
        <v>11</v>
      </c>
      <c r="D25" s="34" t="s">
        <v>10</v>
      </c>
      <c r="E25" s="326" t="s">
        <v>2</v>
      </c>
      <c r="F25" s="328"/>
      <c r="G25" s="326" t="s">
        <v>8</v>
      </c>
      <c r="H25" s="328"/>
      <c r="I25" s="310"/>
      <c r="J25" s="310"/>
      <c r="K25" s="34" t="s">
        <v>1</v>
      </c>
    </row>
    <row r="26" spans="1:11" x14ac:dyDescent="0.25">
      <c r="A26" s="25">
        <v>45302</v>
      </c>
      <c r="B26" s="64" t="s">
        <v>455</v>
      </c>
      <c r="C26" s="64" t="s">
        <v>251</v>
      </c>
      <c r="D26" s="64" t="s">
        <v>251</v>
      </c>
      <c r="E26" s="99" t="s">
        <v>398</v>
      </c>
      <c r="F26" s="96"/>
      <c r="G26" s="97" t="s">
        <v>350</v>
      </c>
      <c r="H26" s="94"/>
      <c r="I26" s="133">
        <v>28820000</v>
      </c>
      <c r="J26" s="163">
        <v>8934200</v>
      </c>
      <c r="K26" s="95">
        <f>+I26-J26</f>
        <v>19885800</v>
      </c>
    </row>
    <row r="27" spans="1:11" x14ac:dyDescent="0.25">
      <c r="A27" s="25">
        <v>45303</v>
      </c>
      <c r="B27" s="64" t="s">
        <v>456</v>
      </c>
      <c r="C27" s="64" t="s">
        <v>428</v>
      </c>
      <c r="D27" s="64" t="s">
        <v>429</v>
      </c>
      <c r="E27" s="99" t="s">
        <v>399</v>
      </c>
      <c r="F27" s="96"/>
      <c r="G27" s="98" t="s">
        <v>351</v>
      </c>
      <c r="H27" s="94"/>
      <c r="I27" s="133">
        <v>21096000</v>
      </c>
      <c r="J27" s="163">
        <v>21096000</v>
      </c>
      <c r="K27" s="95">
        <f t="shared" ref="K27:K90" si="0">+I27-J27</f>
        <v>0</v>
      </c>
    </row>
    <row r="28" spans="1:11" x14ac:dyDescent="0.25">
      <c r="A28" s="25">
        <v>45307</v>
      </c>
      <c r="B28" s="64" t="s">
        <v>457</v>
      </c>
      <c r="C28" s="64" t="s">
        <v>430</v>
      </c>
      <c r="D28" s="64" t="s">
        <v>170</v>
      </c>
      <c r="E28" s="99" t="s">
        <v>400</v>
      </c>
      <c r="F28" s="96"/>
      <c r="G28" s="98" t="s">
        <v>352</v>
      </c>
      <c r="H28" s="94"/>
      <c r="I28" s="133">
        <v>29600000</v>
      </c>
      <c r="J28" s="163">
        <v>29600000</v>
      </c>
      <c r="K28" s="95">
        <f t="shared" si="0"/>
        <v>0</v>
      </c>
    </row>
    <row r="29" spans="1:11" x14ac:dyDescent="0.25">
      <c r="A29" s="25">
        <v>45307</v>
      </c>
      <c r="B29" s="64" t="s">
        <v>164</v>
      </c>
      <c r="C29" s="64" t="s">
        <v>430</v>
      </c>
      <c r="D29" s="64" t="s">
        <v>430</v>
      </c>
      <c r="E29" s="99" t="s">
        <v>400</v>
      </c>
      <c r="F29" s="96"/>
      <c r="G29" s="98" t="s">
        <v>353</v>
      </c>
      <c r="H29" s="94"/>
      <c r="I29" s="133">
        <v>29600000</v>
      </c>
      <c r="J29" s="163">
        <v>29600000</v>
      </c>
      <c r="K29" s="95">
        <f t="shared" si="0"/>
        <v>0</v>
      </c>
    </row>
    <row r="30" spans="1:11" x14ac:dyDescent="0.25">
      <c r="A30" s="25">
        <v>45307</v>
      </c>
      <c r="B30" s="64" t="s">
        <v>162</v>
      </c>
      <c r="C30" s="64" t="s">
        <v>430</v>
      </c>
      <c r="D30" s="64" t="s">
        <v>431</v>
      </c>
      <c r="E30" s="99" t="s">
        <v>400</v>
      </c>
      <c r="F30" s="96"/>
      <c r="G30" s="98" t="s">
        <v>354</v>
      </c>
      <c r="H30" s="94"/>
      <c r="I30" s="133">
        <v>29600000</v>
      </c>
      <c r="J30" s="163">
        <v>29600000</v>
      </c>
      <c r="K30" s="95">
        <f t="shared" si="0"/>
        <v>0</v>
      </c>
    </row>
    <row r="31" spans="1:11" x14ac:dyDescent="0.25">
      <c r="A31" s="25">
        <v>45307</v>
      </c>
      <c r="B31" s="64" t="s">
        <v>161</v>
      </c>
      <c r="C31" s="64" t="s">
        <v>430</v>
      </c>
      <c r="D31" s="64" t="s">
        <v>432</v>
      </c>
      <c r="E31" s="99" t="s">
        <v>400</v>
      </c>
      <c r="F31" s="96"/>
      <c r="G31" s="98" t="s">
        <v>355</v>
      </c>
      <c r="H31" s="94"/>
      <c r="I31" s="133">
        <v>29600000</v>
      </c>
      <c r="J31" s="163">
        <v>29600000</v>
      </c>
      <c r="K31" s="95">
        <f t="shared" si="0"/>
        <v>0</v>
      </c>
    </row>
    <row r="32" spans="1:11" x14ac:dyDescent="0.25">
      <c r="A32" s="25">
        <v>45307</v>
      </c>
      <c r="B32" s="64" t="s">
        <v>171</v>
      </c>
      <c r="C32" s="64" t="s">
        <v>430</v>
      </c>
      <c r="D32" s="64" t="s">
        <v>433</v>
      </c>
      <c r="E32" s="99" t="s">
        <v>400</v>
      </c>
      <c r="F32" s="96"/>
      <c r="G32" s="98" t="s">
        <v>356</v>
      </c>
      <c r="H32" s="94"/>
      <c r="I32" s="133">
        <v>29600000</v>
      </c>
      <c r="J32" s="163">
        <v>29600000</v>
      </c>
      <c r="K32" s="95">
        <f t="shared" si="0"/>
        <v>0</v>
      </c>
    </row>
    <row r="33" spans="1:11" x14ac:dyDescent="0.25">
      <c r="A33" s="25">
        <v>45307</v>
      </c>
      <c r="B33" s="64" t="s">
        <v>165</v>
      </c>
      <c r="C33" s="64" t="s">
        <v>430</v>
      </c>
      <c r="D33" s="64" t="s">
        <v>434</v>
      </c>
      <c r="E33" s="99" t="s">
        <v>400</v>
      </c>
      <c r="F33" s="96"/>
      <c r="G33" s="98" t="s">
        <v>357</v>
      </c>
      <c r="H33" s="94"/>
      <c r="I33" s="133">
        <v>29600000</v>
      </c>
      <c r="J33" s="163">
        <v>29600000</v>
      </c>
      <c r="K33" s="95">
        <f t="shared" si="0"/>
        <v>0</v>
      </c>
    </row>
    <row r="34" spans="1:11" x14ac:dyDescent="0.25">
      <c r="A34" s="25">
        <v>45307</v>
      </c>
      <c r="B34" s="64" t="s">
        <v>163</v>
      </c>
      <c r="C34" s="64" t="s">
        <v>430</v>
      </c>
      <c r="D34" s="64" t="s">
        <v>435</v>
      </c>
      <c r="E34" s="99" t="s">
        <v>400</v>
      </c>
      <c r="F34" s="96"/>
      <c r="G34" s="98" t="s">
        <v>358</v>
      </c>
      <c r="H34" s="94"/>
      <c r="I34" s="133">
        <v>29600000</v>
      </c>
      <c r="J34" s="163">
        <v>29600000</v>
      </c>
      <c r="K34" s="95">
        <f t="shared" si="0"/>
        <v>0</v>
      </c>
    </row>
    <row r="35" spans="1:11" x14ac:dyDescent="0.25">
      <c r="A35" s="25">
        <v>45308</v>
      </c>
      <c r="B35" s="64" t="s">
        <v>429</v>
      </c>
      <c r="C35" s="64" t="s">
        <v>433</v>
      </c>
      <c r="D35" s="64" t="s">
        <v>436</v>
      </c>
      <c r="E35" s="99" t="s">
        <v>401</v>
      </c>
      <c r="F35" s="96"/>
      <c r="G35" s="98" t="s">
        <v>359</v>
      </c>
      <c r="H35" s="94"/>
      <c r="I35" s="133">
        <v>37600000</v>
      </c>
      <c r="J35" s="163">
        <v>37600000</v>
      </c>
      <c r="K35" s="95">
        <f t="shared" si="0"/>
        <v>0</v>
      </c>
    </row>
    <row r="36" spans="1:11" x14ac:dyDescent="0.25">
      <c r="A36" s="25">
        <v>45316</v>
      </c>
      <c r="B36" s="64" t="s">
        <v>120</v>
      </c>
      <c r="C36" s="64" t="s">
        <v>133</v>
      </c>
      <c r="D36" s="64" t="s">
        <v>320</v>
      </c>
      <c r="E36" s="99" t="s">
        <v>402</v>
      </c>
      <c r="F36" s="96"/>
      <c r="G36" s="98" t="s">
        <v>360</v>
      </c>
      <c r="H36" s="94"/>
      <c r="I36" s="133">
        <v>32000000</v>
      </c>
      <c r="J36" s="163">
        <v>32000000</v>
      </c>
      <c r="K36" s="95">
        <f t="shared" si="0"/>
        <v>0</v>
      </c>
    </row>
    <row r="37" spans="1:11" x14ac:dyDescent="0.25">
      <c r="A37" s="25">
        <v>45316</v>
      </c>
      <c r="B37" s="64" t="s">
        <v>436</v>
      </c>
      <c r="C37" s="64" t="s">
        <v>196</v>
      </c>
      <c r="D37" s="64" t="s">
        <v>437</v>
      </c>
      <c r="E37" s="99" t="s">
        <v>403</v>
      </c>
      <c r="F37" s="96"/>
      <c r="G37" s="98" t="s">
        <v>361</v>
      </c>
      <c r="H37" s="94"/>
      <c r="I37" s="133">
        <v>28000000</v>
      </c>
      <c r="J37" s="163">
        <v>28000000</v>
      </c>
      <c r="K37" s="95">
        <f t="shared" si="0"/>
        <v>0</v>
      </c>
    </row>
    <row r="38" spans="1:11" x14ac:dyDescent="0.25">
      <c r="A38" s="25">
        <v>45316</v>
      </c>
      <c r="B38" s="64" t="s">
        <v>167</v>
      </c>
      <c r="C38" s="64" t="s">
        <v>435</v>
      </c>
      <c r="D38" s="64" t="s">
        <v>438</v>
      </c>
      <c r="E38" s="99" t="s">
        <v>404</v>
      </c>
      <c r="F38" s="96"/>
      <c r="G38" s="98" t="s">
        <v>362</v>
      </c>
      <c r="H38" s="94"/>
      <c r="I38" s="133">
        <v>28736000</v>
      </c>
      <c r="J38" s="163">
        <v>28736000</v>
      </c>
      <c r="K38" s="95">
        <f t="shared" si="0"/>
        <v>0</v>
      </c>
    </row>
    <row r="39" spans="1:11" x14ac:dyDescent="0.25">
      <c r="A39" s="25">
        <v>45316</v>
      </c>
      <c r="B39" s="64" t="s">
        <v>458</v>
      </c>
      <c r="C39" s="64" t="s">
        <v>438</v>
      </c>
      <c r="D39" s="64" t="s">
        <v>133</v>
      </c>
      <c r="E39" s="99" t="s">
        <v>405</v>
      </c>
      <c r="F39" s="96"/>
      <c r="G39" s="98" t="s">
        <v>363</v>
      </c>
      <c r="H39" s="94"/>
      <c r="I39" s="133">
        <v>32000000</v>
      </c>
      <c r="J39" s="163">
        <v>32000000</v>
      </c>
      <c r="K39" s="95">
        <f t="shared" si="0"/>
        <v>0</v>
      </c>
    </row>
    <row r="40" spans="1:11" x14ac:dyDescent="0.25">
      <c r="A40" s="25">
        <v>45316</v>
      </c>
      <c r="B40" s="64" t="s">
        <v>173</v>
      </c>
      <c r="C40" s="64" t="s">
        <v>193</v>
      </c>
      <c r="D40" s="64" t="s">
        <v>196</v>
      </c>
      <c r="E40" s="99" t="s">
        <v>406</v>
      </c>
      <c r="F40" s="96"/>
      <c r="G40" s="98" t="s">
        <v>364</v>
      </c>
      <c r="H40" s="94"/>
      <c r="I40" s="133">
        <v>25196800</v>
      </c>
      <c r="J40" s="163">
        <v>25196800</v>
      </c>
      <c r="K40" s="95">
        <f t="shared" si="0"/>
        <v>0</v>
      </c>
    </row>
    <row r="41" spans="1:11" x14ac:dyDescent="0.25">
      <c r="A41" s="25">
        <v>45316</v>
      </c>
      <c r="B41" s="64" t="s">
        <v>168</v>
      </c>
      <c r="C41" s="64" t="s">
        <v>436</v>
      </c>
      <c r="D41" s="64" t="s">
        <v>193</v>
      </c>
      <c r="E41" s="99" t="s">
        <v>398</v>
      </c>
      <c r="F41" s="96"/>
      <c r="G41" s="98" t="s">
        <v>365</v>
      </c>
      <c r="H41" s="94"/>
      <c r="I41" s="133">
        <v>11528000</v>
      </c>
      <c r="J41" s="163">
        <v>11528000</v>
      </c>
      <c r="K41" s="95">
        <f t="shared" si="0"/>
        <v>0</v>
      </c>
    </row>
    <row r="42" spans="1:11" x14ac:dyDescent="0.25">
      <c r="A42" s="25">
        <v>45317</v>
      </c>
      <c r="B42" s="64" t="s">
        <v>172</v>
      </c>
      <c r="C42" s="64" t="s">
        <v>439</v>
      </c>
      <c r="D42" s="64" t="s">
        <v>195</v>
      </c>
      <c r="E42" s="99" t="s">
        <v>407</v>
      </c>
      <c r="F42" s="96"/>
      <c r="G42" s="98" t="s">
        <v>366</v>
      </c>
      <c r="H42" s="94"/>
      <c r="I42" s="133">
        <v>10904000</v>
      </c>
      <c r="J42" s="163">
        <v>10904000</v>
      </c>
      <c r="K42" s="95">
        <f t="shared" si="0"/>
        <v>0</v>
      </c>
    </row>
    <row r="43" spans="1:11" x14ac:dyDescent="0.25">
      <c r="A43" s="25">
        <v>45317</v>
      </c>
      <c r="B43" s="64" t="s">
        <v>170</v>
      </c>
      <c r="C43" s="64" t="s">
        <v>436</v>
      </c>
      <c r="D43" s="64" t="s">
        <v>321</v>
      </c>
      <c r="E43" s="99" t="s">
        <v>398</v>
      </c>
      <c r="F43" s="96"/>
      <c r="G43" s="98" t="s">
        <v>367</v>
      </c>
      <c r="H43" s="94"/>
      <c r="I43" s="133">
        <v>11528000</v>
      </c>
      <c r="J43" s="163">
        <v>11528000</v>
      </c>
      <c r="K43" s="95">
        <f t="shared" si="0"/>
        <v>0</v>
      </c>
    </row>
    <row r="44" spans="1:11" ht="12.75" customHeight="1" x14ac:dyDescent="0.25">
      <c r="A44" s="25">
        <v>45317</v>
      </c>
      <c r="B44" s="93" t="s">
        <v>459</v>
      </c>
      <c r="C44" s="64" t="s">
        <v>436</v>
      </c>
      <c r="D44" s="64" t="s">
        <v>340</v>
      </c>
      <c r="E44" s="99" t="s">
        <v>398</v>
      </c>
      <c r="F44" s="2"/>
      <c r="G44" s="98" t="s">
        <v>368</v>
      </c>
      <c r="H44" s="8"/>
      <c r="I44" s="151">
        <v>11528000</v>
      </c>
      <c r="J44" s="163">
        <v>11528000</v>
      </c>
      <c r="K44" s="95">
        <f t="shared" si="0"/>
        <v>0</v>
      </c>
    </row>
    <row r="45" spans="1:11" x14ac:dyDescent="0.25">
      <c r="A45" s="25">
        <v>45317</v>
      </c>
      <c r="B45" s="26" t="s">
        <v>432</v>
      </c>
      <c r="C45" s="65" t="s">
        <v>436</v>
      </c>
      <c r="D45" s="65" t="s">
        <v>341</v>
      </c>
      <c r="E45" s="99" t="s">
        <v>398</v>
      </c>
      <c r="F45" s="27"/>
      <c r="G45" s="98" t="s">
        <v>369</v>
      </c>
      <c r="H45" s="28"/>
      <c r="I45" s="151">
        <v>11528000</v>
      </c>
      <c r="J45" s="163">
        <v>11528000</v>
      </c>
      <c r="K45" s="95">
        <f t="shared" si="0"/>
        <v>0</v>
      </c>
    </row>
    <row r="46" spans="1:11" x14ac:dyDescent="0.25">
      <c r="A46" s="25">
        <v>45317</v>
      </c>
      <c r="B46" s="26" t="s">
        <v>433</v>
      </c>
      <c r="C46" s="65" t="s">
        <v>436</v>
      </c>
      <c r="D46" s="65" t="s">
        <v>226</v>
      </c>
      <c r="E46" s="99" t="s">
        <v>398</v>
      </c>
      <c r="F46" s="27"/>
      <c r="G46" s="98" t="s">
        <v>370</v>
      </c>
      <c r="H46" s="28"/>
      <c r="I46" s="151">
        <v>11528000</v>
      </c>
      <c r="J46" s="163">
        <v>11528000</v>
      </c>
      <c r="K46" s="95">
        <f t="shared" si="0"/>
        <v>0</v>
      </c>
    </row>
    <row r="47" spans="1:11" x14ac:dyDescent="0.25">
      <c r="A47" s="25">
        <v>45317</v>
      </c>
      <c r="B47" s="26" t="s">
        <v>434</v>
      </c>
      <c r="C47" s="65" t="s">
        <v>436</v>
      </c>
      <c r="D47" s="65" t="s">
        <v>224</v>
      </c>
      <c r="E47" s="99" t="s">
        <v>398</v>
      </c>
      <c r="F47" s="27"/>
      <c r="G47" s="98" t="s">
        <v>371</v>
      </c>
      <c r="H47" s="28"/>
      <c r="I47" s="151">
        <v>11528000</v>
      </c>
      <c r="J47" s="163">
        <v>11528000</v>
      </c>
      <c r="K47" s="95">
        <f t="shared" si="0"/>
        <v>0</v>
      </c>
    </row>
    <row r="48" spans="1:11" x14ac:dyDescent="0.25">
      <c r="A48" s="25">
        <v>45317</v>
      </c>
      <c r="B48" s="26" t="s">
        <v>227</v>
      </c>
      <c r="C48" s="26" t="s">
        <v>326</v>
      </c>
      <c r="D48" s="26" t="s">
        <v>331</v>
      </c>
      <c r="E48" s="99" t="s">
        <v>408</v>
      </c>
      <c r="F48" s="27"/>
      <c r="G48" s="98" t="s">
        <v>372</v>
      </c>
      <c r="H48" s="13"/>
      <c r="I48" s="151">
        <v>29600000</v>
      </c>
      <c r="J48" s="163">
        <v>29600000</v>
      </c>
      <c r="K48" s="95">
        <f t="shared" si="0"/>
        <v>0</v>
      </c>
    </row>
    <row r="49" spans="1:11" x14ac:dyDescent="0.25">
      <c r="A49" s="25">
        <v>45317</v>
      </c>
      <c r="B49" s="26" t="s">
        <v>225</v>
      </c>
      <c r="C49" s="26" t="s">
        <v>326</v>
      </c>
      <c r="D49" s="26" t="s">
        <v>323</v>
      </c>
      <c r="E49" s="99" t="s">
        <v>408</v>
      </c>
      <c r="F49" s="27"/>
      <c r="G49" s="98" t="s">
        <v>373</v>
      </c>
      <c r="H49" s="13"/>
      <c r="I49" s="177">
        <v>29600000</v>
      </c>
      <c r="J49" s="163">
        <v>29600000</v>
      </c>
      <c r="K49" s="95">
        <f t="shared" si="0"/>
        <v>0</v>
      </c>
    </row>
    <row r="50" spans="1:11" x14ac:dyDescent="0.25">
      <c r="A50" s="25">
        <v>45317</v>
      </c>
      <c r="B50" s="26" t="s">
        <v>430</v>
      </c>
      <c r="C50" s="26" t="s">
        <v>436</v>
      </c>
      <c r="D50" s="26" t="s">
        <v>228</v>
      </c>
      <c r="E50" s="99" t="s">
        <v>398</v>
      </c>
      <c r="F50" s="27"/>
      <c r="G50" s="98" t="s">
        <v>374</v>
      </c>
      <c r="H50" s="13"/>
      <c r="I50" s="177">
        <v>11528000</v>
      </c>
      <c r="J50" s="163">
        <v>11528000</v>
      </c>
      <c r="K50" s="95">
        <f t="shared" si="0"/>
        <v>0</v>
      </c>
    </row>
    <row r="51" spans="1:11" x14ac:dyDescent="0.25">
      <c r="A51" s="25">
        <v>45317</v>
      </c>
      <c r="B51" s="26" t="s">
        <v>431</v>
      </c>
      <c r="C51" s="26" t="s">
        <v>436</v>
      </c>
      <c r="D51" s="26" t="s">
        <v>329</v>
      </c>
      <c r="E51" s="99" t="s">
        <v>398</v>
      </c>
      <c r="F51" s="27"/>
      <c r="G51" s="98" t="s">
        <v>375</v>
      </c>
      <c r="H51" s="13"/>
      <c r="I51" s="177">
        <v>11528000</v>
      </c>
      <c r="J51" s="163">
        <v>11528000</v>
      </c>
      <c r="K51" s="95">
        <f t="shared" si="0"/>
        <v>0</v>
      </c>
    </row>
    <row r="52" spans="1:11" x14ac:dyDescent="0.25">
      <c r="A52" s="25">
        <v>45317</v>
      </c>
      <c r="B52" s="26" t="s">
        <v>169</v>
      </c>
      <c r="C52" s="26" t="s">
        <v>436</v>
      </c>
      <c r="D52" s="26" t="s">
        <v>182</v>
      </c>
      <c r="E52" s="99" t="s">
        <v>398</v>
      </c>
      <c r="F52" s="27"/>
      <c r="G52" s="98" t="s">
        <v>376</v>
      </c>
      <c r="H52" s="13"/>
      <c r="I52" s="177">
        <v>11528000</v>
      </c>
      <c r="J52" s="163">
        <v>11528000</v>
      </c>
      <c r="K52" s="95">
        <f t="shared" si="0"/>
        <v>0</v>
      </c>
    </row>
    <row r="53" spans="1:11" x14ac:dyDescent="0.25">
      <c r="A53" s="25">
        <v>45317</v>
      </c>
      <c r="B53" s="26" t="s">
        <v>437</v>
      </c>
      <c r="C53" s="26" t="s">
        <v>440</v>
      </c>
      <c r="D53" s="26" t="s">
        <v>328</v>
      </c>
      <c r="E53" s="99" t="s">
        <v>409</v>
      </c>
      <c r="F53" s="27"/>
      <c r="G53" s="98" t="s">
        <v>377</v>
      </c>
      <c r="H53" s="13"/>
      <c r="I53" s="177">
        <v>21092544</v>
      </c>
      <c r="J53" s="163">
        <v>21092544</v>
      </c>
      <c r="K53" s="95">
        <f t="shared" si="0"/>
        <v>0</v>
      </c>
    </row>
    <row r="54" spans="1:11" x14ac:dyDescent="0.25">
      <c r="A54" s="25">
        <v>45317</v>
      </c>
      <c r="B54" s="26" t="s">
        <v>438</v>
      </c>
      <c r="C54" s="26" t="s">
        <v>320</v>
      </c>
      <c r="D54" s="26" t="s">
        <v>326</v>
      </c>
      <c r="E54" s="99" t="s">
        <v>410</v>
      </c>
      <c r="F54" s="27"/>
      <c r="G54" s="98" t="s">
        <v>378</v>
      </c>
      <c r="H54" s="13"/>
      <c r="I54" s="177">
        <v>24960000</v>
      </c>
      <c r="J54" s="163">
        <v>24960000</v>
      </c>
      <c r="K54" s="95">
        <f t="shared" si="0"/>
        <v>0</v>
      </c>
    </row>
    <row r="55" spans="1:11" x14ac:dyDescent="0.25">
      <c r="A55" s="25">
        <v>45317</v>
      </c>
      <c r="B55" s="26" t="s">
        <v>444</v>
      </c>
      <c r="C55" s="26" t="s">
        <v>227</v>
      </c>
      <c r="D55" s="26" t="s">
        <v>441</v>
      </c>
      <c r="E55" s="99" t="s">
        <v>411</v>
      </c>
      <c r="F55" s="27"/>
      <c r="G55" s="98" t="s">
        <v>379</v>
      </c>
      <c r="H55" s="13"/>
      <c r="I55" s="177">
        <v>26264000</v>
      </c>
      <c r="J55" s="163">
        <v>26264000</v>
      </c>
      <c r="K55" s="95">
        <f t="shared" si="0"/>
        <v>0</v>
      </c>
    </row>
    <row r="56" spans="1:11" x14ac:dyDescent="0.25">
      <c r="A56" s="25">
        <v>45317</v>
      </c>
      <c r="B56" s="26" t="s">
        <v>333</v>
      </c>
      <c r="C56" s="26" t="s">
        <v>332</v>
      </c>
      <c r="D56" s="26" t="s">
        <v>327</v>
      </c>
      <c r="E56" s="99" t="s">
        <v>411</v>
      </c>
      <c r="F56" s="27"/>
      <c r="G56" s="98" t="s">
        <v>380</v>
      </c>
      <c r="H56" s="13"/>
      <c r="I56" s="177">
        <v>26264000</v>
      </c>
      <c r="J56" s="163">
        <v>26264000</v>
      </c>
      <c r="K56" s="95">
        <f t="shared" si="0"/>
        <v>0</v>
      </c>
    </row>
    <row r="57" spans="1:11" x14ac:dyDescent="0.25">
      <c r="A57" s="25">
        <v>45317</v>
      </c>
      <c r="B57" s="26" t="s">
        <v>460</v>
      </c>
      <c r="C57" s="26" t="s">
        <v>225</v>
      </c>
      <c r="D57" s="26" t="s">
        <v>324</v>
      </c>
      <c r="E57" s="99" t="s">
        <v>412</v>
      </c>
      <c r="F57" s="27"/>
      <c r="G57" s="98" t="s">
        <v>381</v>
      </c>
      <c r="H57" s="13"/>
      <c r="I57" s="177">
        <v>11532000</v>
      </c>
      <c r="J57" s="163">
        <v>11532000</v>
      </c>
      <c r="K57" s="95">
        <f t="shared" si="0"/>
        <v>0</v>
      </c>
    </row>
    <row r="58" spans="1:11" x14ac:dyDescent="0.25">
      <c r="A58" s="25">
        <v>45317</v>
      </c>
      <c r="B58" s="26" t="s">
        <v>439</v>
      </c>
      <c r="C58" s="26" t="s">
        <v>442</v>
      </c>
      <c r="D58" s="26" t="s">
        <v>330</v>
      </c>
      <c r="E58" s="99" t="s">
        <v>412</v>
      </c>
      <c r="F58" s="27"/>
      <c r="G58" s="98" t="s">
        <v>382</v>
      </c>
      <c r="H58" s="13"/>
      <c r="I58" s="177">
        <v>11532000</v>
      </c>
      <c r="J58" s="163">
        <v>11532000</v>
      </c>
      <c r="K58" s="95">
        <f t="shared" si="0"/>
        <v>0</v>
      </c>
    </row>
    <row r="59" spans="1:11" x14ac:dyDescent="0.25">
      <c r="A59" s="25">
        <v>45317</v>
      </c>
      <c r="B59" s="26" t="s">
        <v>440</v>
      </c>
      <c r="C59" s="26" t="s">
        <v>443</v>
      </c>
      <c r="D59" s="26" t="s">
        <v>322</v>
      </c>
      <c r="E59" s="99" t="s">
        <v>413</v>
      </c>
      <c r="F59" s="27"/>
      <c r="G59" s="98" t="s">
        <v>383</v>
      </c>
      <c r="H59" s="13"/>
      <c r="I59" s="177">
        <v>25376000</v>
      </c>
      <c r="J59" s="163">
        <v>25376000</v>
      </c>
      <c r="K59" s="95">
        <f t="shared" si="0"/>
        <v>0</v>
      </c>
    </row>
    <row r="60" spans="1:11" x14ac:dyDescent="0.25">
      <c r="A60" s="25">
        <v>45317</v>
      </c>
      <c r="B60" s="26" t="s">
        <v>229</v>
      </c>
      <c r="C60" s="26" t="s">
        <v>192</v>
      </c>
      <c r="D60" s="26" t="s">
        <v>335</v>
      </c>
      <c r="E60" s="99" t="s">
        <v>414</v>
      </c>
      <c r="F60" s="27"/>
      <c r="G60" s="98" t="s">
        <v>384</v>
      </c>
      <c r="H60" s="13"/>
      <c r="I60" s="177">
        <v>24000000</v>
      </c>
      <c r="J60" s="163">
        <v>24000000</v>
      </c>
      <c r="K60" s="95">
        <f t="shared" si="0"/>
        <v>0</v>
      </c>
    </row>
    <row r="61" spans="1:11" x14ac:dyDescent="0.25">
      <c r="A61" s="25">
        <v>45317</v>
      </c>
      <c r="B61" s="26" t="s">
        <v>442</v>
      </c>
      <c r="C61" s="26" t="s">
        <v>444</v>
      </c>
      <c r="D61" s="26" t="s">
        <v>445</v>
      </c>
      <c r="E61" s="99" t="s">
        <v>415</v>
      </c>
      <c r="F61" s="27"/>
      <c r="G61" s="98" t="s">
        <v>385</v>
      </c>
      <c r="H61" s="13"/>
      <c r="I61" s="177">
        <v>27316000</v>
      </c>
      <c r="J61" s="163">
        <v>27316000</v>
      </c>
      <c r="K61" s="95">
        <f t="shared" si="0"/>
        <v>0</v>
      </c>
    </row>
    <row r="62" spans="1:11" x14ac:dyDescent="0.25">
      <c r="A62" s="25">
        <v>45317</v>
      </c>
      <c r="B62" s="26" t="s">
        <v>133</v>
      </c>
      <c r="C62" s="26" t="s">
        <v>333</v>
      </c>
      <c r="D62" s="26" t="s">
        <v>325</v>
      </c>
      <c r="E62" s="99" t="s">
        <v>416</v>
      </c>
      <c r="F62" s="27"/>
      <c r="G62" s="98" t="s">
        <v>386</v>
      </c>
      <c r="H62" s="13"/>
      <c r="I62" s="177">
        <v>28576000</v>
      </c>
      <c r="J62" s="163">
        <v>28576000</v>
      </c>
      <c r="K62" s="95">
        <f t="shared" si="0"/>
        <v>0</v>
      </c>
    </row>
    <row r="63" spans="1:11" x14ac:dyDescent="0.25">
      <c r="A63" s="25">
        <v>45320</v>
      </c>
      <c r="B63" s="26" t="s">
        <v>443</v>
      </c>
      <c r="C63" s="26" t="s">
        <v>437</v>
      </c>
      <c r="D63" s="26" t="s">
        <v>446</v>
      </c>
      <c r="E63" s="99" t="s">
        <v>417</v>
      </c>
      <c r="F63" s="27"/>
      <c r="G63" s="98" t="s">
        <v>387</v>
      </c>
      <c r="H63" s="13"/>
      <c r="I63" s="177">
        <v>25376000</v>
      </c>
      <c r="J63" s="163">
        <v>25376000</v>
      </c>
      <c r="K63" s="95">
        <f t="shared" si="0"/>
        <v>0</v>
      </c>
    </row>
    <row r="64" spans="1:11" x14ac:dyDescent="0.25">
      <c r="A64" s="25">
        <v>45320</v>
      </c>
      <c r="B64" s="26" t="s">
        <v>226</v>
      </c>
      <c r="C64" s="26" t="s">
        <v>237</v>
      </c>
      <c r="D64" s="26" t="s">
        <v>272</v>
      </c>
      <c r="E64" s="99" t="s">
        <v>418</v>
      </c>
      <c r="F64" s="27"/>
      <c r="G64" s="98" t="s">
        <v>388</v>
      </c>
      <c r="H64" s="13"/>
      <c r="I64" s="177">
        <v>19092000</v>
      </c>
      <c r="J64" s="163">
        <v>19092000</v>
      </c>
      <c r="K64" s="95">
        <f t="shared" si="0"/>
        <v>0</v>
      </c>
    </row>
    <row r="65" spans="1:11" x14ac:dyDescent="0.25">
      <c r="A65" s="25">
        <v>45321</v>
      </c>
      <c r="B65" s="26" t="s">
        <v>336</v>
      </c>
      <c r="C65" s="26" t="s">
        <v>447</v>
      </c>
      <c r="D65" s="26" t="s">
        <v>448</v>
      </c>
      <c r="E65" s="99" t="s">
        <v>419</v>
      </c>
      <c r="F65" s="27"/>
      <c r="G65" s="98" t="s">
        <v>389</v>
      </c>
      <c r="H65" s="13"/>
      <c r="I65" s="177">
        <v>19052000</v>
      </c>
      <c r="J65" s="163">
        <v>19052000</v>
      </c>
      <c r="K65" s="95">
        <f t="shared" si="0"/>
        <v>0</v>
      </c>
    </row>
    <row r="66" spans="1:11" x14ac:dyDescent="0.25">
      <c r="A66" s="25">
        <v>45322</v>
      </c>
      <c r="B66" s="26" t="s">
        <v>331</v>
      </c>
      <c r="C66" s="26" t="s">
        <v>241</v>
      </c>
      <c r="D66" s="26" t="s">
        <v>279</v>
      </c>
      <c r="E66" s="99" t="s">
        <v>420</v>
      </c>
      <c r="F66" s="27"/>
      <c r="G66" s="98" t="s">
        <v>390</v>
      </c>
      <c r="H66" s="13"/>
      <c r="I66" s="177">
        <v>33832000</v>
      </c>
      <c r="J66" s="163">
        <v>33832000</v>
      </c>
      <c r="K66" s="95">
        <f t="shared" si="0"/>
        <v>0</v>
      </c>
    </row>
    <row r="67" spans="1:11" x14ac:dyDescent="0.25">
      <c r="A67" s="25">
        <v>45322</v>
      </c>
      <c r="B67" s="26" t="s">
        <v>180</v>
      </c>
      <c r="C67" s="26" t="s">
        <v>178</v>
      </c>
      <c r="D67" s="26" t="s">
        <v>106</v>
      </c>
      <c r="E67" s="99" t="s">
        <v>421</v>
      </c>
      <c r="F67" s="27"/>
      <c r="G67" s="98" t="s">
        <v>391</v>
      </c>
      <c r="H67" s="13"/>
      <c r="I67" s="177">
        <v>11200000</v>
      </c>
      <c r="J67" s="163">
        <v>3920000</v>
      </c>
      <c r="K67" s="95">
        <f t="shared" si="0"/>
        <v>7280000</v>
      </c>
    </row>
    <row r="68" spans="1:11" x14ac:dyDescent="0.25">
      <c r="A68" s="25">
        <v>45322</v>
      </c>
      <c r="B68" s="26" t="s">
        <v>274</v>
      </c>
      <c r="C68" s="26" t="s">
        <v>277</v>
      </c>
      <c r="D68" s="26" t="s">
        <v>449</v>
      </c>
      <c r="E68" s="99" t="s">
        <v>422</v>
      </c>
      <c r="F68" s="27"/>
      <c r="G68" s="98" t="s">
        <v>392</v>
      </c>
      <c r="H68" s="13"/>
      <c r="I68" s="177">
        <v>13524000</v>
      </c>
      <c r="J68" s="163">
        <v>13524000</v>
      </c>
      <c r="K68" s="95">
        <f t="shared" si="0"/>
        <v>0</v>
      </c>
    </row>
    <row r="69" spans="1:11" x14ac:dyDescent="0.25">
      <c r="A69" s="25">
        <v>45322</v>
      </c>
      <c r="B69" s="26" t="s">
        <v>337</v>
      </c>
      <c r="C69" s="26" t="s">
        <v>324</v>
      </c>
      <c r="D69" s="26" t="s">
        <v>450</v>
      </c>
      <c r="E69" s="99" t="s">
        <v>423</v>
      </c>
      <c r="F69" s="27"/>
      <c r="G69" s="98" t="s">
        <v>393</v>
      </c>
      <c r="H69" s="13"/>
      <c r="I69" s="177">
        <v>21144000</v>
      </c>
      <c r="J69" s="163">
        <v>21144000</v>
      </c>
      <c r="K69" s="95">
        <f t="shared" si="0"/>
        <v>0</v>
      </c>
    </row>
    <row r="70" spans="1:11" x14ac:dyDescent="0.25">
      <c r="A70" s="25">
        <v>45322</v>
      </c>
      <c r="B70" s="26" t="s">
        <v>280</v>
      </c>
      <c r="C70" s="26" t="s">
        <v>239</v>
      </c>
      <c r="D70" s="26" t="s">
        <v>451</v>
      </c>
      <c r="E70" s="99" t="s">
        <v>424</v>
      </c>
      <c r="F70" s="27"/>
      <c r="G70" s="98" t="s">
        <v>394</v>
      </c>
      <c r="H70" s="13"/>
      <c r="I70" s="177">
        <v>40000000</v>
      </c>
      <c r="J70" s="163">
        <v>40000000</v>
      </c>
      <c r="K70" s="95">
        <f t="shared" si="0"/>
        <v>0</v>
      </c>
    </row>
    <row r="71" spans="1:11" x14ac:dyDescent="0.25">
      <c r="A71" s="25">
        <v>45322</v>
      </c>
      <c r="B71" s="26" t="s">
        <v>277</v>
      </c>
      <c r="C71" s="26" t="s">
        <v>181</v>
      </c>
      <c r="D71" s="26" t="s">
        <v>452</v>
      </c>
      <c r="E71" s="99" t="s">
        <v>425</v>
      </c>
      <c r="F71" s="27"/>
      <c r="G71" s="98" t="s">
        <v>395</v>
      </c>
      <c r="H71" s="13"/>
      <c r="I71" s="177">
        <v>48000000</v>
      </c>
      <c r="J71" s="163">
        <v>48000000</v>
      </c>
      <c r="K71" s="95">
        <f t="shared" si="0"/>
        <v>0</v>
      </c>
    </row>
    <row r="72" spans="1:11" x14ac:dyDescent="0.25">
      <c r="A72" s="25">
        <v>45322</v>
      </c>
      <c r="B72" s="26" t="s">
        <v>224</v>
      </c>
      <c r="C72" s="26" t="s">
        <v>336</v>
      </c>
      <c r="D72" s="26" t="s">
        <v>453</v>
      </c>
      <c r="E72" s="99" t="s">
        <v>426</v>
      </c>
      <c r="F72" s="27"/>
      <c r="G72" s="98" t="s">
        <v>396</v>
      </c>
      <c r="H72" s="13"/>
      <c r="I72" s="177">
        <v>21903167</v>
      </c>
      <c r="J72" s="163">
        <v>21903167</v>
      </c>
      <c r="K72" s="95">
        <f t="shared" si="0"/>
        <v>0</v>
      </c>
    </row>
    <row r="73" spans="1:11" x14ac:dyDescent="0.25">
      <c r="A73" s="25">
        <v>45322</v>
      </c>
      <c r="B73" s="26" t="s">
        <v>174</v>
      </c>
      <c r="C73" s="26" t="s">
        <v>454</v>
      </c>
      <c r="D73" s="26" t="s">
        <v>286</v>
      </c>
      <c r="E73" s="99" t="s">
        <v>427</v>
      </c>
      <c r="F73" s="27"/>
      <c r="G73" s="98" t="s">
        <v>397</v>
      </c>
      <c r="H73" s="13"/>
      <c r="I73" s="177">
        <v>18547067</v>
      </c>
      <c r="J73" s="163">
        <v>18547067</v>
      </c>
      <c r="K73" s="95">
        <f t="shared" si="0"/>
        <v>0</v>
      </c>
    </row>
    <row r="74" spans="1:11" x14ac:dyDescent="0.25">
      <c r="A74" s="25">
        <v>45323</v>
      </c>
      <c r="B74" s="26" t="s">
        <v>334</v>
      </c>
      <c r="C74" s="26" t="s">
        <v>235</v>
      </c>
      <c r="D74" s="26" t="s">
        <v>704</v>
      </c>
      <c r="E74" s="99" t="s">
        <v>417</v>
      </c>
      <c r="F74" s="27"/>
      <c r="G74" s="160" t="s">
        <v>1138</v>
      </c>
      <c r="H74" s="13"/>
      <c r="I74" s="177">
        <v>25200000</v>
      </c>
      <c r="J74" s="163">
        <v>25200000</v>
      </c>
      <c r="K74" s="95">
        <f t="shared" si="0"/>
        <v>0</v>
      </c>
    </row>
    <row r="75" spans="1:11" x14ac:dyDescent="0.25">
      <c r="A75" s="25">
        <v>45323</v>
      </c>
      <c r="B75" s="26" t="s">
        <v>278</v>
      </c>
      <c r="C75" s="26" t="s">
        <v>477</v>
      </c>
      <c r="D75" s="26" t="s">
        <v>291</v>
      </c>
      <c r="E75" s="99" t="s">
        <v>1218</v>
      </c>
      <c r="F75" s="27"/>
      <c r="G75" s="160" t="s">
        <v>1139</v>
      </c>
      <c r="H75" s="13"/>
      <c r="I75" s="177">
        <v>40000000</v>
      </c>
      <c r="J75" s="163">
        <v>39666667</v>
      </c>
      <c r="K75" s="95">
        <f t="shared" si="0"/>
        <v>333333</v>
      </c>
    </row>
    <row r="76" spans="1:11" x14ac:dyDescent="0.25">
      <c r="A76" s="25">
        <v>45323</v>
      </c>
      <c r="B76" s="26" t="s">
        <v>272</v>
      </c>
      <c r="C76" s="26" t="s">
        <v>327</v>
      </c>
      <c r="D76" s="26" t="s">
        <v>276</v>
      </c>
      <c r="E76" s="99" t="s">
        <v>401</v>
      </c>
      <c r="F76" s="27"/>
      <c r="G76" s="160" t="s">
        <v>1140</v>
      </c>
      <c r="H76" s="13"/>
      <c r="I76" s="177">
        <v>37600000</v>
      </c>
      <c r="J76" s="163">
        <v>37600000</v>
      </c>
      <c r="K76" s="95">
        <f t="shared" si="0"/>
        <v>0</v>
      </c>
    </row>
    <row r="77" spans="1:11" x14ac:dyDescent="0.25">
      <c r="A77" s="25">
        <v>45323</v>
      </c>
      <c r="B77" s="26" t="s">
        <v>448</v>
      </c>
      <c r="C77" s="26" t="s">
        <v>281</v>
      </c>
      <c r="D77" s="26" t="s">
        <v>1103</v>
      </c>
      <c r="E77" s="99" t="s">
        <v>1219</v>
      </c>
      <c r="F77" s="27"/>
      <c r="G77" s="160" t="s">
        <v>1141</v>
      </c>
      <c r="H77" s="13"/>
      <c r="I77" s="177">
        <v>15200000</v>
      </c>
      <c r="J77" s="163">
        <v>15200000</v>
      </c>
      <c r="K77" s="95">
        <f t="shared" si="0"/>
        <v>0</v>
      </c>
    </row>
    <row r="78" spans="1:11" x14ac:dyDescent="0.25">
      <c r="A78" s="25">
        <v>45323</v>
      </c>
      <c r="B78" s="26" t="s">
        <v>233</v>
      </c>
      <c r="C78" s="26" t="s">
        <v>289</v>
      </c>
      <c r="D78" s="26" t="s">
        <v>495</v>
      </c>
      <c r="E78" s="99" t="s">
        <v>1220</v>
      </c>
      <c r="F78" s="27"/>
      <c r="G78" s="160" t="s">
        <v>1142</v>
      </c>
      <c r="H78" s="13"/>
      <c r="I78" s="177">
        <v>15200000</v>
      </c>
      <c r="J78" s="163">
        <v>15200000</v>
      </c>
      <c r="K78" s="95">
        <f t="shared" si="0"/>
        <v>0</v>
      </c>
    </row>
    <row r="79" spans="1:11" x14ac:dyDescent="0.25">
      <c r="A79" s="25">
        <v>45323</v>
      </c>
      <c r="B79" s="26" t="s">
        <v>285</v>
      </c>
      <c r="C79" s="26" t="s">
        <v>287</v>
      </c>
      <c r="D79" s="26" t="s">
        <v>497</v>
      </c>
      <c r="E79" s="99" t="s">
        <v>1221</v>
      </c>
      <c r="F79" s="27"/>
      <c r="G79" s="160" t="s">
        <v>1143</v>
      </c>
      <c r="H79" s="13"/>
      <c r="I79" s="177">
        <v>15200000</v>
      </c>
      <c r="J79" s="163">
        <v>15200000</v>
      </c>
      <c r="K79" s="95">
        <f t="shared" si="0"/>
        <v>0</v>
      </c>
    </row>
    <row r="80" spans="1:11" x14ac:dyDescent="0.25">
      <c r="A80" s="25">
        <v>45323</v>
      </c>
      <c r="B80" s="26" t="s">
        <v>446</v>
      </c>
      <c r="C80" s="26" t="s">
        <v>194</v>
      </c>
      <c r="D80" s="26" t="s">
        <v>483</v>
      </c>
      <c r="E80" s="99" t="s">
        <v>1222</v>
      </c>
      <c r="F80" s="27"/>
      <c r="G80" s="160" t="s">
        <v>1144</v>
      </c>
      <c r="H80" s="13"/>
      <c r="I80" s="177">
        <v>20000000</v>
      </c>
      <c r="J80" s="163">
        <v>20000000</v>
      </c>
      <c r="K80" s="95">
        <f t="shared" si="0"/>
        <v>0</v>
      </c>
    </row>
    <row r="81" spans="1:11" x14ac:dyDescent="0.25">
      <c r="A81" s="25">
        <v>45323</v>
      </c>
      <c r="B81" s="26" t="s">
        <v>454</v>
      </c>
      <c r="C81" s="26" t="s">
        <v>293</v>
      </c>
      <c r="D81" s="26" t="s">
        <v>476</v>
      </c>
      <c r="E81" s="99" t="s">
        <v>1223</v>
      </c>
      <c r="F81" s="27"/>
      <c r="G81" s="160" t="s">
        <v>1145</v>
      </c>
      <c r="H81" s="13"/>
      <c r="I81" s="177">
        <v>8154833</v>
      </c>
      <c r="J81" s="163">
        <v>8154833</v>
      </c>
      <c r="K81" s="95">
        <f t="shared" si="0"/>
        <v>0</v>
      </c>
    </row>
    <row r="82" spans="1:11" x14ac:dyDescent="0.25">
      <c r="A82" s="25">
        <v>45323</v>
      </c>
      <c r="B82" s="26" t="s">
        <v>480</v>
      </c>
      <c r="C82" s="26" t="s">
        <v>486</v>
      </c>
      <c r="D82" s="26" t="s">
        <v>479</v>
      </c>
      <c r="E82" s="99" t="s">
        <v>1224</v>
      </c>
      <c r="F82" s="27"/>
      <c r="G82" s="160" t="s">
        <v>1146</v>
      </c>
      <c r="H82" s="13"/>
      <c r="I82" s="177">
        <v>24000000</v>
      </c>
      <c r="J82" s="163">
        <v>23800000</v>
      </c>
      <c r="K82" s="95">
        <f t="shared" si="0"/>
        <v>200000</v>
      </c>
    </row>
    <row r="83" spans="1:11" x14ac:dyDescent="0.25">
      <c r="A83" s="25">
        <v>45323</v>
      </c>
      <c r="B83" s="26" t="s">
        <v>237</v>
      </c>
      <c r="C83" s="26" t="s">
        <v>450</v>
      </c>
      <c r="D83" s="26" t="s">
        <v>236</v>
      </c>
      <c r="E83" s="99" t="s">
        <v>1225</v>
      </c>
      <c r="F83" s="27"/>
      <c r="G83" s="160" t="s">
        <v>1147</v>
      </c>
      <c r="H83" s="13"/>
      <c r="I83" s="177">
        <v>18901133</v>
      </c>
      <c r="J83" s="163">
        <v>18901133</v>
      </c>
      <c r="K83" s="95">
        <f t="shared" si="0"/>
        <v>0</v>
      </c>
    </row>
    <row r="84" spans="1:11" x14ac:dyDescent="0.25">
      <c r="A84" s="25">
        <v>45323</v>
      </c>
      <c r="B84" s="26" t="s">
        <v>477</v>
      </c>
      <c r="C84" s="26" t="s">
        <v>183</v>
      </c>
      <c r="D84" s="26" t="s">
        <v>244</v>
      </c>
      <c r="E84" s="99" t="s">
        <v>1226</v>
      </c>
      <c r="F84" s="27"/>
      <c r="G84" s="160" t="s">
        <v>1148</v>
      </c>
      <c r="H84" s="13"/>
      <c r="I84" s="177">
        <v>20611200</v>
      </c>
      <c r="J84" s="163">
        <v>20611200</v>
      </c>
      <c r="K84" s="95">
        <f t="shared" si="0"/>
        <v>0</v>
      </c>
    </row>
    <row r="85" spans="1:11" x14ac:dyDescent="0.25">
      <c r="A85" s="25">
        <v>45324</v>
      </c>
      <c r="B85" s="26" t="s">
        <v>283</v>
      </c>
      <c r="C85" s="26" t="s">
        <v>776</v>
      </c>
      <c r="D85" s="26" t="s">
        <v>232</v>
      </c>
      <c r="E85" s="99" t="s">
        <v>1227</v>
      </c>
      <c r="F85" s="27"/>
      <c r="G85" s="160" t="s">
        <v>1149</v>
      </c>
      <c r="H85" s="13"/>
      <c r="I85" s="177">
        <v>24000000</v>
      </c>
      <c r="J85" s="163">
        <v>23800000</v>
      </c>
      <c r="K85" s="95">
        <f t="shared" si="0"/>
        <v>200000</v>
      </c>
    </row>
    <row r="86" spans="1:11" x14ac:dyDescent="0.25">
      <c r="A86" s="25">
        <v>45324</v>
      </c>
      <c r="B86" s="26" t="s">
        <v>235</v>
      </c>
      <c r="C86" s="26" t="s">
        <v>448</v>
      </c>
      <c r="D86" s="26" t="s">
        <v>748</v>
      </c>
      <c r="E86" s="99" t="s">
        <v>1228</v>
      </c>
      <c r="F86" s="27"/>
      <c r="G86" s="160" t="s">
        <v>1150</v>
      </c>
      <c r="H86" s="13"/>
      <c r="I86" s="177">
        <v>11200000</v>
      </c>
      <c r="J86" s="163">
        <v>4106667</v>
      </c>
      <c r="K86" s="95">
        <f t="shared" si="0"/>
        <v>7093333</v>
      </c>
    </row>
    <row r="87" spans="1:11" x14ac:dyDescent="0.25">
      <c r="A87" s="25">
        <v>45324</v>
      </c>
      <c r="B87" s="26" t="s">
        <v>284</v>
      </c>
      <c r="C87" s="26" t="s">
        <v>1104</v>
      </c>
      <c r="D87" s="26" t="s">
        <v>776</v>
      </c>
      <c r="E87" s="99" t="s">
        <v>1229</v>
      </c>
      <c r="F87" s="27"/>
      <c r="G87" s="160" t="s">
        <v>1151</v>
      </c>
      <c r="H87" s="13"/>
      <c r="I87" s="177">
        <v>21144000</v>
      </c>
      <c r="J87" s="163">
        <v>20967800</v>
      </c>
      <c r="K87" s="95">
        <f t="shared" si="0"/>
        <v>176200</v>
      </c>
    </row>
    <row r="88" spans="1:11" x14ac:dyDescent="0.25">
      <c r="A88" s="25">
        <v>45324</v>
      </c>
      <c r="B88" s="26" t="s">
        <v>245</v>
      </c>
      <c r="C88" s="26" t="s">
        <v>451</v>
      </c>
      <c r="D88" s="26" t="s">
        <v>757</v>
      </c>
      <c r="E88" s="99" t="s">
        <v>1230</v>
      </c>
      <c r="F88" s="27"/>
      <c r="G88" s="160" t="s">
        <v>1152</v>
      </c>
      <c r="H88" s="13"/>
      <c r="I88" s="177">
        <v>20260900</v>
      </c>
      <c r="J88" s="163">
        <v>20081600</v>
      </c>
      <c r="K88" s="95">
        <f t="shared" si="0"/>
        <v>179300</v>
      </c>
    </row>
    <row r="89" spans="1:11" x14ac:dyDescent="0.25">
      <c r="A89" s="25">
        <v>45327</v>
      </c>
      <c r="B89" s="26" t="s">
        <v>279</v>
      </c>
      <c r="C89" s="26" t="s">
        <v>1103</v>
      </c>
      <c r="D89" s="26" t="s">
        <v>1105</v>
      </c>
      <c r="E89" s="99" t="s">
        <v>1231</v>
      </c>
      <c r="F89" s="27"/>
      <c r="G89" s="160" t="s">
        <v>1153</v>
      </c>
      <c r="H89" s="13"/>
      <c r="I89" s="177">
        <v>40000000</v>
      </c>
      <c r="J89" s="163">
        <v>38666667</v>
      </c>
      <c r="K89" s="95">
        <f t="shared" si="0"/>
        <v>1333333</v>
      </c>
    </row>
    <row r="90" spans="1:11" x14ac:dyDescent="0.25">
      <c r="A90" s="25">
        <v>45327</v>
      </c>
      <c r="B90" s="26" t="s">
        <v>106</v>
      </c>
      <c r="C90" s="26" t="s">
        <v>1106</v>
      </c>
      <c r="D90" s="26" t="s">
        <v>1033</v>
      </c>
      <c r="E90" s="99" t="s">
        <v>1229</v>
      </c>
      <c r="F90" s="27"/>
      <c r="G90" s="160" t="s">
        <v>1154</v>
      </c>
      <c r="H90" s="13"/>
      <c r="I90" s="177">
        <v>19516000</v>
      </c>
      <c r="J90" s="163">
        <v>18865466</v>
      </c>
      <c r="K90" s="95">
        <f t="shared" si="0"/>
        <v>650534</v>
      </c>
    </row>
    <row r="91" spans="1:11" x14ac:dyDescent="0.25">
      <c r="A91" s="25">
        <v>45327</v>
      </c>
      <c r="B91" s="26" t="s">
        <v>275</v>
      </c>
      <c r="C91" s="26" t="s">
        <v>278</v>
      </c>
      <c r="D91" s="26" t="s">
        <v>1104</v>
      </c>
      <c r="E91" s="99" t="s">
        <v>1232</v>
      </c>
      <c r="F91" s="27"/>
      <c r="G91" s="160" t="s">
        <v>1155</v>
      </c>
      <c r="H91" s="13"/>
      <c r="I91" s="177">
        <v>26892000</v>
      </c>
      <c r="J91" s="163">
        <v>25547400</v>
      </c>
      <c r="K91" s="95">
        <f t="shared" ref="K91:K154" si="1">+I91-J91</f>
        <v>1344600</v>
      </c>
    </row>
    <row r="92" spans="1:11" x14ac:dyDescent="0.25">
      <c r="A92" s="25">
        <v>45327</v>
      </c>
      <c r="B92" s="26" t="s">
        <v>289</v>
      </c>
      <c r="C92" s="26" t="s">
        <v>285</v>
      </c>
      <c r="D92" s="26" t="s">
        <v>770</v>
      </c>
      <c r="E92" s="99" t="s">
        <v>1233</v>
      </c>
      <c r="F92" s="27"/>
      <c r="G92" s="160" t="s">
        <v>1156</v>
      </c>
      <c r="H92" s="13"/>
      <c r="I92" s="177">
        <v>21200000</v>
      </c>
      <c r="J92" s="163">
        <v>20493333</v>
      </c>
      <c r="K92" s="95">
        <f t="shared" si="1"/>
        <v>706667</v>
      </c>
    </row>
    <row r="93" spans="1:11" x14ac:dyDescent="0.25">
      <c r="A93" s="25">
        <v>45327</v>
      </c>
      <c r="B93" s="26" t="s">
        <v>452</v>
      </c>
      <c r="C93" s="26" t="s">
        <v>746</v>
      </c>
      <c r="D93" s="26" t="s">
        <v>754</v>
      </c>
      <c r="E93" s="99" t="s">
        <v>1229</v>
      </c>
      <c r="F93" s="27"/>
      <c r="G93" s="160" t="s">
        <v>1157</v>
      </c>
      <c r="H93" s="13"/>
      <c r="I93" s="177">
        <v>22412000</v>
      </c>
      <c r="J93" s="163">
        <v>21664933</v>
      </c>
      <c r="K93" s="95">
        <f t="shared" si="1"/>
        <v>747067</v>
      </c>
    </row>
    <row r="94" spans="1:11" x14ac:dyDescent="0.25">
      <c r="A94" s="25">
        <v>45327</v>
      </c>
      <c r="B94" s="26" t="s">
        <v>447</v>
      </c>
      <c r="C94" s="26" t="s">
        <v>505</v>
      </c>
      <c r="D94" s="26" t="s">
        <v>708</v>
      </c>
      <c r="E94" s="99" t="s">
        <v>1234</v>
      </c>
      <c r="F94" s="27"/>
      <c r="G94" s="160" t="s">
        <v>1158</v>
      </c>
      <c r="H94" s="13"/>
      <c r="I94" s="177">
        <v>32815200</v>
      </c>
      <c r="J94" s="163">
        <v>32815200</v>
      </c>
      <c r="K94" s="95">
        <f t="shared" si="1"/>
        <v>0</v>
      </c>
    </row>
    <row r="95" spans="1:11" x14ac:dyDescent="0.25">
      <c r="A95" s="25">
        <v>45327</v>
      </c>
      <c r="B95" s="26" t="s">
        <v>1135</v>
      </c>
      <c r="C95" s="26" t="s">
        <v>337</v>
      </c>
      <c r="D95" s="26" t="s">
        <v>1107</v>
      </c>
      <c r="E95" s="99" t="s">
        <v>1235</v>
      </c>
      <c r="F95" s="27"/>
      <c r="G95" s="160" t="s">
        <v>1159</v>
      </c>
      <c r="H95" s="13"/>
      <c r="I95" s="177">
        <v>20700000</v>
      </c>
      <c r="J95" s="163">
        <v>17767500</v>
      </c>
      <c r="K95" s="95">
        <f t="shared" si="1"/>
        <v>2932500</v>
      </c>
    </row>
    <row r="96" spans="1:11" x14ac:dyDescent="0.25">
      <c r="A96" s="25">
        <v>45327</v>
      </c>
      <c r="B96" s="26" t="s">
        <v>287</v>
      </c>
      <c r="C96" s="26" t="s">
        <v>283</v>
      </c>
      <c r="D96" s="26" t="s">
        <v>1108</v>
      </c>
      <c r="E96" s="99" t="s">
        <v>814</v>
      </c>
      <c r="F96" s="27"/>
      <c r="G96" s="160" t="s">
        <v>1160</v>
      </c>
      <c r="H96" s="13"/>
      <c r="I96" s="177">
        <v>12800000</v>
      </c>
      <c r="J96" s="163">
        <v>12373333</v>
      </c>
      <c r="K96" s="95">
        <f t="shared" si="1"/>
        <v>426667</v>
      </c>
    </row>
    <row r="97" spans="1:11" x14ac:dyDescent="0.25">
      <c r="A97" s="25">
        <v>45328</v>
      </c>
      <c r="B97" s="26" t="s">
        <v>1103</v>
      </c>
      <c r="C97" s="26" t="s">
        <v>275</v>
      </c>
      <c r="D97" s="26" t="s">
        <v>524</v>
      </c>
      <c r="E97" s="99" t="s">
        <v>1236</v>
      </c>
      <c r="F97" s="27"/>
      <c r="G97" s="160" t="s">
        <v>1161</v>
      </c>
      <c r="H97" s="13"/>
      <c r="I97" s="177">
        <v>30000000</v>
      </c>
      <c r="J97" s="163">
        <v>28750000</v>
      </c>
      <c r="K97" s="95">
        <f t="shared" si="1"/>
        <v>1250000</v>
      </c>
    </row>
    <row r="98" spans="1:11" x14ac:dyDescent="0.25">
      <c r="A98" s="25">
        <v>45328</v>
      </c>
      <c r="B98" s="26" t="s">
        <v>276</v>
      </c>
      <c r="C98" s="26" t="s">
        <v>824</v>
      </c>
      <c r="D98" s="26" t="s">
        <v>712</v>
      </c>
      <c r="E98" s="99" t="s">
        <v>1237</v>
      </c>
      <c r="F98" s="27"/>
      <c r="G98" s="160" t="s">
        <v>1162</v>
      </c>
      <c r="H98" s="13"/>
      <c r="I98" s="177">
        <v>11528000</v>
      </c>
      <c r="J98" s="163">
        <v>10951600</v>
      </c>
      <c r="K98" s="95">
        <f t="shared" si="1"/>
        <v>576400</v>
      </c>
    </row>
    <row r="99" spans="1:11" x14ac:dyDescent="0.25">
      <c r="A99" s="25">
        <v>45328</v>
      </c>
      <c r="B99" s="26" t="s">
        <v>246</v>
      </c>
      <c r="C99" s="26" t="s">
        <v>749</v>
      </c>
      <c r="D99" s="26" t="s">
        <v>533</v>
      </c>
      <c r="E99" s="99" t="s">
        <v>1238</v>
      </c>
      <c r="F99" s="27"/>
      <c r="G99" s="160" t="s">
        <v>1163</v>
      </c>
      <c r="H99" s="13"/>
      <c r="I99" s="177">
        <v>22304000</v>
      </c>
      <c r="J99" s="163">
        <v>21188800</v>
      </c>
      <c r="K99" s="95">
        <f t="shared" si="1"/>
        <v>1115200</v>
      </c>
    </row>
    <row r="100" spans="1:11" x14ac:dyDescent="0.25">
      <c r="A100" s="25">
        <v>45329</v>
      </c>
      <c r="B100" s="26" t="s">
        <v>494</v>
      </c>
      <c r="C100" s="26" t="s">
        <v>712</v>
      </c>
      <c r="D100" s="26" t="s">
        <v>714</v>
      </c>
      <c r="E100" s="99" t="s">
        <v>1239</v>
      </c>
      <c r="F100" s="27"/>
      <c r="G100" s="160" t="s">
        <v>1164</v>
      </c>
      <c r="H100" s="13"/>
      <c r="I100" s="177">
        <v>11528000</v>
      </c>
      <c r="J100" s="163">
        <v>10951600</v>
      </c>
      <c r="K100" s="95">
        <f t="shared" si="1"/>
        <v>576400</v>
      </c>
    </row>
    <row r="101" spans="1:11" x14ac:dyDescent="0.25">
      <c r="A101" s="25">
        <v>45329</v>
      </c>
      <c r="B101" s="26" t="s">
        <v>481</v>
      </c>
      <c r="C101" s="26" t="s">
        <v>777</v>
      </c>
      <c r="D101" s="26" t="s">
        <v>711</v>
      </c>
      <c r="E101" s="99" t="s">
        <v>1240</v>
      </c>
      <c r="F101" s="27"/>
      <c r="G101" s="160" t="s">
        <v>1165</v>
      </c>
      <c r="H101" s="13"/>
      <c r="I101" s="177">
        <v>23756000</v>
      </c>
      <c r="J101" s="163">
        <v>22370233</v>
      </c>
      <c r="K101" s="95">
        <f t="shared" si="1"/>
        <v>1385767</v>
      </c>
    </row>
    <row r="102" spans="1:11" x14ac:dyDescent="0.25">
      <c r="A102" s="25">
        <v>45329</v>
      </c>
      <c r="B102" s="26" t="s">
        <v>479</v>
      </c>
      <c r="C102" s="26" t="s">
        <v>1105</v>
      </c>
      <c r="D102" s="26" t="s">
        <v>777</v>
      </c>
      <c r="E102" s="99" t="s">
        <v>1241</v>
      </c>
      <c r="F102" s="27"/>
      <c r="G102" s="160" t="s">
        <v>1166</v>
      </c>
      <c r="H102" s="13"/>
      <c r="I102" s="177">
        <v>28436000</v>
      </c>
      <c r="J102" s="163">
        <v>27014200</v>
      </c>
      <c r="K102" s="95">
        <f t="shared" si="1"/>
        <v>1421800</v>
      </c>
    </row>
    <row r="103" spans="1:11" x14ac:dyDescent="0.25">
      <c r="A103" s="25">
        <v>45329</v>
      </c>
      <c r="B103" s="26" t="s">
        <v>240</v>
      </c>
      <c r="C103" s="26" t="s">
        <v>1107</v>
      </c>
      <c r="D103" s="26" t="s">
        <v>715</v>
      </c>
      <c r="E103" s="99" t="s">
        <v>1242</v>
      </c>
      <c r="F103" s="27"/>
      <c r="G103" s="160" t="s">
        <v>1167</v>
      </c>
      <c r="H103" s="13"/>
      <c r="I103" s="177">
        <v>24600000</v>
      </c>
      <c r="J103" s="163">
        <v>23370000</v>
      </c>
      <c r="K103" s="95">
        <f t="shared" si="1"/>
        <v>1230000</v>
      </c>
    </row>
    <row r="104" spans="1:11" x14ac:dyDescent="0.25">
      <c r="A104" s="25">
        <v>45329</v>
      </c>
      <c r="B104" s="26" t="s">
        <v>747</v>
      </c>
      <c r="C104" s="26" t="s">
        <v>715</v>
      </c>
      <c r="D104" s="26" t="s">
        <v>1109</v>
      </c>
      <c r="E104" s="99" t="s">
        <v>1243</v>
      </c>
      <c r="F104" s="27"/>
      <c r="G104" s="160" t="s">
        <v>1168</v>
      </c>
      <c r="H104" s="13"/>
      <c r="I104" s="177">
        <v>33320000</v>
      </c>
      <c r="J104" s="163">
        <v>31654000</v>
      </c>
      <c r="K104" s="95">
        <f t="shared" si="1"/>
        <v>1666000</v>
      </c>
    </row>
    <row r="105" spans="1:11" x14ac:dyDescent="0.25">
      <c r="A105" s="25">
        <v>45329</v>
      </c>
      <c r="B105" s="26" t="s">
        <v>476</v>
      </c>
      <c r="C105" s="26" t="s">
        <v>243</v>
      </c>
      <c r="D105" s="26" t="s">
        <v>719</v>
      </c>
      <c r="E105" s="99" t="s">
        <v>1244</v>
      </c>
      <c r="F105" s="27"/>
      <c r="G105" s="160" t="s">
        <v>1169</v>
      </c>
      <c r="H105" s="13"/>
      <c r="I105" s="177">
        <v>25436160</v>
      </c>
      <c r="J105" s="163">
        <v>22044672</v>
      </c>
      <c r="K105" s="95">
        <f t="shared" si="1"/>
        <v>3391488</v>
      </c>
    </row>
    <row r="106" spans="1:11" x14ac:dyDescent="0.25">
      <c r="A106" s="25">
        <v>45329</v>
      </c>
      <c r="B106" s="26" t="s">
        <v>242</v>
      </c>
      <c r="C106" s="26" t="s">
        <v>823</v>
      </c>
      <c r="D106" s="26" t="s">
        <v>831</v>
      </c>
      <c r="E106" s="99" t="s">
        <v>1239</v>
      </c>
      <c r="F106" s="27"/>
      <c r="G106" s="160" t="s">
        <v>1170</v>
      </c>
      <c r="H106" s="13"/>
      <c r="I106" s="177">
        <v>11528000</v>
      </c>
      <c r="J106" s="163">
        <v>10471267</v>
      </c>
      <c r="K106" s="95">
        <f t="shared" si="1"/>
        <v>1056733</v>
      </c>
    </row>
    <row r="107" spans="1:11" x14ac:dyDescent="0.25">
      <c r="A107" s="25">
        <v>45329</v>
      </c>
      <c r="B107" s="26" t="s">
        <v>1105</v>
      </c>
      <c r="C107" s="26" t="s">
        <v>1110</v>
      </c>
      <c r="D107" s="26" t="s">
        <v>510</v>
      </c>
      <c r="E107" s="99" t="s">
        <v>1245</v>
      </c>
      <c r="F107" s="27"/>
      <c r="G107" s="160" t="s">
        <v>1171</v>
      </c>
      <c r="H107" s="13"/>
      <c r="I107" s="177">
        <v>18904000</v>
      </c>
      <c r="J107" s="163">
        <v>17958800</v>
      </c>
      <c r="K107" s="95">
        <f t="shared" si="1"/>
        <v>945200</v>
      </c>
    </row>
    <row r="108" spans="1:11" x14ac:dyDescent="0.25">
      <c r="A108" s="25">
        <v>45330</v>
      </c>
      <c r="B108" s="26" t="s">
        <v>499</v>
      </c>
      <c r="C108" s="26" t="s">
        <v>718</v>
      </c>
      <c r="D108" s="26" t="s">
        <v>720</v>
      </c>
      <c r="E108" s="99" t="s">
        <v>1246</v>
      </c>
      <c r="F108" s="27"/>
      <c r="G108" s="160" t="s">
        <v>1172</v>
      </c>
      <c r="H108" s="13"/>
      <c r="I108" s="177">
        <v>11200000</v>
      </c>
      <c r="J108" s="163">
        <v>10453333</v>
      </c>
      <c r="K108" s="95">
        <f t="shared" si="1"/>
        <v>746667</v>
      </c>
    </row>
    <row r="109" spans="1:11" x14ac:dyDescent="0.25">
      <c r="A109" s="25">
        <v>45330</v>
      </c>
      <c r="B109" s="26" t="s">
        <v>500</v>
      </c>
      <c r="C109" s="26" t="s">
        <v>778</v>
      </c>
      <c r="D109" s="26" t="s">
        <v>728</v>
      </c>
      <c r="E109" s="99" t="s">
        <v>1243</v>
      </c>
      <c r="F109" s="27"/>
      <c r="G109" s="160" t="s">
        <v>1173</v>
      </c>
      <c r="H109" s="13"/>
      <c r="I109" s="177">
        <v>36949500</v>
      </c>
      <c r="J109" s="163">
        <v>34794113</v>
      </c>
      <c r="K109" s="95">
        <f t="shared" si="1"/>
        <v>2155387</v>
      </c>
    </row>
    <row r="110" spans="1:11" x14ac:dyDescent="0.25">
      <c r="A110" s="25">
        <v>45330</v>
      </c>
      <c r="B110" s="26" t="s">
        <v>435</v>
      </c>
      <c r="C110" s="26" t="s">
        <v>511</v>
      </c>
      <c r="D110" s="26" t="s">
        <v>998</v>
      </c>
      <c r="E110" s="99" t="s">
        <v>1247</v>
      </c>
      <c r="F110" s="27"/>
      <c r="G110" s="160" t="s">
        <v>1174</v>
      </c>
      <c r="H110" s="13"/>
      <c r="I110" s="177">
        <v>29828000</v>
      </c>
      <c r="J110" s="163">
        <v>28088033</v>
      </c>
      <c r="K110" s="95">
        <f t="shared" si="1"/>
        <v>1739967</v>
      </c>
    </row>
    <row r="111" spans="1:11" x14ac:dyDescent="0.25">
      <c r="A111" s="25">
        <v>45330</v>
      </c>
      <c r="B111" s="26" t="s">
        <v>236</v>
      </c>
      <c r="C111" s="26" t="s">
        <v>504</v>
      </c>
      <c r="D111" s="26" t="s">
        <v>828</v>
      </c>
      <c r="E111" s="99" t="s">
        <v>1248</v>
      </c>
      <c r="F111" s="27"/>
      <c r="G111" s="160" t="s">
        <v>1175</v>
      </c>
      <c r="H111" s="13"/>
      <c r="I111" s="177">
        <v>26000000</v>
      </c>
      <c r="J111" s="163">
        <v>23616667</v>
      </c>
      <c r="K111" s="95">
        <f t="shared" si="1"/>
        <v>2383333</v>
      </c>
    </row>
    <row r="112" spans="1:11" x14ac:dyDescent="0.25">
      <c r="A112" s="25">
        <v>45331</v>
      </c>
      <c r="B112" s="26" t="s">
        <v>234</v>
      </c>
      <c r="C112" s="26" t="s">
        <v>1108</v>
      </c>
      <c r="D112" s="26" t="s">
        <v>1111</v>
      </c>
      <c r="E112" s="99" t="s">
        <v>1239</v>
      </c>
      <c r="F112" s="27"/>
      <c r="G112" s="160" t="s">
        <v>1176</v>
      </c>
      <c r="H112" s="13"/>
      <c r="I112" s="177">
        <v>11528000</v>
      </c>
      <c r="J112" s="163">
        <v>10759466</v>
      </c>
      <c r="K112" s="95">
        <f t="shared" si="1"/>
        <v>768534</v>
      </c>
    </row>
    <row r="113" spans="1:11" x14ac:dyDescent="0.25">
      <c r="A113" s="25">
        <v>45331</v>
      </c>
      <c r="B113" s="26" t="s">
        <v>232</v>
      </c>
      <c r="C113" s="26" t="s">
        <v>1112</v>
      </c>
      <c r="D113" s="26" t="s">
        <v>1113</v>
      </c>
      <c r="E113" s="99" t="s">
        <v>1249</v>
      </c>
      <c r="F113" s="27"/>
      <c r="G113" s="160" t="s">
        <v>1177</v>
      </c>
      <c r="H113" s="13"/>
      <c r="I113" s="177">
        <v>32000000</v>
      </c>
      <c r="J113" s="163">
        <v>29066667</v>
      </c>
      <c r="K113" s="95">
        <f t="shared" si="1"/>
        <v>2933333</v>
      </c>
    </row>
    <row r="114" spans="1:11" x14ac:dyDescent="0.25">
      <c r="A114" s="25">
        <v>45334</v>
      </c>
      <c r="B114" s="26" t="s">
        <v>1104</v>
      </c>
      <c r="C114" s="26" t="s">
        <v>708</v>
      </c>
      <c r="D114" s="26" t="s">
        <v>1114</v>
      </c>
      <c r="E114" s="99" t="s">
        <v>1239</v>
      </c>
      <c r="F114" s="27"/>
      <c r="G114" s="160" t="s">
        <v>1178</v>
      </c>
      <c r="H114" s="13"/>
      <c r="I114" s="177">
        <v>11528000</v>
      </c>
      <c r="J114" s="163">
        <v>9222400</v>
      </c>
      <c r="K114" s="95">
        <f t="shared" si="1"/>
        <v>2305600</v>
      </c>
    </row>
    <row r="115" spans="1:11" x14ac:dyDescent="0.25">
      <c r="A115" s="25">
        <v>45336</v>
      </c>
      <c r="B115" s="26" t="s">
        <v>524</v>
      </c>
      <c r="C115" s="26" t="s">
        <v>742</v>
      </c>
      <c r="D115" s="26" t="s">
        <v>729</v>
      </c>
      <c r="E115" s="99" t="s">
        <v>1250</v>
      </c>
      <c r="F115" s="27"/>
      <c r="G115" s="160" t="s">
        <v>1179</v>
      </c>
      <c r="H115" s="13"/>
      <c r="I115" s="177">
        <v>14804000</v>
      </c>
      <c r="J115" s="163">
        <v>13200233</v>
      </c>
      <c r="K115" s="95">
        <f t="shared" si="1"/>
        <v>1603767</v>
      </c>
    </row>
    <row r="116" spans="1:11" x14ac:dyDescent="0.25">
      <c r="A116" s="25">
        <v>45336</v>
      </c>
      <c r="B116" s="26" t="s">
        <v>1112</v>
      </c>
      <c r="C116" s="26" t="s">
        <v>836</v>
      </c>
      <c r="D116" s="26" t="s">
        <v>999</v>
      </c>
      <c r="E116" s="99" t="s">
        <v>1251</v>
      </c>
      <c r="F116" s="27"/>
      <c r="G116" s="160" t="s">
        <v>1180</v>
      </c>
      <c r="H116" s="13"/>
      <c r="I116" s="177">
        <v>21836000</v>
      </c>
      <c r="J116" s="163">
        <v>19288467</v>
      </c>
      <c r="K116" s="95">
        <f t="shared" si="1"/>
        <v>2547533</v>
      </c>
    </row>
    <row r="117" spans="1:11" x14ac:dyDescent="0.25">
      <c r="A117" s="25">
        <v>45337</v>
      </c>
      <c r="B117" s="26" t="s">
        <v>511</v>
      </c>
      <c r="C117" s="26" t="s">
        <v>839</v>
      </c>
      <c r="D117" s="26" t="s">
        <v>541</v>
      </c>
      <c r="E117" s="99" t="s">
        <v>1252</v>
      </c>
      <c r="F117" s="27"/>
      <c r="G117" s="160" t="s">
        <v>1181</v>
      </c>
      <c r="H117" s="13"/>
      <c r="I117" s="177">
        <v>26910000</v>
      </c>
      <c r="J117" s="163">
        <v>23770500</v>
      </c>
      <c r="K117" s="95">
        <f t="shared" si="1"/>
        <v>3139500</v>
      </c>
    </row>
    <row r="118" spans="1:11" x14ac:dyDescent="0.25">
      <c r="A118" s="25">
        <v>45337</v>
      </c>
      <c r="B118" s="26" t="s">
        <v>1136</v>
      </c>
      <c r="C118" s="26" t="s">
        <v>540</v>
      </c>
      <c r="D118" s="26" t="s">
        <v>854</v>
      </c>
      <c r="E118" s="99" t="s">
        <v>1253</v>
      </c>
      <c r="F118" s="27"/>
      <c r="G118" s="160" t="s">
        <v>1182</v>
      </c>
      <c r="H118" s="13"/>
      <c r="I118" s="177">
        <v>17978300</v>
      </c>
      <c r="J118" s="163">
        <v>16228200</v>
      </c>
      <c r="K118" s="95">
        <f t="shared" si="1"/>
        <v>1750100</v>
      </c>
    </row>
    <row r="119" spans="1:11" x14ac:dyDescent="0.25">
      <c r="A119" s="25">
        <v>45338</v>
      </c>
      <c r="B119" s="26" t="s">
        <v>827</v>
      </c>
      <c r="C119" s="26" t="s">
        <v>837</v>
      </c>
      <c r="D119" s="26" t="s">
        <v>843</v>
      </c>
      <c r="E119" s="99" t="s">
        <v>1254</v>
      </c>
      <c r="F119" s="27"/>
      <c r="G119" s="160" t="s">
        <v>1183</v>
      </c>
      <c r="H119" s="13"/>
      <c r="I119" s="177">
        <v>28436000</v>
      </c>
      <c r="J119" s="163">
        <v>24881500</v>
      </c>
      <c r="K119" s="95">
        <f t="shared" si="1"/>
        <v>3554500</v>
      </c>
    </row>
    <row r="120" spans="1:11" x14ac:dyDescent="0.25">
      <c r="A120" s="25">
        <v>45341</v>
      </c>
      <c r="B120" s="26" t="s">
        <v>508</v>
      </c>
      <c r="C120" s="26" t="s">
        <v>760</v>
      </c>
      <c r="D120" s="26" t="s">
        <v>549</v>
      </c>
      <c r="E120" s="99" t="s">
        <v>1239</v>
      </c>
      <c r="F120" s="27"/>
      <c r="G120" s="160" t="s">
        <v>1184</v>
      </c>
      <c r="H120" s="13"/>
      <c r="I120" s="177">
        <v>7952000</v>
      </c>
      <c r="J120" s="163">
        <v>6759200</v>
      </c>
      <c r="K120" s="95">
        <f t="shared" si="1"/>
        <v>1192800</v>
      </c>
    </row>
    <row r="121" spans="1:11" x14ac:dyDescent="0.25">
      <c r="A121" s="25">
        <v>45341</v>
      </c>
      <c r="B121" s="26" t="s">
        <v>832</v>
      </c>
      <c r="C121" s="26" t="s">
        <v>1042</v>
      </c>
      <c r="D121" s="26" t="s">
        <v>870</v>
      </c>
      <c r="E121" s="99" t="s">
        <v>1255</v>
      </c>
      <c r="F121" s="27"/>
      <c r="G121" s="160" t="s">
        <v>1185</v>
      </c>
      <c r="H121" s="13"/>
      <c r="I121" s="177">
        <v>19092000</v>
      </c>
      <c r="J121" s="163">
        <v>15750900</v>
      </c>
      <c r="K121" s="95">
        <f t="shared" si="1"/>
        <v>3341100</v>
      </c>
    </row>
    <row r="122" spans="1:11" x14ac:dyDescent="0.25">
      <c r="A122" s="25">
        <v>45341</v>
      </c>
      <c r="B122" s="26" t="s">
        <v>528</v>
      </c>
      <c r="C122" s="26" t="s">
        <v>1038</v>
      </c>
      <c r="D122" s="26" t="s">
        <v>768</v>
      </c>
      <c r="E122" s="99" t="s">
        <v>1256</v>
      </c>
      <c r="F122" s="27"/>
      <c r="G122" s="160" t="s">
        <v>1186</v>
      </c>
      <c r="H122" s="13"/>
      <c r="I122" s="177">
        <v>19092000</v>
      </c>
      <c r="J122" s="163">
        <v>16228200</v>
      </c>
      <c r="K122" s="95">
        <f t="shared" si="1"/>
        <v>2863800</v>
      </c>
    </row>
    <row r="123" spans="1:11" x14ac:dyDescent="0.25">
      <c r="A123" s="25">
        <v>45341</v>
      </c>
      <c r="B123" s="26" t="s">
        <v>523</v>
      </c>
      <c r="C123" s="26" t="s">
        <v>848</v>
      </c>
      <c r="D123" s="26" t="s">
        <v>731</v>
      </c>
      <c r="E123" s="99" t="s">
        <v>1257</v>
      </c>
      <c r="F123" s="27"/>
      <c r="G123" s="160" t="s">
        <v>1187</v>
      </c>
      <c r="H123" s="13"/>
      <c r="I123" s="177">
        <v>23260000</v>
      </c>
      <c r="J123" s="163">
        <v>19771000</v>
      </c>
      <c r="K123" s="95">
        <f t="shared" si="1"/>
        <v>3489000</v>
      </c>
    </row>
    <row r="124" spans="1:11" x14ac:dyDescent="0.25">
      <c r="A124" s="25">
        <v>45341</v>
      </c>
      <c r="B124" s="26" t="s">
        <v>552</v>
      </c>
      <c r="C124" s="26" t="s">
        <v>117</v>
      </c>
      <c r="D124" s="26" t="s">
        <v>732</v>
      </c>
      <c r="E124" s="99" t="s">
        <v>1258</v>
      </c>
      <c r="F124" s="27"/>
      <c r="G124" s="160" t="s">
        <v>1188</v>
      </c>
      <c r="H124" s="13"/>
      <c r="I124" s="177">
        <v>19092000</v>
      </c>
      <c r="J124" s="163">
        <v>16069100</v>
      </c>
      <c r="K124" s="95">
        <f t="shared" si="1"/>
        <v>3022900</v>
      </c>
    </row>
    <row r="125" spans="1:11" x14ac:dyDescent="0.25">
      <c r="A125" s="25">
        <v>45341</v>
      </c>
      <c r="B125" s="26" t="s">
        <v>830</v>
      </c>
      <c r="C125" s="26" t="s">
        <v>764</v>
      </c>
      <c r="D125" s="26" t="s">
        <v>861</v>
      </c>
      <c r="E125" s="99" t="s">
        <v>1259</v>
      </c>
      <c r="F125" s="27"/>
      <c r="G125" s="160" t="s">
        <v>1189</v>
      </c>
      <c r="H125" s="13"/>
      <c r="I125" s="177">
        <v>14804000</v>
      </c>
      <c r="J125" s="163">
        <v>12336667</v>
      </c>
      <c r="K125" s="95">
        <f t="shared" si="1"/>
        <v>2467333</v>
      </c>
    </row>
    <row r="126" spans="1:11" x14ac:dyDescent="0.25">
      <c r="A126" s="25">
        <v>45341</v>
      </c>
      <c r="B126" s="26" t="s">
        <v>1137</v>
      </c>
      <c r="C126" s="26" t="s">
        <v>1001</v>
      </c>
      <c r="D126" s="26" t="s">
        <v>851</v>
      </c>
      <c r="E126" s="99" t="s">
        <v>1260</v>
      </c>
      <c r="F126" s="27"/>
      <c r="G126" s="160" t="s">
        <v>1190</v>
      </c>
      <c r="H126" s="13"/>
      <c r="I126" s="177">
        <v>19092000</v>
      </c>
      <c r="J126" s="163">
        <v>15910000</v>
      </c>
      <c r="K126" s="95">
        <f t="shared" si="1"/>
        <v>3182000</v>
      </c>
    </row>
    <row r="127" spans="1:11" x14ac:dyDescent="0.25">
      <c r="A127" s="25">
        <v>45341</v>
      </c>
      <c r="B127" s="26" t="s">
        <v>831</v>
      </c>
      <c r="C127" s="26" t="s">
        <v>1053</v>
      </c>
      <c r="D127" s="26" t="s">
        <v>1041</v>
      </c>
      <c r="E127" s="99" t="s">
        <v>1261</v>
      </c>
      <c r="F127" s="27"/>
      <c r="G127" s="160" t="s">
        <v>1191</v>
      </c>
      <c r="H127" s="13"/>
      <c r="I127" s="177">
        <v>11200000</v>
      </c>
      <c r="J127" s="163">
        <v>9520000</v>
      </c>
      <c r="K127" s="95">
        <f t="shared" si="1"/>
        <v>1680000</v>
      </c>
    </row>
    <row r="128" spans="1:11" x14ac:dyDescent="0.25">
      <c r="A128" s="25">
        <v>45342</v>
      </c>
      <c r="B128" s="26" t="s">
        <v>829</v>
      </c>
      <c r="C128" s="26" t="s">
        <v>1115</v>
      </c>
      <c r="D128" s="26" t="s">
        <v>1044</v>
      </c>
      <c r="E128" s="99" t="s">
        <v>1262</v>
      </c>
      <c r="F128" s="27"/>
      <c r="G128" s="160" t="s">
        <v>1192</v>
      </c>
      <c r="H128" s="13"/>
      <c r="I128" s="177">
        <v>19092000</v>
      </c>
      <c r="J128" s="163">
        <v>15910000</v>
      </c>
      <c r="K128" s="95">
        <f t="shared" si="1"/>
        <v>3182000</v>
      </c>
    </row>
    <row r="129" spans="1:11" x14ac:dyDescent="0.25">
      <c r="A129" s="25">
        <v>45342</v>
      </c>
      <c r="B129" s="26" t="s">
        <v>761</v>
      </c>
      <c r="C129" s="26" t="s">
        <v>860</v>
      </c>
      <c r="D129" s="26" t="s">
        <v>1116</v>
      </c>
      <c r="E129" s="99" t="s">
        <v>1263</v>
      </c>
      <c r="F129" s="27"/>
      <c r="G129" s="160" t="s">
        <v>1193</v>
      </c>
      <c r="H129" s="13"/>
      <c r="I129" s="177">
        <v>23260000</v>
      </c>
      <c r="J129" s="163">
        <v>19577167</v>
      </c>
      <c r="K129" s="95">
        <f t="shared" si="1"/>
        <v>3682833</v>
      </c>
    </row>
    <row r="130" spans="1:11" x14ac:dyDescent="0.25">
      <c r="A130" s="25">
        <v>45343</v>
      </c>
      <c r="B130" s="26" t="s">
        <v>743</v>
      </c>
      <c r="C130" s="26" t="s">
        <v>563</v>
      </c>
      <c r="D130" s="26" t="s">
        <v>1115</v>
      </c>
      <c r="E130" s="99" t="s">
        <v>1025</v>
      </c>
      <c r="F130" s="27"/>
      <c r="G130" s="160" t="s">
        <v>1194</v>
      </c>
      <c r="H130" s="13"/>
      <c r="I130" s="177">
        <v>21888000</v>
      </c>
      <c r="J130" s="163">
        <v>17328000</v>
      </c>
      <c r="K130" s="95">
        <f t="shared" si="1"/>
        <v>4560000</v>
      </c>
    </row>
    <row r="131" spans="1:11" x14ac:dyDescent="0.25">
      <c r="A131" s="25">
        <v>45343</v>
      </c>
      <c r="B131" s="26" t="s">
        <v>548</v>
      </c>
      <c r="C131" s="26" t="s">
        <v>733</v>
      </c>
      <c r="D131" s="26" t="s">
        <v>856</v>
      </c>
      <c r="E131" s="99" t="s">
        <v>1264</v>
      </c>
      <c r="F131" s="27"/>
      <c r="G131" s="160" t="s">
        <v>1195</v>
      </c>
      <c r="H131" s="13"/>
      <c r="I131" s="177">
        <v>29784000</v>
      </c>
      <c r="J131" s="163">
        <v>24820000</v>
      </c>
      <c r="K131" s="95">
        <f t="shared" si="1"/>
        <v>4964000</v>
      </c>
    </row>
    <row r="132" spans="1:11" x14ac:dyDescent="0.25">
      <c r="A132" s="25">
        <v>45343</v>
      </c>
      <c r="B132" s="26" t="s">
        <v>550</v>
      </c>
      <c r="C132" s="26" t="s">
        <v>557</v>
      </c>
      <c r="D132" s="26" t="s">
        <v>1117</v>
      </c>
      <c r="E132" s="99" t="s">
        <v>1265</v>
      </c>
      <c r="F132" s="27"/>
      <c r="G132" s="160" t="s">
        <v>1196</v>
      </c>
      <c r="H132" s="13"/>
      <c r="I132" s="177">
        <v>32396000</v>
      </c>
      <c r="J132" s="163">
        <v>26996667</v>
      </c>
      <c r="K132" s="95">
        <f t="shared" si="1"/>
        <v>5399333</v>
      </c>
    </row>
    <row r="133" spans="1:11" x14ac:dyDescent="0.25">
      <c r="A133" s="25">
        <v>45343</v>
      </c>
      <c r="B133" s="26" t="s">
        <v>531</v>
      </c>
      <c r="C133" s="26" t="s">
        <v>735</v>
      </c>
      <c r="D133" s="26" t="s">
        <v>1043</v>
      </c>
      <c r="E133" s="99" t="s">
        <v>1266</v>
      </c>
      <c r="F133" s="27"/>
      <c r="G133" s="160" t="s">
        <v>1197</v>
      </c>
      <c r="H133" s="13"/>
      <c r="I133" s="177">
        <v>28452000</v>
      </c>
      <c r="J133" s="163">
        <v>23710000</v>
      </c>
      <c r="K133" s="95">
        <f t="shared" si="1"/>
        <v>4742000</v>
      </c>
    </row>
    <row r="134" spans="1:11" x14ac:dyDescent="0.25">
      <c r="A134" s="25">
        <v>45343</v>
      </c>
      <c r="B134" s="26" t="s">
        <v>762</v>
      </c>
      <c r="C134" s="26" t="s">
        <v>1117</v>
      </c>
      <c r="D134" s="26" t="s">
        <v>1006</v>
      </c>
      <c r="E134" s="99" t="s">
        <v>1267</v>
      </c>
      <c r="F134" s="27"/>
      <c r="G134" s="160" t="s">
        <v>1198</v>
      </c>
      <c r="H134" s="13"/>
      <c r="I134" s="177">
        <v>19696000</v>
      </c>
      <c r="J134" s="163">
        <v>16249200</v>
      </c>
      <c r="K134" s="95">
        <f t="shared" si="1"/>
        <v>3446800</v>
      </c>
    </row>
    <row r="135" spans="1:11" x14ac:dyDescent="0.25">
      <c r="A135" s="25">
        <v>45343</v>
      </c>
      <c r="B135" s="26" t="s">
        <v>540</v>
      </c>
      <c r="C135" s="26" t="s">
        <v>734</v>
      </c>
      <c r="D135" s="26" t="s">
        <v>736</v>
      </c>
      <c r="E135" s="99" t="s">
        <v>1268</v>
      </c>
      <c r="F135" s="27"/>
      <c r="G135" s="160" t="s">
        <v>1199</v>
      </c>
      <c r="H135" s="13"/>
      <c r="I135" s="177">
        <v>28052000</v>
      </c>
      <c r="J135" s="163">
        <v>23142900</v>
      </c>
      <c r="K135" s="95">
        <f t="shared" si="1"/>
        <v>4909100</v>
      </c>
    </row>
    <row r="136" spans="1:11" x14ac:dyDescent="0.25">
      <c r="A136" s="25">
        <v>45344</v>
      </c>
      <c r="B136" s="26" t="s">
        <v>557</v>
      </c>
      <c r="C136" s="26" t="s">
        <v>1049</v>
      </c>
      <c r="D136" s="26" t="s">
        <v>1118</v>
      </c>
      <c r="E136" s="99" t="s">
        <v>1269</v>
      </c>
      <c r="F136" s="27"/>
      <c r="G136" s="160" t="s">
        <v>1200</v>
      </c>
      <c r="H136" s="13"/>
      <c r="I136" s="177">
        <v>28436000</v>
      </c>
      <c r="J136" s="163">
        <v>8293833</v>
      </c>
      <c r="K136" s="95">
        <f t="shared" si="1"/>
        <v>20142167</v>
      </c>
    </row>
    <row r="137" spans="1:11" x14ac:dyDescent="0.25">
      <c r="A137" s="25">
        <v>45344</v>
      </c>
      <c r="B137" s="26" t="s">
        <v>841</v>
      </c>
      <c r="C137" s="26" t="s">
        <v>771</v>
      </c>
      <c r="D137" s="26" t="s">
        <v>1119</v>
      </c>
      <c r="E137" s="99" t="s">
        <v>1270</v>
      </c>
      <c r="F137" s="27"/>
      <c r="G137" s="160" t="s">
        <v>1201</v>
      </c>
      <c r="H137" s="13"/>
      <c r="I137" s="177">
        <v>20072000</v>
      </c>
      <c r="J137" s="163">
        <v>15890333</v>
      </c>
      <c r="K137" s="95">
        <f t="shared" si="1"/>
        <v>4181667</v>
      </c>
    </row>
    <row r="138" spans="1:11" x14ac:dyDescent="0.25">
      <c r="A138" s="25">
        <v>45344</v>
      </c>
      <c r="B138" s="26" t="s">
        <v>1041</v>
      </c>
      <c r="C138" s="26" t="s">
        <v>574</v>
      </c>
      <c r="D138" s="26" t="s">
        <v>1120</v>
      </c>
      <c r="E138" s="99" t="s">
        <v>1271</v>
      </c>
      <c r="F138" s="27"/>
      <c r="G138" s="160" t="s">
        <v>1202</v>
      </c>
      <c r="H138" s="13"/>
      <c r="I138" s="177">
        <v>22004000</v>
      </c>
      <c r="J138" s="163">
        <v>17969933</v>
      </c>
      <c r="K138" s="95">
        <f t="shared" si="1"/>
        <v>4034067</v>
      </c>
    </row>
    <row r="139" spans="1:11" x14ac:dyDescent="0.25">
      <c r="A139" s="25">
        <v>45344</v>
      </c>
      <c r="B139" s="26" t="s">
        <v>100</v>
      </c>
      <c r="C139" s="26" t="s">
        <v>572</v>
      </c>
      <c r="D139" s="26" t="s">
        <v>1121</v>
      </c>
      <c r="E139" s="99" t="s">
        <v>1272</v>
      </c>
      <c r="F139" s="27"/>
      <c r="G139" s="160" t="s">
        <v>1203</v>
      </c>
      <c r="H139" s="13"/>
      <c r="I139" s="177">
        <v>22004000</v>
      </c>
      <c r="J139" s="163">
        <v>17419833</v>
      </c>
      <c r="K139" s="95">
        <f t="shared" si="1"/>
        <v>4584167</v>
      </c>
    </row>
    <row r="140" spans="1:11" x14ac:dyDescent="0.25">
      <c r="A140" s="25">
        <v>45344</v>
      </c>
      <c r="B140" s="26" t="s">
        <v>870</v>
      </c>
      <c r="C140" s="26" t="s">
        <v>490</v>
      </c>
      <c r="D140" s="26" t="s">
        <v>582</v>
      </c>
      <c r="E140" s="99" t="s">
        <v>1273</v>
      </c>
      <c r="F140" s="27"/>
      <c r="G140" s="160" t="s">
        <v>1204</v>
      </c>
      <c r="H140" s="13"/>
      <c r="I140" s="177">
        <v>22412000</v>
      </c>
      <c r="J140" s="163">
        <v>18303133</v>
      </c>
      <c r="K140" s="95">
        <f t="shared" si="1"/>
        <v>4108867</v>
      </c>
    </row>
    <row r="141" spans="1:11" x14ac:dyDescent="0.25">
      <c r="A141" s="25">
        <v>45344</v>
      </c>
      <c r="B141" s="26" t="s">
        <v>756</v>
      </c>
      <c r="C141" s="26" t="s">
        <v>587</v>
      </c>
      <c r="D141" s="26" t="s">
        <v>569</v>
      </c>
      <c r="E141" s="99" t="s">
        <v>1274</v>
      </c>
      <c r="F141" s="27"/>
      <c r="G141" s="160" t="s">
        <v>1205</v>
      </c>
      <c r="H141" s="13"/>
      <c r="I141" s="177">
        <v>37208000</v>
      </c>
      <c r="J141" s="163">
        <v>30386533</v>
      </c>
      <c r="K141" s="95">
        <f t="shared" si="1"/>
        <v>6821467</v>
      </c>
    </row>
    <row r="142" spans="1:11" x14ac:dyDescent="0.25">
      <c r="A142" s="25">
        <v>45344</v>
      </c>
      <c r="B142" s="26" t="s">
        <v>856</v>
      </c>
      <c r="C142" s="26" t="s">
        <v>1121</v>
      </c>
      <c r="D142" s="26" t="s">
        <v>591</v>
      </c>
      <c r="E142" s="99" t="s">
        <v>1275</v>
      </c>
      <c r="F142" s="27"/>
      <c r="G142" s="160" t="s">
        <v>1206</v>
      </c>
      <c r="H142" s="13"/>
      <c r="I142" s="177">
        <v>28436000</v>
      </c>
      <c r="J142" s="163">
        <v>23222733</v>
      </c>
      <c r="K142" s="95">
        <f t="shared" si="1"/>
        <v>5213267</v>
      </c>
    </row>
    <row r="143" spans="1:11" x14ac:dyDescent="0.25">
      <c r="A143" s="25">
        <v>45344</v>
      </c>
      <c r="B143" s="26" t="s">
        <v>539</v>
      </c>
      <c r="C143" s="26" t="s">
        <v>894</v>
      </c>
      <c r="D143" s="26" t="s">
        <v>882</v>
      </c>
      <c r="E143" s="99" t="s">
        <v>1276</v>
      </c>
      <c r="F143" s="27"/>
      <c r="G143" s="160" t="s">
        <v>1207</v>
      </c>
      <c r="H143" s="13"/>
      <c r="I143" s="177">
        <v>33832000</v>
      </c>
      <c r="J143" s="163">
        <v>27629467</v>
      </c>
      <c r="K143" s="95">
        <f t="shared" si="1"/>
        <v>6202533</v>
      </c>
    </row>
    <row r="144" spans="1:11" x14ac:dyDescent="0.25">
      <c r="A144" s="25">
        <v>45348</v>
      </c>
      <c r="B144" s="26" t="s">
        <v>1043</v>
      </c>
      <c r="C144" s="26" t="s">
        <v>872</v>
      </c>
      <c r="D144" s="26" t="s">
        <v>1122</v>
      </c>
      <c r="E144" s="99" t="s">
        <v>1277</v>
      </c>
      <c r="F144" s="27"/>
      <c r="G144" s="160" t="s">
        <v>1208</v>
      </c>
      <c r="H144" s="13"/>
      <c r="I144" s="177">
        <v>28436000</v>
      </c>
      <c r="J144" s="163">
        <v>14928900</v>
      </c>
      <c r="K144" s="95">
        <f t="shared" si="1"/>
        <v>13507100</v>
      </c>
    </row>
    <row r="145" spans="1:11" x14ac:dyDescent="0.25">
      <c r="A145" s="25">
        <v>45350</v>
      </c>
      <c r="B145" s="26" t="s">
        <v>879</v>
      </c>
      <c r="C145" s="26" t="s">
        <v>1123</v>
      </c>
      <c r="D145" s="26" t="s">
        <v>489</v>
      </c>
      <c r="E145" s="99" t="s">
        <v>1278</v>
      </c>
      <c r="F145" s="27"/>
      <c r="G145" s="160" t="s">
        <v>1209</v>
      </c>
      <c r="H145" s="13"/>
      <c r="I145" s="177">
        <v>9000000</v>
      </c>
      <c r="J145" s="163">
        <v>6900000</v>
      </c>
      <c r="K145" s="95">
        <f t="shared" si="1"/>
        <v>2100000</v>
      </c>
    </row>
    <row r="146" spans="1:11" x14ac:dyDescent="0.25">
      <c r="A146" s="25">
        <v>45350</v>
      </c>
      <c r="B146" s="26" t="s">
        <v>890</v>
      </c>
      <c r="C146" s="26" t="s">
        <v>1124</v>
      </c>
      <c r="D146" s="26" t="s">
        <v>1125</v>
      </c>
      <c r="E146" s="99" t="s">
        <v>413</v>
      </c>
      <c r="F146" s="27"/>
      <c r="G146" s="160" t="s">
        <v>1210</v>
      </c>
      <c r="H146" s="13"/>
      <c r="I146" s="177">
        <v>26264000</v>
      </c>
      <c r="J146" s="163">
        <v>20354600</v>
      </c>
      <c r="K146" s="95">
        <f t="shared" si="1"/>
        <v>5909400</v>
      </c>
    </row>
    <row r="147" spans="1:11" x14ac:dyDescent="0.25">
      <c r="A147" s="25">
        <v>45351</v>
      </c>
      <c r="B147" s="26" t="s">
        <v>868</v>
      </c>
      <c r="C147" s="26" t="s">
        <v>1126</v>
      </c>
      <c r="D147" s="26" t="s">
        <v>1127</v>
      </c>
      <c r="E147" s="99" t="s">
        <v>1279</v>
      </c>
      <c r="F147" s="27"/>
      <c r="G147" s="160" t="s">
        <v>1211</v>
      </c>
      <c r="H147" s="13"/>
      <c r="I147" s="177">
        <v>26892000</v>
      </c>
      <c r="J147" s="163">
        <v>20169000</v>
      </c>
      <c r="K147" s="95">
        <f t="shared" si="1"/>
        <v>6723000</v>
      </c>
    </row>
    <row r="148" spans="1:11" x14ac:dyDescent="0.25">
      <c r="A148" s="25">
        <v>45351</v>
      </c>
      <c r="B148" s="26" t="s">
        <v>860</v>
      </c>
      <c r="C148" s="26" t="s">
        <v>1128</v>
      </c>
      <c r="D148" s="26" t="s">
        <v>1047</v>
      </c>
      <c r="E148" s="99" t="s">
        <v>1280</v>
      </c>
      <c r="F148" s="27"/>
      <c r="G148" s="160" t="s">
        <v>1212</v>
      </c>
      <c r="H148" s="13"/>
      <c r="I148" s="177">
        <v>24000000</v>
      </c>
      <c r="J148" s="163">
        <v>18000000</v>
      </c>
      <c r="K148" s="95">
        <f t="shared" si="1"/>
        <v>6000000</v>
      </c>
    </row>
    <row r="149" spans="1:11" x14ac:dyDescent="0.25">
      <c r="A149" s="25">
        <v>45351</v>
      </c>
      <c r="B149" s="26" t="s">
        <v>1004</v>
      </c>
      <c r="C149" s="26" t="s">
        <v>1129</v>
      </c>
      <c r="D149" s="26" t="s">
        <v>1123</v>
      </c>
      <c r="E149" s="99" t="s">
        <v>1281</v>
      </c>
      <c r="F149" s="27"/>
      <c r="G149" s="160" t="s">
        <v>1213</v>
      </c>
      <c r="H149" s="13"/>
      <c r="I149" s="177">
        <v>31376000</v>
      </c>
      <c r="J149" s="163">
        <v>9674267</v>
      </c>
      <c r="K149" s="95">
        <f t="shared" si="1"/>
        <v>21701733</v>
      </c>
    </row>
    <row r="150" spans="1:11" x14ac:dyDescent="0.25">
      <c r="A150" s="25">
        <v>45351</v>
      </c>
      <c r="B150" s="26" t="s">
        <v>865</v>
      </c>
      <c r="C150" s="26" t="s">
        <v>1130</v>
      </c>
      <c r="D150" s="26" t="s">
        <v>900</v>
      </c>
      <c r="E150" s="99" t="s">
        <v>1282</v>
      </c>
      <c r="F150" s="27"/>
      <c r="G150" s="160" t="s">
        <v>1214</v>
      </c>
      <c r="H150" s="13"/>
      <c r="I150" s="177">
        <v>22400000</v>
      </c>
      <c r="J150" s="163">
        <v>16800000</v>
      </c>
      <c r="K150" s="95">
        <f t="shared" si="1"/>
        <v>5600000</v>
      </c>
    </row>
    <row r="151" spans="1:11" x14ac:dyDescent="0.25">
      <c r="A151" s="25">
        <v>45351</v>
      </c>
      <c r="B151" s="26" t="s">
        <v>866</v>
      </c>
      <c r="C151" s="26" t="s">
        <v>1131</v>
      </c>
      <c r="D151" s="26" t="s">
        <v>895</v>
      </c>
      <c r="E151" s="99" t="s">
        <v>1283</v>
      </c>
      <c r="F151" s="27"/>
      <c r="G151" s="160" t="s">
        <v>1215</v>
      </c>
      <c r="H151" s="13"/>
      <c r="I151" s="177">
        <v>21836000</v>
      </c>
      <c r="J151" s="163">
        <v>16377000</v>
      </c>
      <c r="K151" s="95">
        <f t="shared" si="1"/>
        <v>5459000</v>
      </c>
    </row>
    <row r="152" spans="1:11" x14ac:dyDescent="0.25">
      <c r="A152" s="25">
        <v>45351</v>
      </c>
      <c r="B152" s="26" t="s">
        <v>867</v>
      </c>
      <c r="C152" s="26" t="s">
        <v>1132</v>
      </c>
      <c r="D152" s="26" t="s">
        <v>1046</v>
      </c>
      <c r="E152" s="99" t="s">
        <v>1284</v>
      </c>
      <c r="F152" s="27"/>
      <c r="G152" s="160" t="s">
        <v>1216</v>
      </c>
      <c r="H152" s="13"/>
      <c r="I152" s="177">
        <v>33832000</v>
      </c>
      <c r="J152" s="163">
        <v>24528200</v>
      </c>
      <c r="K152" s="95">
        <f t="shared" si="1"/>
        <v>9303800</v>
      </c>
    </row>
    <row r="153" spans="1:11" x14ac:dyDescent="0.25">
      <c r="A153" s="25">
        <v>45351</v>
      </c>
      <c r="B153" s="26" t="s">
        <v>1006</v>
      </c>
      <c r="C153" s="26" t="s">
        <v>1133</v>
      </c>
      <c r="D153" s="26" t="s">
        <v>1134</v>
      </c>
      <c r="E153" s="99" t="s">
        <v>1285</v>
      </c>
      <c r="F153" s="27"/>
      <c r="G153" s="160" t="s">
        <v>1217</v>
      </c>
      <c r="H153" s="13"/>
      <c r="I153" s="177">
        <v>19176000</v>
      </c>
      <c r="J153" s="163">
        <v>13902600</v>
      </c>
      <c r="K153" s="95">
        <f t="shared" si="1"/>
        <v>5273400</v>
      </c>
    </row>
    <row r="154" spans="1:11" x14ac:dyDescent="0.25">
      <c r="A154" s="25">
        <v>45352</v>
      </c>
      <c r="B154" s="26" t="s">
        <v>876</v>
      </c>
      <c r="C154" s="26" t="s">
        <v>1339</v>
      </c>
      <c r="D154" s="26" t="s">
        <v>1587</v>
      </c>
      <c r="E154" s="99" t="s">
        <v>1797</v>
      </c>
      <c r="F154" s="27"/>
      <c r="G154" s="98" t="s">
        <v>1754</v>
      </c>
      <c r="H154" s="13"/>
      <c r="I154" s="177">
        <v>34000000</v>
      </c>
      <c r="J154" s="163">
        <v>25500000</v>
      </c>
      <c r="K154" s="95">
        <f t="shared" si="1"/>
        <v>8500000</v>
      </c>
    </row>
    <row r="155" spans="1:11" x14ac:dyDescent="0.25">
      <c r="A155" s="25">
        <v>45352</v>
      </c>
      <c r="B155" s="26" t="s">
        <v>767</v>
      </c>
      <c r="C155" s="26" t="s">
        <v>1605</v>
      </c>
      <c r="D155" s="26" t="s">
        <v>1586</v>
      </c>
      <c r="E155" s="99" t="s">
        <v>1798</v>
      </c>
      <c r="F155" s="27"/>
      <c r="G155" s="98" t="s">
        <v>1755</v>
      </c>
      <c r="H155" s="13"/>
      <c r="I155" s="177">
        <v>32000000</v>
      </c>
      <c r="J155" s="163">
        <v>24000000</v>
      </c>
      <c r="K155" s="95">
        <f t="shared" ref="K155:K399" si="2">+I155-J155</f>
        <v>8000000</v>
      </c>
    </row>
    <row r="156" spans="1:11" x14ac:dyDescent="0.25">
      <c r="A156" s="25">
        <v>45352</v>
      </c>
      <c r="B156" s="26" t="s">
        <v>859</v>
      </c>
      <c r="C156" s="26" t="s">
        <v>1332</v>
      </c>
      <c r="D156" s="26" t="s">
        <v>1423</v>
      </c>
      <c r="E156" s="99" t="s">
        <v>1799</v>
      </c>
      <c r="F156" s="27"/>
      <c r="G156" s="98" t="s">
        <v>1756</v>
      </c>
      <c r="H156" s="13"/>
      <c r="I156" s="177">
        <v>21144000</v>
      </c>
      <c r="J156" s="163">
        <v>15858000</v>
      </c>
      <c r="K156" s="95">
        <f t="shared" si="2"/>
        <v>5286000</v>
      </c>
    </row>
    <row r="157" spans="1:11" x14ac:dyDescent="0.25">
      <c r="A157" s="25">
        <v>45352</v>
      </c>
      <c r="B157" s="26" t="s">
        <v>849</v>
      </c>
      <c r="C157" s="26" t="s">
        <v>1586</v>
      </c>
      <c r="D157" s="26" t="s">
        <v>1133</v>
      </c>
      <c r="E157" s="99" t="s">
        <v>1800</v>
      </c>
      <c r="F157" s="27"/>
      <c r="G157" s="98" t="s">
        <v>1757</v>
      </c>
      <c r="H157" s="13"/>
      <c r="I157" s="151">
        <v>27464000</v>
      </c>
      <c r="J157" s="163">
        <v>19453667</v>
      </c>
      <c r="K157" s="95">
        <f t="shared" si="2"/>
        <v>8010333</v>
      </c>
    </row>
    <row r="158" spans="1:11" x14ac:dyDescent="0.25">
      <c r="A158" s="25">
        <v>45352</v>
      </c>
      <c r="B158" s="26" t="s">
        <v>882</v>
      </c>
      <c r="C158" s="26" t="s">
        <v>1425</v>
      </c>
      <c r="D158" s="26" t="s">
        <v>1128</v>
      </c>
      <c r="E158" s="99" t="s">
        <v>1801</v>
      </c>
      <c r="F158" s="27"/>
      <c r="G158" s="132" t="s">
        <v>1758</v>
      </c>
      <c r="H158" s="13"/>
      <c r="I158" s="152">
        <v>34000000</v>
      </c>
      <c r="J158" s="163">
        <v>25500000</v>
      </c>
      <c r="K158" s="95">
        <f t="shared" si="2"/>
        <v>8500000</v>
      </c>
    </row>
    <row r="159" spans="1:11" x14ac:dyDescent="0.25">
      <c r="A159" s="145">
        <v>45355</v>
      </c>
      <c r="B159" s="26" t="s">
        <v>1115</v>
      </c>
      <c r="C159" s="147" t="s">
        <v>899</v>
      </c>
      <c r="D159" s="26" t="s">
        <v>1604</v>
      </c>
      <c r="E159" s="99" t="s">
        <v>1802</v>
      </c>
      <c r="F159" s="27"/>
      <c r="G159" s="132" t="s">
        <v>1759</v>
      </c>
      <c r="H159" s="13"/>
      <c r="I159" s="152">
        <v>28800000</v>
      </c>
      <c r="J159" s="163">
        <v>20880000</v>
      </c>
      <c r="K159" s="95">
        <f t="shared" si="2"/>
        <v>7920000</v>
      </c>
    </row>
    <row r="160" spans="1:11" x14ac:dyDescent="0.25">
      <c r="A160" s="145">
        <v>45355</v>
      </c>
      <c r="B160" s="26" t="s">
        <v>1000</v>
      </c>
      <c r="C160" s="147" t="s">
        <v>772</v>
      </c>
      <c r="D160" s="26" t="s">
        <v>1605</v>
      </c>
      <c r="E160" s="99" t="s">
        <v>1803</v>
      </c>
      <c r="F160" s="27"/>
      <c r="G160" s="132" t="s">
        <v>1760</v>
      </c>
      <c r="H160" s="13"/>
      <c r="I160" s="152">
        <v>28800000</v>
      </c>
      <c r="J160" s="163">
        <v>20880000</v>
      </c>
      <c r="K160" s="95">
        <f t="shared" si="2"/>
        <v>7920000</v>
      </c>
    </row>
    <row r="161" spans="1:11" x14ac:dyDescent="0.25">
      <c r="A161" s="145">
        <v>45356</v>
      </c>
      <c r="B161" s="26" t="s">
        <v>1003</v>
      </c>
      <c r="C161" s="147" t="s">
        <v>1602</v>
      </c>
      <c r="D161" s="26" t="s">
        <v>1603</v>
      </c>
      <c r="E161" s="99" t="s">
        <v>1804</v>
      </c>
      <c r="F161" s="27"/>
      <c r="G161" s="132" t="s">
        <v>1761</v>
      </c>
      <c r="H161" s="13"/>
      <c r="I161" s="152">
        <v>34000000</v>
      </c>
      <c r="J161" s="163">
        <v>15016667</v>
      </c>
      <c r="K161" s="95">
        <f t="shared" si="2"/>
        <v>18983333</v>
      </c>
    </row>
    <row r="162" spans="1:11" x14ac:dyDescent="0.25">
      <c r="A162" s="145">
        <v>45358</v>
      </c>
      <c r="B162" s="26" t="s">
        <v>863</v>
      </c>
      <c r="C162" s="147" t="s">
        <v>1589</v>
      </c>
      <c r="D162" s="26" t="s">
        <v>1725</v>
      </c>
      <c r="E162" s="99" t="s">
        <v>1802</v>
      </c>
      <c r="F162" s="27"/>
      <c r="G162" s="132" t="s">
        <v>1762</v>
      </c>
      <c r="H162" s="13"/>
      <c r="I162" s="152">
        <v>21200000</v>
      </c>
      <c r="J162" s="163">
        <v>14663333</v>
      </c>
      <c r="K162" s="95">
        <f t="shared" si="2"/>
        <v>6536667</v>
      </c>
    </row>
    <row r="163" spans="1:11" x14ac:dyDescent="0.25">
      <c r="A163" s="145">
        <v>45358</v>
      </c>
      <c r="B163" s="26" t="s">
        <v>577</v>
      </c>
      <c r="C163" s="147" t="s">
        <v>1116</v>
      </c>
      <c r="D163" s="26" t="s">
        <v>1726</v>
      </c>
      <c r="E163" s="99" t="s">
        <v>1805</v>
      </c>
      <c r="F163" s="27"/>
      <c r="G163" s="132" t="s">
        <v>1763</v>
      </c>
      <c r="H163" s="13"/>
      <c r="I163" s="152">
        <v>24000000</v>
      </c>
      <c r="J163" s="163">
        <v>16800000</v>
      </c>
      <c r="K163" s="95">
        <f t="shared" si="2"/>
        <v>7200000</v>
      </c>
    </row>
    <row r="164" spans="1:11" x14ac:dyDescent="0.25">
      <c r="A164" s="145">
        <v>45358</v>
      </c>
      <c r="B164" s="26" t="s">
        <v>1050</v>
      </c>
      <c r="C164" s="147" t="s">
        <v>1689</v>
      </c>
      <c r="D164" s="26" t="s">
        <v>1727</v>
      </c>
      <c r="E164" s="99" t="s">
        <v>1806</v>
      </c>
      <c r="F164" s="27"/>
      <c r="G164" s="132" t="s">
        <v>1764</v>
      </c>
      <c r="H164" s="13"/>
      <c r="I164" s="152">
        <v>28452000</v>
      </c>
      <c r="J164" s="163">
        <v>19679300</v>
      </c>
      <c r="K164" s="95">
        <f t="shared" si="2"/>
        <v>8772700</v>
      </c>
    </row>
    <row r="165" spans="1:11" x14ac:dyDescent="0.25">
      <c r="A165" s="145">
        <v>45358</v>
      </c>
      <c r="B165" s="26" t="s">
        <v>896</v>
      </c>
      <c r="C165" s="147" t="s">
        <v>1728</v>
      </c>
      <c r="D165" s="26" t="s">
        <v>1729</v>
      </c>
      <c r="E165" s="99" t="s">
        <v>1807</v>
      </c>
      <c r="F165" s="27"/>
      <c r="G165" s="132" t="s">
        <v>1765</v>
      </c>
      <c r="H165" s="13"/>
      <c r="I165" s="152">
        <v>33832000</v>
      </c>
      <c r="J165" s="163">
        <v>23682400</v>
      </c>
      <c r="K165" s="95">
        <f t="shared" si="2"/>
        <v>10149600</v>
      </c>
    </row>
    <row r="166" spans="1:11" x14ac:dyDescent="0.25">
      <c r="A166" s="145">
        <v>45359</v>
      </c>
      <c r="B166" s="26" t="s">
        <v>573</v>
      </c>
      <c r="C166" s="147" t="s">
        <v>1623</v>
      </c>
      <c r="D166" s="26" t="s">
        <v>1597</v>
      </c>
      <c r="E166" s="99" t="s">
        <v>1808</v>
      </c>
      <c r="F166" s="27"/>
      <c r="G166" s="132" t="s">
        <v>1766</v>
      </c>
      <c r="H166" s="13"/>
      <c r="I166" s="152">
        <v>29600000</v>
      </c>
      <c r="J166" s="163">
        <v>20473333</v>
      </c>
      <c r="K166" s="95">
        <f t="shared" si="2"/>
        <v>9126667</v>
      </c>
    </row>
    <row r="167" spans="1:11" x14ac:dyDescent="0.25">
      <c r="A167" s="145">
        <v>45359</v>
      </c>
      <c r="B167" s="26" t="s">
        <v>886</v>
      </c>
      <c r="C167" s="147" t="s">
        <v>761</v>
      </c>
      <c r="D167" s="26" t="s">
        <v>1595</v>
      </c>
      <c r="E167" s="99" t="s">
        <v>1239</v>
      </c>
      <c r="F167" s="27"/>
      <c r="G167" s="132" t="s">
        <v>1767</v>
      </c>
      <c r="H167" s="13"/>
      <c r="I167" s="152">
        <v>7952000</v>
      </c>
      <c r="J167" s="163">
        <v>5235067</v>
      </c>
      <c r="K167" s="95">
        <f t="shared" si="2"/>
        <v>2716933</v>
      </c>
    </row>
    <row r="168" spans="1:11" x14ac:dyDescent="0.25">
      <c r="A168" s="145">
        <v>45359</v>
      </c>
      <c r="B168" s="26" t="s">
        <v>1751</v>
      </c>
      <c r="C168" s="147" t="s">
        <v>1730</v>
      </c>
      <c r="D168" s="26" t="s">
        <v>1333</v>
      </c>
      <c r="E168" s="99" t="s">
        <v>1809</v>
      </c>
      <c r="F168" s="27"/>
      <c r="G168" s="132" t="s">
        <v>1768</v>
      </c>
      <c r="H168" s="13"/>
      <c r="I168" s="152">
        <v>37208000</v>
      </c>
      <c r="J168" s="163">
        <v>24805333</v>
      </c>
      <c r="K168" s="95">
        <f t="shared" si="2"/>
        <v>12402667</v>
      </c>
    </row>
    <row r="169" spans="1:11" x14ac:dyDescent="0.25">
      <c r="A169" s="145">
        <v>45359</v>
      </c>
      <c r="B169" s="26" t="s">
        <v>584</v>
      </c>
      <c r="C169" s="147" t="s">
        <v>1593</v>
      </c>
      <c r="D169" s="26" t="s">
        <v>1607</v>
      </c>
      <c r="E169" s="99" t="s">
        <v>1810</v>
      </c>
      <c r="F169" s="27"/>
      <c r="G169" s="132" t="s">
        <v>1769</v>
      </c>
      <c r="H169" s="13"/>
      <c r="I169" s="152">
        <v>28436000</v>
      </c>
      <c r="J169" s="163">
        <v>18957333</v>
      </c>
      <c r="K169" s="95">
        <f t="shared" si="2"/>
        <v>9478667</v>
      </c>
    </row>
    <row r="170" spans="1:11" x14ac:dyDescent="0.25">
      <c r="A170" s="145">
        <v>45359</v>
      </c>
      <c r="B170" s="26" t="s">
        <v>588</v>
      </c>
      <c r="C170" s="147" t="s">
        <v>1731</v>
      </c>
      <c r="D170" s="26" t="s">
        <v>1429</v>
      </c>
      <c r="E170" s="99" t="s">
        <v>1239</v>
      </c>
      <c r="F170" s="27"/>
      <c r="G170" s="132" t="s">
        <v>1770</v>
      </c>
      <c r="H170" s="13"/>
      <c r="I170" s="152">
        <v>11528000</v>
      </c>
      <c r="J170" s="163">
        <v>4803333</v>
      </c>
      <c r="K170" s="95">
        <f t="shared" si="2"/>
        <v>6724667</v>
      </c>
    </row>
    <row r="171" spans="1:11" x14ac:dyDescent="0.25">
      <c r="A171" s="145">
        <v>45362</v>
      </c>
      <c r="B171" s="26" t="s">
        <v>1752</v>
      </c>
      <c r="C171" s="147" t="s">
        <v>1732</v>
      </c>
      <c r="D171" s="26" t="s">
        <v>1351</v>
      </c>
      <c r="E171" s="99" t="s">
        <v>1811</v>
      </c>
      <c r="F171" s="27"/>
      <c r="G171" s="132" t="s">
        <v>1771</v>
      </c>
      <c r="H171" s="13"/>
      <c r="I171" s="152">
        <v>18600000</v>
      </c>
      <c r="J171" s="163">
        <v>12245000</v>
      </c>
      <c r="K171" s="95">
        <f t="shared" si="2"/>
        <v>6355000</v>
      </c>
    </row>
    <row r="172" spans="1:11" x14ac:dyDescent="0.25">
      <c r="A172" s="145">
        <v>45362</v>
      </c>
      <c r="B172" s="26" t="s">
        <v>1123</v>
      </c>
      <c r="C172" s="147" t="s">
        <v>1364</v>
      </c>
      <c r="D172" s="26" t="s">
        <v>1711</v>
      </c>
      <c r="E172" s="99" t="s">
        <v>1812</v>
      </c>
      <c r="F172" s="27"/>
      <c r="G172" s="132" t="s">
        <v>1772</v>
      </c>
      <c r="H172" s="13"/>
      <c r="I172" s="152">
        <v>25100000</v>
      </c>
      <c r="J172" s="163">
        <v>16524167</v>
      </c>
      <c r="K172" s="95">
        <f t="shared" si="2"/>
        <v>8575833</v>
      </c>
    </row>
    <row r="173" spans="1:11" x14ac:dyDescent="0.25">
      <c r="A173" s="145">
        <v>45363</v>
      </c>
      <c r="B173" s="26" t="s">
        <v>1423</v>
      </c>
      <c r="C173" s="147" t="s">
        <v>1596</v>
      </c>
      <c r="D173" s="26" t="s">
        <v>1439</v>
      </c>
      <c r="E173" s="99" t="s">
        <v>1813</v>
      </c>
      <c r="F173" s="27"/>
      <c r="G173" s="132" t="s">
        <v>1773</v>
      </c>
      <c r="H173" s="13"/>
      <c r="I173" s="152">
        <v>21012000</v>
      </c>
      <c r="J173" s="163">
        <v>13657800</v>
      </c>
      <c r="K173" s="95">
        <f t="shared" si="2"/>
        <v>7354200</v>
      </c>
    </row>
    <row r="174" spans="1:11" x14ac:dyDescent="0.25">
      <c r="A174" s="145">
        <v>45363</v>
      </c>
      <c r="B174" s="26" t="s">
        <v>900</v>
      </c>
      <c r="C174" s="147" t="s">
        <v>1627</v>
      </c>
      <c r="D174" s="26" t="s">
        <v>1733</v>
      </c>
      <c r="E174" s="99" t="s">
        <v>1814</v>
      </c>
      <c r="F174" s="27"/>
      <c r="G174" s="132" t="s">
        <v>1774</v>
      </c>
      <c r="H174" s="13"/>
      <c r="I174" s="152">
        <v>29792000</v>
      </c>
      <c r="J174" s="163">
        <v>18868267</v>
      </c>
      <c r="K174" s="95">
        <f t="shared" si="2"/>
        <v>10923733</v>
      </c>
    </row>
    <row r="175" spans="1:11" x14ac:dyDescent="0.25">
      <c r="A175" s="145">
        <v>45363</v>
      </c>
      <c r="B175" s="26" t="s">
        <v>1047</v>
      </c>
      <c r="C175" s="147" t="s">
        <v>1726</v>
      </c>
      <c r="D175" s="26" t="s">
        <v>1731</v>
      </c>
      <c r="E175" s="99" t="s">
        <v>1239</v>
      </c>
      <c r="F175" s="27"/>
      <c r="G175" s="132" t="s">
        <v>1775</v>
      </c>
      <c r="H175" s="13"/>
      <c r="I175" s="152">
        <v>7952000</v>
      </c>
      <c r="J175" s="163">
        <v>5168800</v>
      </c>
      <c r="K175" s="95">
        <f t="shared" si="2"/>
        <v>2783200</v>
      </c>
    </row>
    <row r="176" spans="1:11" x14ac:dyDescent="0.25">
      <c r="A176" s="145">
        <v>45364</v>
      </c>
      <c r="B176" s="26" t="s">
        <v>1689</v>
      </c>
      <c r="C176" s="147" t="s">
        <v>1619</v>
      </c>
      <c r="D176" s="26" t="s">
        <v>1734</v>
      </c>
      <c r="E176" s="99" t="s">
        <v>1815</v>
      </c>
      <c r="F176" s="27"/>
      <c r="G176" s="132" t="s">
        <v>1776</v>
      </c>
      <c r="H176" s="13"/>
      <c r="I176" s="152">
        <v>19100000</v>
      </c>
      <c r="J176" s="163">
        <v>12415000</v>
      </c>
      <c r="K176" s="95">
        <f t="shared" si="2"/>
        <v>6685000</v>
      </c>
    </row>
    <row r="177" spans="1:11" x14ac:dyDescent="0.25">
      <c r="A177" s="145">
        <v>45364</v>
      </c>
      <c r="B177" s="26" t="s">
        <v>1134</v>
      </c>
      <c r="C177" s="147" t="s">
        <v>1361</v>
      </c>
      <c r="D177" s="26" t="s">
        <v>1614</v>
      </c>
      <c r="E177" s="99" t="s">
        <v>1816</v>
      </c>
      <c r="F177" s="27"/>
      <c r="G177" s="132" t="s">
        <v>1777</v>
      </c>
      <c r="H177" s="13"/>
      <c r="I177" s="152">
        <v>32396000</v>
      </c>
      <c r="J177" s="163">
        <v>15388100</v>
      </c>
      <c r="K177" s="95">
        <f t="shared" si="2"/>
        <v>17007900</v>
      </c>
    </row>
    <row r="178" spans="1:11" x14ac:dyDescent="0.25">
      <c r="A178" s="145">
        <v>45365</v>
      </c>
      <c r="B178" s="26" t="s">
        <v>92</v>
      </c>
      <c r="C178" s="147" t="s">
        <v>1735</v>
      </c>
      <c r="D178" s="26" t="s">
        <v>1736</v>
      </c>
      <c r="E178" s="99" t="s">
        <v>1239</v>
      </c>
      <c r="F178" s="27"/>
      <c r="G178" s="132" t="s">
        <v>1778</v>
      </c>
      <c r="H178" s="13"/>
      <c r="I178" s="152">
        <v>11528000</v>
      </c>
      <c r="J178" s="163">
        <v>7301067</v>
      </c>
      <c r="K178" s="95">
        <f t="shared" si="2"/>
        <v>4226933</v>
      </c>
    </row>
    <row r="179" spans="1:11" x14ac:dyDescent="0.25">
      <c r="A179" s="145">
        <v>45365</v>
      </c>
      <c r="B179" s="26" t="s">
        <v>1730</v>
      </c>
      <c r="C179" s="147" t="s">
        <v>1737</v>
      </c>
      <c r="D179" s="26" t="s">
        <v>1438</v>
      </c>
      <c r="E179" s="99" t="s">
        <v>1817</v>
      </c>
      <c r="F179" s="27"/>
      <c r="G179" s="132" t="s">
        <v>1779</v>
      </c>
      <c r="H179" s="13"/>
      <c r="I179" s="152">
        <v>40000000</v>
      </c>
      <c r="J179" s="163">
        <v>23666667</v>
      </c>
      <c r="K179" s="95">
        <f t="shared" si="2"/>
        <v>16333333</v>
      </c>
    </row>
    <row r="180" spans="1:11" x14ac:dyDescent="0.25">
      <c r="A180" s="145">
        <v>45365</v>
      </c>
      <c r="B180" s="26" t="s">
        <v>1330</v>
      </c>
      <c r="C180" s="147" t="s">
        <v>1738</v>
      </c>
      <c r="D180" s="26" t="s">
        <v>1712</v>
      </c>
      <c r="E180" s="99" t="s">
        <v>1818</v>
      </c>
      <c r="F180" s="27"/>
      <c r="G180" s="132" t="s">
        <v>1780</v>
      </c>
      <c r="H180" s="13"/>
      <c r="I180" s="152">
        <v>28452000</v>
      </c>
      <c r="J180" s="163">
        <v>18019600</v>
      </c>
      <c r="K180" s="95">
        <f t="shared" si="2"/>
        <v>10432400</v>
      </c>
    </row>
    <row r="181" spans="1:11" x14ac:dyDescent="0.25">
      <c r="A181" s="145">
        <v>45366</v>
      </c>
      <c r="B181" s="26" t="s">
        <v>1334</v>
      </c>
      <c r="C181" s="147" t="s">
        <v>1739</v>
      </c>
      <c r="D181" s="26" t="s">
        <v>1739</v>
      </c>
      <c r="E181" s="99" t="s">
        <v>1239</v>
      </c>
      <c r="F181" s="27"/>
      <c r="G181" s="132" t="s">
        <v>1781</v>
      </c>
      <c r="H181" s="13"/>
      <c r="I181" s="152">
        <v>11528000</v>
      </c>
      <c r="J181" s="163">
        <v>7012867</v>
      </c>
      <c r="K181" s="95">
        <f t="shared" si="2"/>
        <v>4515133</v>
      </c>
    </row>
    <row r="182" spans="1:11" x14ac:dyDescent="0.25">
      <c r="A182" s="145">
        <v>45366</v>
      </c>
      <c r="B182" s="26" t="s">
        <v>898</v>
      </c>
      <c r="C182" s="147" t="s">
        <v>1736</v>
      </c>
      <c r="D182" s="26" t="s">
        <v>1732</v>
      </c>
      <c r="E182" s="99" t="s">
        <v>1819</v>
      </c>
      <c r="F182" s="27"/>
      <c r="G182" s="132" t="s">
        <v>1782</v>
      </c>
      <c r="H182" s="13"/>
      <c r="I182" s="152">
        <v>19092000</v>
      </c>
      <c r="J182" s="163">
        <v>11614300</v>
      </c>
      <c r="K182" s="95">
        <f t="shared" si="2"/>
        <v>7477700</v>
      </c>
    </row>
    <row r="183" spans="1:11" x14ac:dyDescent="0.25">
      <c r="A183" s="145">
        <v>45369</v>
      </c>
      <c r="B183" s="26" t="s">
        <v>1710</v>
      </c>
      <c r="C183" s="147" t="s">
        <v>1740</v>
      </c>
      <c r="D183" s="26" t="s">
        <v>1448</v>
      </c>
      <c r="E183" s="99" t="s">
        <v>1239</v>
      </c>
      <c r="F183" s="27"/>
      <c r="G183" s="132" t="s">
        <v>1783</v>
      </c>
      <c r="H183" s="13"/>
      <c r="I183" s="152">
        <v>11528000</v>
      </c>
      <c r="J183" s="163">
        <v>4323000</v>
      </c>
      <c r="K183" s="95">
        <f t="shared" si="2"/>
        <v>7205000</v>
      </c>
    </row>
    <row r="184" spans="1:11" x14ac:dyDescent="0.25">
      <c r="A184" s="145">
        <v>45369</v>
      </c>
      <c r="B184" s="26" t="s">
        <v>1336</v>
      </c>
      <c r="C184" s="147" t="s">
        <v>1473</v>
      </c>
      <c r="D184" s="26" t="s">
        <v>1741</v>
      </c>
      <c r="E184" s="99" t="s">
        <v>1820</v>
      </c>
      <c r="F184" s="27"/>
      <c r="G184" s="132" t="s">
        <v>1784</v>
      </c>
      <c r="H184" s="13"/>
      <c r="I184" s="152">
        <v>28452000</v>
      </c>
      <c r="J184" s="163">
        <v>17071200</v>
      </c>
      <c r="K184" s="95">
        <f t="shared" si="2"/>
        <v>11380800</v>
      </c>
    </row>
    <row r="185" spans="1:11" x14ac:dyDescent="0.25">
      <c r="A185" s="145">
        <v>45370</v>
      </c>
      <c r="B185" s="26" t="s">
        <v>1341</v>
      </c>
      <c r="C185" s="147" t="s">
        <v>1742</v>
      </c>
      <c r="D185" s="26" t="s">
        <v>1470</v>
      </c>
      <c r="E185" s="99" t="s">
        <v>1821</v>
      </c>
      <c r="F185" s="27"/>
      <c r="G185" s="132" t="s">
        <v>1785</v>
      </c>
      <c r="H185" s="13"/>
      <c r="I185" s="152">
        <f>45000000-41333333</f>
        <v>3666667</v>
      </c>
      <c r="J185" s="163">
        <v>3666667</v>
      </c>
      <c r="K185" s="95">
        <f t="shared" si="2"/>
        <v>0</v>
      </c>
    </row>
    <row r="186" spans="1:11" x14ac:dyDescent="0.25">
      <c r="A186" s="145">
        <v>45370</v>
      </c>
      <c r="B186" s="26" t="s">
        <v>1331</v>
      </c>
      <c r="C186" s="147" t="s">
        <v>1743</v>
      </c>
      <c r="D186" s="26" t="s">
        <v>1744</v>
      </c>
      <c r="E186" s="99" t="s">
        <v>1822</v>
      </c>
      <c r="F186" s="27"/>
      <c r="G186" s="132" t="s">
        <v>1786</v>
      </c>
      <c r="H186" s="13"/>
      <c r="I186" s="152">
        <v>25584000</v>
      </c>
      <c r="J186" s="163">
        <v>15350400</v>
      </c>
      <c r="K186" s="95">
        <f t="shared" si="2"/>
        <v>10233600</v>
      </c>
    </row>
    <row r="187" spans="1:11" x14ac:dyDescent="0.25">
      <c r="A187" s="145">
        <v>45370</v>
      </c>
      <c r="B187" s="26" t="s">
        <v>1725</v>
      </c>
      <c r="C187" s="147" t="s">
        <v>1484</v>
      </c>
      <c r="D187" s="26" t="s">
        <v>1625</v>
      </c>
      <c r="E187" s="99" t="s">
        <v>1823</v>
      </c>
      <c r="F187" s="27"/>
      <c r="G187" s="132" t="s">
        <v>1787</v>
      </c>
      <c r="H187" s="13"/>
      <c r="I187" s="152">
        <v>33832000</v>
      </c>
      <c r="J187" s="163">
        <v>20299200</v>
      </c>
      <c r="K187" s="95">
        <f t="shared" si="2"/>
        <v>13532800</v>
      </c>
    </row>
    <row r="188" spans="1:11" x14ac:dyDescent="0.25">
      <c r="A188" s="145">
        <v>45371</v>
      </c>
      <c r="B188" s="26" t="s">
        <v>1726</v>
      </c>
      <c r="C188" s="147" t="s">
        <v>1629</v>
      </c>
      <c r="D188" s="26" t="s">
        <v>1743</v>
      </c>
      <c r="E188" s="99" t="s">
        <v>1824</v>
      </c>
      <c r="F188" s="27"/>
      <c r="G188" s="132" t="s">
        <v>1788</v>
      </c>
      <c r="H188" s="13"/>
      <c r="I188" s="152">
        <v>27488000</v>
      </c>
      <c r="J188" s="163">
        <v>16263733</v>
      </c>
      <c r="K188" s="95">
        <f t="shared" si="2"/>
        <v>11224267</v>
      </c>
    </row>
    <row r="189" spans="1:11" x14ac:dyDescent="0.25">
      <c r="A189" s="145">
        <v>45371</v>
      </c>
      <c r="B189" s="26" t="s">
        <v>1338</v>
      </c>
      <c r="C189" s="147" t="s">
        <v>1745</v>
      </c>
      <c r="D189" s="26" t="s">
        <v>1746</v>
      </c>
      <c r="E189" s="99" t="s">
        <v>1825</v>
      </c>
      <c r="F189" s="27"/>
      <c r="G189" s="132" t="s">
        <v>1789</v>
      </c>
      <c r="H189" s="13"/>
      <c r="I189" s="152">
        <v>30000000</v>
      </c>
      <c r="J189" s="163">
        <v>17750000</v>
      </c>
      <c r="K189" s="95">
        <f t="shared" si="2"/>
        <v>12250000</v>
      </c>
    </row>
    <row r="190" spans="1:11" x14ac:dyDescent="0.25">
      <c r="A190" s="145">
        <v>45371</v>
      </c>
      <c r="B190" s="26" t="s">
        <v>118</v>
      </c>
      <c r="C190" s="147" t="s">
        <v>1746</v>
      </c>
      <c r="D190" s="26" t="s">
        <v>1745</v>
      </c>
      <c r="E190" s="99" t="s">
        <v>1826</v>
      </c>
      <c r="F190" s="27"/>
      <c r="G190" s="132" t="s">
        <v>1790</v>
      </c>
      <c r="H190" s="13"/>
      <c r="I190" s="152">
        <v>20000000</v>
      </c>
      <c r="J190" s="163">
        <v>11666667</v>
      </c>
      <c r="K190" s="95">
        <f t="shared" si="2"/>
        <v>8333333</v>
      </c>
    </row>
    <row r="191" spans="1:11" x14ac:dyDescent="0.25">
      <c r="A191" s="145">
        <v>45371</v>
      </c>
      <c r="B191" s="26" t="s">
        <v>1346</v>
      </c>
      <c r="C191" s="147" t="s">
        <v>1747</v>
      </c>
      <c r="D191" s="26" t="s">
        <v>1747</v>
      </c>
      <c r="E191" s="99" t="s">
        <v>1827</v>
      </c>
      <c r="F191" s="27"/>
      <c r="G191" s="132" t="s">
        <v>1791</v>
      </c>
      <c r="H191" s="13"/>
      <c r="I191" s="152">
        <v>30000000</v>
      </c>
      <c r="J191" s="163">
        <v>16250000</v>
      </c>
      <c r="K191" s="95">
        <f t="shared" si="2"/>
        <v>13750000</v>
      </c>
    </row>
    <row r="192" spans="1:11" x14ac:dyDescent="0.25">
      <c r="A192" s="145">
        <v>45372</v>
      </c>
      <c r="B192" s="26" t="s">
        <v>1709</v>
      </c>
      <c r="C192" s="147" t="s">
        <v>1476</v>
      </c>
      <c r="D192" s="26" t="s">
        <v>1742</v>
      </c>
      <c r="E192" s="99" t="s">
        <v>1828</v>
      </c>
      <c r="F192" s="27"/>
      <c r="G192" s="132" t="s">
        <v>1792</v>
      </c>
      <c r="H192" s="13"/>
      <c r="I192" s="152">
        <v>20000000</v>
      </c>
      <c r="J192" s="163">
        <v>11500000</v>
      </c>
      <c r="K192" s="95">
        <f t="shared" si="2"/>
        <v>8500000</v>
      </c>
    </row>
    <row r="193" spans="1:11" x14ac:dyDescent="0.25">
      <c r="A193" s="145">
        <v>45372</v>
      </c>
      <c r="B193" s="26" t="s">
        <v>1729</v>
      </c>
      <c r="C193" s="147" t="s">
        <v>1482</v>
      </c>
      <c r="D193" s="26" t="s">
        <v>1748</v>
      </c>
      <c r="E193" s="99" t="s">
        <v>1829</v>
      </c>
      <c r="F193" s="27"/>
      <c r="G193" s="132" t="s">
        <v>1793</v>
      </c>
      <c r="H193" s="13"/>
      <c r="I193" s="152">
        <v>19092000</v>
      </c>
      <c r="J193" s="163">
        <v>10977900</v>
      </c>
      <c r="K193" s="95">
        <f t="shared" si="2"/>
        <v>8114100</v>
      </c>
    </row>
    <row r="194" spans="1:11" x14ac:dyDescent="0.25">
      <c r="A194" s="145">
        <v>45372</v>
      </c>
      <c r="B194" s="26" t="s">
        <v>1612</v>
      </c>
      <c r="C194" s="147" t="s">
        <v>1478</v>
      </c>
      <c r="D194" s="26" t="s">
        <v>1749</v>
      </c>
      <c r="E194" s="99" t="s">
        <v>1278</v>
      </c>
      <c r="F194" s="27"/>
      <c r="G194" s="132" t="s">
        <v>1794</v>
      </c>
      <c r="H194" s="13"/>
      <c r="I194" s="152">
        <v>9000000</v>
      </c>
      <c r="J194" s="163">
        <v>5175000</v>
      </c>
      <c r="K194" s="95">
        <f t="shared" si="2"/>
        <v>3825000</v>
      </c>
    </row>
    <row r="195" spans="1:11" x14ac:dyDescent="0.25">
      <c r="A195" s="145">
        <v>45373</v>
      </c>
      <c r="B195" s="26" t="s">
        <v>1432</v>
      </c>
      <c r="C195" s="147" t="s">
        <v>1748</v>
      </c>
      <c r="D195" s="26" t="s">
        <v>1632</v>
      </c>
      <c r="E195" s="99" t="s">
        <v>1830</v>
      </c>
      <c r="F195" s="27"/>
      <c r="G195" s="132" t="s">
        <v>1795</v>
      </c>
      <c r="H195" s="13"/>
      <c r="I195" s="152">
        <v>21012000</v>
      </c>
      <c r="J195" s="163">
        <v>10330900</v>
      </c>
      <c r="K195" s="95">
        <f t="shared" si="2"/>
        <v>10681100</v>
      </c>
    </row>
    <row r="196" spans="1:11" x14ac:dyDescent="0.25">
      <c r="A196" s="145">
        <v>45373</v>
      </c>
      <c r="B196" s="26" t="s">
        <v>1753</v>
      </c>
      <c r="C196" s="147" t="s">
        <v>1365</v>
      </c>
      <c r="D196" s="26" t="s">
        <v>1750</v>
      </c>
      <c r="E196" s="99" t="s">
        <v>1831</v>
      </c>
      <c r="F196" s="27"/>
      <c r="G196" s="132" t="s">
        <v>1796</v>
      </c>
      <c r="H196" s="13"/>
      <c r="I196" s="152">
        <v>3873450</v>
      </c>
      <c r="J196" s="163">
        <v>1106700</v>
      </c>
      <c r="K196" s="95">
        <f t="shared" si="2"/>
        <v>2766750</v>
      </c>
    </row>
    <row r="197" spans="1:11" x14ac:dyDescent="0.25">
      <c r="A197" s="145">
        <v>45383</v>
      </c>
      <c r="B197" s="26" t="s">
        <v>1692</v>
      </c>
      <c r="C197" s="147" t="s">
        <v>488</v>
      </c>
      <c r="D197" s="26" t="s">
        <v>1985</v>
      </c>
      <c r="E197" s="99" t="s">
        <v>1278</v>
      </c>
      <c r="F197" s="27"/>
      <c r="G197" s="132" t="s">
        <v>2240</v>
      </c>
      <c r="H197" s="13"/>
      <c r="I197" s="152">
        <v>9000000</v>
      </c>
      <c r="J197" s="163">
        <v>4350000</v>
      </c>
      <c r="K197" s="95">
        <f t="shared" si="2"/>
        <v>4650000</v>
      </c>
    </row>
    <row r="198" spans="1:11" x14ac:dyDescent="0.25">
      <c r="A198" s="145">
        <v>45383</v>
      </c>
      <c r="B198" s="26" t="s">
        <v>1439</v>
      </c>
      <c r="C198" s="147" t="s">
        <v>2082</v>
      </c>
      <c r="D198" s="26" t="s">
        <v>2076</v>
      </c>
      <c r="E198" s="99" t="s">
        <v>2203</v>
      </c>
      <c r="F198" s="27"/>
      <c r="G198" s="132" t="s">
        <v>2241</v>
      </c>
      <c r="H198" s="13"/>
      <c r="I198" s="152">
        <v>9000000</v>
      </c>
      <c r="J198" s="163">
        <v>3975000</v>
      </c>
      <c r="K198" s="95">
        <f t="shared" si="2"/>
        <v>5025000</v>
      </c>
    </row>
    <row r="199" spans="1:11" x14ac:dyDescent="0.25">
      <c r="A199" s="145">
        <v>45383</v>
      </c>
      <c r="B199" s="26" t="s">
        <v>1433</v>
      </c>
      <c r="C199" s="147" t="s">
        <v>1885</v>
      </c>
      <c r="D199" s="26" t="s">
        <v>1881</v>
      </c>
      <c r="E199" s="99" t="s">
        <v>2204</v>
      </c>
      <c r="F199" s="27"/>
      <c r="G199" s="132" t="s">
        <v>2242</v>
      </c>
      <c r="H199" s="13"/>
      <c r="I199" s="152">
        <v>14600000</v>
      </c>
      <c r="J199" s="163">
        <v>7178333</v>
      </c>
      <c r="K199" s="95">
        <f t="shared" si="2"/>
        <v>7421667</v>
      </c>
    </row>
    <row r="200" spans="1:11" x14ac:dyDescent="0.25">
      <c r="A200" s="145">
        <v>45383</v>
      </c>
      <c r="B200" s="26" t="s">
        <v>1436</v>
      </c>
      <c r="C200" s="147" t="s">
        <v>2157</v>
      </c>
      <c r="D200" s="26" t="s">
        <v>2158</v>
      </c>
      <c r="E200" s="99" t="s">
        <v>2205</v>
      </c>
      <c r="F200" s="27"/>
      <c r="G200" s="132" t="s">
        <v>2243</v>
      </c>
      <c r="H200" s="13"/>
      <c r="I200" s="152">
        <v>12800000</v>
      </c>
      <c r="J200" s="163">
        <v>1813334</v>
      </c>
      <c r="K200" s="95">
        <f t="shared" si="2"/>
        <v>10986666</v>
      </c>
    </row>
    <row r="201" spans="1:11" x14ac:dyDescent="0.25">
      <c r="A201" s="145">
        <v>45383</v>
      </c>
      <c r="B201" s="26" t="s">
        <v>1711</v>
      </c>
      <c r="C201" s="147" t="s">
        <v>2159</v>
      </c>
      <c r="D201" s="26" t="s">
        <v>1879</v>
      </c>
      <c r="E201" s="99" t="s">
        <v>1278</v>
      </c>
      <c r="F201" s="27"/>
      <c r="G201" s="132" t="s">
        <v>2244</v>
      </c>
      <c r="H201" s="13"/>
      <c r="I201" s="152">
        <v>9000000</v>
      </c>
      <c r="J201" s="163">
        <v>4425000</v>
      </c>
      <c r="K201" s="95">
        <f t="shared" si="2"/>
        <v>4575000</v>
      </c>
    </row>
    <row r="202" spans="1:11" x14ac:dyDescent="0.25">
      <c r="A202" s="145">
        <v>45383</v>
      </c>
      <c r="B202" s="26" t="s">
        <v>1616</v>
      </c>
      <c r="C202" s="147" t="s">
        <v>1480</v>
      </c>
      <c r="D202" s="26" t="s">
        <v>1453</v>
      </c>
      <c r="E202" s="99" t="s">
        <v>1278</v>
      </c>
      <c r="F202" s="27"/>
      <c r="G202" s="132" t="s">
        <v>2245</v>
      </c>
      <c r="H202" s="13"/>
      <c r="I202" s="152">
        <v>9000000</v>
      </c>
      <c r="J202" s="163">
        <v>4425000</v>
      </c>
      <c r="K202" s="95">
        <f t="shared" si="2"/>
        <v>4575000</v>
      </c>
    </row>
    <row r="203" spans="1:11" x14ac:dyDescent="0.25">
      <c r="A203" s="145">
        <v>45383</v>
      </c>
      <c r="B203" s="26" t="s">
        <v>1351</v>
      </c>
      <c r="C203" s="147" t="s">
        <v>2144</v>
      </c>
      <c r="D203" s="26" t="s">
        <v>2077</v>
      </c>
      <c r="E203" s="99" t="s">
        <v>2206</v>
      </c>
      <c r="F203" s="27"/>
      <c r="G203" s="132" t="s">
        <v>2246</v>
      </c>
      <c r="H203" s="13"/>
      <c r="I203" s="152">
        <v>29792000</v>
      </c>
      <c r="J203" s="163">
        <v>14151200</v>
      </c>
      <c r="K203" s="95">
        <f t="shared" si="2"/>
        <v>15640800</v>
      </c>
    </row>
    <row r="204" spans="1:11" x14ac:dyDescent="0.25">
      <c r="A204" s="145">
        <v>45383</v>
      </c>
      <c r="B204" s="26" t="s">
        <v>1443</v>
      </c>
      <c r="C204" s="147" t="s">
        <v>2160</v>
      </c>
      <c r="D204" s="26" t="s">
        <v>1369</v>
      </c>
      <c r="E204" s="99" t="s">
        <v>2207</v>
      </c>
      <c r="F204" s="27"/>
      <c r="G204" s="132" t="s">
        <v>2247</v>
      </c>
      <c r="H204" s="13"/>
      <c r="I204" s="152">
        <v>28000000</v>
      </c>
      <c r="J204" s="163">
        <v>13766667</v>
      </c>
      <c r="K204" s="95">
        <f t="shared" si="2"/>
        <v>14233333</v>
      </c>
    </row>
    <row r="205" spans="1:11" x14ac:dyDescent="0.25">
      <c r="A205" s="145">
        <v>45383</v>
      </c>
      <c r="B205" s="26" t="s">
        <v>1350</v>
      </c>
      <c r="C205" s="147" t="s">
        <v>2158</v>
      </c>
      <c r="D205" s="26" t="s">
        <v>1630</v>
      </c>
      <c r="E205" s="99" t="s">
        <v>2208</v>
      </c>
      <c r="F205" s="27"/>
      <c r="G205" s="132" t="s">
        <v>2248</v>
      </c>
      <c r="H205" s="13"/>
      <c r="I205" s="152">
        <v>26800000</v>
      </c>
      <c r="J205" s="163">
        <v>13176667</v>
      </c>
      <c r="K205" s="95">
        <f t="shared" si="2"/>
        <v>13623333</v>
      </c>
    </row>
    <row r="206" spans="1:11" x14ac:dyDescent="0.25">
      <c r="A206" s="145">
        <v>45383</v>
      </c>
      <c r="B206" s="26" t="s">
        <v>1833</v>
      </c>
      <c r="C206" s="147" t="s">
        <v>1983</v>
      </c>
      <c r="D206" s="26" t="s">
        <v>1494</v>
      </c>
      <c r="E206" s="99" t="s">
        <v>2209</v>
      </c>
      <c r="F206" s="27"/>
      <c r="G206" s="132" t="s">
        <v>2249</v>
      </c>
      <c r="H206" s="13"/>
      <c r="I206" s="152">
        <v>20000000</v>
      </c>
      <c r="J206" s="163">
        <v>9666667</v>
      </c>
      <c r="K206" s="95">
        <f t="shared" si="2"/>
        <v>10333333</v>
      </c>
    </row>
    <row r="207" spans="1:11" x14ac:dyDescent="0.25">
      <c r="A207" s="145">
        <v>45384</v>
      </c>
      <c r="B207" s="26" t="s">
        <v>1427</v>
      </c>
      <c r="C207" s="147" t="s">
        <v>2161</v>
      </c>
      <c r="D207" s="26" t="s">
        <v>2162</v>
      </c>
      <c r="E207" s="99" t="s">
        <v>2210</v>
      </c>
      <c r="F207" s="27"/>
      <c r="G207" s="132" t="s">
        <v>2250</v>
      </c>
      <c r="H207" s="13"/>
      <c r="I207" s="152">
        <v>28000000</v>
      </c>
      <c r="J207" s="163">
        <v>6300000</v>
      </c>
      <c r="K207" s="95">
        <f t="shared" si="2"/>
        <v>21700000</v>
      </c>
    </row>
    <row r="208" spans="1:11" x14ac:dyDescent="0.25">
      <c r="A208" s="145">
        <v>45385</v>
      </c>
      <c r="B208" s="26" t="s">
        <v>1614</v>
      </c>
      <c r="C208" s="147" t="s">
        <v>2163</v>
      </c>
      <c r="D208" s="26" t="s">
        <v>1693</v>
      </c>
      <c r="E208" s="99" t="s">
        <v>2211</v>
      </c>
      <c r="F208" s="27"/>
      <c r="G208" s="132" t="s">
        <v>2251</v>
      </c>
      <c r="H208" s="13"/>
      <c r="I208" s="152">
        <v>34400000</v>
      </c>
      <c r="J208" s="163">
        <v>16340000</v>
      </c>
      <c r="K208" s="95">
        <f t="shared" si="2"/>
        <v>18060000</v>
      </c>
    </row>
    <row r="209" spans="1:11" x14ac:dyDescent="0.25">
      <c r="A209" s="145">
        <v>45386</v>
      </c>
      <c r="B209" s="26" t="s">
        <v>1712</v>
      </c>
      <c r="C209" s="147" t="s">
        <v>1992</v>
      </c>
      <c r="D209" s="26" t="s">
        <v>1694</v>
      </c>
      <c r="E209" s="99" t="s">
        <v>2212</v>
      </c>
      <c r="F209" s="27"/>
      <c r="G209" s="132" t="s">
        <v>2252</v>
      </c>
      <c r="H209" s="13"/>
      <c r="I209" s="152">
        <v>21064000</v>
      </c>
      <c r="J209" s="163">
        <v>10005400</v>
      </c>
      <c r="K209" s="95">
        <f t="shared" si="2"/>
        <v>11058600</v>
      </c>
    </row>
    <row r="210" spans="1:11" x14ac:dyDescent="0.25">
      <c r="A210" s="145">
        <v>45386</v>
      </c>
      <c r="B210" s="26" t="s">
        <v>1615</v>
      </c>
      <c r="C210" s="147" t="s">
        <v>2164</v>
      </c>
      <c r="D210" s="26" t="s">
        <v>2165</v>
      </c>
      <c r="E210" s="99" t="s">
        <v>2213</v>
      </c>
      <c r="F210" s="27"/>
      <c r="G210" s="132" t="s">
        <v>2253</v>
      </c>
      <c r="H210" s="13"/>
      <c r="I210" s="152">
        <v>36000000</v>
      </c>
      <c r="J210" s="163">
        <v>17100000</v>
      </c>
      <c r="K210" s="95">
        <f t="shared" si="2"/>
        <v>18900000</v>
      </c>
    </row>
    <row r="211" spans="1:11" x14ac:dyDescent="0.25">
      <c r="A211" s="145">
        <v>45386</v>
      </c>
      <c r="B211" s="26" t="s">
        <v>2075</v>
      </c>
      <c r="C211" s="147" t="s">
        <v>1445</v>
      </c>
      <c r="D211" s="26" t="s">
        <v>2159</v>
      </c>
      <c r="E211" s="99" t="s">
        <v>2214</v>
      </c>
      <c r="F211" s="27"/>
      <c r="G211" s="132" t="s">
        <v>783</v>
      </c>
      <c r="H211" s="13"/>
      <c r="I211" s="152">
        <v>1789000</v>
      </c>
      <c r="J211" s="163">
        <v>1789000</v>
      </c>
      <c r="K211" s="95">
        <f t="shared" si="2"/>
        <v>0</v>
      </c>
    </row>
    <row r="212" spans="1:11" x14ac:dyDescent="0.25">
      <c r="A212" s="145">
        <v>45386</v>
      </c>
      <c r="B212" s="26" t="s">
        <v>2075</v>
      </c>
      <c r="C212" s="147" t="s">
        <v>1734</v>
      </c>
      <c r="D212" s="26" t="s">
        <v>2157</v>
      </c>
      <c r="E212" s="99" t="s">
        <v>2215</v>
      </c>
      <c r="F212" s="27"/>
      <c r="G212" s="132" t="s">
        <v>783</v>
      </c>
      <c r="H212" s="13"/>
      <c r="I212" s="152">
        <v>132700</v>
      </c>
      <c r="J212" s="163">
        <v>132700</v>
      </c>
      <c r="K212" s="95">
        <f t="shared" si="2"/>
        <v>0</v>
      </c>
    </row>
    <row r="213" spans="1:11" x14ac:dyDescent="0.25">
      <c r="A213" s="145">
        <v>45387</v>
      </c>
      <c r="B213" s="26" t="s">
        <v>1464</v>
      </c>
      <c r="C213" s="147" t="s">
        <v>1899</v>
      </c>
      <c r="D213" s="26" t="s">
        <v>2145</v>
      </c>
      <c r="E213" s="99" t="s">
        <v>2216</v>
      </c>
      <c r="F213" s="27"/>
      <c r="G213" s="132" t="s">
        <v>2254</v>
      </c>
      <c r="H213" s="13"/>
      <c r="I213" s="152">
        <v>21568000</v>
      </c>
      <c r="J213" s="163">
        <v>10065067</v>
      </c>
      <c r="K213" s="95">
        <f t="shared" si="2"/>
        <v>11502933</v>
      </c>
    </row>
    <row r="214" spans="1:11" x14ac:dyDescent="0.25">
      <c r="A214" s="145">
        <v>45390</v>
      </c>
      <c r="B214" s="26" t="s">
        <v>1740</v>
      </c>
      <c r="C214" s="147" t="s">
        <v>1994</v>
      </c>
      <c r="D214" s="26" t="s">
        <v>2164</v>
      </c>
      <c r="E214" s="99" t="s">
        <v>2217</v>
      </c>
      <c r="F214" s="27"/>
      <c r="G214" s="132" t="s">
        <v>2255</v>
      </c>
      <c r="H214" s="13"/>
      <c r="I214" s="152">
        <v>30000000</v>
      </c>
      <c r="J214" s="163">
        <v>13000000</v>
      </c>
      <c r="K214" s="95">
        <f t="shared" si="2"/>
        <v>17000000</v>
      </c>
    </row>
    <row r="215" spans="1:11" x14ac:dyDescent="0.25">
      <c r="A215" s="145">
        <v>45390</v>
      </c>
      <c r="B215" s="26" t="s">
        <v>1739</v>
      </c>
      <c r="C215" s="147" t="s">
        <v>2086</v>
      </c>
      <c r="D215" s="26" t="s">
        <v>1988</v>
      </c>
      <c r="E215" s="99" t="s">
        <v>2218</v>
      </c>
      <c r="F215" s="27"/>
      <c r="G215" s="132" t="s">
        <v>2256</v>
      </c>
      <c r="H215" s="13"/>
      <c r="I215" s="152">
        <v>32000000</v>
      </c>
      <c r="J215" s="163">
        <v>13866667</v>
      </c>
      <c r="K215" s="95">
        <f t="shared" si="2"/>
        <v>18133333</v>
      </c>
    </row>
    <row r="216" spans="1:11" x14ac:dyDescent="0.25">
      <c r="A216" s="145">
        <v>45390</v>
      </c>
      <c r="B216" s="26" t="s">
        <v>1621</v>
      </c>
      <c r="C216" s="147" t="s">
        <v>1878</v>
      </c>
      <c r="D216" s="26" t="s">
        <v>2166</v>
      </c>
      <c r="E216" s="99" t="s">
        <v>2219</v>
      </c>
      <c r="F216" s="27"/>
      <c r="G216" s="132" t="s">
        <v>2257</v>
      </c>
      <c r="H216" s="13"/>
      <c r="I216" s="152">
        <v>15200000</v>
      </c>
      <c r="J216" s="163">
        <v>6460000</v>
      </c>
      <c r="K216" s="95">
        <f t="shared" si="2"/>
        <v>8740000</v>
      </c>
    </row>
    <row r="217" spans="1:11" x14ac:dyDescent="0.25">
      <c r="A217" s="145">
        <v>45391</v>
      </c>
      <c r="B217" s="26" t="s">
        <v>1438</v>
      </c>
      <c r="C217" s="147" t="s">
        <v>2167</v>
      </c>
      <c r="D217" s="26" t="s">
        <v>1895</v>
      </c>
      <c r="E217" s="99" t="s">
        <v>2220</v>
      </c>
      <c r="F217" s="27"/>
      <c r="G217" s="132" t="s">
        <v>2258</v>
      </c>
      <c r="H217" s="13"/>
      <c r="I217" s="152">
        <v>52000000</v>
      </c>
      <c r="J217" s="163">
        <v>0</v>
      </c>
      <c r="K217" s="95">
        <f t="shared" si="2"/>
        <v>52000000</v>
      </c>
    </row>
    <row r="218" spans="1:11" x14ac:dyDescent="0.25">
      <c r="A218" s="145">
        <v>45391</v>
      </c>
      <c r="B218" s="26" t="s">
        <v>1835</v>
      </c>
      <c r="C218" s="147" t="s">
        <v>2168</v>
      </c>
      <c r="D218" s="26" t="s">
        <v>2167</v>
      </c>
      <c r="E218" s="99" t="s">
        <v>1239</v>
      </c>
      <c r="F218" s="27"/>
      <c r="G218" s="132" t="s">
        <v>2259</v>
      </c>
      <c r="H218" s="13"/>
      <c r="I218" s="152">
        <v>7952000</v>
      </c>
      <c r="J218" s="163">
        <v>3313333</v>
      </c>
      <c r="K218" s="95">
        <f t="shared" si="2"/>
        <v>4638667</v>
      </c>
    </row>
    <row r="219" spans="1:11" x14ac:dyDescent="0.25">
      <c r="A219" s="145">
        <v>45392</v>
      </c>
      <c r="B219" s="26" t="s">
        <v>1455</v>
      </c>
      <c r="C219" s="147" t="s">
        <v>2169</v>
      </c>
      <c r="D219" s="26" t="s">
        <v>1911</v>
      </c>
      <c r="E219" s="99" t="s">
        <v>2221</v>
      </c>
      <c r="F219" s="27"/>
      <c r="G219" s="132" t="s">
        <v>2260</v>
      </c>
      <c r="H219" s="13"/>
      <c r="I219" s="152">
        <v>22391600</v>
      </c>
      <c r="J219" s="163">
        <v>22391600</v>
      </c>
      <c r="K219" s="95">
        <f t="shared" si="2"/>
        <v>0</v>
      </c>
    </row>
    <row r="220" spans="1:11" x14ac:dyDescent="0.25">
      <c r="A220" s="145">
        <v>45393</v>
      </c>
      <c r="B220" s="26" t="s">
        <v>1460</v>
      </c>
      <c r="C220" s="147" t="s">
        <v>2170</v>
      </c>
      <c r="D220" s="26" t="s">
        <v>2171</v>
      </c>
      <c r="E220" s="99" t="s">
        <v>1278</v>
      </c>
      <c r="F220" s="27"/>
      <c r="G220" s="132" t="s">
        <v>2261</v>
      </c>
      <c r="H220" s="13"/>
      <c r="I220" s="152">
        <v>9000000</v>
      </c>
      <c r="J220" s="163">
        <v>3450000</v>
      </c>
      <c r="K220" s="95">
        <f t="shared" si="2"/>
        <v>5550000</v>
      </c>
    </row>
    <row r="221" spans="1:11" x14ac:dyDescent="0.25">
      <c r="A221" s="145">
        <v>45393</v>
      </c>
      <c r="B221" s="26" t="s">
        <v>1477</v>
      </c>
      <c r="C221" s="147" t="s">
        <v>2089</v>
      </c>
      <c r="D221" s="26" t="s">
        <v>2170</v>
      </c>
      <c r="E221" s="99" t="s">
        <v>2222</v>
      </c>
      <c r="F221" s="27"/>
      <c r="G221" s="132" t="s">
        <v>2262</v>
      </c>
      <c r="H221" s="13"/>
      <c r="I221" s="152">
        <v>15200000</v>
      </c>
      <c r="J221" s="163">
        <v>5826667</v>
      </c>
      <c r="K221" s="95">
        <f t="shared" si="2"/>
        <v>9373333</v>
      </c>
    </row>
    <row r="222" spans="1:11" x14ac:dyDescent="0.25">
      <c r="A222" s="145">
        <v>45393</v>
      </c>
      <c r="B222" s="26" t="s">
        <v>1744</v>
      </c>
      <c r="C222" s="147" t="s">
        <v>2166</v>
      </c>
      <c r="D222" s="26" t="s">
        <v>2172</v>
      </c>
      <c r="E222" s="99" t="s">
        <v>2223</v>
      </c>
      <c r="F222" s="27"/>
      <c r="G222" s="132" t="s">
        <v>2263</v>
      </c>
      <c r="H222" s="13"/>
      <c r="I222" s="152">
        <v>19052000</v>
      </c>
      <c r="J222" s="163">
        <v>7779567</v>
      </c>
      <c r="K222" s="95">
        <f t="shared" si="2"/>
        <v>11272433</v>
      </c>
    </row>
    <row r="223" spans="1:11" x14ac:dyDescent="0.25">
      <c r="A223" s="145">
        <v>45393</v>
      </c>
      <c r="B223" s="26" t="s">
        <v>1626</v>
      </c>
      <c r="C223" s="147" t="s">
        <v>2173</v>
      </c>
      <c r="D223" s="26" t="s">
        <v>2174</v>
      </c>
      <c r="E223" s="99" t="s">
        <v>2224</v>
      </c>
      <c r="F223" s="27"/>
      <c r="G223" s="132" t="s">
        <v>1165</v>
      </c>
      <c r="H223" s="13"/>
      <c r="I223" s="152">
        <v>26264000</v>
      </c>
      <c r="J223" s="163">
        <v>10724467</v>
      </c>
      <c r="K223" s="95">
        <f t="shared" si="2"/>
        <v>15539533</v>
      </c>
    </row>
    <row r="224" spans="1:11" x14ac:dyDescent="0.25">
      <c r="A224" s="145">
        <v>45393</v>
      </c>
      <c r="B224" s="26" t="s">
        <v>1450</v>
      </c>
      <c r="C224" s="147" t="s">
        <v>2172</v>
      </c>
      <c r="D224" s="26" t="s">
        <v>2175</v>
      </c>
      <c r="E224" s="99" t="s">
        <v>1278</v>
      </c>
      <c r="F224" s="27"/>
      <c r="G224" s="132" t="s">
        <v>2264</v>
      </c>
      <c r="H224" s="13"/>
      <c r="I224" s="152">
        <v>9000000</v>
      </c>
      <c r="J224" s="163">
        <v>3450000</v>
      </c>
      <c r="K224" s="95">
        <f t="shared" si="2"/>
        <v>5550000</v>
      </c>
    </row>
    <row r="225" spans="1:11" x14ac:dyDescent="0.25">
      <c r="A225" s="145">
        <v>45394</v>
      </c>
      <c r="B225" s="26" t="s">
        <v>1625</v>
      </c>
      <c r="C225" s="147" t="s">
        <v>2175</v>
      </c>
      <c r="D225" s="26" t="s">
        <v>1982</v>
      </c>
      <c r="E225" s="99" t="s">
        <v>2225</v>
      </c>
      <c r="F225" s="27"/>
      <c r="G225" s="132" t="s">
        <v>2265</v>
      </c>
      <c r="H225" s="13"/>
      <c r="I225" s="152">
        <v>12800000</v>
      </c>
      <c r="J225" s="163">
        <v>4800000</v>
      </c>
      <c r="K225" s="95">
        <f t="shared" si="2"/>
        <v>8000000</v>
      </c>
    </row>
    <row r="226" spans="1:11" x14ac:dyDescent="0.25">
      <c r="A226" s="145">
        <v>45398</v>
      </c>
      <c r="B226" s="26" t="s">
        <v>1749</v>
      </c>
      <c r="C226" s="147" t="s">
        <v>2176</v>
      </c>
      <c r="D226" s="26" t="s">
        <v>1922</v>
      </c>
      <c r="E226" s="99" t="s">
        <v>2226</v>
      </c>
      <c r="F226" s="27"/>
      <c r="G226" s="132" t="s">
        <v>2266</v>
      </c>
      <c r="H226" s="13"/>
      <c r="I226" s="152">
        <v>21832000</v>
      </c>
      <c r="J226" s="163">
        <v>7823133</v>
      </c>
      <c r="K226" s="95">
        <f t="shared" si="2"/>
        <v>14008867</v>
      </c>
    </row>
    <row r="227" spans="1:11" x14ac:dyDescent="0.25">
      <c r="A227" s="145">
        <v>45398</v>
      </c>
      <c r="B227" s="26" t="s">
        <v>1629</v>
      </c>
      <c r="C227" s="147" t="s">
        <v>2177</v>
      </c>
      <c r="D227" s="26" t="s">
        <v>2178</v>
      </c>
      <c r="E227" s="99" t="s">
        <v>1236</v>
      </c>
      <c r="F227" s="27"/>
      <c r="G227" s="132" t="s">
        <v>2267</v>
      </c>
      <c r="H227" s="13"/>
      <c r="I227" s="152">
        <v>24000000</v>
      </c>
      <c r="J227" s="163">
        <v>8800000</v>
      </c>
      <c r="K227" s="95">
        <f t="shared" si="2"/>
        <v>15200000</v>
      </c>
    </row>
    <row r="228" spans="1:11" x14ac:dyDescent="0.25">
      <c r="A228" s="145">
        <v>45398</v>
      </c>
      <c r="B228" s="26" t="s">
        <v>129</v>
      </c>
      <c r="C228" s="147" t="s">
        <v>2179</v>
      </c>
      <c r="D228" s="26" t="s">
        <v>1995</v>
      </c>
      <c r="E228" s="99" t="s">
        <v>1278</v>
      </c>
      <c r="F228" s="27"/>
      <c r="G228" s="132" t="s">
        <v>2268</v>
      </c>
      <c r="H228" s="13"/>
      <c r="I228" s="152">
        <v>9000000</v>
      </c>
      <c r="J228" s="163">
        <v>2925000</v>
      </c>
      <c r="K228" s="95">
        <f t="shared" si="2"/>
        <v>6075000</v>
      </c>
    </row>
    <row r="229" spans="1:11" x14ac:dyDescent="0.25">
      <c r="A229" s="145">
        <v>45401</v>
      </c>
      <c r="B229" s="26" t="s">
        <v>1735</v>
      </c>
      <c r="C229" s="147" t="s">
        <v>1987</v>
      </c>
      <c r="D229" s="26" t="s">
        <v>2180</v>
      </c>
      <c r="E229" s="99" t="s">
        <v>2227</v>
      </c>
      <c r="F229" s="27"/>
      <c r="G229" s="132" t="s">
        <v>2269</v>
      </c>
      <c r="H229" s="13"/>
      <c r="I229" s="152">
        <v>10800000</v>
      </c>
      <c r="J229" s="163">
        <v>3780000</v>
      </c>
      <c r="K229" s="95">
        <f t="shared" si="2"/>
        <v>7020000</v>
      </c>
    </row>
    <row r="230" spans="1:11" x14ac:dyDescent="0.25">
      <c r="A230" s="145">
        <v>45405</v>
      </c>
      <c r="B230" s="26" t="s">
        <v>1984</v>
      </c>
      <c r="C230" s="147" t="s">
        <v>2181</v>
      </c>
      <c r="D230" s="26" t="s">
        <v>2002</v>
      </c>
      <c r="E230" s="99" t="s">
        <v>2228</v>
      </c>
      <c r="F230" s="27"/>
      <c r="G230" s="132" t="s">
        <v>2270</v>
      </c>
      <c r="H230" s="13"/>
      <c r="I230" s="152">
        <v>19092000</v>
      </c>
      <c r="J230" s="163">
        <v>5886700</v>
      </c>
      <c r="K230" s="95">
        <f t="shared" si="2"/>
        <v>13205300</v>
      </c>
    </row>
    <row r="231" spans="1:11" x14ac:dyDescent="0.25">
      <c r="A231" s="145">
        <v>45406</v>
      </c>
      <c r="B231" s="26" t="s">
        <v>1366</v>
      </c>
      <c r="C231" s="147" t="s">
        <v>2182</v>
      </c>
      <c r="D231" s="26" t="s">
        <v>2008</v>
      </c>
      <c r="E231" s="99" t="s">
        <v>2203</v>
      </c>
      <c r="F231" s="27"/>
      <c r="G231" s="132" t="s">
        <v>2271</v>
      </c>
      <c r="H231" s="13"/>
      <c r="I231" s="152">
        <v>9000000</v>
      </c>
      <c r="J231" s="163">
        <v>2700000</v>
      </c>
      <c r="K231" s="95">
        <f t="shared" si="2"/>
        <v>6300000</v>
      </c>
    </row>
    <row r="232" spans="1:11" x14ac:dyDescent="0.25">
      <c r="A232" s="145">
        <v>45407</v>
      </c>
      <c r="B232" s="26" t="s">
        <v>1879</v>
      </c>
      <c r="C232" s="147" t="s">
        <v>2183</v>
      </c>
      <c r="D232" s="26" t="s">
        <v>2184</v>
      </c>
      <c r="E232" s="99" t="s">
        <v>2229</v>
      </c>
      <c r="F232" s="27"/>
      <c r="G232" s="132" t="s">
        <v>2272</v>
      </c>
      <c r="H232" s="13"/>
      <c r="I232" s="152">
        <v>28000000</v>
      </c>
      <c r="J232" s="163">
        <v>8166667</v>
      </c>
      <c r="K232" s="95">
        <f t="shared" si="2"/>
        <v>19833333</v>
      </c>
    </row>
    <row r="233" spans="1:11" x14ac:dyDescent="0.25">
      <c r="A233" s="145">
        <v>45411</v>
      </c>
      <c r="B233" s="26" t="s">
        <v>1878</v>
      </c>
      <c r="C233" s="147" t="s">
        <v>2185</v>
      </c>
      <c r="D233" s="26" t="s">
        <v>2186</v>
      </c>
      <c r="E233" s="99" t="s">
        <v>1278</v>
      </c>
      <c r="F233" s="27"/>
      <c r="G233" s="132" t="s">
        <v>2273</v>
      </c>
      <c r="H233" s="13"/>
      <c r="I233" s="152">
        <v>9000000</v>
      </c>
      <c r="J233" s="163">
        <v>2325000</v>
      </c>
      <c r="K233" s="95">
        <f t="shared" si="2"/>
        <v>6675000</v>
      </c>
    </row>
    <row r="234" spans="1:11" x14ac:dyDescent="0.25">
      <c r="A234" s="145">
        <v>45412</v>
      </c>
      <c r="B234" s="26" t="s">
        <v>1492</v>
      </c>
      <c r="C234" s="147" t="s">
        <v>2187</v>
      </c>
      <c r="D234" s="26" t="s">
        <v>2181</v>
      </c>
      <c r="E234" s="99" t="s">
        <v>2230</v>
      </c>
      <c r="F234" s="27"/>
      <c r="G234" s="132" t="s">
        <v>2274</v>
      </c>
      <c r="H234" s="13"/>
      <c r="I234" s="152">
        <v>28452000</v>
      </c>
      <c r="J234" s="163">
        <v>6875900</v>
      </c>
      <c r="K234" s="95">
        <f t="shared" si="2"/>
        <v>21576100</v>
      </c>
    </row>
    <row r="235" spans="1:11" x14ac:dyDescent="0.25">
      <c r="A235" s="145">
        <v>45412</v>
      </c>
      <c r="B235" s="26" t="s">
        <v>1493</v>
      </c>
      <c r="C235" s="147" t="s">
        <v>2188</v>
      </c>
      <c r="D235" s="26" t="s">
        <v>2189</v>
      </c>
      <c r="E235" s="99" t="s">
        <v>2231</v>
      </c>
      <c r="F235" s="27"/>
      <c r="G235" s="132" t="s">
        <v>2275</v>
      </c>
      <c r="H235" s="13"/>
      <c r="I235" s="152">
        <v>24000000</v>
      </c>
      <c r="J235" s="163">
        <v>5800000</v>
      </c>
      <c r="K235" s="95">
        <f t="shared" si="2"/>
        <v>18200000</v>
      </c>
    </row>
    <row r="236" spans="1:11" x14ac:dyDescent="0.25">
      <c r="A236" s="145">
        <v>45412</v>
      </c>
      <c r="B236" s="26" t="s">
        <v>2202</v>
      </c>
      <c r="C236" s="147" t="s">
        <v>2190</v>
      </c>
      <c r="D236" s="26" t="s">
        <v>2104</v>
      </c>
      <c r="E236" s="99" t="s">
        <v>408</v>
      </c>
      <c r="F236" s="27"/>
      <c r="G236" s="132" t="s">
        <v>2276</v>
      </c>
      <c r="H236" s="13"/>
      <c r="I236" s="152">
        <v>29600000</v>
      </c>
      <c r="J236" s="163">
        <v>7153333</v>
      </c>
      <c r="K236" s="95">
        <f t="shared" si="2"/>
        <v>22446667</v>
      </c>
    </row>
    <row r="237" spans="1:11" x14ac:dyDescent="0.25">
      <c r="A237" s="145">
        <v>45412</v>
      </c>
      <c r="B237" s="26" t="s">
        <v>867</v>
      </c>
      <c r="C237" s="147" t="s">
        <v>2191</v>
      </c>
      <c r="D237" s="26" t="s">
        <v>2192</v>
      </c>
      <c r="E237" s="99" t="s">
        <v>2232</v>
      </c>
      <c r="F237" s="27"/>
      <c r="G237" s="132" t="s">
        <v>1216</v>
      </c>
      <c r="H237" s="13"/>
      <c r="I237" s="152">
        <v>16916000</v>
      </c>
      <c r="J237" s="163">
        <v>0</v>
      </c>
      <c r="K237" s="95">
        <f t="shared" si="2"/>
        <v>16916000</v>
      </c>
    </row>
    <row r="238" spans="1:11" x14ac:dyDescent="0.25">
      <c r="A238" s="145">
        <v>45412</v>
      </c>
      <c r="B238" s="26" t="s">
        <v>1050</v>
      </c>
      <c r="C238" s="147" t="s">
        <v>2193</v>
      </c>
      <c r="D238" s="26" t="s">
        <v>2194</v>
      </c>
      <c r="E238" s="99" t="s">
        <v>2233</v>
      </c>
      <c r="F238" s="27"/>
      <c r="G238" s="132" t="s">
        <v>1764</v>
      </c>
      <c r="H238" s="13"/>
      <c r="I238" s="152">
        <v>14226000</v>
      </c>
      <c r="J238" s="163">
        <v>0</v>
      </c>
      <c r="K238" s="95">
        <f t="shared" si="2"/>
        <v>14226000</v>
      </c>
    </row>
    <row r="239" spans="1:11" x14ac:dyDescent="0.25">
      <c r="A239" s="145">
        <v>45412</v>
      </c>
      <c r="B239" s="26" t="s">
        <v>573</v>
      </c>
      <c r="C239" s="147" t="s">
        <v>2195</v>
      </c>
      <c r="D239" s="26" t="s">
        <v>2196</v>
      </c>
      <c r="E239" s="99" t="s">
        <v>2234</v>
      </c>
      <c r="F239" s="27"/>
      <c r="G239" s="132" t="s">
        <v>1766</v>
      </c>
      <c r="H239" s="13"/>
      <c r="I239" s="152">
        <v>14800000</v>
      </c>
      <c r="J239" s="163">
        <v>0</v>
      </c>
      <c r="K239" s="95">
        <f t="shared" si="2"/>
        <v>14800000</v>
      </c>
    </row>
    <row r="240" spans="1:11" x14ac:dyDescent="0.25">
      <c r="A240" s="145">
        <v>45412</v>
      </c>
      <c r="B240" s="26" t="s">
        <v>277</v>
      </c>
      <c r="C240" s="147" t="s">
        <v>2197</v>
      </c>
      <c r="D240" s="26" t="s">
        <v>2021</v>
      </c>
      <c r="E240" s="99" t="s">
        <v>2235</v>
      </c>
      <c r="F240" s="27"/>
      <c r="G240" s="132" t="s">
        <v>395</v>
      </c>
      <c r="H240" s="13"/>
      <c r="I240" s="152">
        <v>24000000</v>
      </c>
      <c r="J240" s="163">
        <v>0</v>
      </c>
      <c r="K240" s="95">
        <f t="shared" si="2"/>
        <v>24000000</v>
      </c>
    </row>
    <row r="241" spans="1:11" x14ac:dyDescent="0.25">
      <c r="A241" s="145">
        <v>45412</v>
      </c>
      <c r="B241" s="26" t="s">
        <v>1751</v>
      </c>
      <c r="C241" s="147" t="s">
        <v>2198</v>
      </c>
      <c r="D241" s="26" t="s">
        <v>1926</v>
      </c>
      <c r="E241" s="99" t="s">
        <v>2236</v>
      </c>
      <c r="F241" s="27"/>
      <c r="G241" s="132" t="s">
        <v>1768</v>
      </c>
      <c r="H241" s="13"/>
      <c r="I241" s="152">
        <v>18604000</v>
      </c>
      <c r="J241" s="163">
        <v>0</v>
      </c>
      <c r="K241" s="95">
        <f t="shared" si="2"/>
        <v>18604000</v>
      </c>
    </row>
    <row r="242" spans="1:11" x14ac:dyDescent="0.25">
      <c r="A242" s="145">
        <v>45412</v>
      </c>
      <c r="B242" s="26" t="s">
        <v>279</v>
      </c>
      <c r="C242" s="147" t="s">
        <v>2199</v>
      </c>
      <c r="D242" s="26" t="s">
        <v>2183</v>
      </c>
      <c r="E242" s="99" t="s">
        <v>2237</v>
      </c>
      <c r="F242" s="27"/>
      <c r="G242" s="132" t="s">
        <v>1153</v>
      </c>
      <c r="H242" s="13"/>
      <c r="I242" s="152">
        <v>20000000</v>
      </c>
      <c r="J242" s="163">
        <v>0</v>
      </c>
      <c r="K242" s="95">
        <f t="shared" si="2"/>
        <v>20000000</v>
      </c>
    </row>
    <row r="243" spans="1:11" x14ac:dyDescent="0.25">
      <c r="A243" s="145">
        <v>45412</v>
      </c>
      <c r="B243" s="26" t="s">
        <v>882</v>
      </c>
      <c r="C243" s="147" t="s">
        <v>2200</v>
      </c>
      <c r="D243" s="26" t="s">
        <v>1915</v>
      </c>
      <c r="E243" s="99" t="s">
        <v>2238</v>
      </c>
      <c r="F243" s="27"/>
      <c r="G243" s="132" t="s">
        <v>1758</v>
      </c>
      <c r="H243" s="13"/>
      <c r="I243" s="152">
        <v>17000000</v>
      </c>
      <c r="J243" s="163">
        <v>0</v>
      </c>
      <c r="K243" s="95">
        <f t="shared" si="2"/>
        <v>17000000</v>
      </c>
    </row>
    <row r="244" spans="1:11" x14ac:dyDescent="0.25">
      <c r="A244" s="145">
        <v>45412</v>
      </c>
      <c r="B244" s="26" t="s">
        <v>539</v>
      </c>
      <c r="C244" s="147" t="s">
        <v>2201</v>
      </c>
      <c r="D244" s="26" t="s">
        <v>2182</v>
      </c>
      <c r="E244" s="99" t="s">
        <v>2239</v>
      </c>
      <c r="F244" s="27"/>
      <c r="G244" s="132" t="s">
        <v>1207</v>
      </c>
      <c r="H244" s="13"/>
      <c r="I244" s="152">
        <v>16916000</v>
      </c>
      <c r="J244" s="163">
        <v>0</v>
      </c>
      <c r="K244" s="95">
        <f t="shared" si="2"/>
        <v>16916000</v>
      </c>
    </row>
    <row r="245" spans="1:11" x14ac:dyDescent="0.25">
      <c r="A245" s="145">
        <v>45414</v>
      </c>
      <c r="B245" s="217" t="s">
        <v>896</v>
      </c>
      <c r="C245" s="147" t="s">
        <v>3104</v>
      </c>
      <c r="D245" s="26" t="s">
        <v>3105</v>
      </c>
      <c r="E245" s="198" t="s">
        <v>3228</v>
      </c>
      <c r="F245" s="27"/>
      <c r="G245" s="229" t="s">
        <v>1765</v>
      </c>
      <c r="H245" s="13"/>
      <c r="I245" s="285">
        <v>16916000</v>
      </c>
      <c r="J245" s="285">
        <v>0</v>
      </c>
      <c r="K245" s="95">
        <f t="shared" si="2"/>
        <v>16916000</v>
      </c>
    </row>
    <row r="246" spans="1:11" x14ac:dyDescent="0.25">
      <c r="A246" s="145">
        <v>45414</v>
      </c>
      <c r="B246" s="217" t="s">
        <v>2078</v>
      </c>
      <c r="C246" s="147" t="s">
        <v>3106</v>
      </c>
      <c r="D246" s="26" t="s">
        <v>3107</v>
      </c>
      <c r="E246" s="198" t="s">
        <v>1278</v>
      </c>
      <c r="F246" s="27"/>
      <c r="G246" s="160" t="s">
        <v>3202</v>
      </c>
      <c r="H246" s="13"/>
      <c r="I246" s="285">
        <v>9000000</v>
      </c>
      <c r="J246" s="285">
        <v>1800000</v>
      </c>
      <c r="K246" s="95">
        <f t="shared" si="2"/>
        <v>7200000</v>
      </c>
    </row>
    <row r="247" spans="1:11" x14ac:dyDescent="0.25">
      <c r="A247" s="145">
        <v>45414</v>
      </c>
      <c r="B247" s="217" t="s">
        <v>120</v>
      </c>
      <c r="C247" s="147" t="s">
        <v>2780</v>
      </c>
      <c r="D247" s="26" t="s">
        <v>2411</v>
      </c>
      <c r="E247" s="198" t="s">
        <v>3229</v>
      </c>
      <c r="F247" s="27"/>
      <c r="G247" s="160" t="s">
        <v>360</v>
      </c>
      <c r="H247" s="13"/>
      <c r="I247" s="285">
        <v>16000000</v>
      </c>
      <c r="J247" s="285">
        <v>1333333</v>
      </c>
      <c r="K247" s="95">
        <f t="shared" si="2"/>
        <v>14666667</v>
      </c>
    </row>
    <row r="248" spans="1:11" x14ac:dyDescent="0.25">
      <c r="A248" s="145">
        <v>45414</v>
      </c>
      <c r="B248" s="217" t="s">
        <v>458</v>
      </c>
      <c r="C248" s="147" t="s">
        <v>3108</v>
      </c>
      <c r="D248" s="26" t="s">
        <v>2328</v>
      </c>
      <c r="E248" s="198" t="s">
        <v>3230</v>
      </c>
      <c r="F248" s="27"/>
      <c r="G248" s="160" t="s">
        <v>363</v>
      </c>
      <c r="H248" s="13"/>
      <c r="I248" s="285">
        <v>16000000</v>
      </c>
      <c r="J248" s="285">
        <v>2133333</v>
      </c>
      <c r="K248" s="95">
        <f t="shared" si="2"/>
        <v>13866667</v>
      </c>
    </row>
    <row r="249" spans="1:11" x14ac:dyDescent="0.25">
      <c r="A249" s="145">
        <v>45414</v>
      </c>
      <c r="B249" s="217" t="s">
        <v>446</v>
      </c>
      <c r="C249" s="147" t="s">
        <v>2330</v>
      </c>
      <c r="D249" s="26" t="s">
        <v>2646</v>
      </c>
      <c r="E249" s="198" t="s">
        <v>3231</v>
      </c>
      <c r="F249" s="27"/>
      <c r="G249" s="160" t="s">
        <v>1144</v>
      </c>
      <c r="H249" s="13"/>
      <c r="I249" s="285">
        <v>10000000</v>
      </c>
      <c r="J249" s="285">
        <v>0</v>
      </c>
      <c r="K249" s="95">
        <f t="shared" si="2"/>
        <v>10000000</v>
      </c>
    </row>
    <row r="250" spans="1:11" x14ac:dyDescent="0.25">
      <c r="A250" s="145">
        <v>45414</v>
      </c>
      <c r="B250" s="217" t="s">
        <v>870</v>
      </c>
      <c r="C250" s="147" t="s">
        <v>3109</v>
      </c>
      <c r="D250" s="26" t="s">
        <v>2455</v>
      </c>
      <c r="E250" s="198" t="s">
        <v>3232</v>
      </c>
      <c r="F250" s="27"/>
      <c r="G250" s="160" t="s">
        <v>1204</v>
      </c>
      <c r="H250" s="13"/>
      <c r="I250" s="285">
        <v>11206000</v>
      </c>
      <c r="J250" s="285">
        <v>0</v>
      </c>
      <c r="K250" s="95">
        <f t="shared" si="2"/>
        <v>11206000</v>
      </c>
    </row>
    <row r="251" spans="1:11" x14ac:dyDescent="0.25">
      <c r="A251" s="145">
        <v>45414</v>
      </c>
      <c r="B251" s="217" t="s">
        <v>841</v>
      </c>
      <c r="C251" s="147" t="s">
        <v>3110</v>
      </c>
      <c r="D251" s="26" t="s">
        <v>2638</v>
      </c>
      <c r="E251" s="198" t="s">
        <v>3233</v>
      </c>
      <c r="F251" s="27"/>
      <c r="G251" s="160" t="s">
        <v>1201</v>
      </c>
      <c r="H251" s="13"/>
      <c r="I251" s="285">
        <v>10036000</v>
      </c>
      <c r="J251" s="285">
        <v>0</v>
      </c>
      <c r="K251" s="95">
        <f t="shared" si="2"/>
        <v>10036000</v>
      </c>
    </row>
    <row r="252" spans="1:11" x14ac:dyDescent="0.25">
      <c r="A252" s="145">
        <v>45414</v>
      </c>
      <c r="B252" s="217" t="s">
        <v>832</v>
      </c>
      <c r="C252" s="147" t="s">
        <v>3111</v>
      </c>
      <c r="D252" s="26" t="s">
        <v>2648</v>
      </c>
      <c r="E252" s="198" t="s">
        <v>3234</v>
      </c>
      <c r="F252" s="27"/>
      <c r="G252" s="160" t="s">
        <v>1185</v>
      </c>
      <c r="H252" s="13"/>
      <c r="I252" s="285">
        <v>9546000</v>
      </c>
      <c r="J252" s="285">
        <v>0</v>
      </c>
      <c r="K252" s="95">
        <f t="shared" si="2"/>
        <v>9546000</v>
      </c>
    </row>
    <row r="253" spans="1:11" x14ac:dyDescent="0.25">
      <c r="A253" s="145">
        <v>45414</v>
      </c>
      <c r="B253" s="217" t="s">
        <v>3376</v>
      </c>
      <c r="C253" s="147" t="s">
        <v>3112</v>
      </c>
      <c r="D253" s="26" t="s">
        <v>2023</v>
      </c>
      <c r="E253" s="198" t="s">
        <v>3235</v>
      </c>
      <c r="F253" s="27"/>
      <c r="G253" s="160" t="s">
        <v>352</v>
      </c>
      <c r="H253" s="13"/>
      <c r="I253" s="285">
        <v>14800000</v>
      </c>
      <c r="J253" s="285">
        <v>3700000</v>
      </c>
      <c r="K253" s="95">
        <f t="shared" si="2"/>
        <v>11100000</v>
      </c>
    </row>
    <row r="254" spans="1:11" x14ac:dyDescent="0.25">
      <c r="A254" s="145">
        <v>45414</v>
      </c>
      <c r="B254" s="217" t="s">
        <v>237</v>
      </c>
      <c r="C254" s="147" t="s">
        <v>2647</v>
      </c>
      <c r="D254" s="26" t="s">
        <v>2013</v>
      </c>
      <c r="E254" s="198" t="s">
        <v>3236</v>
      </c>
      <c r="F254" s="27"/>
      <c r="G254" s="160" t="s">
        <v>1147</v>
      </c>
      <c r="H254" s="13"/>
      <c r="I254" s="285">
        <v>9366933</v>
      </c>
      <c r="J254" s="285">
        <v>1003600</v>
      </c>
      <c r="K254" s="95">
        <f t="shared" si="2"/>
        <v>8363333</v>
      </c>
    </row>
    <row r="255" spans="1:11" x14ac:dyDescent="0.25">
      <c r="A255" s="145">
        <v>45414</v>
      </c>
      <c r="B255" s="217" t="s">
        <v>480</v>
      </c>
      <c r="C255" s="147" t="s">
        <v>2645</v>
      </c>
      <c r="D255" s="26" t="s">
        <v>3113</v>
      </c>
      <c r="E255" s="198" t="s">
        <v>3237</v>
      </c>
      <c r="F255" s="27"/>
      <c r="G255" s="160" t="s">
        <v>1146</v>
      </c>
      <c r="H255" s="13"/>
      <c r="I255" s="285">
        <v>12000000</v>
      </c>
      <c r="J255" s="285">
        <v>0</v>
      </c>
      <c r="K255" s="95">
        <f t="shared" si="2"/>
        <v>12000000</v>
      </c>
    </row>
    <row r="256" spans="1:11" x14ac:dyDescent="0.25">
      <c r="A256" s="145">
        <v>45414</v>
      </c>
      <c r="B256" s="217" t="s">
        <v>477</v>
      </c>
      <c r="C256" s="147" t="s">
        <v>2649</v>
      </c>
      <c r="D256" s="26" t="s">
        <v>2187</v>
      </c>
      <c r="E256" s="198" t="s">
        <v>3238</v>
      </c>
      <c r="F256" s="27"/>
      <c r="G256" s="160" t="s">
        <v>1148</v>
      </c>
      <c r="H256" s="13"/>
      <c r="I256" s="285">
        <v>10214400</v>
      </c>
      <c r="J256" s="285">
        <v>1094400</v>
      </c>
      <c r="K256" s="95">
        <f t="shared" si="2"/>
        <v>9120000</v>
      </c>
    </row>
    <row r="257" spans="1:11" x14ac:dyDescent="0.25">
      <c r="A257" s="145">
        <v>45415</v>
      </c>
      <c r="B257" s="217" t="s">
        <v>3377</v>
      </c>
      <c r="C257" s="147" t="s">
        <v>487</v>
      </c>
      <c r="D257" s="26" t="s">
        <v>3114</v>
      </c>
      <c r="E257" s="198" t="s">
        <v>3239</v>
      </c>
      <c r="F257" s="27"/>
      <c r="G257" s="160" t="s">
        <v>358</v>
      </c>
      <c r="H257" s="13"/>
      <c r="I257" s="285">
        <v>14800000</v>
      </c>
      <c r="J257" s="285">
        <v>3700000</v>
      </c>
      <c r="K257" s="95">
        <f t="shared" si="2"/>
        <v>11100000</v>
      </c>
    </row>
    <row r="258" spans="1:11" x14ac:dyDescent="0.25">
      <c r="A258" s="145">
        <v>45415</v>
      </c>
      <c r="B258" s="217" t="s">
        <v>3378</v>
      </c>
      <c r="C258" s="147" t="s">
        <v>3115</v>
      </c>
      <c r="D258" s="26" t="s">
        <v>3116</v>
      </c>
      <c r="E258" s="198" t="s">
        <v>3240</v>
      </c>
      <c r="F258" s="27"/>
      <c r="G258" s="160" t="s">
        <v>354</v>
      </c>
      <c r="H258" s="13"/>
      <c r="I258" s="285">
        <v>14800000</v>
      </c>
      <c r="J258" s="285">
        <v>3453333</v>
      </c>
      <c r="K258" s="95">
        <f t="shared" si="2"/>
        <v>11346667</v>
      </c>
    </row>
    <row r="259" spans="1:11" x14ac:dyDescent="0.25">
      <c r="A259" s="145">
        <v>45415</v>
      </c>
      <c r="B259" s="217" t="s">
        <v>3379</v>
      </c>
      <c r="C259" s="147" t="s">
        <v>3117</v>
      </c>
      <c r="D259" s="26" t="s">
        <v>3118</v>
      </c>
      <c r="E259" s="198" t="s">
        <v>3241</v>
      </c>
      <c r="F259" s="27"/>
      <c r="G259" s="160" t="s">
        <v>359</v>
      </c>
      <c r="H259" s="13"/>
      <c r="I259" s="285">
        <v>18800000</v>
      </c>
      <c r="J259" s="285">
        <v>4386667</v>
      </c>
      <c r="K259" s="95">
        <f t="shared" si="2"/>
        <v>14413333</v>
      </c>
    </row>
    <row r="260" spans="1:11" x14ac:dyDescent="0.25">
      <c r="A260" s="145">
        <v>45415</v>
      </c>
      <c r="B260" s="217" t="s">
        <v>3380</v>
      </c>
      <c r="C260" s="147" t="s">
        <v>3119</v>
      </c>
      <c r="D260" s="26" t="s">
        <v>2195</v>
      </c>
      <c r="E260" s="198" t="s">
        <v>3242</v>
      </c>
      <c r="F260" s="27"/>
      <c r="G260" s="160" t="s">
        <v>372</v>
      </c>
      <c r="H260" s="13"/>
      <c r="I260" s="285">
        <v>14800000</v>
      </c>
      <c r="J260" s="285">
        <v>1233333</v>
      </c>
      <c r="K260" s="95">
        <f t="shared" si="2"/>
        <v>13566667</v>
      </c>
    </row>
    <row r="261" spans="1:11" x14ac:dyDescent="0.25">
      <c r="A261" s="145">
        <v>45415</v>
      </c>
      <c r="B261" s="217" t="s">
        <v>436</v>
      </c>
      <c r="C261" s="147" t="s">
        <v>2781</v>
      </c>
      <c r="D261" s="26" t="s">
        <v>2197</v>
      </c>
      <c r="E261" s="198" t="s">
        <v>3243</v>
      </c>
      <c r="F261" s="27"/>
      <c r="G261" s="160" t="s">
        <v>361</v>
      </c>
      <c r="H261" s="13"/>
      <c r="I261" s="285">
        <v>14000000</v>
      </c>
      <c r="J261" s="285">
        <v>1166667</v>
      </c>
      <c r="K261" s="95">
        <f t="shared" si="2"/>
        <v>12833333</v>
      </c>
    </row>
    <row r="262" spans="1:11" x14ac:dyDescent="0.25">
      <c r="A262" s="145">
        <v>45415</v>
      </c>
      <c r="B262" s="217" t="s">
        <v>3381</v>
      </c>
      <c r="C262" s="147" t="s">
        <v>3120</v>
      </c>
      <c r="D262" s="26" t="s">
        <v>2358</v>
      </c>
      <c r="E262" s="198" t="s">
        <v>3244</v>
      </c>
      <c r="F262" s="27"/>
      <c r="G262" s="160" t="s">
        <v>3203</v>
      </c>
      <c r="H262" s="13"/>
      <c r="I262" s="285">
        <v>36000000</v>
      </c>
      <c r="J262" s="285">
        <v>7200000</v>
      </c>
      <c r="K262" s="286">
        <f t="shared" si="2"/>
        <v>28800000</v>
      </c>
    </row>
    <row r="263" spans="1:11" x14ac:dyDescent="0.25">
      <c r="A263" s="145">
        <v>45415</v>
      </c>
      <c r="B263" s="217" t="s">
        <v>2774</v>
      </c>
      <c r="C263" s="147" t="s">
        <v>1445</v>
      </c>
      <c r="D263" s="26" t="s">
        <v>2352</v>
      </c>
      <c r="E263" s="198" t="s">
        <v>1546</v>
      </c>
      <c r="F263" s="27"/>
      <c r="G263" s="160" t="s">
        <v>783</v>
      </c>
      <c r="H263" s="13"/>
      <c r="I263" s="285">
        <v>1887600</v>
      </c>
      <c r="J263" s="285">
        <v>1887600</v>
      </c>
      <c r="K263" s="286">
        <f t="shared" si="2"/>
        <v>0</v>
      </c>
    </row>
    <row r="264" spans="1:11" x14ac:dyDescent="0.25">
      <c r="A264" s="145">
        <v>45415</v>
      </c>
      <c r="B264" s="217" t="s">
        <v>2774</v>
      </c>
      <c r="C264" s="147" t="s">
        <v>1734</v>
      </c>
      <c r="D264" s="26" t="s">
        <v>2352</v>
      </c>
      <c r="E264" s="198" t="s">
        <v>1546</v>
      </c>
      <c r="F264" s="27"/>
      <c r="G264" s="160" t="s">
        <v>783</v>
      </c>
      <c r="H264" s="13"/>
      <c r="I264" s="285">
        <v>133000</v>
      </c>
      <c r="J264" s="285">
        <v>133000</v>
      </c>
      <c r="K264" s="286">
        <f t="shared" si="2"/>
        <v>0</v>
      </c>
    </row>
    <row r="265" spans="1:11" x14ac:dyDescent="0.25">
      <c r="A265" s="145">
        <v>45415</v>
      </c>
      <c r="B265" s="217" t="s">
        <v>336</v>
      </c>
      <c r="C265" s="147" t="s">
        <v>3121</v>
      </c>
      <c r="D265" s="26" t="s">
        <v>2201</v>
      </c>
      <c r="E265" s="198" t="s">
        <v>3245</v>
      </c>
      <c r="F265" s="27"/>
      <c r="G265" s="160" t="s">
        <v>389</v>
      </c>
      <c r="H265" s="13"/>
      <c r="I265" s="285">
        <v>9526000</v>
      </c>
      <c r="J265" s="285">
        <v>0</v>
      </c>
      <c r="K265" s="286">
        <f t="shared" si="2"/>
        <v>9526000</v>
      </c>
    </row>
    <row r="266" spans="1:11" x14ac:dyDescent="0.25">
      <c r="A266" s="145">
        <v>45415</v>
      </c>
      <c r="B266" s="217" t="s">
        <v>3382</v>
      </c>
      <c r="C266" s="147" t="s">
        <v>3122</v>
      </c>
      <c r="D266" s="26" t="s">
        <v>2191</v>
      </c>
      <c r="E266" s="198" t="s">
        <v>3246</v>
      </c>
      <c r="F266" s="27"/>
      <c r="G266" s="160" t="s">
        <v>3204</v>
      </c>
      <c r="H266" s="13"/>
      <c r="I266" s="285">
        <v>4239360</v>
      </c>
      <c r="J266" s="285">
        <v>1766400</v>
      </c>
      <c r="K266" s="286">
        <f t="shared" si="2"/>
        <v>2472960</v>
      </c>
    </row>
    <row r="267" spans="1:11" x14ac:dyDescent="0.25">
      <c r="A267" s="145">
        <v>45415</v>
      </c>
      <c r="B267" s="217" t="s">
        <v>3383</v>
      </c>
      <c r="C267" s="147" t="s">
        <v>3123</v>
      </c>
      <c r="D267" s="26" t="s">
        <v>3104</v>
      </c>
      <c r="E267" s="198" t="s">
        <v>3247</v>
      </c>
      <c r="F267" s="27"/>
      <c r="G267" s="160" t="s">
        <v>353</v>
      </c>
      <c r="H267" s="13"/>
      <c r="I267" s="285">
        <v>14800000</v>
      </c>
      <c r="J267" s="285">
        <v>3700000</v>
      </c>
      <c r="K267" s="286">
        <f t="shared" si="2"/>
        <v>11100000</v>
      </c>
    </row>
    <row r="268" spans="1:11" x14ac:dyDescent="0.25">
      <c r="A268" s="145">
        <v>45415</v>
      </c>
      <c r="B268" s="217" t="s">
        <v>1885</v>
      </c>
      <c r="C268" s="147" t="s">
        <v>3124</v>
      </c>
      <c r="D268" s="26" t="s">
        <v>2198</v>
      </c>
      <c r="E268" s="198" t="s">
        <v>3248</v>
      </c>
      <c r="F268" s="27"/>
      <c r="G268" s="160" t="s">
        <v>3205</v>
      </c>
      <c r="H268" s="13"/>
      <c r="I268" s="285">
        <v>54980000</v>
      </c>
      <c r="J268" s="285">
        <v>0</v>
      </c>
      <c r="K268" s="286">
        <f t="shared" si="2"/>
        <v>54980000</v>
      </c>
    </row>
    <row r="269" spans="1:11" x14ac:dyDescent="0.25">
      <c r="A269" s="145">
        <v>45415</v>
      </c>
      <c r="B269" s="217" t="s">
        <v>756</v>
      </c>
      <c r="C269" s="147" t="s">
        <v>2650</v>
      </c>
      <c r="D269" s="26" t="s">
        <v>2190</v>
      </c>
      <c r="E269" s="198" t="s">
        <v>3249</v>
      </c>
      <c r="F269" s="27"/>
      <c r="G269" s="160" t="s">
        <v>1205</v>
      </c>
      <c r="H269" s="13"/>
      <c r="I269" s="285">
        <v>18604000</v>
      </c>
      <c r="J269" s="285">
        <v>0</v>
      </c>
      <c r="K269" s="286">
        <f t="shared" si="2"/>
        <v>18604000</v>
      </c>
    </row>
    <row r="270" spans="1:11" x14ac:dyDescent="0.25">
      <c r="A270" s="145">
        <v>45418</v>
      </c>
      <c r="B270" s="217" t="s">
        <v>331</v>
      </c>
      <c r="C270" s="147" t="s">
        <v>3125</v>
      </c>
      <c r="D270" s="26" t="s">
        <v>3111</v>
      </c>
      <c r="E270" s="198" t="s">
        <v>3250</v>
      </c>
      <c r="F270" s="27"/>
      <c r="G270" s="160" t="s">
        <v>390</v>
      </c>
      <c r="H270" s="13"/>
      <c r="I270" s="285">
        <v>16916000</v>
      </c>
      <c r="J270" s="285">
        <v>0</v>
      </c>
      <c r="K270" s="286">
        <f t="shared" si="2"/>
        <v>16916000</v>
      </c>
    </row>
    <row r="271" spans="1:11" x14ac:dyDescent="0.25">
      <c r="A271" s="145">
        <v>45418</v>
      </c>
      <c r="B271" s="217" t="s">
        <v>447</v>
      </c>
      <c r="C271" s="147" t="s">
        <v>2332</v>
      </c>
      <c r="D271" s="26" t="s">
        <v>3108</v>
      </c>
      <c r="E271" s="198" t="s">
        <v>3251</v>
      </c>
      <c r="F271" s="27"/>
      <c r="G271" s="160" t="s">
        <v>1158</v>
      </c>
      <c r="H271" s="13"/>
      <c r="I271" s="285">
        <v>16262400</v>
      </c>
      <c r="J271" s="285">
        <v>580800</v>
      </c>
      <c r="K271" s="286">
        <f t="shared" si="2"/>
        <v>15681600</v>
      </c>
    </row>
    <row r="272" spans="1:11" x14ac:dyDescent="0.25">
      <c r="A272" s="145">
        <v>45419</v>
      </c>
      <c r="B272" s="217" t="s">
        <v>225</v>
      </c>
      <c r="C272" s="147" t="s">
        <v>2651</v>
      </c>
      <c r="D272" s="26" t="s">
        <v>3126</v>
      </c>
      <c r="E272" s="198" t="s">
        <v>3252</v>
      </c>
      <c r="F272" s="27"/>
      <c r="G272" s="160" t="s">
        <v>373</v>
      </c>
      <c r="H272" s="13"/>
      <c r="I272" s="285">
        <v>14800000</v>
      </c>
      <c r="J272" s="285">
        <v>1233333</v>
      </c>
      <c r="K272" s="286">
        <f t="shared" si="2"/>
        <v>13566667</v>
      </c>
    </row>
    <row r="273" spans="1:11" x14ac:dyDescent="0.25">
      <c r="A273" s="145">
        <v>45419</v>
      </c>
      <c r="B273" s="217" t="s">
        <v>499</v>
      </c>
      <c r="C273" s="147" t="s">
        <v>2355</v>
      </c>
      <c r="D273" s="26" t="s">
        <v>3127</v>
      </c>
      <c r="E273" s="198" t="s">
        <v>3253</v>
      </c>
      <c r="F273" s="27"/>
      <c r="G273" s="160" t="s">
        <v>1172</v>
      </c>
      <c r="H273" s="13"/>
      <c r="I273" s="285">
        <v>5600000</v>
      </c>
      <c r="J273" s="285">
        <v>0</v>
      </c>
      <c r="K273" s="286">
        <f t="shared" si="2"/>
        <v>5600000</v>
      </c>
    </row>
    <row r="274" spans="1:11" x14ac:dyDescent="0.25">
      <c r="A274" s="145">
        <v>45419</v>
      </c>
      <c r="B274" s="217" t="s">
        <v>831</v>
      </c>
      <c r="C274" s="147" t="s">
        <v>2357</v>
      </c>
      <c r="D274" s="26" t="s">
        <v>3128</v>
      </c>
      <c r="E274" s="198" t="s">
        <v>3254</v>
      </c>
      <c r="F274" s="27"/>
      <c r="G274" s="160" t="s">
        <v>1191</v>
      </c>
      <c r="H274" s="13"/>
      <c r="I274" s="285">
        <v>5600000</v>
      </c>
      <c r="J274" s="285">
        <v>0</v>
      </c>
      <c r="K274" s="286">
        <f t="shared" si="2"/>
        <v>5600000</v>
      </c>
    </row>
    <row r="275" spans="1:11" x14ac:dyDescent="0.25">
      <c r="A275" s="145">
        <v>45419</v>
      </c>
      <c r="B275" s="217" t="s">
        <v>3384</v>
      </c>
      <c r="C275" s="147" t="s">
        <v>3129</v>
      </c>
      <c r="D275" s="26" t="s">
        <v>3130</v>
      </c>
      <c r="E275" s="198" t="s">
        <v>3255</v>
      </c>
      <c r="F275" s="27"/>
      <c r="G275" s="160" t="s">
        <v>355</v>
      </c>
      <c r="H275" s="13"/>
      <c r="I275" s="285">
        <v>14800000</v>
      </c>
      <c r="J275" s="285">
        <v>3700000</v>
      </c>
      <c r="K275" s="286">
        <f t="shared" si="2"/>
        <v>11100000</v>
      </c>
    </row>
    <row r="276" spans="1:11" x14ac:dyDescent="0.25">
      <c r="A276" s="145">
        <v>45419</v>
      </c>
      <c r="B276" s="217" t="s">
        <v>3385</v>
      </c>
      <c r="C276" s="147" t="s">
        <v>3131</v>
      </c>
      <c r="D276" s="26" t="s">
        <v>3132</v>
      </c>
      <c r="E276" s="198" t="s">
        <v>3256</v>
      </c>
      <c r="F276" s="27"/>
      <c r="G276" s="160" t="s">
        <v>356</v>
      </c>
      <c r="H276" s="13"/>
      <c r="I276" s="285">
        <v>14800000</v>
      </c>
      <c r="J276" s="285">
        <v>3453333</v>
      </c>
      <c r="K276" s="286">
        <f t="shared" si="2"/>
        <v>11346667</v>
      </c>
    </row>
    <row r="277" spans="1:11" x14ac:dyDescent="0.25">
      <c r="A277" s="145">
        <v>45419</v>
      </c>
      <c r="B277" s="217" t="s">
        <v>3386</v>
      </c>
      <c r="C277" s="147" t="s">
        <v>2783</v>
      </c>
      <c r="D277" s="26" t="s">
        <v>3120</v>
      </c>
      <c r="E277" s="198" t="s">
        <v>3257</v>
      </c>
      <c r="F277" s="27"/>
      <c r="G277" s="160" t="s">
        <v>1140</v>
      </c>
      <c r="H277" s="13"/>
      <c r="I277" s="285">
        <v>18800000</v>
      </c>
      <c r="J277" s="285">
        <v>0</v>
      </c>
      <c r="K277" s="286">
        <f t="shared" si="2"/>
        <v>18800000</v>
      </c>
    </row>
    <row r="278" spans="1:11" x14ac:dyDescent="0.25">
      <c r="A278" s="145">
        <v>45419</v>
      </c>
      <c r="B278" s="217" t="s">
        <v>448</v>
      </c>
      <c r="C278" s="147" t="s">
        <v>3133</v>
      </c>
      <c r="D278" s="26" t="s">
        <v>3121</v>
      </c>
      <c r="E278" s="198" t="s">
        <v>3258</v>
      </c>
      <c r="F278" s="27"/>
      <c r="G278" s="160" t="s">
        <v>1141</v>
      </c>
      <c r="H278" s="13"/>
      <c r="I278" s="285">
        <v>7600000</v>
      </c>
      <c r="J278" s="285">
        <v>0</v>
      </c>
      <c r="K278" s="286">
        <f t="shared" si="2"/>
        <v>7600000</v>
      </c>
    </row>
    <row r="279" spans="1:11" x14ac:dyDescent="0.25">
      <c r="A279" s="145">
        <v>45419</v>
      </c>
      <c r="B279" s="217" t="s">
        <v>233</v>
      </c>
      <c r="C279" s="147" t="s">
        <v>3134</v>
      </c>
      <c r="D279" s="26" t="s">
        <v>3135</v>
      </c>
      <c r="E279" s="198" t="s">
        <v>3259</v>
      </c>
      <c r="F279" s="27"/>
      <c r="G279" s="160" t="s">
        <v>1142</v>
      </c>
      <c r="H279" s="13"/>
      <c r="I279" s="285">
        <v>7600000</v>
      </c>
      <c r="J279" s="285">
        <v>0</v>
      </c>
      <c r="K279" s="286">
        <f t="shared" si="2"/>
        <v>7600000</v>
      </c>
    </row>
    <row r="280" spans="1:11" x14ac:dyDescent="0.25">
      <c r="A280" s="145">
        <v>45419</v>
      </c>
      <c r="B280" s="217" t="s">
        <v>285</v>
      </c>
      <c r="C280" s="147" t="s">
        <v>3136</v>
      </c>
      <c r="D280" s="26" t="s">
        <v>3112</v>
      </c>
      <c r="E280" s="198" t="s">
        <v>3260</v>
      </c>
      <c r="F280" s="27"/>
      <c r="G280" s="160" t="s">
        <v>1143</v>
      </c>
      <c r="H280" s="13"/>
      <c r="I280" s="285">
        <v>7600000</v>
      </c>
      <c r="J280" s="285">
        <v>0</v>
      </c>
      <c r="K280" s="286">
        <f t="shared" si="2"/>
        <v>7600000</v>
      </c>
    </row>
    <row r="281" spans="1:11" x14ac:dyDescent="0.25">
      <c r="A281" s="145">
        <v>45419</v>
      </c>
      <c r="B281" s="217" t="s">
        <v>106</v>
      </c>
      <c r="C281" s="147" t="s">
        <v>2346</v>
      </c>
      <c r="D281" s="26" t="s">
        <v>3129</v>
      </c>
      <c r="E281" s="198" t="s">
        <v>3261</v>
      </c>
      <c r="F281" s="27"/>
      <c r="G281" s="160" t="s">
        <v>1154</v>
      </c>
      <c r="H281" s="13"/>
      <c r="I281" s="285">
        <v>9758000</v>
      </c>
      <c r="J281" s="285">
        <v>0</v>
      </c>
      <c r="K281" s="286">
        <f t="shared" si="2"/>
        <v>9758000</v>
      </c>
    </row>
    <row r="282" spans="1:11" x14ac:dyDescent="0.25">
      <c r="A282" s="145">
        <v>45419</v>
      </c>
      <c r="B282" s="217" t="s">
        <v>459</v>
      </c>
      <c r="C282" s="147" t="s">
        <v>3137</v>
      </c>
      <c r="D282" s="26" t="s">
        <v>3117</v>
      </c>
      <c r="E282" s="198" t="s">
        <v>3262</v>
      </c>
      <c r="F282" s="27"/>
      <c r="G282" s="160" t="s">
        <v>368</v>
      </c>
      <c r="H282" s="13"/>
      <c r="I282" s="285">
        <v>5764000</v>
      </c>
      <c r="J282" s="285">
        <v>480333</v>
      </c>
      <c r="K282" s="286">
        <f t="shared" si="2"/>
        <v>5283667</v>
      </c>
    </row>
    <row r="283" spans="1:11" x14ac:dyDescent="0.25">
      <c r="A283" s="145">
        <v>45419</v>
      </c>
      <c r="B283" s="217" t="s">
        <v>334</v>
      </c>
      <c r="C283" s="147" t="s">
        <v>3138</v>
      </c>
      <c r="D283" s="26" t="s">
        <v>3124</v>
      </c>
      <c r="E283" s="198" t="s">
        <v>3263</v>
      </c>
      <c r="F283" s="27"/>
      <c r="G283" s="160" t="s">
        <v>1138</v>
      </c>
      <c r="H283" s="13"/>
      <c r="I283" s="285">
        <v>12600000</v>
      </c>
      <c r="J283" s="285">
        <v>0</v>
      </c>
      <c r="K283" s="286">
        <f t="shared" si="2"/>
        <v>12600000</v>
      </c>
    </row>
    <row r="284" spans="1:11" x14ac:dyDescent="0.25">
      <c r="A284" s="145">
        <v>45419</v>
      </c>
      <c r="B284" s="217" t="s">
        <v>442</v>
      </c>
      <c r="C284" s="147" t="s">
        <v>3139</v>
      </c>
      <c r="D284" s="26" t="s">
        <v>2389</v>
      </c>
      <c r="E284" s="198" t="s">
        <v>3264</v>
      </c>
      <c r="F284" s="27"/>
      <c r="G284" s="160" t="s">
        <v>385</v>
      </c>
      <c r="H284" s="13"/>
      <c r="I284" s="285">
        <v>13658000</v>
      </c>
      <c r="J284" s="285">
        <v>455267</v>
      </c>
      <c r="K284" s="286">
        <f t="shared" si="2"/>
        <v>13202733</v>
      </c>
    </row>
    <row r="285" spans="1:11" x14ac:dyDescent="0.25">
      <c r="A285" s="145">
        <v>45419</v>
      </c>
      <c r="B285" s="217" t="s">
        <v>333</v>
      </c>
      <c r="C285" s="147" t="s">
        <v>3140</v>
      </c>
      <c r="D285" s="26" t="s">
        <v>3119</v>
      </c>
      <c r="E285" s="198" t="s">
        <v>3265</v>
      </c>
      <c r="F285" s="27"/>
      <c r="G285" s="160" t="s">
        <v>380</v>
      </c>
      <c r="H285" s="13"/>
      <c r="I285" s="285">
        <v>13132000</v>
      </c>
      <c r="J285" s="285">
        <v>437733</v>
      </c>
      <c r="K285" s="286">
        <f t="shared" si="2"/>
        <v>12694267</v>
      </c>
    </row>
    <row r="286" spans="1:11" x14ac:dyDescent="0.25">
      <c r="A286" s="145">
        <v>45419</v>
      </c>
      <c r="B286" s="217" t="s">
        <v>3387</v>
      </c>
      <c r="C286" s="147" t="s">
        <v>2361</v>
      </c>
      <c r="D286" s="26" t="s">
        <v>257</v>
      </c>
      <c r="E286" s="198" t="s">
        <v>3266</v>
      </c>
      <c r="F286" s="27"/>
      <c r="G286" s="160" t="s">
        <v>379</v>
      </c>
      <c r="H286" s="13"/>
      <c r="I286" s="285">
        <v>13132000</v>
      </c>
      <c r="J286" s="285">
        <v>0</v>
      </c>
      <c r="K286" s="286">
        <f t="shared" si="2"/>
        <v>13132000</v>
      </c>
    </row>
    <row r="287" spans="1:11" x14ac:dyDescent="0.25">
      <c r="A287" s="145">
        <v>45419</v>
      </c>
      <c r="B287" s="217" t="s">
        <v>452</v>
      </c>
      <c r="C287" s="147" t="s">
        <v>2348</v>
      </c>
      <c r="D287" s="26" t="s">
        <v>3141</v>
      </c>
      <c r="E287" s="198" t="s">
        <v>3267</v>
      </c>
      <c r="F287" s="27"/>
      <c r="G287" s="160" t="s">
        <v>1157</v>
      </c>
      <c r="H287" s="13"/>
      <c r="I287" s="285">
        <v>11206000</v>
      </c>
      <c r="J287" s="285">
        <v>0</v>
      </c>
      <c r="K287" s="286">
        <f t="shared" si="2"/>
        <v>11206000</v>
      </c>
    </row>
    <row r="288" spans="1:11" x14ac:dyDescent="0.25">
      <c r="A288" s="145">
        <v>45419</v>
      </c>
      <c r="B288" s="217" t="s">
        <v>524</v>
      </c>
      <c r="C288" s="147" t="s">
        <v>2347</v>
      </c>
      <c r="D288" s="26" t="s">
        <v>3137</v>
      </c>
      <c r="E288" s="198" t="s">
        <v>3268</v>
      </c>
      <c r="F288" s="27"/>
      <c r="G288" s="160" t="s">
        <v>1179</v>
      </c>
      <c r="H288" s="13"/>
      <c r="I288" s="285">
        <v>7402000</v>
      </c>
      <c r="J288" s="285">
        <v>0</v>
      </c>
      <c r="K288" s="286">
        <f t="shared" si="2"/>
        <v>7402000</v>
      </c>
    </row>
    <row r="289" spans="1:11" x14ac:dyDescent="0.25">
      <c r="A289" s="145">
        <v>45420</v>
      </c>
      <c r="B289" s="217" t="s">
        <v>1043</v>
      </c>
      <c r="C289" s="147" t="s">
        <v>2367</v>
      </c>
      <c r="D289" s="26" t="s">
        <v>2799</v>
      </c>
      <c r="E289" s="198" t="s">
        <v>3269</v>
      </c>
      <c r="F289" s="27"/>
      <c r="G289" s="160" t="s">
        <v>1208</v>
      </c>
      <c r="H289" s="13"/>
      <c r="I289" s="285">
        <v>14218000</v>
      </c>
      <c r="J289" s="285">
        <v>0</v>
      </c>
      <c r="K289" s="286">
        <f t="shared" si="2"/>
        <v>14218000</v>
      </c>
    </row>
    <row r="290" spans="1:11" x14ac:dyDescent="0.25">
      <c r="A290" s="145">
        <v>45421</v>
      </c>
      <c r="B290" s="217" t="s">
        <v>278</v>
      </c>
      <c r="C290" s="147" t="s">
        <v>2351</v>
      </c>
      <c r="D290" s="26" t="s">
        <v>3136</v>
      </c>
      <c r="E290" s="198" t="s">
        <v>3270</v>
      </c>
      <c r="F290" s="27"/>
      <c r="G290" s="160" t="s">
        <v>1139</v>
      </c>
      <c r="H290" s="13"/>
      <c r="I290" s="285">
        <v>20000000</v>
      </c>
      <c r="J290" s="285">
        <v>0</v>
      </c>
      <c r="K290" s="286">
        <f t="shared" si="2"/>
        <v>20000000</v>
      </c>
    </row>
    <row r="291" spans="1:11" x14ac:dyDescent="0.25">
      <c r="A291" s="145">
        <v>45421</v>
      </c>
      <c r="B291" s="217" t="s">
        <v>274</v>
      </c>
      <c r="C291" s="147" t="s">
        <v>3142</v>
      </c>
      <c r="D291" s="26" t="s">
        <v>3134</v>
      </c>
      <c r="E291" s="198" t="s">
        <v>3271</v>
      </c>
      <c r="F291" s="27"/>
      <c r="G291" s="160" t="s">
        <v>392</v>
      </c>
      <c r="H291" s="13"/>
      <c r="I291" s="285">
        <v>6762000</v>
      </c>
      <c r="J291" s="285">
        <v>0</v>
      </c>
      <c r="K291" s="286">
        <f t="shared" si="2"/>
        <v>6762000</v>
      </c>
    </row>
    <row r="292" spans="1:11" x14ac:dyDescent="0.25">
      <c r="A292" s="145">
        <v>45421</v>
      </c>
      <c r="B292" s="217" t="s">
        <v>440</v>
      </c>
      <c r="C292" s="147" t="s">
        <v>3143</v>
      </c>
      <c r="D292" s="26" t="s">
        <v>3133</v>
      </c>
      <c r="E292" s="198" t="s">
        <v>3272</v>
      </c>
      <c r="F292" s="27"/>
      <c r="G292" s="160" t="s">
        <v>383</v>
      </c>
      <c r="H292" s="13"/>
      <c r="I292" s="285">
        <v>12688000</v>
      </c>
      <c r="J292" s="285">
        <v>422933</v>
      </c>
      <c r="K292" s="286">
        <f t="shared" si="2"/>
        <v>12265067</v>
      </c>
    </row>
    <row r="293" spans="1:11" x14ac:dyDescent="0.25">
      <c r="A293" s="145">
        <v>45421</v>
      </c>
      <c r="B293" s="217" t="s">
        <v>767</v>
      </c>
      <c r="C293" s="147" t="s">
        <v>2363</v>
      </c>
      <c r="D293" s="26" t="s">
        <v>2804</v>
      </c>
      <c r="E293" s="198" t="s">
        <v>3273</v>
      </c>
      <c r="F293" s="27"/>
      <c r="G293" s="160" t="s">
        <v>1755</v>
      </c>
      <c r="H293" s="13"/>
      <c r="I293" s="285">
        <v>16000000</v>
      </c>
      <c r="J293" s="285">
        <v>0</v>
      </c>
      <c r="K293" s="286">
        <f t="shared" si="2"/>
        <v>16000000</v>
      </c>
    </row>
    <row r="294" spans="1:11" x14ac:dyDescent="0.25">
      <c r="A294" s="145">
        <v>45421</v>
      </c>
      <c r="B294" s="217" t="s">
        <v>876</v>
      </c>
      <c r="C294" s="147" t="s">
        <v>2365</v>
      </c>
      <c r="D294" s="26" t="s">
        <v>2806</v>
      </c>
      <c r="E294" s="198" t="s">
        <v>3274</v>
      </c>
      <c r="F294" s="27"/>
      <c r="G294" s="160" t="s">
        <v>1754</v>
      </c>
      <c r="H294" s="13"/>
      <c r="I294" s="285">
        <v>17000000</v>
      </c>
      <c r="J294" s="285">
        <v>0</v>
      </c>
      <c r="K294" s="286">
        <f t="shared" si="2"/>
        <v>17000000</v>
      </c>
    </row>
    <row r="295" spans="1:11" x14ac:dyDescent="0.25">
      <c r="A295" s="145">
        <v>45421</v>
      </c>
      <c r="B295" s="217" t="s">
        <v>229</v>
      </c>
      <c r="C295" s="147" t="s">
        <v>3144</v>
      </c>
      <c r="D295" s="26" t="s">
        <v>2791</v>
      </c>
      <c r="E295" s="198" t="s">
        <v>3275</v>
      </c>
      <c r="F295" s="27"/>
      <c r="G295" s="160" t="s">
        <v>384</v>
      </c>
      <c r="H295" s="13"/>
      <c r="I295" s="285">
        <v>12000000</v>
      </c>
      <c r="J295" s="285">
        <v>400000</v>
      </c>
      <c r="K295" s="286">
        <f t="shared" si="2"/>
        <v>11600000</v>
      </c>
    </row>
    <row r="296" spans="1:11" x14ac:dyDescent="0.25">
      <c r="A296" s="145">
        <v>45421</v>
      </c>
      <c r="B296" s="217" t="s">
        <v>460</v>
      </c>
      <c r="C296" s="147" t="s">
        <v>3145</v>
      </c>
      <c r="D296" s="26" t="s">
        <v>2789</v>
      </c>
      <c r="E296" s="198" t="s">
        <v>3276</v>
      </c>
      <c r="F296" s="27"/>
      <c r="G296" s="160" t="s">
        <v>381</v>
      </c>
      <c r="H296" s="13"/>
      <c r="I296" s="285">
        <v>5766000</v>
      </c>
      <c r="J296" s="285">
        <v>192200</v>
      </c>
      <c r="K296" s="286">
        <f t="shared" si="2"/>
        <v>5573800</v>
      </c>
    </row>
    <row r="297" spans="1:11" x14ac:dyDescent="0.25">
      <c r="A297" s="145">
        <v>45422</v>
      </c>
      <c r="B297" s="217" t="s">
        <v>1987</v>
      </c>
      <c r="C297" s="147" t="s">
        <v>2807</v>
      </c>
      <c r="D297" s="26" t="s">
        <v>3146</v>
      </c>
      <c r="E297" s="198" t="s">
        <v>3277</v>
      </c>
      <c r="F297" s="27"/>
      <c r="G297" s="160" t="s">
        <v>3206</v>
      </c>
      <c r="H297" s="13"/>
      <c r="I297" s="285">
        <v>59200000</v>
      </c>
      <c r="J297" s="285">
        <v>5180000</v>
      </c>
      <c r="K297" s="286">
        <f t="shared" si="2"/>
        <v>54020000</v>
      </c>
    </row>
    <row r="298" spans="1:11" x14ac:dyDescent="0.25">
      <c r="A298" s="145">
        <v>45422</v>
      </c>
      <c r="B298" s="217" t="s">
        <v>550</v>
      </c>
      <c r="C298" s="147" t="s">
        <v>3146</v>
      </c>
      <c r="D298" s="26" t="s">
        <v>2331</v>
      </c>
      <c r="E298" s="198" t="s">
        <v>3278</v>
      </c>
      <c r="F298" s="27"/>
      <c r="G298" s="160" t="s">
        <v>1196</v>
      </c>
      <c r="H298" s="13"/>
      <c r="I298" s="285">
        <v>16198000</v>
      </c>
      <c r="J298" s="285">
        <v>0</v>
      </c>
      <c r="K298" s="286">
        <f t="shared" si="2"/>
        <v>16198000</v>
      </c>
    </row>
    <row r="299" spans="1:11" x14ac:dyDescent="0.25">
      <c r="A299" s="145">
        <v>45422</v>
      </c>
      <c r="B299" s="217" t="s">
        <v>1137</v>
      </c>
      <c r="C299" s="147" t="s">
        <v>2656</v>
      </c>
      <c r="D299" s="26" t="s">
        <v>3138</v>
      </c>
      <c r="E299" s="198" t="s">
        <v>3279</v>
      </c>
      <c r="F299" s="27"/>
      <c r="G299" s="160" t="s">
        <v>1190</v>
      </c>
      <c r="H299" s="13"/>
      <c r="I299" s="285">
        <v>9546000</v>
      </c>
      <c r="J299" s="285">
        <v>0</v>
      </c>
      <c r="K299" s="286">
        <f t="shared" si="2"/>
        <v>9546000</v>
      </c>
    </row>
    <row r="300" spans="1:11" x14ac:dyDescent="0.25">
      <c r="A300" s="145">
        <v>45422</v>
      </c>
      <c r="B300" s="217" t="s">
        <v>531</v>
      </c>
      <c r="C300" s="147" t="s">
        <v>2373</v>
      </c>
      <c r="D300" s="26" t="s">
        <v>3142</v>
      </c>
      <c r="E300" s="198" t="s">
        <v>3280</v>
      </c>
      <c r="F300" s="27"/>
      <c r="G300" s="160" t="s">
        <v>1197</v>
      </c>
      <c r="H300" s="13"/>
      <c r="I300" s="285">
        <v>14226000</v>
      </c>
      <c r="J300" s="285">
        <v>0</v>
      </c>
      <c r="K300" s="286">
        <f t="shared" si="2"/>
        <v>14226000</v>
      </c>
    </row>
    <row r="301" spans="1:11" x14ac:dyDescent="0.25">
      <c r="A301" s="145">
        <v>45422</v>
      </c>
      <c r="B301" s="217" t="s">
        <v>762</v>
      </c>
      <c r="C301" s="147" t="s">
        <v>2375</v>
      </c>
      <c r="D301" s="26" t="s">
        <v>3143</v>
      </c>
      <c r="E301" s="198" t="s">
        <v>3281</v>
      </c>
      <c r="F301" s="27"/>
      <c r="G301" s="160" t="s">
        <v>1198</v>
      </c>
      <c r="H301" s="13"/>
      <c r="I301" s="285">
        <v>9848000</v>
      </c>
      <c r="J301" s="285">
        <v>0</v>
      </c>
      <c r="K301" s="286">
        <f t="shared" si="2"/>
        <v>9848000</v>
      </c>
    </row>
    <row r="302" spans="1:11" x14ac:dyDescent="0.25">
      <c r="A302" s="145">
        <v>45422</v>
      </c>
      <c r="B302" s="217" t="s">
        <v>552</v>
      </c>
      <c r="C302" s="147" t="s">
        <v>3147</v>
      </c>
      <c r="D302" s="26" t="s">
        <v>3144</v>
      </c>
      <c r="E302" s="198" t="s">
        <v>3282</v>
      </c>
      <c r="F302" s="27"/>
      <c r="G302" s="160" t="s">
        <v>1188</v>
      </c>
      <c r="H302" s="13"/>
      <c r="I302" s="285">
        <v>9546000</v>
      </c>
      <c r="J302" s="285">
        <v>0</v>
      </c>
      <c r="K302" s="286">
        <f t="shared" si="2"/>
        <v>9546000</v>
      </c>
    </row>
    <row r="303" spans="1:11" x14ac:dyDescent="0.25">
      <c r="A303" s="145">
        <v>45422</v>
      </c>
      <c r="B303" s="217" t="s">
        <v>584</v>
      </c>
      <c r="C303" s="147" t="s">
        <v>3148</v>
      </c>
      <c r="D303" s="26" t="s">
        <v>3139</v>
      </c>
      <c r="E303" s="198" t="s">
        <v>3283</v>
      </c>
      <c r="F303" s="27"/>
      <c r="G303" s="160" t="s">
        <v>1769</v>
      </c>
      <c r="H303" s="13"/>
      <c r="I303" s="285">
        <v>14218000</v>
      </c>
      <c r="J303" s="285">
        <v>0</v>
      </c>
      <c r="K303" s="286">
        <f t="shared" si="2"/>
        <v>14218000</v>
      </c>
    </row>
    <row r="304" spans="1:11" x14ac:dyDescent="0.25">
      <c r="A304" s="145">
        <v>45422</v>
      </c>
      <c r="B304" s="217" t="s">
        <v>1003</v>
      </c>
      <c r="C304" s="147" t="s">
        <v>3149</v>
      </c>
      <c r="D304" s="26" t="s">
        <v>3140</v>
      </c>
      <c r="E304" s="198" t="s">
        <v>3284</v>
      </c>
      <c r="F304" s="27"/>
      <c r="G304" s="160" t="s">
        <v>1761</v>
      </c>
      <c r="H304" s="13"/>
      <c r="I304" s="285">
        <v>17000000</v>
      </c>
      <c r="J304" s="285">
        <v>0</v>
      </c>
      <c r="K304" s="286">
        <f t="shared" si="2"/>
        <v>17000000</v>
      </c>
    </row>
    <row r="305" spans="1:11" x14ac:dyDescent="0.25">
      <c r="A305" s="145">
        <v>45426</v>
      </c>
      <c r="B305" s="217" t="s">
        <v>232</v>
      </c>
      <c r="C305" s="147" t="s">
        <v>3135</v>
      </c>
      <c r="D305" s="26" t="s">
        <v>3150</v>
      </c>
      <c r="E305" s="198" t="s">
        <v>3285</v>
      </c>
      <c r="F305" s="27"/>
      <c r="G305" s="160" t="s">
        <v>1177</v>
      </c>
      <c r="H305" s="13"/>
      <c r="I305" s="285">
        <v>16000000</v>
      </c>
      <c r="J305" s="285">
        <v>0</v>
      </c>
      <c r="K305" s="286">
        <f t="shared" si="2"/>
        <v>16000000</v>
      </c>
    </row>
    <row r="306" spans="1:11" x14ac:dyDescent="0.25">
      <c r="A306" s="145">
        <v>45426</v>
      </c>
      <c r="B306" s="217" t="s">
        <v>174</v>
      </c>
      <c r="C306" s="147" t="s">
        <v>2817</v>
      </c>
      <c r="D306" s="26" t="s">
        <v>2376</v>
      </c>
      <c r="E306" s="198" t="s">
        <v>3286</v>
      </c>
      <c r="F306" s="27"/>
      <c r="G306" s="160" t="s">
        <v>397</v>
      </c>
      <c r="H306" s="13"/>
      <c r="I306" s="285">
        <v>9191467</v>
      </c>
      <c r="J306" s="285">
        <v>492400</v>
      </c>
      <c r="K306" s="286">
        <f t="shared" si="2"/>
        <v>8699067</v>
      </c>
    </row>
    <row r="307" spans="1:11" x14ac:dyDescent="0.25">
      <c r="A307" s="145">
        <v>45426</v>
      </c>
      <c r="B307" s="217" t="s">
        <v>508</v>
      </c>
      <c r="C307" s="147" t="s">
        <v>2397</v>
      </c>
      <c r="D307" s="26" t="s">
        <v>2360</v>
      </c>
      <c r="E307" s="198" t="s">
        <v>3287</v>
      </c>
      <c r="F307" s="27"/>
      <c r="G307" s="160" t="s">
        <v>1184</v>
      </c>
      <c r="H307" s="13"/>
      <c r="I307" s="285">
        <v>3976000</v>
      </c>
      <c r="J307" s="285">
        <v>0</v>
      </c>
      <c r="K307" s="286">
        <f t="shared" si="2"/>
        <v>3976000</v>
      </c>
    </row>
    <row r="308" spans="1:11" x14ac:dyDescent="0.25">
      <c r="A308" s="145">
        <v>45426</v>
      </c>
      <c r="B308" s="217" t="s">
        <v>234</v>
      </c>
      <c r="C308" s="147" t="s">
        <v>2822</v>
      </c>
      <c r="D308" s="26" t="s">
        <v>2406</v>
      </c>
      <c r="E308" s="198" t="s">
        <v>3288</v>
      </c>
      <c r="F308" s="27"/>
      <c r="G308" s="160" t="s">
        <v>1176</v>
      </c>
      <c r="H308" s="13"/>
      <c r="I308" s="285">
        <v>5764000</v>
      </c>
      <c r="J308" s="285">
        <v>0</v>
      </c>
      <c r="K308" s="286">
        <f t="shared" si="2"/>
        <v>5764000</v>
      </c>
    </row>
    <row r="309" spans="1:11" x14ac:dyDescent="0.25">
      <c r="A309" s="145">
        <v>45426</v>
      </c>
      <c r="B309" s="217" t="s">
        <v>246</v>
      </c>
      <c r="C309" s="147" t="s">
        <v>2399</v>
      </c>
      <c r="D309" s="26" t="s">
        <v>2811</v>
      </c>
      <c r="E309" s="198" t="s">
        <v>3289</v>
      </c>
      <c r="F309" s="27"/>
      <c r="G309" s="160" t="s">
        <v>1163</v>
      </c>
      <c r="H309" s="13"/>
      <c r="I309" s="285">
        <v>11152000</v>
      </c>
      <c r="J309" s="285">
        <v>0</v>
      </c>
      <c r="K309" s="286">
        <f t="shared" si="2"/>
        <v>11152000</v>
      </c>
    </row>
    <row r="310" spans="1:11" x14ac:dyDescent="0.25">
      <c r="A310" s="145">
        <v>45426</v>
      </c>
      <c r="B310" s="217" t="s">
        <v>743</v>
      </c>
      <c r="C310" s="147" t="s">
        <v>3151</v>
      </c>
      <c r="D310" s="26" t="s">
        <v>2803</v>
      </c>
      <c r="E310" s="198" t="s">
        <v>3290</v>
      </c>
      <c r="F310" s="27"/>
      <c r="G310" s="160" t="s">
        <v>1194</v>
      </c>
      <c r="H310" s="13"/>
      <c r="I310" s="285">
        <v>10944000</v>
      </c>
      <c r="J310" s="285">
        <v>0</v>
      </c>
      <c r="K310" s="286">
        <f t="shared" si="2"/>
        <v>10944000</v>
      </c>
    </row>
    <row r="311" spans="1:11" x14ac:dyDescent="0.25">
      <c r="A311" s="145">
        <v>45426</v>
      </c>
      <c r="B311" s="217" t="s">
        <v>1136</v>
      </c>
      <c r="C311" s="147" t="s">
        <v>3152</v>
      </c>
      <c r="D311" s="26" t="s">
        <v>2801</v>
      </c>
      <c r="E311" s="198" t="s">
        <v>3291</v>
      </c>
      <c r="F311" s="27"/>
      <c r="G311" s="160" t="s">
        <v>1182</v>
      </c>
      <c r="H311" s="13"/>
      <c r="I311" s="285">
        <v>8909600</v>
      </c>
      <c r="J311" s="285">
        <v>0</v>
      </c>
      <c r="K311" s="286">
        <f t="shared" si="2"/>
        <v>8909600</v>
      </c>
    </row>
    <row r="312" spans="1:11" x14ac:dyDescent="0.25">
      <c r="A312" s="145">
        <v>45426</v>
      </c>
      <c r="B312" s="217" t="s">
        <v>276</v>
      </c>
      <c r="C312" s="147" t="s">
        <v>2824</v>
      </c>
      <c r="D312" s="26" t="s">
        <v>2802</v>
      </c>
      <c r="E312" s="198" t="s">
        <v>3292</v>
      </c>
      <c r="F312" s="27"/>
      <c r="G312" s="160" t="s">
        <v>1162</v>
      </c>
      <c r="H312" s="13"/>
      <c r="I312" s="285">
        <v>5764000</v>
      </c>
      <c r="J312" s="285">
        <v>0</v>
      </c>
      <c r="K312" s="286">
        <f t="shared" si="2"/>
        <v>5764000</v>
      </c>
    </row>
    <row r="313" spans="1:11" x14ac:dyDescent="0.25">
      <c r="A313" s="145">
        <v>45426</v>
      </c>
      <c r="B313" s="217" t="s">
        <v>577</v>
      </c>
      <c r="C313" s="147" t="s">
        <v>2393</v>
      </c>
      <c r="D313" s="26" t="s">
        <v>2813</v>
      </c>
      <c r="E313" s="198" t="s">
        <v>3293</v>
      </c>
      <c r="F313" s="27"/>
      <c r="G313" s="160" t="s">
        <v>1763</v>
      </c>
      <c r="H313" s="13"/>
      <c r="I313" s="285">
        <v>12000000</v>
      </c>
      <c r="J313" s="285">
        <v>0</v>
      </c>
      <c r="K313" s="286">
        <f t="shared" si="2"/>
        <v>12000000</v>
      </c>
    </row>
    <row r="314" spans="1:11" x14ac:dyDescent="0.25">
      <c r="A314" s="145">
        <v>45426</v>
      </c>
      <c r="B314" s="217" t="s">
        <v>548</v>
      </c>
      <c r="C314" s="147" t="s">
        <v>2655</v>
      </c>
      <c r="D314" s="26" t="s">
        <v>2828</v>
      </c>
      <c r="E314" s="198" t="s">
        <v>3294</v>
      </c>
      <c r="F314" s="27"/>
      <c r="G314" s="160" t="s">
        <v>1195</v>
      </c>
      <c r="H314" s="13"/>
      <c r="I314" s="285">
        <v>14892000</v>
      </c>
      <c r="J314" s="285">
        <v>0</v>
      </c>
      <c r="K314" s="286">
        <f t="shared" si="2"/>
        <v>14892000</v>
      </c>
    </row>
    <row r="315" spans="1:11" x14ac:dyDescent="0.25">
      <c r="A315" s="145">
        <v>45426</v>
      </c>
      <c r="B315" s="217" t="s">
        <v>494</v>
      </c>
      <c r="C315" s="147" t="s">
        <v>2825</v>
      </c>
      <c r="D315" s="26" t="s">
        <v>2826</v>
      </c>
      <c r="E315" s="198" t="s">
        <v>3295</v>
      </c>
      <c r="F315" s="27"/>
      <c r="G315" s="160" t="s">
        <v>1164</v>
      </c>
      <c r="H315" s="13"/>
      <c r="I315" s="285">
        <v>5764000</v>
      </c>
      <c r="J315" s="285">
        <v>0</v>
      </c>
      <c r="K315" s="286">
        <f t="shared" si="2"/>
        <v>5764000</v>
      </c>
    </row>
    <row r="316" spans="1:11" x14ac:dyDescent="0.25">
      <c r="A316" s="145">
        <v>45426</v>
      </c>
      <c r="B316" s="217" t="s">
        <v>284</v>
      </c>
      <c r="C316" s="147" t="s">
        <v>3153</v>
      </c>
      <c r="D316" s="26" t="s">
        <v>2402</v>
      </c>
      <c r="E316" s="198" t="s">
        <v>3296</v>
      </c>
      <c r="F316" s="27"/>
      <c r="G316" s="160" t="s">
        <v>1151</v>
      </c>
      <c r="H316" s="13"/>
      <c r="I316" s="285">
        <v>10572000</v>
      </c>
      <c r="J316" s="285">
        <v>0</v>
      </c>
      <c r="K316" s="286">
        <f t="shared" si="2"/>
        <v>10572000</v>
      </c>
    </row>
    <row r="317" spans="1:11" x14ac:dyDescent="0.25">
      <c r="A317" s="145">
        <v>45426</v>
      </c>
      <c r="B317" s="217" t="s">
        <v>169</v>
      </c>
      <c r="C317" s="147" t="s">
        <v>2403</v>
      </c>
      <c r="D317" s="26" t="s">
        <v>2369</v>
      </c>
      <c r="E317" s="198" t="s">
        <v>3297</v>
      </c>
      <c r="F317" s="27"/>
      <c r="G317" s="160" t="s">
        <v>376</v>
      </c>
      <c r="H317" s="13"/>
      <c r="I317" s="285">
        <v>5764000</v>
      </c>
      <c r="J317" s="285">
        <v>480333</v>
      </c>
      <c r="K317" s="286">
        <f t="shared" si="2"/>
        <v>5283667</v>
      </c>
    </row>
    <row r="318" spans="1:11" x14ac:dyDescent="0.25">
      <c r="A318" s="145">
        <v>45426</v>
      </c>
      <c r="B318" s="217" t="s">
        <v>829</v>
      </c>
      <c r="C318" s="147" t="s">
        <v>2653</v>
      </c>
      <c r="D318" s="26" t="s">
        <v>2378</v>
      </c>
      <c r="E318" s="198" t="s">
        <v>3298</v>
      </c>
      <c r="F318" s="27"/>
      <c r="G318" s="160" t="s">
        <v>1192</v>
      </c>
      <c r="H318" s="13"/>
      <c r="I318" s="285">
        <v>9546000</v>
      </c>
      <c r="J318" s="285">
        <v>0</v>
      </c>
      <c r="K318" s="286">
        <f t="shared" si="2"/>
        <v>9546000</v>
      </c>
    </row>
    <row r="319" spans="1:11" x14ac:dyDescent="0.25">
      <c r="A319" s="145">
        <v>45426</v>
      </c>
      <c r="B319" s="217" t="s">
        <v>430</v>
      </c>
      <c r="C319" s="147" t="s">
        <v>2827</v>
      </c>
      <c r="D319" s="26" t="s">
        <v>2374</v>
      </c>
      <c r="E319" s="198" t="s">
        <v>3299</v>
      </c>
      <c r="F319" s="27"/>
      <c r="G319" s="160" t="s">
        <v>374</v>
      </c>
      <c r="H319" s="13"/>
      <c r="I319" s="285">
        <v>5764000</v>
      </c>
      <c r="J319" s="285">
        <v>480333</v>
      </c>
      <c r="K319" s="286">
        <f t="shared" si="2"/>
        <v>5283667</v>
      </c>
    </row>
    <row r="320" spans="1:11" x14ac:dyDescent="0.25">
      <c r="A320" s="145">
        <v>45426</v>
      </c>
      <c r="B320" s="217" t="s">
        <v>431</v>
      </c>
      <c r="C320" s="147" t="s">
        <v>2829</v>
      </c>
      <c r="D320" s="26" t="s">
        <v>2364</v>
      </c>
      <c r="E320" s="198" t="s">
        <v>3300</v>
      </c>
      <c r="F320" s="27"/>
      <c r="G320" s="160" t="s">
        <v>375</v>
      </c>
      <c r="H320" s="13"/>
      <c r="I320" s="285">
        <v>5764000</v>
      </c>
      <c r="J320" s="285">
        <v>480333</v>
      </c>
      <c r="K320" s="286">
        <f t="shared" si="2"/>
        <v>5283667</v>
      </c>
    </row>
    <row r="321" spans="1:11" x14ac:dyDescent="0.25">
      <c r="A321" s="145">
        <v>45426</v>
      </c>
      <c r="B321" s="217" t="s">
        <v>830</v>
      </c>
      <c r="C321" s="147" t="s">
        <v>3150</v>
      </c>
      <c r="D321" s="26" t="s">
        <v>3154</v>
      </c>
      <c r="E321" s="198" t="s">
        <v>3301</v>
      </c>
      <c r="F321" s="27"/>
      <c r="G321" s="160" t="s">
        <v>1189</v>
      </c>
      <c r="H321" s="13"/>
      <c r="I321" s="285">
        <v>7402000</v>
      </c>
      <c r="J321" s="285">
        <v>0</v>
      </c>
      <c r="K321" s="286">
        <f t="shared" si="2"/>
        <v>7402000</v>
      </c>
    </row>
    <row r="322" spans="1:11" x14ac:dyDescent="0.25">
      <c r="A322" s="145">
        <v>45426</v>
      </c>
      <c r="B322" s="217" t="s">
        <v>454</v>
      </c>
      <c r="C322" s="147" t="s">
        <v>2818</v>
      </c>
      <c r="D322" s="26" t="s">
        <v>3155</v>
      </c>
      <c r="E322" s="198" t="s">
        <v>3302</v>
      </c>
      <c r="F322" s="27"/>
      <c r="G322" s="160" t="s">
        <v>1145</v>
      </c>
      <c r="H322" s="13"/>
      <c r="I322" s="285">
        <v>4041333</v>
      </c>
      <c r="J322" s="285">
        <v>433000</v>
      </c>
      <c r="K322" s="286">
        <f t="shared" si="2"/>
        <v>3608333</v>
      </c>
    </row>
    <row r="323" spans="1:11" x14ac:dyDescent="0.25">
      <c r="A323" s="145">
        <v>45426</v>
      </c>
      <c r="B323" s="217" t="s">
        <v>434</v>
      </c>
      <c r="C323" s="147" t="s">
        <v>773</v>
      </c>
      <c r="D323" s="26" t="s">
        <v>3156</v>
      </c>
      <c r="E323" s="198" t="s">
        <v>3303</v>
      </c>
      <c r="F323" s="27"/>
      <c r="G323" s="160" t="s">
        <v>371</v>
      </c>
      <c r="H323" s="13"/>
      <c r="I323" s="285">
        <v>5764000</v>
      </c>
      <c r="J323" s="285">
        <v>480333</v>
      </c>
      <c r="K323" s="286">
        <f t="shared" si="2"/>
        <v>5283667</v>
      </c>
    </row>
    <row r="324" spans="1:11" x14ac:dyDescent="0.25">
      <c r="A324" s="145">
        <v>45426</v>
      </c>
      <c r="B324" s="217" t="s">
        <v>224</v>
      </c>
      <c r="C324" s="147" t="s">
        <v>2819</v>
      </c>
      <c r="D324" s="26" t="s">
        <v>3157</v>
      </c>
      <c r="E324" s="198" t="s">
        <v>3304</v>
      </c>
      <c r="F324" s="27"/>
      <c r="G324" s="160" t="s">
        <v>396</v>
      </c>
      <c r="H324" s="13"/>
      <c r="I324" s="285">
        <v>10854667</v>
      </c>
      <c r="J324" s="285">
        <v>1356833</v>
      </c>
      <c r="K324" s="286">
        <f t="shared" si="2"/>
        <v>9497834</v>
      </c>
    </row>
    <row r="325" spans="1:11" x14ac:dyDescent="0.25">
      <c r="A325" s="145">
        <v>45426</v>
      </c>
      <c r="B325" s="217" t="s">
        <v>432</v>
      </c>
      <c r="C325" s="147" t="s">
        <v>3158</v>
      </c>
      <c r="D325" s="26" t="s">
        <v>3159</v>
      </c>
      <c r="E325" s="198" t="s">
        <v>3305</v>
      </c>
      <c r="F325" s="27"/>
      <c r="G325" s="160" t="s">
        <v>369</v>
      </c>
      <c r="H325" s="13"/>
      <c r="I325" s="285">
        <v>5764000</v>
      </c>
      <c r="J325" s="285">
        <v>480333</v>
      </c>
      <c r="K325" s="286">
        <f t="shared" si="2"/>
        <v>5283667</v>
      </c>
    </row>
    <row r="326" spans="1:11" x14ac:dyDescent="0.25">
      <c r="A326" s="145">
        <v>45426</v>
      </c>
      <c r="B326" s="217" t="s">
        <v>242</v>
      </c>
      <c r="C326" s="147" t="s">
        <v>2820</v>
      </c>
      <c r="D326" s="26" t="s">
        <v>2387</v>
      </c>
      <c r="E326" s="198" t="s">
        <v>3306</v>
      </c>
      <c r="F326" s="27"/>
      <c r="G326" s="160" t="s">
        <v>1170</v>
      </c>
      <c r="H326" s="13"/>
      <c r="I326" s="285">
        <v>5764000</v>
      </c>
      <c r="J326" s="285">
        <v>0</v>
      </c>
      <c r="K326" s="286">
        <f t="shared" si="2"/>
        <v>5764000</v>
      </c>
    </row>
    <row r="327" spans="1:11" x14ac:dyDescent="0.25">
      <c r="A327" s="145">
        <v>45426</v>
      </c>
      <c r="B327" s="217" t="s">
        <v>433</v>
      </c>
      <c r="C327" s="147" t="s">
        <v>2401</v>
      </c>
      <c r="D327" s="26" t="s">
        <v>2413</v>
      </c>
      <c r="E327" s="198" t="s">
        <v>3307</v>
      </c>
      <c r="F327" s="27"/>
      <c r="G327" s="160" t="s">
        <v>370</v>
      </c>
      <c r="H327" s="13"/>
      <c r="I327" s="285">
        <v>5764000</v>
      </c>
      <c r="J327" s="285">
        <v>480333</v>
      </c>
      <c r="K327" s="286">
        <f t="shared" si="2"/>
        <v>5283667</v>
      </c>
    </row>
    <row r="328" spans="1:11" x14ac:dyDescent="0.25">
      <c r="A328" s="145">
        <v>45426</v>
      </c>
      <c r="B328" s="217" t="s">
        <v>170</v>
      </c>
      <c r="C328" s="147" t="s">
        <v>2405</v>
      </c>
      <c r="D328" s="26" t="s">
        <v>2391</v>
      </c>
      <c r="E328" s="198" t="s">
        <v>3308</v>
      </c>
      <c r="F328" s="27"/>
      <c r="G328" s="160" t="s">
        <v>367</v>
      </c>
      <c r="H328" s="13"/>
      <c r="I328" s="285">
        <v>5764000</v>
      </c>
      <c r="J328" s="285">
        <v>480333</v>
      </c>
      <c r="K328" s="286">
        <f t="shared" si="2"/>
        <v>5283667</v>
      </c>
    </row>
    <row r="329" spans="1:11" x14ac:dyDescent="0.25">
      <c r="A329" s="145">
        <v>45426</v>
      </c>
      <c r="B329" s="217" t="s">
        <v>168</v>
      </c>
      <c r="C329" s="147" t="s">
        <v>2408</v>
      </c>
      <c r="D329" s="26" t="s">
        <v>2383</v>
      </c>
      <c r="E329" s="198" t="s">
        <v>3309</v>
      </c>
      <c r="F329" s="27"/>
      <c r="G329" s="160" t="s">
        <v>365</v>
      </c>
      <c r="H329" s="13"/>
      <c r="I329" s="285">
        <v>5764000</v>
      </c>
      <c r="J329" s="285">
        <v>480333</v>
      </c>
      <c r="K329" s="286">
        <f t="shared" si="2"/>
        <v>5283667</v>
      </c>
    </row>
    <row r="330" spans="1:11" x14ac:dyDescent="0.25">
      <c r="A330" s="145">
        <v>45426</v>
      </c>
      <c r="B330" s="217" t="s">
        <v>280</v>
      </c>
      <c r="C330" s="147" t="s">
        <v>2810</v>
      </c>
      <c r="D330" s="26" t="s">
        <v>2398</v>
      </c>
      <c r="E330" s="198" t="s">
        <v>3310</v>
      </c>
      <c r="F330" s="27"/>
      <c r="G330" s="160" t="s">
        <v>394</v>
      </c>
      <c r="H330" s="13"/>
      <c r="I330" s="285">
        <v>20000000</v>
      </c>
      <c r="J330" s="285">
        <v>0</v>
      </c>
      <c r="K330" s="286">
        <f t="shared" si="2"/>
        <v>20000000</v>
      </c>
    </row>
    <row r="331" spans="1:11" x14ac:dyDescent="0.25">
      <c r="A331" s="145">
        <v>45427</v>
      </c>
      <c r="B331" s="217" t="s">
        <v>511</v>
      </c>
      <c r="C331" s="147" t="s">
        <v>3160</v>
      </c>
      <c r="D331" s="26" t="s">
        <v>2808</v>
      </c>
      <c r="E331" s="198" t="s">
        <v>3311</v>
      </c>
      <c r="F331" s="27"/>
      <c r="G331" s="160" t="s">
        <v>1181</v>
      </c>
      <c r="H331" s="13"/>
      <c r="I331" s="285">
        <v>13455000</v>
      </c>
      <c r="J331" s="285">
        <v>0</v>
      </c>
      <c r="K331" s="286">
        <f t="shared" si="2"/>
        <v>13455000</v>
      </c>
    </row>
    <row r="332" spans="1:11" x14ac:dyDescent="0.25">
      <c r="A332" s="145">
        <v>45427</v>
      </c>
      <c r="B332" s="217" t="s">
        <v>1135</v>
      </c>
      <c r="C332" s="147" t="s">
        <v>2420</v>
      </c>
      <c r="D332" s="26" t="s">
        <v>2821</v>
      </c>
      <c r="E332" s="198" t="s">
        <v>3312</v>
      </c>
      <c r="F332" s="27"/>
      <c r="G332" s="160" t="s">
        <v>3207</v>
      </c>
      <c r="H332" s="13"/>
      <c r="I332" s="285">
        <v>10350000</v>
      </c>
      <c r="J332" s="285">
        <v>0</v>
      </c>
      <c r="K332" s="286">
        <f t="shared" si="2"/>
        <v>10350000</v>
      </c>
    </row>
    <row r="333" spans="1:11" x14ac:dyDescent="0.25">
      <c r="A333" s="145">
        <v>45427</v>
      </c>
      <c r="B333" s="217" t="s">
        <v>133</v>
      </c>
      <c r="C333" s="147" t="s">
        <v>2422</v>
      </c>
      <c r="D333" s="26" t="s">
        <v>2823</v>
      </c>
      <c r="E333" s="198" t="s">
        <v>3313</v>
      </c>
      <c r="F333" s="27"/>
      <c r="G333" s="160" t="s">
        <v>386</v>
      </c>
      <c r="H333" s="13"/>
      <c r="I333" s="285">
        <v>14288000</v>
      </c>
      <c r="J333" s="285">
        <v>1190667</v>
      </c>
      <c r="K333" s="286">
        <f t="shared" si="2"/>
        <v>13097333</v>
      </c>
    </row>
    <row r="334" spans="1:11" x14ac:dyDescent="0.25">
      <c r="A334" s="145">
        <v>45427</v>
      </c>
      <c r="B334" s="217" t="s">
        <v>438</v>
      </c>
      <c r="C334" s="147" t="s">
        <v>2424</v>
      </c>
      <c r="D334" s="26" t="s">
        <v>3151</v>
      </c>
      <c r="E334" s="198" t="s">
        <v>3314</v>
      </c>
      <c r="F334" s="27"/>
      <c r="G334" s="160" t="s">
        <v>378</v>
      </c>
      <c r="H334" s="13"/>
      <c r="I334" s="285">
        <v>12480000</v>
      </c>
      <c r="J334" s="285">
        <v>1040000</v>
      </c>
      <c r="K334" s="286">
        <f t="shared" si="2"/>
        <v>11440000</v>
      </c>
    </row>
    <row r="335" spans="1:11" x14ac:dyDescent="0.25">
      <c r="A335" s="145">
        <v>45427</v>
      </c>
      <c r="B335" s="217" t="s">
        <v>437</v>
      </c>
      <c r="C335" s="147" t="s">
        <v>2426</v>
      </c>
      <c r="D335" s="26" t="s">
        <v>3152</v>
      </c>
      <c r="E335" s="198" t="s">
        <v>3315</v>
      </c>
      <c r="F335" s="27"/>
      <c r="G335" s="160" t="s">
        <v>377</v>
      </c>
      <c r="H335" s="13"/>
      <c r="I335" s="285">
        <v>10546272</v>
      </c>
      <c r="J335" s="285">
        <v>351542</v>
      </c>
      <c r="K335" s="286">
        <f t="shared" si="2"/>
        <v>10194730</v>
      </c>
    </row>
    <row r="336" spans="1:11" x14ac:dyDescent="0.25">
      <c r="A336" s="145">
        <v>45428</v>
      </c>
      <c r="B336" s="217" t="s">
        <v>1103</v>
      </c>
      <c r="C336" s="147" t="s">
        <v>2418</v>
      </c>
      <c r="D336" s="26" t="s">
        <v>3158</v>
      </c>
      <c r="E336" s="198" t="s">
        <v>3316</v>
      </c>
      <c r="F336" s="27"/>
      <c r="G336" s="160" t="s">
        <v>3208</v>
      </c>
      <c r="H336" s="13"/>
      <c r="I336" s="285">
        <v>15000000</v>
      </c>
      <c r="J336" s="285">
        <v>0</v>
      </c>
      <c r="K336" s="286">
        <f t="shared" si="2"/>
        <v>15000000</v>
      </c>
    </row>
    <row r="337" spans="1:11" x14ac:dyDescent="0.25">
      <c r="A337" s="145">
        <v>45428</v>
      </c>
      <c r="B337" s="217" t="s">
        <v>528</v>
      </c>
      <c r="C337" s="147" t="s">
        <v>2437</v>
      </c>
      <c r="D337" s="26" t="s">
        <v>2882</v>
      </c>
      <c r="E337" s="198" t="s">
        <v>3317</v>
      </c>
      <c r="F337" s="27"/>
      <c r="G337" s="160" t="s">
        <v>1186</v>
      </c>
      <c r="H337" s="13"/>
      <c r="I337" s="285">
        <v>9546000</v>
      </c>
      <c r="J337" s="285">
        <v>0</v>
      </c>
      <c r="K337" s="286">
        <f t="shared" si="2"/>
        <v>9546000</v>
      </c>
    </row>
    <row r="338" spans="1:11" x14ac:dyDescent="0.25">
      <c r="A338" s="145">
        <v>45428</v>
      </c>
      <c r="B338" s="217" t="s">
        <v>540</v>
      </c>
      <c r="C338" s="147" t="s">
        <v>2433</v>
      </c>
      <c r="D338" s="26" t="s">
        <v>2835</v>
      </c>
      <c r="E338" s="198" t="s">
        <v>3318</v>
      </c>
      <c r="F338" s="27"/>
      <c r="G338" s="160" t="s">
        <v>1199</v>
      </c>
      <c r="H338" s="13"/>
      <c r="I338" s="285">
        <v>14026000</v>
      </c>
      <c r="J338" s="285">
        <v>0</v>
      </c>
      <c r="K338" s="286">
        <f t="shared" si="2"/>
        <v>14026000</v>
      </c>
    </row>
    <row r="339" spans="1:11" x14ac:dyDescent="0.25">
      <c r="A339" s="145">
        <v>45428</v>
      </c>
      <c r="B339" s="217" t="s">
        <v>588</v>
      </c>
      <c r="C339" s="147" t="s">
        <v>2662</v>
      </c>
      <c r="D339" s="26" t="s">
        <v>252</v>
      </c>
      <c r="E339" s="198" t="s">
        <v>3319</v>
      </c>
      <c r="F339" s="27"/>
      <c r="G339" s="160" t="s">
        <v>1770</v>
      </c>
      <c r="H339" s="13"/>
      <c r="I339" s="285">
        <v>5764000</v>
      </c>
      <c r="J339" s="285">
        <v>0</v>
      </c>
      <c r="K339" s="286">
        <f t="shared" si="2"/>
        <v>5764000</v>
      </c>
    </row>
    <row r="340" spans="1:11" x14ac:dyDescent="0.25">
      <c r="A340" s="145">
        <v>45428</v>
      </c>
      <c r="B340" s="217" t="s">
        <v>1112</v>
      </c>
      <c r="C340" s="147" t="s">
        <v>2832</v>
      </c>
      <c r="D340" s="26" t="s">
        <v>2830</v>
      </c>
      <c r="E340" s="198" t="s">
        <v>3320</v>
      </c>
      <c r="F340" s="27"/>
      <c r="G340" s="160" t="s">
        <v>1180</v>
      </c>
      <c r="H340" s="13"/>
      <c r="I340" s="285">
        <v>10918000</v>
      </c>
      <c r="J340" s="285">
        <v>0</v>
      </c>
      <c r="K340" s="286">
        <f t="shared" si="2"/>
        <v>10918000</v>
      </c>
    </row>
    <row r="341" spans="1:11" x14ac:dyDescent="0.25">
      <c r="A341" s="145">
        <v>45428</v>
      </c>
      <c r="B341" s="217" t="s">
        <v>523</v>
      </c>
      <c r="C341" s="147" t="s">
        <v>2667</v>
      </c>
      <c r="D341" s="26" t="s">
        <v>254</v>
      </c>
      <c r="E341" s="198" t="s">
        <v>3321</v>
      </c>
      <c r="F341" s="27"/>
      <c r="G341" s="160" t="s">
        <v>1187</v>
      </c>
      <c r="H341" s="13"/>
      <c r="I341" s="285">
        <v>11630000</v>
      </c>
      <c r="J341" s="285">
        <v>0</v>
      </c>
      <c r="K341" s="286">
        <f t="shared" si="2"/>
        <v>11630000</v>
      </c>
    </row>
    <row r="342" spans="1:11" x14ac:dyDescent="0.25">
      <c r="A342" s="145">
        <v>45428</v>
      </c>
      <c r="B342" s="217" t="s">
        <v>337</v>
      </c>
      <c r="C342" s="147" t="s">
        <v>2834</v>
      </c>
      <c r="D342" s="26" t="s">
        <v>2448</v>
      </c>
      <c r="E342" s="198" t="s">
        <v>3322</v>
      </c>
      <c r="F342" s="27"/>
      <c r="G342" s="160" t="s">
        <v>393</v>
      </c>
      <c r="H342" s="13"/>
      <c r="I342" s="285">
        <v>10572000</v>
      </c>
      <c r="J342" s="285">
        <v>0</v>
      </c>
      <c r="K342" s="286">
        <f t="shared" si="2"/>
        <v>10572000</v>
      </c>
    </row>
    <row r="343" spans="1:11" x14ac:dyDescent="0.25">
      <c r="A343" s="145">
        <v>45428</v>
      </c>
      <c r="B343" s="217" t="s">
        <v>226</v>
      </c>
      <c r="C343" s="147" t="s">
        <v>3161</v>
      </c>
      <c r="D343" s="26" t="s">
        <v>2450</v>
      </c>
      <c r="E343" s="198" t="s">
        <v>3323</v>
      </c>
      <c r="F343" s="27"/>
      <c r="G343" s="160" t="s">
        <v>388</v>
      </c>
      <c r="H343" s="13"/>
      <c r="I343" s="285">
        <v>9546000</v>
      </c>
      <c r="J343" s="285">
        <v>318200</v>
      </c>
      <c r="K343" s="286">
        <f t="shared" si="2"/>
        <v>9227800</v>
      </c>
    </row>
    <row r="344" spans="1:11" x14ac:dyDescent="0.25">
      <c r="A344" s="145">
        <v>45428</v>
      </c>
      <c r="B344" s="217" t="s">
        <v>435</v>
      </c>
      <c r="C344" s="147" t="s">
        <v>3162</v>
      </c>
      <c r="D344" s="26" t="s">
        <v>2430</v>
      </c>
      <c r="E344" s="198" t="s">
        <v>3324</v>
      </c>
      <c r="F344" s="27"/>
      <c r="G344" s="160" t="s">
        <v>1174</v>
      </c>
      <c r="H344" s="13"/>
      <c r="I344" s="285">
        <v>14914000</v>
      </c>
      <c r="J344" s="285">
        <v>0</v>
      </c>
      <c r="K344" s="286">
        <f t="shared" si="2"/>
        <v>14914000</v>
      </c>
    </row>
    <row r="345" spans="1:11" x14ac:dyDescent="0.25">
      <c r="A345" s="145">
        <v>45428</v>
      </c>
      <c r="B345" s="217" t="s">
        <v>761</v>
      </c>
      <c r="C345" s="147" t="s">
        <v>2435</v>
      </c>
      <c r="D345" s="26" t="s">
        <v>2982</v>
      </c>
      <c r="E345" s="198" t="s">
        <v>3325</v>
      </c>
      <c r="F345" s="27"/>
      <c r="G345" s="160" t="s">
        <v>1193</v>
      </c>
      <c r="H345" s="13"/>
      <c r="I345" s="285">
        <v>11630000</v>
      </c>
      <c r="J345" s="285">
        <v>0</v>
      </c>
      <c r="K345" s="286">
        <f t="shared" si="2"/>
        <v>11630000</v>
      </c>
    </row>
    <row r="346" spans="1:11" x14ac:dyDescent="0.25">
      <c r="A346" s="145">
        <v>45428</v>
      </c>
      <c r="B346" s="217" t="s">
        <v>245</v>
      </c>
      <c r="C346" s="147" t="s">
        <v>2816</v>
      </c>
      <c r="D346" s="26" t="s">
        <v>2984</v>
      </c>
      <c r="E346" s="198" t="s">
        <v>3326</v>
      </c>
      <c r="F346" s="27"/>
      <c r="G346" s="160" t="s">
        <v>1152</v>
      </c>
      <c r="H346" s="13"/>
      <c r="I346" s="285">
        <v>10040800</v>
      </c>
      <c r="J346" s="285">
        <v>0</v>
      </c>
      <c r="K346" s="286">
        <f t="shared" si="2"/>
        <v>10040800</v>
      </c>
    </row>
    <row r="347" spans="1:11" x14ac:dyDescent="0.25">
      <c r="A347" s="145">
        <v>45428</v>
      </c>
      <c r="B347" s="217" t="s">
        <v>2169</v>
      </c>
      <c r="C347" s="147" t="s">
        <v>2447</v>
      </c>
      <c r="D347" s="26" t="s">
        <v>2985</v>
      </c>
      <c r="E347" s="198" t="s">
        <v>3327</v>
      </c>
      <c r="F347" s="27"/>
      <c r="G347" s="160" t="s">
        <v>3209</v>
      </c>
      <c r="H347" s="13"/>
      <c r="I347" s="285">
        <v>70000000</v>
      </c>
      <c r="J347" s="285">
        <v>2333333</v>
      </c>
      <c r="K347" s="286">
        <f t="shared" si="2"/>
        <v>67666667</v>
      </c>
    </row>
    <row r="348" spans="1:11" x14ac:dyDescent="0.25">
      <c r="A348" s="145">
        <v>45430</v>
      </c>
      <c r="B348" s="217" t="s">
        <v>747</v>
      </c>
      <c r="C348" s="147" t="s">
        <v>3163</v>
      </c>
      <c r="D348" s="26" t="s">
        <v>2425</v>
      </c>
      <c r="E348" s="198" t="s">
        <v>3328</v>
      </c>
      <c r="F348" s="27"/>
      <c r="G348" s="160" t="s">
        <v>1168</v>
      </c>
      <c r="H348" s="13"/>
      <c r="I348" s="285">
        <v>16660000</v>
      </c>
      <c r="J348" s="285">
        <v>0</v>
      </c>
      <c r="K348" s="286">
        <f t="shared" si="2"/>
        <v>16660000</v>
      </c>
    </row>
    <row r="349" spans="1:11" x14ac:dyDescent="0.25">
      <c r="A349" s="145">
        <v>45429</v>
      </c>
      <c r="B349" s="217" t="s">
        <v>1887</v>
      </c>
      <c r="C349" s="147" t="s">
        <v>2451</v>
      </c>
      <c r="D349" s="26" t="s">
        <v>2427</v>
      </c>
      <c r="E349" s="198" t="s">
        <v>3329</v>
      </c>
      <c r="F349" s="27"/>
      <c r="G349" s="160" t="s">
        <v>351</v>
      </c>
      <c r="H349" s="13"/>
      <c r="I349" s="285">
        <v>63000000</v>
      </c>
      <c r="J349" s="285">
        <v>3300000</v>
      </c>
      <c r="K349" s="286">
        <f t="shared" si="2"/>
        <v>59700000</v>
      </c>
    </row>
    <row r="350" spans="1:11" x14ac:dyDescent="0.25">
      <c r="A350" s="145">
        <v>45430</v>
      </c>
      <c r="B350" s="217" t="s">
        <v>849</v>
      </c>
      <c r="C350" s="147" t="s">
        <v>2441</v>
      </c>
      <c r="D350" s="26" t="s">
        <v>2428</v>
      </c>
      <c r="E350" s="198" t="s">
        <v>3330</v>
      </c>
      <c r="F350" s="27"/>
      <c r="G350" s="160" t="s">
        <v>3210</v>
      </c>
      <c r="H350" s="13"/>
      <c r="I350" s="285">
        <v>13732000</v>
      </c>
      <c r="J350" s="285">
        <v>0</v>
      </c>
      <c r="K350" s="286">
        <f t="shared" si="2"/>
        <v>13732000</v>
      </c>
    </row>
    <row r="351" spans="1:11" x14ac:dyDescent="0.25">
      <c r="A351" s="145">
        <v>45430</v>
      </c>
      <c r="B351" s="217" t="s">
        <v>1006</v>
      </c>
      <c r="C351" s="147" t="s">
        <v>2443</v>
      </c>
      <c r="D351" s="26" t="s">
        <v>2457</v>
      </c>
      <c r="E351" s="198" t="s">
        <v>3331</v>
      </c>
      <c r="F351" s="27"/>
      <c r="G351" s="160" t="s">
        <v>1217</v>
      </c>
      <c r="H351" s="13"/>
      <c r="I351" s="285">
        <v>9588000</v>
      </c>
      <c r="J351" s="285">
        <v>0</v>
      </c>
      <c r="K351" s="286">
        <f t="shared" si="2"/>
        <v>9588000</v>
      </c>
    </row>
    <row r="352" spans="1:11" x14ac:dyDescent="0.25">
      <c r="A352" s="145">
        <v>45430</v>
      </c>
      <c r="B352" s="217" t="s">
        <v>443</v>
      </c>
      <c r="C352" s="147" t="s">
        <v>2842</v>
      </c>
      <c r="D352" s="26" t="s">
        <v>3161</v>
      </c>
      <c r="E352" s="198" t="s">
        <v>3332</v>
      </c>
      <c r="F352" s="27"/>
      <c r="G352" s="160" t="s">
        <v>387</v>
      </c>
      <c r="H352" s="13"/>
      <c r="I352" s="285">
        <v>12688000</v>
      </c>
      <c r="J352" s="285">
        <v>0</v>
      </c>
      <c r="K352" s="286">
        <f t="shared" si="2"/>
        <v>12688000</v>
      </c>
    </row>
    <row r="353" spans="1:11" x14ac:dyDescent="0.25">
      <c r="A353" s="145">
        <v>45429</v>
      </c>
      <c r="B353" s="217" t="s">
        <v>1994</v>
      </c>
      <c r="C353" s="147" t="s">
        <v>252</v>
      </c>
      <c r="D353" s="26" t="s">
        <v>3162</v>
      </c>
      <c r="E353" s="198" t="s">
        <v>3333</v>
      </c>
      <c r="F353" s="27"/>
      <c r="G353" s="160" t="s">
        <v>3211</v>
      </c>
      <c r="H353" s="13"/>
      <c r="I353" s="285">
        <v>29792000</v>
      </c>
      <c r="J353" s="285">
        <v>2730933</v>
      </c>
      <c r="K353" s="286">
        <f t="shared" si="2"/>
        <v>27061067</v>
      </c>
    </row>
    <row r="354" spans="1:11" x14ac:dyDescent="0.25">
      <c r="A354" s="145">
        <v>45430</v>
      </c>
      <c r="B354" s="217" t="s">
        <v>859</v>
      </c>
      <c r="C354" s="147" t="s">
        <v>2444</v>
      </c>
      <c r="D354" s="26" t="s">
        <v>3163</v>
      </c>
      <c r="E354" s="198" t="s">
        <v>3334</v>
      </c>
      <c r="F354" s="27"/>
      <c r="G354" s="160" t="s">
        <v>1756</v>
      </c>
      <c r="H354" s="13"/>
      <c r="I354" s="285">
        <v>10572000</v>
      </c>
      <c r="J354" s="285">
        <v>0</v>
      </c>
      <c r="K354" s="286">
        <f t="shared" si="2"/>
        <v>10572000</v>
      </c>
    </row>
    <row r="355" spans="1:11" x14ac:dyDescent="0.25">
      <c r="A355" s="145">
        <v>45430</v>
      </c>
      <c r="B355" s="217" t="s">
        <v>868</v>
      </c>
      <c r="C355" s="147" t="s">
        <v>2445</v>
      </c>
      <c r="D355" s="26" t="s">
        <v>3164</v>
      </c>
      <c r="E355" s="198" t="s">
        <v>3335</v>
      </c>
      <c r="F355" s="27"/>
      <c r="G355" s="160" t="s">
        <v>3212</v>
      </c>
      <c r="H355" s="13"/>
      <c r="I355" s="285">
        <v>13446000</v>
      </c>
      <c r="J355" s="285">
        <v>0</v>
      </c>
      <c r="K355" s="286">
        <f t="shared" si="2"/>
        <v>13446000</v>
      </c>
    </row>
    <row r="356" spans="1:11" x14ac:dyDescent="0.25">
      <c r="A356" s="145">
        <v>45430</v>
      </c>
      <c r="B356" s="217" t="s">
        <v>860</v>
      </c>
      <c r="C356" s="147" t="s">
        <v>2838</v>
      </c>
      <c r="D356" s="26" t="s">
        <v>3165</v>
      </c>
      <c r="E356" s="198" t="s">
        <v>3336</v>
      </c>
      <c r="F356" s="27"/>
      <c r="G356" s="160" t="s">
        <v>1212</v>
      </c>
      <c r="H356" s="13"/>
      <c r="I356" s="285">
        <v>12000000</v>
      </c>
      <c r="J356" s="285">
        <v>0</v>
      </c>
      <c r="K356" s="286">
        <f t="shared" si="2"/>
        <v>12000000</v>
      </c>
    </row>
    <row r="357" spans="1:11" x14ac:dyDescent="0.25">
      <c r="A357" s="145">
        <v>45430</v>
      </c>
      <c r="B357" s="217" t="s">
        <v>439</v>
      </c>
      <c r="C357" s="147" t="s">
        <v>2844</v>
      </c>
      <c r="D357" s="26" t="s">
        <v>3166</v>
      </c>
      <c r="E357" s="198" t="s">
        <v>3337</v>
      </c>
      <c r="F357" s="27"/>
      <c r="G357" s="160" t="s">
        <v>382</v>
      </c>
      <c r="H357" s="13"/>
      <c r="I357" s="285">
        <v>5766000</v>
      </c>
      <c r="J357" s="285">
        <v>192200</v>
      </c>
      <c r="K357" s="286">
        <f t="shared" si="2"/>
        <v>5573800</v>
      </c>
    </row>
    <row r="358" spans="1:11" x14ac:dyDescent="0.25">
      <c r="A358" s="145">
        <v>45430</v>
      </c>
      <c r="B358" s="217" t="s">
        <v>890</v>
      </c>
      <c r="C358" s="147" t="s">
        <v>2669</v>
      </c>
      <c r="D358" s="26" t="s">
        <v>3167</v>
      </c>
      <c r="E358" s="198" t="s">
        <v>3338</v>
      </c>
      <c r="F358" s="27"/>
      <c r="G358" s="160" t="s">
        <v>1210</v>
      </c>
      <c r="H358" s="13"/>
      <c r="I358" s="285">
        <v>13132000</v>
      </c>
      <c r="J358" s="285">
        <v>0</v>
      </c>
      <c r="K358" s="286">
        <f t="shared" si="2"/>
        <v>13132000</v>
      </c>
    </row>
    <row r="359" spans="1:11" x14ac:dyDescent="0.25">
      <c r="A359" s="145">
        <v>45430</v>
      </c>
      <c r="B359" s="217" t="s">
        <v>1104</v>
      </c>
      <c r="C359" s="147" t="s">
        <v>3166</v>
      </c>
      <c r="D359" s="26" t="s">
        <v>2841</v>
      </c>
      <c r="E359" s="198" t="s">
        <v>3339</v>
      </c>
      <c r="F359" s="27"/>
      <c r="G359" s="160" t="s">
        <v>3213</v>
      </c>
      <c r="H359" s="13"/>
      <c r="I359" s="285">
        <v>5764000</v>
      </c>
      <c r="J359" s="285">
        <v>0</v>
      </c>
      <c r="K359" s="286">
        <f t="shared" si="2"/>
        <v>5764000</v>
      </c>
    </row>
    <row r="360" spans="1:11" x14ac:dyDescent="0.25">
      <c r="A360" s="145">
        <v>45430</v>
      </c>
      <c r="B360" s="217" t="s">
        <v>236</v>
      </c>
      <c r="C360" s="147" t="s">
        <v>3164</v>
      </c>
      <c r="D360" s="26" t="s">
        <v>2843</v>
      </c>
      <c r="E360" s="198" t="s">
        <v>3340</v>
      </c>
      <c r="F360" s="27"/>
      <c r="G360" s="160" t="s">
        <v>1175</v>
      </c>
      <c r="H360" s="13"/>
      <c r="I360" s="285">
        <v>13000000</v>
      </c>
      <c r="J360" s="285">
        <v>0</v>
      </c>
      <c r="K360" s="286">
        <f t="shared" si="2"/>
        <v>13000000</v>
      </c>
    </row>
    <row r="361" spans="1:11" x14ac:dyDescent="0.25">
      <c r="A361" s="145">
        <v>45430</v>
      </c>
      <c r="B361" s="217" t="s">
        <v>240</v>
      </c>
      <c r="C361" s="147" t="s">
        <v>2836</v>
      </c>
      <c r="D361" s="26" t="s">
        <v>2845</v>
      </c>
      <c r="E361" s="198" t="s">
        <v>3341</v>
      </c>
      <c r="F361" s="27"/>
      <c r="G361" s="160" t="s">
        <v>1167</v>
      </c>
      <c r="H361" s="13"/>
      <c r="I361" s="285">
        <v>12300000</v>
      </c>
      <c r="J361" s="285">
        <v>0</v>
      </c>
      <c r="K361" s="286">
        <f t="shared" si="2"/>
        <v>12300000</v>
      </c>
    </row>
    <row r="362" spans="1:11" x14ac:dyDescent="0.25">
      <c r="A362" s="145">
        <v>45430</v>
      </c>
      <c r="B362" s="217" t="s">
        <v>827</v>
      </c>
      <c r="C362" s="147" t="s">
        <v>3167</v>
      </c>
      <c r="D362" s="26" t="s">
        <v>2862</v>
      </c>
      <c r="E362" s="198" t="s">
        <v>3342</v>
      </c>
      <c r="F362" s="27"/>
      <c r="G362" s="160" t="s">
        <v>1183</v>
      </c>
      <c r="H362" s="13"/>
      <c r="I362" s="285">
        <v>14218000</v>
      </c>
      <c r="J362" s="285">
        <v>0</v>
      </c>
      <c r="K362" s="286">
        <f t="shared" si="2"/>
        <v>14218000</v>
      </c>
    </row>
    <row r="363" spans="1:11" x14ac:dyDescent="0.25">
      <c r="A363" s="145">
        <v>45430</v>
      </c>
      <c r="B363" s="217" t="s">
        <v>100</v>
      </c>
      <c r="C363" s="147" t="s">
        <v>3165</v>
      </c>
      <c r="D363" s="26" t="s">
        <v>2831</v>
      </c>
      <c r="E363" s="198" t="s">
        <v>3343</v>
      </c>
      <c r="F363" s="27"/>
      <c r="G363" s="160" t="s">
        <v>1203</v>
      </c>
      <c r="H363" s="13"/>
      <c r="I363" s="285">
        <v>11002000</v>
      </c>
      <c r="J363" s="285">
        <v>0</v>
      </c>
      <c r="K363" s="286">
        <f t="shared" si="2"/>
        <v>11002000</v>
      </c>
    </row>
    <row r="364" spans="1:11" x14ac:dyDescent="0.25">
      <c r="A364" s="145">
        <v>45430</v>
      </c>
      <c r="B364" s="217" t="s">
        <v>479</v>
      </c>
      <c r="C364" s="147" t="s">
        <v>2439</v>
      </c>
      <c r="D364" s="26" t="s">
        <v>2858</v>
      </c>
      <c r="E364" s="198" t="s">
        <v>3344</v>
      </c>
      <c r="F364" s="27"/>
      <c r="G364" s="160" t="s">
        <v>1166</v>
      </c>
      <c r="H364" s="13"/>
      <c r="I364" s="285">
        <v>14218000</v>
      </c>
      <c r="J364" s="285">
        <v>0</v>
      </c>
      <c r="K364" s="286">
        <f t="shared" si="2"/>
        <v>14218000</v>
      </c>
    </row>
    <row r="365" spans="1:11" x14ac:dyDescent="0.25">
      <c r="A365" s="145">
        <v>45430</v>
      </c>
      <c r="B365" s="217" t="s">
        <v>500</v>
      </c>
      <c r="C365" s="147" t="s">
        <v>3168</v>
      </c>
      <c r="D365" s="26" t="s">
        <v>2833</v>
      </c>
      <c r="E365" s="198" t="s">
        <v>3345</v>
      </c>
      <c r="F365" s="27"/>
      <c r="G365" s="160" t="s">
        <v>1173</v>
      </c>
      <c r="H365" s="13"/>
      <c r="I365" s="285">
        <v>18474750</v>
      </c>
      <c r="J365" s="285">
        <v>0</v>
      </c>
      <c r="K365" s="286">
        <f t="shared" si="2"/>
        <v>18474750</v>
      </c>
    </row>
    <row r="366" spans="1:11" x14ac:dyDescent="0.25">
      <c r="A366" s="145">
        <v>45433</v>
      </c>
      <c r="B366" s="217" t="s">
        <v>275</v>
      </c>
      <c r="C366" s="147" t="s">
        <v>2840</v>
      </c>
      <c r="D366" s="26" t="s">
        <v>2663</v>
      </c>
      <c r="E366" s="198" t="s">
        <v>3346</v>
      </c>
      <c r="F366" s="27"/>
      <c r="G366" s="160" t="s">
        <v>1155</v>
      </c>
      <c r="H366" s="13"/>
      <c r="I366" s="285">
        <v>13446000</v>
      </c>
      <c r="J366" s="285">
        <v>0</v>
      </c>
      <c r="K366" s="286">
        <f t="shared" si="2"/>
        <v>13446000</v>
      </c>
    </row>
    <row r="367" spans="1:11" x14ac:dyDescent="0.25">
      <c r="A367" s="145">
        <v>45433</v>
      </c>
      <c r="B367" s="217" t="s">
        <v>1115</v>
      </c>
      <c r="C367" s="147" t="s">
        <v>3169</v>
      </c>
      <c r="D367" s="26" t="s">
        <v>2856</v>
      </c>
      <c r="E367" s="198" t="s">
        <v>3347</v>
      </c>
      <c r="F367" s="27"/>
      <c r="G367" s="160" t="s">
        <v>1759</v>
      </c>
      <c r="H367" s="13"/>
      <c r="I367" s="285">
        <v>14400000</v>
      </c>
      <c r="J367" s="285">
        <v>0</v>
      </c>
      <c r="K367" s="286">
        <f t="shared" si="2"/>
        <v>14400000</v>
      </c>
    </row>
    <row r="368" spans="1:11" x14ac:dyDescent="0.25">
      <c r="A368" s="145">
        <v>45433</v>
      </c>
      <c r="B368" s="217" t="s">
        <v>287</v>
      </c>
      <c r="C368" s="147" t="s">
        <v>2863</v>
      </c>
      <c r="D368" s="26" t="s">
        <v>2864</v>
      </c>
      <c r="E368" s="198" t="s">
        <v>3348</v>
      </c>
      <c r="F368" s="27"/>
      <c r="G368" s="160" t="s">
        <v>1160</v>
      </c>
      <c r="H368" s="13"/>
      <c r="I368" s="285">
        <v>6400000</v>
      </c>
      <c r="J368" s="285">
        <v>0</v>
      </c>
      <c r="K368" s="286">
        <f t="shared" si="2"/>
        <v>6400000</v>
      </c>
    </row>
    <row r="369" spans="1:11" x14ac:dyDescent="0.25">
      <c r="A369" s="145">
        <v>45433</v>
      </c>
      <c r="B369" s="217" t="s">
        <v>167</v>
      </c>
      <c r="C369" s="147" t="s">
        <v>3170</v>
      </c>
      <c r="D369" s="26" t="s">
        <v>2854</v>
      </c>
      <c r="E369" s="198" t="s">
        <v>3349</v>
      </c>
      <c r="F369" s="27"/>
      <c r="G369" s="160" t="s">
        <v>362</v>
      </c>
      <c r="H369" s="13"/>
      <c r="I369" s="285">
        <v>14368000</v>
      </c>
      <c r="J369" s="285">
        <v>1436800</v>
      </c>
      <c r="K369" s="286">
        <f t="shared" si="2"/>
        <v>12931200</v>
      </c>
    </row>
    <row r="370" spans="1:11" x14ac:dyDescent="0.25">
      <c r="A370" s="145">
        <v>45433</v>
      </c>
      <c r="B370" s="217" t="s">
        <v>1105</v>
      </c>
      <c r="C370" s="147" t="s">
        <v>3171</v>
      </c>
      <c r="D370" s="26" t="s">
        <v>3169</v>
      </c>
      <c r="E370" s="198" t="s">
        <v>3350</v>
      </c>
      <c r="F370" s="27"/>
      <c r="G370" s="160" t="s">
        <v>1171</v>
      </c>
      <c r="H370" s="13"/>
      <c r="I370" s="285">
        <v>9452000</v>
      </c>
      <c r="J370" s="285">
        <v>0</v>
      </c>
      <c r="K370" s="286">
        <f t="shared" si="2"/>
        <v>9452000</v>
      </c>
    </row>
    <row r="371" spans="1:11" x14ac:dyDescent="0.25">
      <c r="A371" s="145">
        <v>45433</v>
      </c>
      <c r="B371" s="217" t="s">
        <v>1900</v>
      </c>
      <c r="C371" s="147" t="s">
        <v>3172</v>
      </c>
      <c r="D371" s="26" t="s">
        <v>3173</v>
      </c>
      <c r="E371" s="198" t="s">
        <v>415</v>
      </c>
      <c r="F371" s="27"/>
      <c r="G371" s="160" t="s">
        <v>3214</v>
      </c>
      <c r="H371" s="13"/>
      <c r="I371" s="285">
        <v>54908000</v>
      </c>
      <c r="J371" s="285">
        <v>1830267</v>
      </c>
      <c r="K371" s="286">
        <f t="shared" si="2"/>
        <v>53077733</v>
      </c>
    </row>
    <row r="372" spans="1:11" x14ac:dyDescent="0.25">
      <c r="A372" s="145">
        <v>45433</v>
      </c>
      <c r="B372" s="217" t="s">
        <v>2152</v>
      </c>
      <c r="C372" s="147" t="s">
        <v>3174</v>
      </c>
      <c r="D372" s="26" t="s">
        <v>2867</v>
      </c>
      <c r="E372" s="198" t="s">
        <v>3351</v>
      </c>
      <c r="F372" s="27"/>
      <c r="G372" s="160" t="s">
        <v>3215</v>
      </c>
      <c r="H372" s="13"/>
      <c r="I372" s="285">
        <v>10200000</v>
      </c>
      <c r="J372" s="285">
        <v>680000</v>
      </c>
      <c r="K372" s="286">
        <f t="shared" si="2"/>
        <v>9520000</v>
      </c>
    </row>
    <row r="373" spans="1:11" x14ac:dyDescent="0.25">
      <c r="A373" s="145">
        <v>45433</v>
      </c>
      <c r="B373" s="217" t="s">
        <v>1895</v>
      </c>
      <c r="C373" s="147" t="s">
        <v>2861</v>
      </c>
      <c r="D373" s="26" t="s">
        <v>3172</v>
      </c>
      <c r="E373" s="198" t="s">
        <v>3352</v>
      </c>
      <c r="F373" s="27"/>
      <c r="G373" s="160" t="s">
        <v>3216</v>
      </c>
      <c r="H373" s="13"/>
      <c r="I373" s="285">
        <v>11532000</v>
      </c>
      <c r="J373" s="285">
        <v>672700</v>
      </c>
      <c r="K373" s="286">
        <f t="shared" si="2"/>
        <v>10859300</v>
      </c>
    </row>
    <row r="374" spans="1:11" x14ac:dyDescent="0.25">
      <c r="A374" s="145">
        <v>45433</v>
      </c>
      <c r="B374" s="217" t="s">
        <v>476</v>
      </c>
      <c r="C374" s="147" t="s">
        <v>3173</v>
      </c>
      <c r="D374" s="26" t="s">
        <v>3175</v>
      </c>
      <c r="E374" s="198" t="s">
        <v>3353</v>
      </c>
      <c r="F374" s="27"/>
      <c r="G374" s="160" t="s">
        <v>3217</v>
      </c>
      <c r="H374" s="13"/>
      <c r="I374" s="285">
        <v>12718000</v>
      </c>
      <c r="J374" s="285">
        <v>0</v>
      </c>
      <c r="K374" s="286">
        <f t="shared" si="2"/>
        <v>12718000</v>
      </c>
    </row>
    <row r="375" spans="1:11" x14ac:dyDescent="0.25">
      <c r="A375" s="145">
        <v>45433</v>
      </c>
      <c r="B375" s="217" t="s">
        <v>866</v>
      </c>
      <c r="C375" s="147" t="s">
        <v>3176</v>
      </c>
      <c r="D375" s="26" t="s">
        <v>3177</v>
      </c>
      <c r="E375" s="198" t="s">
        <v>3354</v>
      </c>
      <c r="F375" s="27"/>
      <c r="G375" s="160" t="s">
        <v>1215</v>
      </c>
      <c r="H375" s="13"/>
      <c r="I375" s="285">
        <v>10918000</v>
      </c>
      <c r="J375" s="285">
        <v>0</v>
      </c>
      <c r="K375" s="286">
        <f t="shared" si="2"/>
        <v>10918000</v>
      </c>
    </row>
    <row r="376" spans="1:11" x14ac:dyDescent="0.25">
      <c r="A376" s="145">
        <v>45433</v>
      </c>
      <c r="B376" s="217" t="s">
        <v>865</v>
      </c>
      <c r="C376" s="147" t="s">
        <v>3178</v>
      </c>
      <c r="D376" s="26" t="s">
        <v>3179</v>
      </c>
      <c r="E376" s="198" t="s">
        <v>3355</v>
      </c>
      <c r="F376" s="27"/>
      <c r="G376" s="160" t="s">
        <v>1214</v>
      </c>
      <c r="H376" s="13"/>
      <c r="I376" s="285">
        <v>11200000</v>
      </c>
      <c r="J376" s="285">
        <v>0</v>
      </c>
      <c r="K376" s="286">
        <f t="shared" si="2"/>
        <v>11200000</v>
      </c>
    </row>
    <row r="377" spans="1:11" x14ac:dyDescent="0.25">
      <c r="A377" s="145">
        <v>45433</v>
      </c>
      <c r="B377" s="217" t="s">
        <v>863</v>
      </c>
      <c r="C377" s="147" t="s">
        <v>3180</v>
      </c>
      <c r="D377" s="26" t="s">
        <v>3181</v>
      </c>
      <c r="E377" s="198" t="s">
        <v>3356</v>
      </c>
      <c r="F377" s="27"/>
      <c r="G377" s="160" t="s">
        <v>1762</v>
      </c>
      <c r="H377" s="13"/>
      <c r="I377" s="285">
        <v>10600000</v>
      </c>
      <c r="J377" s="285">
        <v>0</v>
      </c>
      <c r="K377" s="286">
        <f t="shared" si="2"/>
        <v>10600000</v>
      </c>
    </row>
    <row r="378" spans="1:11" x14ac:dyDescent="0.25">
      <c r="A378" s="145">
        <v>45433</v>
      </c>
      <c r="B378" s="217" t="s">
        <v>1000</v>
      </c>
      <c r="C378" s="147" t="s">
        <v>3182</v>
      </c>
      <c r="D378" s="26" t="s">
        <v>3183</v>
      </c>
      <c r="E378" s="198" t="s">
        <v>3357</v>
      </c>
      <c r="F378" s="27"/>
      <c r="G378" s="160" t="s">
        <v>1760</v>
      </c>
      <c r="H378" s="13"/>
      <c r="I378" s="285">
        <v>14400000</v>
      </c>
      <c r="J378" s="285">
        <v>0</v>
      </c>
      <c r="K378" s="286">
        <f t="shared" si="2"/>
        <v>14400000</v>
      </c>
    </row>
    <row r="379" spans="1:11" x14ac:dyDescent="0.25">
      <c r="A379" s="145">
        <v>45433</v>
      </c>
      <c r="B379" s="217" t="s">
        <v>289</v>
      </c>
      <c r="C379" s="147" t="s">
        <v>2670</v>
      </c>
      <c r="D379" s="26" t="s">
        <v>3184</v>
      </c>
      <c r="E379" s="198" t="s">
        <v>3358</v>
      </c>
      <c r="F379" s="27"/>
      <c r="G379" s="160" t="s">
        <v>1156</v>
      </c>
      <c r="H379" s="13"/>
      <c r="I379" s="285">
        <v>10600000</v>
      </c>
      <c r="J379" s="285">
        <v>0</v>
      </c>
      <c r="K379" s="286">
        <f t="shared" si="2"/>
        <v>10600000</v>
      </c>
    </row>
    <row r="380" spans="1:11" x14ac:dyDescent="0.25">
      <c r="A380" s="145">
        <v>45433</v>
      </c>
      <c r="B380" s="217" t="s">
        <v>283</v>
      </c>
      <c r="C380" s="147" t="s">
        <v>2865</v>
      </c>
      <c r="D380" s="26" t="s">
        <v>3185</v>
      </c>
      <c r="E380" s="198" t="s">
        <v>3359</v>
      </c>
      <c r="F380" s="27"/>
      <c r="G380" s="160" t="s">
        <v>1149</v>
      </c>
      <c r="H380" s="13"/>
      <c r="I380" s="285">
        <v>12000000</v>
      </c>
      <c r="J380" s="285">
        <v>0</v>
      </c>
      <c r="K380" s="286">
        <f t="shared" si="2"/>
        <v>12000000</v>
      </c>
    </row>
    <row r="381" spans="1:11" x14ac:dyDescent="0.25">
      <c r="A381" s="145">
        <v>45434</v>
      </c>
      <c r="B381" s="217" t="s">
        <v>172</v>
      </c>
      <c r="C381" s="147" t="s">
        <v>3186</v>
      </c>
      <c r="D381" s="26" t="s">
        <v>3187</v>
      </c>
      <c r="E381" s="198" t="s">
        <v>3360</v>
      </c>
      <c r="F381" s="27"/>
      <c r="G381" s="160" t="s">
        <v>366</v>
      </c>
      <c r="H381" s="13"/>
      <c r="I381" s="285">
        <v>5452000</v>
      </c>
      <c r="J381" s="285">
        <v>454333</v>
      </c>
      <c r="K381" s="286">
        <f t="shared" si="2"/>
        <v>4997667</v>
      </c>
    </row>
    <row r="382" spans="1:11" x14ac:dyDescent="0.25">
      <c r="A382" s="145">
        <v>45434</v>
      </c>
      <c r="B382" s="217" t="s">
        <v>879</v>
      </c>
      <c r="C382" s="147" t="s">
        <v>3188</v>
      </c>
      <c r="D382" s="26" t="s">
        <v>2869</v>
      </c>
      <c r="E382" s="198" t="s">
        <v>3361</v>
      </c>
      <c r="F382" s="27"/>
      <c r="G382" s="160" t="s">
        <v>1209</v>
      </c>
      <c r="H382" s="13"/>
      <c r="I382" s="285">
        <v>4500000</v>
      </c>
      <c r="J382" s="285">
        <v>0</v>
      </c>
      <c r="K382" s="286">
        <f t="shared" si="2"/>
        <v>4500000</v>
      </c>
    </row>
    <row r="383" spans="1:11" x14ac:dyDescent="0.25">
      <c r="A383" s="145">
        <v>45435</v>
      </c>
      <c r="B383" s="217" t="s">
        <v>481</v>
      </c>
      <c r="C383" s="147" t="s">
        <v>2881</v>
      </c>
      <c r="D383" s="26" t="s">
        <v>3059</v>
      </c>
      <c r="E383" s="198" t="s">
        <v>3362</v>
      </c>
      <c r="F383" s="27"/>
      <c r="G383" s="160" t="s">
        <v>3218</v>
      </c>
      <c r="H383" s="13"/>
      <c r="I383" s="285">
        <v>11878000</v>
      </c>
      <c r="J383" s="285">
        <v>0</v>
      </c>
      <c r="K383" s="286">
        <f t="shared" si="2"/>
        <v>11878000</v>
      </c>
    </row>
    <row r="384" spans="1:11" x14ac:dyDescent="0.25">
      <c r="A384" s="145">
        <v>45436</v>
      </c>
      <c r="B384" s="217" t="s">
        <v>856</v>
      </c>
      <c r="C384" s="147" t="s">
        <v>3189</v>
      </c>
      <c r="D384" s="26" t="s">
        <v>2694</v>
      </c>
      <c r="E384" s="198" t="s">
        <v>3363</v>
      </c>
      <c r="F384" s="27"/>
      <c r="G384" s="160" t="s">
        <v>1206</v>
      </c>
      <c r="H384" s="13"/>
      <c r="I384" s="285">
        <v>14218000</v>
      </c>
      <c r="J384" s="285">
        <v>0</v>
      </c>
      <c r="K384" s="286">
        <f t="shared" si="2"/>
        <v>14218000</v>
      </c>
    </row>
    <row r="385" spans="1:11" x14ac:dyDescent="0.25">
      <c r="A385" s="145">
        <v>45436</v>
      </c>
      <c r="B385" s="217" t="s">
        <v>1041</v>
      </c>
      <c r="C385" s="147" t="s">
        <v>3046</v>
      </c>
      <c r="D385" s="26" t="s">
        <v>3047</v>
      </c>
      <c r="E385" s="198" t="s">
        <v>3364</v>
      </c>
      <c r="F385" s="27"/>
      <c r="G385" s="160" t="s">
        <v>1202</v>
      </c>
      <c r="H385" s="13"/>
      <c r="I385" s="285">
        <v>11002000</v>
      </c>
      <c r="J385" s="285">
        <v>0</v>
      </c>
      <c r="K385" s="286">
        <f t="shared" si="2"/>
        <v>11002000</v>
      </c>
    </row>
    <row r="386" spans="1:11" x14ac:dyDescent="0.25">
      <c r="A386" s="145">
        <v>45436</v>
      </c>
      <c r="B386" s="217" t="s">
        <v>1904</v>
      </c>
      <c r="C386" s="147" t="s">
        <v>3190</v>
      </c>
      <c r="D386" s="26" t="s">
        <v>2487</v>
      </c>
      <c r="E386" s="198" t="s">
        <v>3365</v>
      </c>
      <c r="F386" s="27"/>
      <c r="G386" s="160" t="s">
        <v>3219</v>
      </c>
      <c r="H386" s="13"/>
      <c r="I386" s="285">
        <v>11675180</v>
      </c>
      <c r="J386" s="285">
        <v>0</v>
      </c>
      <c r="K386" s="286">
        <f t="shared" si="2"/>
        <v>11675180</v>
      </c>
    </row>
    <row r="387" spans="1:11" x14ac:dyDescent="0.25">
      <c r="A387" s="145">
        <v>45439</v>
      </c>
      <c r="B387" s="217" t="s">
        <v>2634</v>
      </c>
      <c r="C387" s="147" t="s">
        <v>2485</v>
      </c>
      <c r="D387" s="26" t="s">
        <v>2486</v>
      </c>
      <c r="E387" s="198" t="s">
        <v>2617</v>
      </c>
      <c r="F387" s="27"/>
      <c r="G387" s="160" t="s">
        <v>2525</v>
      </c>
      <c r="H387" s="13"/>
      <c r="I387" s="285">
        <v>13000000</v>
      </c>
      <c r="J387" s="285">
        <v>0</v>
      </c>
      <c r="K387" s="286">
        <f t="shared" si="2"/>
        <v>13000000</v>
      </c>
    </row>
    <row r="388" spans="1:11" x14ac:dyDescent="0.25">
      <c r="A388" s="145">
        <v>45439</v>
      </c>
      <c r="B388" s="217" t="s">
        <v>1899</v>
      </c>
      <c r="C388" s="147" t="s">
        <v>3048</v>
      </c>
      <c r="D388" s="26" t="s">
        <v>2703</v>
      </c>
      <c r="E388" s="198" t="s">
        <v>3366</v>
      </c>
      <c r="F388" s="27"/>
      <c r="G388" s="160" t="s">
        <v>364</v>
      </c>
      <c r="H388" s="13"/>
      <c r="I388" s="285">
        <v>65100000</v>
      </c>
      <c r="J388" s="285">
        <v>930000</v>
      </c>
      <c r="K388" s="286">
        <f t="shared" si="2"/>
        <v>64170000</v>
      </c>
    </row>
    <row r="389" spans="1:11" x14ac:dyDescent="0.25">
      <c r="A389" s="145">
        <v>45440</v>
      </c>
      <c r="B389" s="217" t="s">
        <v>2171</v>
      </c>
      <c r="C389" s="147" t="s">
        <v>3063</v>
      </c>
      <c r="D389" s="26" t="s">
        <v>3191</v>
      </c>
      <c r="E389" s="198" t="s">
        <v>3367</v>
      </c>
      <c r="F389" s="27"/>
      <c r="G389" s="160" t="s">
        <v>3220</v>
      </c>
      <c r="H389" s="13"/>
      <c r="I389" s="285">
        <v>27200000</v>
      </c>
      <c r="J389" s="285">
        <v>0</v>
      </c>
      <c r="K389" s="286">
        <f t="shared" si="2"/>
        <v>27200000</v>
      </c>
    </row>
    <row r="390" spans="1:11" x14ac:dyDescent="0.25">
      <c r="A390" s="145">
        <v>45440</v>
      </c>
      <c r="B390" s="217" t="s">
        <v>2174</v>
      </c>
      <c r="C390" s="147" t="s">
        <v>2847</v>
      </c>
      <c r="D390" s="26" t="s">
        <v>3192</v>
      </c>
      <c r="E390" s="198" t="s">
        <v>3368</v>
      </c>
      <c r="F390" s="27"/>
      <c r="G390" s="160" t="s">
        <v>3221</v>
      </c>
      <c r="H390" s="13"/>
      <c r="I390" s="285">
        <v>11700000</v>
      </c>
      <c r="J390" s="285">
        <v>0</v>
      </c>
      <c r="K390" s="286">
        <f t="shared" si="2"/>
        <v>11700000</v>
      </c>
    </row>
    <row r="391" spans="1:11" x14ac:dyDescent="0.25">
      <c r="A391" s="145">
        <v>45440</v>
      </c>
      <c r="B391" s="217" t="s">
        <v>476</v>
      </c>
      <c r="C391" s="147" t="s">
        <v>3173</v>
      </c>
      <c r="D391" s="26" t="s">
        <v>3193</v>
      </c>
      <c r="E391" s="198" t="s">
        <v>3353</v>
      </c>
      <c r="F391" s="27"/>
      <c r="G391" s="160" t="s">
        <v>3217</v>
      </c>
      <c r="H391" s="13"/>
      <c r="I391" s="285">
        <v>80</v>
      </c>
      <c r="J391" s="285">
        <v>0</v>
      </c>
      <c r="K391" s="286">
        <f t="shared" si="2"/>
        <v>80</v>
      </c>
    </row>
    <row r="392" spans="1:11" x14ac:dyDescent="0.25">
      <c r="A392" s="145">
        <v>45440</v>
      </c>
      <c r="B392" s="217" t="s">
        <v>2637</v>
      </c>
      <c r="C392" s="147" t="s">
        <v>1445</v>
      </c>
      <c r="D392" s="26" t="s">
        <v>3194</v>
      </c>
      <c r="E392" s="198" t="s">
        <v>3369</v>
      </c>
      <c r="F392" s="27"/>
      <c r="G392" s="160" t="s">
        <v>783</v>
      </c>
      <c r="H392" s="13"/>
      <c r="I392" s="285">
        <v>1887000</v>
      </c>
      <c r="J392" s="285">
        <v>1887000</v>
      </c>
      <c r="K392" s="286">
        <f t="shared" si="2"/>
        <v>0</v>
      </c>
    </row>
    <row r="393" spans="1:11" x14ac:dyDescent="0.25">
      <c r="A393" s="145">
        <v>45440</v>
      </c>
      <c r="B393" s="217" t="s">
        <v>2637</v>
      </c>
      <c r="C393" s="147" t="s">
        <v>1734</v>
      </c>
      <c r="D393" s="26" t="s">
        <v>3195</v>
      </c>
      <c r="E393" s="198" t="s">
        <v>3370</v>
      </c>
      <c r="F393" s="27"/>
      <c r="G393" s="160" t="s">
        <v>783</v>
      </c>
      <c r="H393" s="13"/>
      <c r="I393" s="285">
        <v>133000</v>
      </c>
      <c r="J393" s="285">
        <v>133000</v>
      </c>
      <c r="K393" s="286">
        <f t="shared" si="2"/>
        <v>0</v>
      </c>
    </row>
    <row r="394" spans="1:11" x14ac:dyDescent="0.25">
      <c r="A394" s="145">
        <v>45440</v>
      </c>
      <c r="B394" s="217" t="s">
        <v>2090</v>
      </c>
      <c r="C394" s="147" t="s">
        <v>2640</v>
      </c>
      <c r="D394" s="26" t="s">
        <v>3196</v>
      </c>
      <c r="E394" s="198" t="s">
        <v>3371</v>
      </c>
      <c r="F394" s="27"/>
      <c r="G394" s="160" t="s">
        <v>3222</v>
      </c>
      <c r="H394" s="13"/>
      <c r="I394" s="285">
        <v>739429162</v>
      </c>
      <c r="J394" s="285">
        <v>0</v>
      </c>
      <c r="K394" s="286">
        <f t="shared" si="2"/>
        <v>739429162</v>
      </c>
    </row>
    <row r="395" spans="1:11" x14ac:dyDescent="0.25">
      <c r="A395" s="145">
        <v>45441</v>
      </c>
      <c r="B395" s="217" t="s">
        <v>1903</v>
      </c>
      <c r="C395" s="147" t="s">
        <v>3065</v>
      </c>
      <c r="D395" s="26" t="s">
        <v>3197</v>
      </c>
      <c r="E395" s="198" t="s">
        <v>3372</v>
      </c>
      <c r="F395" s="27"/>
      <c r="G395" s="160" t="s">
        <v>3223</v>
      </c>
      <c r="H395" s="13"/>
      <c r="I395" s="285">
        <v>58310000</v>
      </c>
      <c r="J395" s="285">
        <v>0</v>
      </c>
      <c r="K395" s="286">
        <f t="shared" si="2"/>
        <v>58310000</v>
      </c>
    </row>
    <row r="396" spans="1:11" x14ac:dyDescent="0.25">
      <c r="A396" s="145">
        <v>45441</v>
      </c>
      <c r="B396" s="217" t="s">
        <v>1884</v>
      </c>
      <c r="C396" s="147" t="s">
        <v>3057</v>
      </c>
      <c r="D396" s="26" t="s">
        <v>3198</v>
      </c>
      <c r="E396" s="198" t="s">
        <v>3373</v>
      </c>
      <c r="F396" s="27"/>
      <c r="G396" s="160" t="s">
        <v>3224</v>
      </c>
      <c r="H396" s="13"/>
      <c r="I396" s="285">
        <v>19100000</v>
      </c>
      <c r="J396" s="285">
        <v>0</v>
      </c>
      <c r="K396" s="286">
        <f t="shared" si="2"/>
        <v>19100000</v>
      </c>
    </row>
    <row r="397" spans="1:11" x14ac:dyDescent="0.25">
      <c r="A397" s="145">
        <v>45441</v>
      </c>
      <c r="B397" s="217" t="s">
        <v>2175</v>
      </c>
      <c r="C397" s="147" t="s">
        <v>2696</v>
      </c>
      <c r="D397" s="26" t="s">
        <v>3199</v>
      </c>
      <c r="E397" s="198" t="s">
        <v>3374</v>
      </c>
      <c r="F397" s="27"/>
      <c r="G397" s="160" t="s">
        <v>3225</v>
      </c>
      <c r="H397" s="13"/>
      <c r="I397" s="285">
        <v>36000000</v>
      </c>
      <c r="J397" s="285">
        <v>0</v>
      </c>
      <c r="K397" s="286">
        <f t="shared" si="2"/>
        <v>36000000</v>
      </c>
    </row>
    <row r="398" spans="1:11" x14ac:dyDescent="0.25">
      <c r="A398" s="145">
        <v>45441</v>
      </c>
      <c r="B398" s="217" t="s">
        <v>552</v>
      </c>
      <c r="C398" s="147" t="s">
        <v>3000</v>
      </c>
      <c r="D398" s="26" t="s">
        <v>3200</v>
      </c>
      <c r="E398" s="198" t="s">
        <v>3375</v>
      </c>
      <c r="F398" s="27"/>
      <c r="G398" s="160" t="s">
        <v>3226</v>
      </c>
      <c r="H398" s="13"/>
      <c r="I398" s="285">
        <v>2726190</v>
      </c>
      <c r="J398" s="285">
        <v>2726190</v>
      </c>
      <c r="K398" s="286">
        <f t="shared" si="2"/>
        <v>0</v>
      </c>
    </row>
    <row r="399" spans="1:11" x14ac:dyDescent="0.25">
      <c r="A399" s="145">
        <v>45442</v>
      </c>
      <c r="B399" s="217" t="s">
        <v>1906</v>
      </c>
      <c r="C399" s="147" t="s">
        <v>2640</v>
      </c>
      <c r="D399" s="26" t="s">
        <v>3201</v>
      </c>
      <c r="E399" s="198" t="s">
        <v>3371</v>
      </c>
      <c r="F399" s="27"/>
      <c r="G399" s="160" t="s">
        <v>3227</v>
      </c>
      <c r="H399" s="13"/>
      <c r="I399" s="285">
        <v>57711811</v>
      </c>
      <c r="J399" s="285">
        <v>0</v>
      </c>
      <c r="K399" s="286">
        <f t="shared" si="2"/>
        <v>57711811</v>
      </c>
    </row>
    <row r="400" spans="1:11" x14ac:dyDescent="0.25">
      <c r="A400" s="145"/>
      <c r="B400" s="147"/>
      <c r="C400" s="26"/>
      <c r="D400" s="26"/>
      <c r="E400" s="153"/>
      <c r="F400" s="158"/>
      <c r="G400" s="160"/>
      <c r="H400" s="13"/>
      <c r="I400" s="152"/>
      <c r="J400" s="24"/>
      <c r="K400" s="95">
        <f t="shared" ref="K400" si="3">+I400-J400</f>
        <v>0</v>
      </c>
    </row>
    <row r="401" spans="1:11" x14ac:dyDescent="0.25">
      <c r="A401" s="145"/>
      <c r="B401" s="148"/>
      <c r="C401" s="85"/>
      <c r="D401" s="85"/>
      <c r="E401" s="159"/>
      <c r="F401" s="162"/>
      <c r="G401" s="161"/>
      <c r="H401" s="146"/>
      <c r="I401" s="152"/>
      <c r="J401" s="24"/>
      <c r="K401" s="95">
        <f t="shared" ref="K401" si="4">+I401-J401</f>
        <v>0</v>
      </c>
    </row>
    <row r="402" spans="1:11" x14ac:dyDescent="0.25">
      <c r="A402" s="15"/>
      <c r="B402" s="16"/>
      <c r="C402" s="16"/>
      <c r="D402" s="16"/>
      <c r="E402" s="15"/>
      <c r="F402" s="16"/>
      <c r="G402" s="320" t="s">
        <v>19</v>
      </c>
      <c r="H402" s="321"/>
      <c r="I402" s="178">
        <f>SUM(I26:I401)</f>
        <v>7762366226</v>
      </c>
      <c r="J402" s="178">
        <f>SUM(J26:J401)</f>
        <v>3673848124</v>
      </c>
      <c r="K402" s="178">
        <f>SUM(K26:K401)</f>
        <v>4088518102</v>
      </c>
    </row>
    <row r="403" spans="1:11" ht="12.75" customHeight="1" x14ac:dyDescent="0.25">
      <c r="A403" s="15"/>
      <c r="B403" s="16"/>
      <c r="C403" s="16"/>
      <c r="D403" s="16"/>
      <c r="E403" s="15"/>
      <c r="F403" s="20"/>
      <c r="G403" s="16"/>
      <c r="H403" s="16"/>
      <c r="I403" s="179"/>
      <c r="J403" s="20"/>
      <c r="K403" s="21"/>
    </row>
    <row r="404" spans="1:11" ht="24.95" customHeight="1" x14ac:dyDescent="0.25">
      <c r="A404" s="70" t="s">
        <v>38</v>
      </c>
      <c r="B404" s="71" t="s">
        <v>40</v>
      </c>
      <c r="C404" s="70" t="s">
        <v>41</v>
      </c>
      <c r="D404" s="72" t="s">
        <v>39</v>
      </c>
      <c r="E404" s="70" t="s">
        <v>15</v>
      </c>
      <c r="F404" s="70" t="s">
        <v>34</v>
      </c>
      <c r="G404" s="70" t="s">
        <v>16</v>
      </c>
      <c r="H404" s="70" t="s">
        <v>22</v>
      </c>
      <c r="I404" s="70" t="s">
        <v>12</v>
      </c>
      <c r="J404" s="70" t="s">
        <v>23</v>
      </c>
      <c r="K404" s="70" t="s">
        <v>4</v>
      </c>
    </row>
    <row r="405" spans="1:11" ht="24.95" customHeight="1" x14ac:dyDescent="0.25">
      <c r="A405" s="73">
        <v>22810488000</v>
      </c>
      <c r="B405" s="73">
        <v>0</v>
      </c>
      <c r="C405" s="73">
        <v>0</v>
      </c>
      <c r="D405" s="74">
        <f>+A405+B405-C405</f>
        <v>22810488000</v>
      </c>
      <c r="E405" s="74">
        <f>+I402</f>
        <v>7762366226</v>
      </c>
      <c r="F405" s="75">
        <f>+E405/D405</f>
        <v>0.34029812189901415</v>
      </c>
      <c r="G405" s="74">
        <f>+I23</f>
        <v>0</v>
      </c>
      <c r="H405" s="74">
        <f>+D405-E405-G405</f>
        <v>15048121774</v>
      </c>
      <c r="I405" s="180">
        <f>+J402</f>
        <v>3673848124</v>
      </c>
      <c r="J405" s="75">
        <f>+I405/D405</f>
        <v>0.16105960223209603</v>
      </c>
      <c r="K405" s="74">
        <f>+K402</f>
        <v>4088518102</v>
      </c>
    </row>
    <row r="406" spans="1:11" x14ac:dyDescent="0.25">
      <c r="A406" s="76">
        <v>1</v>
      </c>
      <c r="B406" s="76">
        <v>2</v>
      </c>
      <c r="C406" s="76">
        <v>3</v>
      </c>
      <c r="D406" s="76" t="s">
        <v>3</v>
      </c>
      <c r="E406" s="76">
        <v>5</v>
      </c>
      <c r="F406" s="76" t="s">
        <v>18</v>
      </c>
      <c r="G406" s="76">
        <v>7</v>
      </c>
      <c r="H406" s="76" t="s">
        <v>9</v>
      </c>
      <c r="I406" s="76">
        <v>9</v>
      </c>
      <c r="J406" s="76" t="s">
        <v>24</v>
      </c>
      <c r="K406" s="76" t="s">
        <v>25</v>
      </c>
    </row>
    <row r="408" spans="1:11" x14ac:dyDescent="0.25">
      <c r="B408" s="63"/>
    </row>
    <row r="409" spans="1:11" x14ac:dyDescent="0.25">
      <c r="B409" s="63"/>
      <c r="I409" s="80"/>
    </row>
    <row r="410" spans="1:11" x14ac:dyDescent="0.25">
      <c r="B410" s="63"/>
    </row>
  </sheetData>
  <mergeCells count="16">
    <mergeCell ref="J24:J25"/>
    <mergeCell ref="E25:F25"/>
    <mergeCell ref="G25:H25"/>
    <mergeCell ref="A3:J3"/>
    <mergeCell ref="A5:A6"/>
    <mergeCell ref="B5:B6"/>
    <mergeCell ref="D5:D6"/>
    <mergeCell ref="E5:H5"/>
    <mergeCell ref="I5:I6"/>
    <mergeCell ref="J5:K6"/>
    <mergeCell ref="E6:H6"/>
    <mergeCell ref="G402:H402"/>
    <mergeCell ref="G23:H23"/>
    <mergeCell ref="A24:A25"/>
    <mergeCell ref="E24:H24"/>
    <mergeCell ref="I24:I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8"/>
  <sheetViews>
    <sheetView topLeftCell="A94" workbookViewId="0">
      <selection activeCell="K120" sqref="K120"/>
    </sheetView>
  </sheetViews>
  <sheetFormatPr baseColWidth="10" defaultRowHeight="15" x14ac:dyDescent="0.25"/>
  <cols>
    <col min="1" max="1" width="15.140625" style="3" customWidth="1"/>
    <col min="2" max="4" width="14.7109375" style="3" customWidth="1"/>
    <col min="5" max="5" width="15.7109375" style="297" customWidth="1"/>
    <col min="6" max="6" width="14.7109375" style="266" customWidth="1"/>
    <col min="7" max="7" width="15.7109375" style="304" customWidth="1"/>
    <col min="8" max="11" width="15.7109375" style="3" customWidth="1"/>
    <col min="12" max="16384" width="11.42578125" style="3"/>
  </cols>
  <sheetData>
    <row r="1" spans="1:11" ht="12.75" customHeight="1" x14ac:dyDescent="0.25">
      <c r="A1" s="1" t="s">
        <v>35</v>
      </c>
      <c r="B1" s="1"/>
      <c r="C1" s="1"/>
      <c r="D1" s="1"/>
      <c r="E1" s="123"/>
      <c r="F1" s="253"/>
      <c r="G1" s="192"/>
      <c r="H1" s="2"/>
      <c r="I1" s="2"/>
      <c r="J1" s="2"/>
      <c r="K1" s="2"/>
    </row>
    <row r="2" spans="1:11" ht="12.75" customHeight="1" x14ac:dyDescent="0.25">
      <c r="A2" s="2"/>
      <c r="B2" s="2"/>
      <c r="C2" s="2"/>
      <c r="D2" s="2"/>
      <c r="E2" s="123"/>
      <c r="F2" s="254"/>
      <c r="G2" s="192"/>
      <c r="H2" s="2"/>
      <c r="I2" s="2"/>
      <c r="J2" s="2"/>
      <c r="K2" s="66"/>
    </row>
    <row r="3" spans="1:11" ht="15" customHeight="1" x14ac:dyDescent="0.25">
      <c r="A3" s="306" t="s">
        <v>146</v>
      </c>
      <c r="B3" s="306"/>
      <c r="C3" s="306"/>
      <c r="D3" s="306"/>
      <c r="E3" s="306"/>
      <c r="F3" s="306"/>
      <c r="G3" s="306"/>
      <c r="H3" s="306"/>
      <c r="I3" s="306"/>
      <c r="J3" s="306"/>
      <c r="K3" s="68" t="s">
        <v>3435</v>
      </c>
    </row>
    <row r="4" spans="1:11" ht="12.75" customHeight="1" x14ac:dyDescent="0.25">
      <c r="A4" s="4"/>
      <c r="B4" s="4"/>
      <c r="C4" s="4"/>
      <c r="D4" s="4"/>
      <c r="E4" s="294"/>
      <c r="F4" s="255"/>
      <c r="G4" s="301"/>
      <c r="H4" s="4"/>
      <c r="I4" s="4"/>
      <c r="J4" s="4"/>
      <c r="K4" s="5"/>
    </row>
    <row r="5" spans="1:11" x14ac:dyDescent="0.25">
      <c r="A5" s="309" t="s">
        <v>5</v>
      </c>
      <c r="B5" s="324" t="s">
        <v>26</v>
      </c>
      <c r="C5" s="31"/>
      <c r="D5" s="316" t="s">
        <v>17</v>
      </c>
      <c r="E5" s="326" t="s">
        <v>16</v>
      </c>
      <c r="F5" s="327"/>
      <c r="G5" s="327"/>
      <c r="H5" s="328"/>
      <c r="I5" s="309" t="s">
        <v>7</v>
      </c>
      <c r="J5" s="316" t="s">
        <v>21</v>
      </c>
      <c r="K5" s="317"/>
    </row>
    <row r="6" spans="1:11" x14ac:dyDescent="0.25">
      <c r="A6" s="310"/>
      <c r="B6" s="325"/>
      <c r="C6" s="32"/>
      <c r="D6" s="318"/>
      <c r="E6" s="326" t="s">
        <v>2</v>
      </c>
      <c r="F6" s="327"/>
      <c r="G6" s="327"/>
      <c r="H6" s="328"/>
      <c r="I6" s="310"/>
      <c r="J6" s="318"/>
      <c r="K6" s="319"/>
    </row>
    <row r="7" spans="1:11" x14ac:dyDescent="0.25">
      <c r="A7" s="214"/>
      <c r="B7" s="183"/>
      <c r="C7" s="181"/>
      <c r="D7" s="198"/>
      <c r="E7" s="270"/>
      <c r="F7" s="295"/>
      <c r="G7" s="239"/>
      <c r="H7" s="94"/>
      <c r="I7" s="213"/>
      <c r="J7" s="182"/>
      <c r="K7" s="181"/>
    </row>
    <row r="8" spans="1:11" x14ac:dyDescent="0.25">
      <c r="A8" s="210"/>
      <c r="B8" s="183"/>
      <c r="C8" s="181"/>
      <c r="D8" s="212"/>
      <c r="E8" s="270"/>
      <c r="F8" s="295"/>
      <c r="G8" s="239"/>
      <c r="H8" s="94"/>
      <c r="I8" s="213"/>
      <c r="J8" s="182"/>
      <c r="K8" s="181"/>
    </row>
    <row r="9" spans="1:11" x14ac:dyDescent="0.25">
      <c r="A9" s="210"/>
      <c r="B9" s="183"/>
      <c r="C9" s="181"/>
      <c r="D9" s="212"/>
      <c r="E9" s="270"/>
      <c r="F9" s="295"/>
      <c r="G9" s="239"/>
      <c r="H9" s="94"/>
      <c r="I9" s="213"/>
      <c r="J9" s="182"/>
      <c r="K9" s="181"/>
    </row>
    <row r="10" spans="1:11" x14ac:dyDescent="0.25">
      <c r="A10" s="210"/>
      <c r="B10" s="183"/>
      <c r="C10" s="181"/>
      <c r="D10" s="212"/>
      <c r="E10" s="270"/>
      <c r="F10" s="295"/>
      <c r="G10" s="239"/>
      <c r="H10" s="94"/>
      <c r="I10" s="213"/>
      <c r="J10" s="182"/>
      <c r="K10" s="181"/>
    </row>
    <row r="11" spans="1:11" ht="15" customHeight="1" x14ac:dyDescent="0.25">
      <c r="A11" s="210"/>
      <c r="B11" s="7"/>
      <c r="C11" s="8"/>
      <c r="D11" s="212"/>
      <c r="E11" s="287"/>
      <c r="F11" s="255"/>
      <c r="G11" s="302"/>
      <c r="H11" s="10"/>
      <c r="I11" s="213"/>
      <c r="J11" s="7"/>
      <c r="K11" s="8"/>
    </row>
    <row r="12" spans="1:11" x14ac:dyDescent="0.25">
      <c r="A12" s="15"/>
      <c r="B12" s="16"/>
      <c r="C12" s="16"/>
      <c r="D12" s="16"/>
      <c r="E12" s="296"/>
      <c r="F12" s="257"/>
      <c r="G12" s="331" t="s">
        <v>19</v>
      </c>
      <c r="H12" s="321"/>
      <c r="I12" s="17">
        <f>SUM(I7:I11)</f>
        <v>0</v>
      </c>
      <c r="J12" s="18"/>
      <c r="K12" s="19"/>
    </row>
    <row r="13" spans="1:11" x14ac:dyDescent="0.25">
      <c r="A13" s="309" t="s">
        <v>5</v>
      </c>
      <c r="B13" s="30" t="s">
        <v>13</v>
      </c>
      <c r="C13" s="33" t="s">
        <v>20</v>
      </c>
      <c r="D13" s="290" t="s">
        <v>20</v>
      </c>
      <c r="E13" s="326" t="s">
        <v>15</v>
      </c>
      <c r="F13" s="327"/>
      <c r="G13" s="327"/>
      <c r="H13" s="328"/>
      <c r="I13" s="309" t="s">
        <v>7</v>
      </c>
      <c r="J13" s="309" t="s">
        <v>6</v>
      </c>
      <c r="K13" s="33" t="s">
        <v>0</v>
      </c>
    </row>
    <row r="14" spans="1:11" x14ac:dyDescent="0.25">
      <c r="A14" s="310"/>
      <c r="B14" s="34" t="s">
        <v>14</v>
      </c>
      <c r="C14" s="34" t="s">
        <v>11</v>
      </c>
      <c r="D14" s="277" t="s">
        <v>10</v>
      </c>
      <c r="E14" s="332" t="s">
        <v>2</v>
      </c>
      <c r="F14" s="333"/>
      <c r="G14" s="326" t="s">
        <v>8</v>
      </c>
      <c r="H14" s="328"/>
      <c r="I14" s="310"/>
      <c r="J14" s="310"/>
      <c r="K14" s="34" t="s">
        <v>1</v>
      </c>
    </row>
    <row r="15" spans="1:11" ht="12.75" customHeight="1" x14ac:dyDescent="0.25">
      <c r="A15" s="23">
        <v>45306</v>
      </c>
      <c r="B15" s="93" t="s">
        <v>487</v>
      </c>
      <c r="C15" s="64" t="s">
        <v>459</v>
      </c>
      <c r="D15" s="149" t="s">
        <v>459</v>
      </c>
      <c r="E15" s="123" t="s">
        <v>468</v>
      </c>
      <c r="F15" s="254"/>
      <c r="G15" s="205" t="s">
        <v>461</v>
      </c>
      <c r="H15" s="8"/>
      <c r="I15" s="24">
        <v>1083333</v>
      </c>
      <c r="J15" s="235">
        <v>1083333</v>
      </c>
      <c r="K15" s="24">
        <f>+I15-J15</f>
        <v>0</v>
      </c>
    </row>
    <row r="16" spans="1:11" x14ac:dyDescent="0.25">
      <c r="A16" s="23">
        <v>45308</v>
      </c>
      <c r="B16" s="26" t="s">
        <v>190</v>
      </c>
      <c r="C16" s="65" t="s">
        <v>170</v>
      </c>
      <c r="D16" s="150" t="s">
        <v>120</v>
      </c>
      <c r="E16" s="123" t="s">
        <v>206</v>
      </c>
      <c r="F16" s="126"/>
      <c r="G16" s="206" t="s">
        <v>152</v>
      </c>
      <c r="H16" s="28"/>
      <c r="I16" s="24">
        <v>10480196</v>
      </c>
      <c r="J16" s="235">
        <v>10480196</v>
      </c>
      <c r="K16" s="24">
        <f t="shared" ref="K16:K84" si="0">+I16-J16</f>
        <v>0</v>
      </c>
    </row>
    <row r="17" spans="1:11" x14ac:dyDescent="0.25">
      <c r="A17" s="23">
        <v>45321</v>
      </c>
      <c r="B17" s="26" t="s">
        <v>196</v>
      </c>
      <c r="C17" s="65" t="s">
        <v>476</v>
      </c>
      <c r="D17" s="150" t="s">
        <v>477</v>
      </c>
      <c r="E17" s="123" t="s">
        <v>469</v>
      </c>
      <c r="F17" s="126"/>
      <c r="G17" s="206" t="s">
        <v>462</v>
      </c>
      <c r="H17" s="28"/>
      <c r="I17" s="24">
        <v>16000000</v>
      </c>
      <c r="J17" s="235">
        <v>16000000</v>
      </c>
      <c r="K17" s="24">
        <f t="shared" si="0"/>
        <v>0</v>
      </c>
    </row>
    <row r="18" spans="1:11" x14ac:dyDescent="0.25">
      <c r="A18" s="23">
        <v>45321</v>
      </c>
      <c r="B18" s="26" t="s">
        <v>488</v>
      </c>
      <c r="C18" s="65" t="s">
        <v>478</v>
      </c>
      <c r="D18" s="150" t="s">
        <v>454</v>
      </c>
      <c r="E18" s="123" t="s">
        <v>470</v>
      </c>
      <c r="F18" s="126"/>
      <c r="G18" s="206" t="s">
        <v>463</v>
      </c>
      <c r="H18" s="28"/>
      <c r="I18" s="24">
        <v>9108000</v>
      </c>
      <c r="J18" s="235">
        <v>9108000</v>
      </c>
      <c r="K18" s="24">
        <f t="shared" si="0"/>
        <v>0</v>
      </c>
    </row>
    <row r="19" spans="1:11" x14ac:dyDescent="0.25">
      <c r="A19" s="23">
        <v>45321</v>
      </c>
      <c r="B19" s="26" t="s">
        <v>487</v>
      </c>
      <c r="C19" s="65" t="s">
        <v>479</v>
      </c>
      <c r="D19" s="150" t="s">
        <v>480</v>
      </c>
      <c r="E19" s="123" t="s">
        <v>471</v>
      </c>
      <c r="F19" s="126"/>
      <c r="G19" s="206" t="s">
        <v>461</v>
      </c>
      <c r="H19" s="28"/>
      <c r="I19" s="24">
        <v>18000000</v>
      </c>
      <c r="J19" s="235">
        <v>18000000</v>
      </c>
      <c r="K19" s="24">
        <f t="shared" si="0"/>
        <v>0</v>
      </c>
    </row>
    <row r="20" spans="1:11" x14ac:dyDescent="0.25">
      <c r="A20" s="23">
        <v>45321</v>
      </c>
      <c r="B20" s="26" t="s">
        <v>489</v>
      </c>
      <c r="C20" s="65" t="s">
        <v>481</v>
      </c>
      <c r="D20" s="150" t="s">
        <v>482</v>
      </c>
      <c r="E20" s="123" t="s">
        <v>472</v>
      </c>
      <c r="F20" s="126"/>
      <c r="G20" s="206" t="s">
        <v>464</v>
      </c>
      <c r="H20" s="28"/>
      <c r="I20" s="24">
        <v>9028000</v>
      </c>
      <c r="J20" s="235">
        <v>9028000</v>
      </c>
      <c r="K20" s="24">
        <f t="shared" si="0"/>
        <v>0</v>
      </c>
    </row>
    <row r="21" spans="1:11" x14ac:dyDescent="0.25">
      <c r="A21" s="23">
        <v>45321</v>
      </c>
      <c r="B21" s="26" t="s">
        <v>490</v>
      </c>
      <c r="C21" s="65" t="s">
        <v>483</v>
      </c>
      <c r="D21" s="150" t="s">
        <v>484</v>
      </c>
      <c r="E21" s="123" t="s">
        <v>473</v>
      </c>
      <c r="F21" s="126"/>
      <c r="G21" s="206" t="s">
        <v>465</v>
      </c>
      <c r="H21" s="28"/>
      <c r="I21" s="24">
        <v>10400000</v>
      </c>
      <c r="J21" s="235">
        <v>10400000</v>
      </c>
      <c r="K21" s="24">
        <f t="shared" si="0"/>
        <v>0</v>
      </c>
    </row>
    <row r="22" spans="1:11" x14ac:dyDescent="0.25">
      <c r="A22" s="23">
        <v>45321</v>
      </c>
      <c r="B22" s="26" t="s">
        <v>491</v>
      </c>
      <c r="C22" s="65" t="s">
        <v>485</v>
      </c>
      <c r="D22" s="150" t="s">
        <v>230</v>
      </c>
      <c r="E22" s="123" t="s">
        <v>474</v>
      </c>
      <c r="F22" s="126"/>
      <c r="G22" s="206" t="s">
        <v>466</v>
      </c>
      <c r="H22" s="28"/>
      <c r="I22" s="24">
        <v>6210000</v>
      </c>
      <c r="J22" s="235">
        <v>6210000</v>
      </c>
      <c r="K22" s="24">
        <f t="shared" si="0"/>
        <v>0</v>
      </c>
    </row>
    <row r="23" spans="1:11" x14ac:dyDescent="0.25">
      <c r="A23" s="23">
        <v>45322</v>
      </c>
      <c r="B23" s="26" t="s">
        <v>281</v>
      </c>
      <c r="C23" s="65" t="s">
        <v>322</v>
      </c>
      <c r="D23" s="150" t="s">
        <v>486</v>
      </c>
      <c r="E23" s="123" t="s">
        <v>475</v>
      </c>
      <c r="F23" s="126"/>
      <c r="G23" s="206" t="s">
        <v>467</v>
      </c>
      <c r="H23" s="28"/>
      <c r="I23" s="24">
        <v>24074800</v>
      </c>
      <c r="J23" s="235">
        <v>24074800</v>
      </c>
      <c r="K23" s="24">
        <f t="shared" si="0"/>
        <v>0</v>
      </c>
    </row>
    <row r="24" spans="1:11" x14ac:dyDescent="0.25">
      <c r="A24" s="23">
        <v>45324</v>
      </c>
      <c r="B24" s="26" t="s">
        <v>97</v>
      </c>
      <c r="C24" s="65" t="s">
        <v>513</v>
      </c>
      <c r="D24" s="150" t="s">
        <v>705</v>
      </c>
      <c r="E24" s="123" t="s">
        <v>1308</v>
      </c>
      <c r="F24" s="126"/>
      <c r="G24" s="206" t="s">
        <v>1289</v>
      </c>
      <c r="H24" s="28"/>
      <c r="I24" s="24">
        <v>48000000</v>
      </c>
      <c r="J24" s="235">
        <v>46400000</v>
      </c>
      <c r="K24" s="24">
        <f t="shared" si="0"/>
        <v>1600000</v>
      </c>
    </row>
    <row r="25" spans="1:11" x14ac:dyDescent="0.25">
      <c r="A25" s="23">
        <v>45324</v>
      </c>
      <c r="B25" s="26" t="s">
        <v>292</v>
      </c>
      <c r="C25" s="65" t="s">
        <v>721</v>
      </c>
      <c r="D25" s="150" t="s">
        <v>747</v>
      </c>
      <c r="E25" s="123" t="s">
        <v>1309</v>
      </c>
      <c r="F25" s="126"/>
      <c r="G25" s="206" t="s">
        <v>1290</v>
      </c>
      <c r="H25" s="28"/>
      <c r="I25" s="24">
        <v>48000000</v>
      </c>
      <c r="J25" s="235">
        <v>46400000</v>
      </c>
      <c r="K25" s="24">
        <f t="shared" si="0"/>
        <v>1600000</v>
      </c>
    </row>
    <row r="26" spans="1:11" x14ac:dyDescent="0.25">
      <c r="A26" s="23">
        <v>45324</v>
      </c>
      <c r="B26" s="26" t="s">
        <v>121</v>
      </c>
      <c r="C26" s="65" t="s">
        <v>494</v>
      </c>
      <c r="D26" s="150" t="s">
        <v>98</v>
      </c>
      <c r="E26" s="123" t="s">
        <v>1310</v>
      </c>
      <c r="F26" s="126"/>
      <c r="G26" s="206" t="s">
        <v>1291</v>
      </c>
      <c r="H26" s="28"/>
      <c r="I26" s="24">
        <v>48000000</v>
      </c>
      <c r="J26" s="235">
        <v>46400000</v>
      </c>
      <c r="K26" s="24">
        <f t="shared" si="0"/>
        <v>1600000</v>
      </c>
    </row>
    <row r="27" spans="1:11" x14ac:dyDescent="0.25">
      <c r="A27" s="23">
        <v>45330</v>
      </c>
      <c r="B27" s="26" t="s">
        <v>493</v>
      </c>
      <c r="C27" s="65" t="s">
        <v>509</v>
      </c>
      <c r="D27" s="150" t="s">
        <v>852</v>
      </c>
      <c r="E27" s="123" t="s">
        <v>1311</v>
      </c>
      <c r="F27" s="126"/>
      <c r="G27" s="206" t="s">
        <v>1292</v>
      </c>
      <c r="H27" s="28"/>
      <c r="I27" s="24">
        <v>42000000</v>
      </c>
      <c r="J27" s="235">
        <v>39550000</v>
      </c>
      <c r="K27" s="24">
        <f t="shared" si="0"/>
        <v>2450000</v>
      </c>
    </row>
    <row r="28" spans="1:11" x14ac:dyDescent="0.25">
      <c r="A28" s="23">
        <v>45330</v>
      </c>
      <c r="B28" s="26" t="s">
        <v>742</v>
      </c>
      <c r="C28" s="65" t="s">
        <v>826</v>
      </c>
      <c r="D28" s="150" t="s">
        <v>1286</v>
      </c>
      <c r="E28" s="123" t="s">
        <v>1312</v>
      </c>
      <c r="F28" s="126"/>
      <c r="G28" s="206" t="s">
        <v>1293</v>
      </c>
      <c r="H28" s="28"/>
      <c r="I28" s="24">
        <v>32000000</v>
      </c>
      <c r="J28" s="235">
        <v>30133333</v>
      </c>
      <c r="K28" s="24">
        <f t="shared" si="0"/>
        <v>1866667</v>
      </c>
    </row>
    <row r="29" spans="1:11" x14ac:dyDescent="0.25">
      <c r="A29" s="23">
        <v>45335</v>
      </c>
      <c r="B29" s="26" t="s">
        <v>744</v>
      </c>
      <c r="C29" s="65" t="s">
        <v>726</v>
      </c>
      <c r="D29" s="150" t="s">
        <v>1137</v>
      </c>
      <c r="E29" s="123" t="s">
        <v>1313</v>
      </c>
      <c r="F29" s="126"/>
      <c r="G29" s="206" t="s">
        <v>1294</v>
      </c>
      <c r="H29" s="28"/>
      <c r="I29" s="24">
        <v>16618000</v>
      </c>
      <c r="J29" s="235">
        <v>14956200</v>
      </c>
      <c r="K29" s="24">
        <f t="shared" si="0"/>
        <v>1661800</v>
      </c>
    </row>
    <row r="30" spans="1:11" x14ac:dyDescent="0.25">
      <c r="A30" s="23">
        <v>45335</v>
      </c>
      <c r="B30" s="26" t="s">
        <v>535</v>
      </c>
      <c r="C30" s="65" t="s">
        <v>1136</v>
      </c>
      <c r="D30" s="150" t="s">
        <v>1034</v>
      </c>
      <c r="E30" s="123" t="s">
        <v>1314</v>
      </c>
      <c r="F30" s="126"/>
      <c r="G30" s="206" t="s">
        <v>1295</v>
      </c>
      <c r="H30" s="28"/>
      <c r="I30" s="24">
        <v>28000000</v>
      </c>
      <c r="J30" s="235">
        <v>24966666</v>
      </c>
      <c r="K30" s="24">
        <f t="shared" si="0"/>
        <v>3033334</v>
      </c>
    </row>
    <row r="31" spans="1:11" x14ac:dyDescent="0.25">
      <c r="A31" s="23">
        <v>45335</v>
      </c>
      <c r="B31" s="26" t="s">
        <v>512</v>
      </c>
      <c r="C31" s="65" t="s">
        <v>542</v>
      </c>
      <c r="D31" s="150" t="s">
        <v>554</v>
      </c>
      <c r="E31" s="123" t="s">
        <v>1315</v>
      </c>
      <c r="F31" s="126"/>
      <c r="G31" s="206" t="s">
        <v>1296</v>
      </c>
      <c r="H31" s="28"/>
      <c r="I31" s="24">
        <v>1092722962</v>
      </c>
      <c r="J31" s="235">
        <v>554883744</v>
      </c>
      <c r="K31" s="24">
        <f t="shared" si="0"/>
        <v>537839218</v>
      </c>
    </row>
    <row r="32" spans="1:11" x14ac:dyDescent="0.25">
      <c r="A32" s="23">
        <v>45336</v>
      </c>
      <c r="B32" s="26" t="s">
        <v>1106</v>
      </c>
      <c r="C32" s="65" t="s">
        <v>829</v>
      </c>
      <c r="D32" s="150" t="s">
        <v>114</v>
      </c>
      <c r="E32" s="123" t="s">
        <v>1316</v>
      </c>
      <c r="F32" s="126"/>
      <c r="G32" s="206" t="s">
        <v>1297</v>
      </c>
      <c r="H32" s="28"/>
      <c r="I32" s="24">
        <v>20160000</v>
      </c>
      <c r="J32" s="235">
        <v>17808000</v>
      </c>
      <c r="K32" s="24">
        <f t="shared" si="0"/>
        <v>2352000</v>
      </c>
    </row>
    <row r="33" spans="1:11" x14ac:dyDescent="0.25">
      <c r="A33" s="23">
        <v>45336</v>
      </c>
      <c r="B33" s="26" t="s">
        <v>1109</v>
      </c>
      <c r="C33" s="65" t="s">
        <v>1286</v>
      </c>
      <c r="D33" s="150" t="s">
        <v>1035</v>
      </c>
      <c r="E33" s="123" t="s">
        <v>1317</v>
      </c>
      <c r="F33" s="126"/>
      <c r="G33" s="206" t="s">
        <v>1298</v>
      </c>
      <c r="H33" s="28"/>
      <c r="I33" s="24">
        <v>29000000</v>
      </c>
      <c r="J33" s="235">
        <v>25858333</v>
      </c>
      <c r="K33" s="24">
        <f t="shared" si="0"/>
        <v>3141667</v>
      </c>
    </row>
    <row r="34" spans="1:11" x14ac:dyDescent="0.25">
      <c r="A34" s="23">
        <v>45336</v>
      </c>
      <c r="B34" s="26" t="s">
        <v>509</v>
      </c>
      <c r="C34" s="65" t="s">
        <v>1287</v>
      </c>
      <c r="D34" s="150" t="s">
        <v>1053</v>
      </c>
      <c r="E34" s="123" t="s">
        <v>1318</v>
      </c>
      <c r="F34" s="126"/>
      <c r="G34" s="206" t="s">
        <v>1299</v>
      </c>
      <c r="H34" s="28"/>
      <c r="I34" s="24">
        <v>27200000</v>
      </c>
      <c r="J34" s="235">
        <v>24253333</v>
      </c>
      <c r="K34" s="24">
        <f t="shared" si="0"/>
        <v>2946667</v>
      </c>
    </row>
    <row r="35" spans="1:11" x14ac:dyDescent="0.25">
      <c r="A35" s="23">
        <v>45337</v>
      </c>
      <c r="B35" s="26" t="s">
        <v>825</v>
      </c>
      <c r="C35" s="65" t="s">
        <v>534</v>
      </c>
      <c r="D35" s="150" t="s">
        <v>758</v>
      </c>
      <c r="E35" s="123" t="s">
        <v>1319</v>
      </c>
      <c r="F35" s="126"/>
      <c r="G35" s="206" t="s">
        <v>1300</v>
      </c>
      <c r="H35" s="28"/>
      <c r="I35" s="24">
        <v>12472000</v>
      </c>
      <c r="J35" s="235">
        <v>11016933</v>
      </c>
      <c r="K35" s="24">
        <f t="shared" si="0"/>
        <v>1455067</v>
      </c>
    </row>
    <row r="36" spans="1:11" x14ac:dyDescent="0.25">
      <c r="A36" s="23">
        <v>45337</v>
      </c>
      <c r="B36" s="26" t="s">
        <v>1114</v>
      </c>
      <c r="C36" s="65" t="s">
        <v>727</v>
      </c>
      <c r="D36" s="150" t="s">
        <v>838</v>
      </c>
      <c r="E36" s="123" t="s">
        <v>1320</v>
      </c>
      <c r="F36" s="126"/>
      <c r="G36" s="206" t="s">
        <v>1301</v>
      </c>
      <c r="H36" s="28"/>
      <c r="I36" s="24">
        <v>21800000</v>
      </c>
      <c r="J36" s="235">
        <v>19256666</v>
      </c>
      <c r="K36" s="24">
        <f t="shared" si="0"/>
        <v>2543334</v>
      </c>
    </row>
    <row r="37" spans="1:11" x14ac:dyDescent="0.25">
      <c r="A37" s="23">
        <v>45337</v>
      </c>
      <c r="B37" s="26" t="s">
        <v>826</v>
      </c>
      <c r="C37" s="65" t="s">
        <v>516</v>
      </c>
      <c r="D37" s="150" t="s">
        <v>840</v>
      </c>
      <c r="E37" s="123" t="s">
        <v>1321</v>
      </c>
      <c r="F37" s="126"/>
      <c r="G37" s="206" t="s">
        <v>1302</v>
      </c>
      <c r="H37" s="28"/>
      <c r="I37" s="24">
        <v>28740000</v>
      </c>
      <c r="J37" s="235">
        <v>25147500</v>
      </c>
      <c r="K37" s="24">
        <f t="shared" si="0"/>
        <v>3592500</v>
      </c>
    </row>
    <row r="38" spans="1:11" x14ac:dyDescent="0.25">
      <c r="A38" s="23">
        <v>45337</v>
      </c>
      <c r="B38" s="26" t="s">
        <v>749</v>
      </c>
      <c r="C38" s="65" t="s">
        <v>1109</v>
      </c>
      <c r="D38" s="150" t="s">
        <v>99</v>
      </c>
      <c r="E38" s="123" t="s">
        <v>1320</v>
      </c>
      <c r="F38" s="126"/>
      <c r="G38" s="206" t="s">
        <v>1303</v>
      </c>
      <c r="H38" s="28"/>
      <c r="I38" s="24">
        <v>24000000</v>
      </c>
      <c r="J38" s="235">
        <v>21000000</v>
      </c>
      <c r="K38" s="24">
        <f t="shared" si="0"/>
        <v>3000000</v>
      </c>
    </row>
    <row r="39" spans="1:11" x14ac:dyDescent="0.25">
      <c r="A39" s="23">
        <v>45344</v>
      </c>
      <c r="B39" s="26" t="s">
        <v>768</v>
      </c>
      <c r="C39" s="65" t="s">
        <v>732</v>
      </c>
      <c r="D39" s="150" t="s">
        <v>556</v>
      </c>
      <c r="E39" s="123" t="s">
        <v>1322</v>
      </c>
      <c r="F39" s="126"/>
      <c r="G39" s="206" t="s">
        <v>1304</v>
      </c>
      <c r="H39" s="28"/>
      <c r="I39" s="24">
        <v>28000000</v>
      </c>
      <c r="J39" s="235">
        <v>23100000</v>
      </c>
      <c r="K39" s="24">
        <f t="shared" si="0"/>
        <v>4900000</v>
      </c>
    </row>
    <row r="40" spans="1:11" x14ac:dyDescent="0.25">
      <c r="A40" s="23">
        <v>45350</v>
      </c>
      <c r="B40" s="26" t="s">
        <v>839</v>
      </c>
      <c r="C40" s="65" t="s">
        <v>581</v>
      </c>
      <c r="D40" s="150" t="s">
        <v>763</v>
      </c>
      <c r="E40" s="123" t="s">
        <v>1323</v>
      </c>
      <c r="F40" s="126"/>
      <c r="G40" s="206" t="s">
        <v>1305</v>
      </c>
      <c r="H40" s="28"/>
      <c r="I40" s="24">
        <v>29579433</v>
      </c>
      <c r="J40" s="235">
        <v>23116700</v>
      </c>
      <c r="K40" s="24">
        <f t="shared" si="0"/>
        <v>6462733</v>
      </c>
    </row>
    <row r="41" spans="1:11" x14ac:dyDescent="0.25">
      <c r="A41" s="23">
        <v>45350</v>
      </c>
      <c r="B41" s="26" t="s">
        <v>855</v>
      </c>
      <c r="C41" s="65" t="s">
        <v>1288</v>
      </c>
      <c r="D41" s="150" t="s">
        <v>588</v>
      </c>
      <c r="E41" s="123" t="s">
        <v>1324</v>
      </c>
      <c r="F41" s="126"/>
      <c r="G41" s="206" t="s">
        <v>1306</v>
      </c>
      <c r="H41" s="28"/>
      <c r="I41" s="24">
        <v>18773800</v>
      </c>
      <c r="J41" s="235">
        <v>14319000</v>
      </c>
      <c r="K41" s="24">
        <f t="shared" si="0"/>
        <v>4454800</v>
      </c>
    </row>
    <row r="42" spans="1:11" x14ac:dyDescent="0.25">
      <c r="A42" s="23">
        <v>45351</v>
      </c>
      <c r="B42" s="26" t="s">
        <v>1002</v>
      </c>
      <c r="C42" s="65" t="s">
        <v>128</v>
      </c>
      <c r="D42" s="150" t="s">
        <v>1132</v>
      </c>
      <c r="E42" s="123" t="s">
        <v>1325</v>
      </c>
      <c r="F42" s="126"/>
      <c r="G42" s="206" t="s">
        <v>1307</v>
      </c>
      <c r="H42" s="28"/>
      <c r="I42" s="24">
        <v>28740000</v>
      </c>
      <c r="J42" s="235">
        <v>21555000</v>
      </c>
      <c r="K42" s="24">
        <f t="shared" si="0"/>
        <v>7185000</v>
      </c>
    </row>
    <row r="43" spans="1:11" x14ac:dyDescent="0.25">
      <c r="A43" s="23">
        <v>45352</v>
      </c>
      <c r="B43" s="26" t="s">
        <v>1119</v>
      </c>
      <c r="C43" s="65" t="s">
        <v>1048</v>
      </c>
      <c r="D43" s="150" t="s">
        <v>92</v>
      </c>
      <c r="E43" s="123" t="s">
        <v>1859</v>
      </c>
      <c r="F43" s="126"/>
      <c r="G43" s="206" t="s">
        <v>1838</v>
      </c>
      <c r="H43" s="28"/>
      <c r="I43" s="24">
        <v>18773800</v>
      </c>
      <c r="J43" s="235">
        <v>14319000</v>
      </c>
      <c r="K43" s="24">
        <f t="shared" si="0"/>
        <v>4454800</v>
      </c>
    </row>
    <row r="44" spans="1:11" x14ac:dyDescent="0.25">
      <c r="A44" s="23">
        <v>45355</v>
      </c>
      <c r="B44" s="26" t="s">
        <v>1118</v>
      </c>
      <c r="C44" s="65" t="s">
        <v>1832</v>
      </c>
      <c r="D44" s="150" t="s">
        <v>1730</v>
      </c>
      <c r="E44" s="123" t="s">
        <v>1860</v>
      </c>
      <c r="F44" s="126"/>
      <c r="G44" s="206" t="s">
        <v>1839</v>
      </c>
      <c r="H44" s="28"/>
      <c r="I44" s="24">
        <v>18773800</v>
      </c>
      <c r="J44" s="235">
        <v>13523500</v>
      </c>
      <c r="K44" s="24">
        <f t="shared" si="0"/>
        <v>5250300</v>
      </c>
    </row>
    <row r="45" spans="1:11" x14ac:dyDescent="0.25">
      <c r="A45" s="23">
        <v>45358</v>
      </c>
      <c r="B45" s="26" t="s">
        <v>579</v>
      </c>
      <c r="C45" s="65" t="s">
        <v>1119</v>
      </c>
      <c r="D45" s="150" t="s">
        <v>1709</v>
      </c>
      <c r="E45" s="123" t="s">
        <v>1316</v>
      </c>
      <c r="F45" s="126"/>
      <c r="G45" s="206" t="s">
        <v>1840</v>
      </c>
      <c r="H45" s="28"/>
      <c r="I45" s="24">
        <v>18773800</v>
      </c>
      <c r="J45" s="235">
        <v>13205300</v>
      </c>
      <c r="K45" s="24">
        <f t="shared" si="0"/>
        <v>5568500</v>
      </c>
    </row>
    <row r="46" spans="1:11" x14ac:dyDescent="0.25">
      <c r="A46" s="23">
        <v>45358</v>
      </c>
      <c r="B46" s="26" t="s">
        <v>889</v>
      </c>
      <c r="C46" s="65" t="s">
        <v>1710</v>
      </c>
      <c r="D46" s="150" t="s">
        <v>118</v>
      </c>
      <c r="E46" s="123" t="s">
        <v>1861</v>
      </c>
      <c r="F46" s="126"/>
      <c r="G46" s="206" t="s">
        <v>1841</v>
      </c>
      <c r="H46" s="28"/>
      <c r="I46" s="24">
        <v>35800000</v>
      </c>
      <c r="J46" s="235">
        <v>24761667</v>
      </c>
      <c r="K46" s="24">
        <f t="shared" si="0"/>
        <v>11038333</v>
      </c>
    </row>
    <row r="47" spans="1:11" x14ac:dyDescent="0.25">
      <c r="A47" s="23">
        <v>45358</v>
      </c>
      <c r="B47" s="26" t="s">
        <v>490</v>
      </c>
      <c r="C47" s="65" t="s">
        <v>1441</v>
      </c>
      <c r="D47" s="150" t="s">
        <v>1592</v>
      </c>
      <c r="E47" s="123" t="s">
        <v>1862</v>
      </c>
      <c r="F47" s="126"/>
      <c r="G47" s="206" t="s">
        <v>1842</v>
      </c>
      <c r="H47" s="28"/>
      <c r="I47" s="24">
        <v>23200000</v>
      </c>
      <c r="J47" s="235">
        <v>16046667</v>
      </c>
      <c r="K47" s="24">
        <f t="shared" si="0"/>
        <v>7153333</v>
      </c>
    </row>
    <row r="48" spans="1:11" x14ac:dyDescent="0.25">
      <c r="A48" s="23">
        <v>45359</v>
      </c>
      <c r="B48" s="26" t="s">
        <v>873</v>
      </c>
      <c r="C48" s="65" t="s">
        <v>1598</v>
      </c>
      <c r="D48" s="150" t="s">
        <v>1594</v>
      </c>
      <c r="E48" s="123" t="s">
        <v>1863</v>
      </c>
      <c r="F48" s="126"/>
      <c r="G48" s="206" t="s">
        <v>1843</v>
      </c>
      <c r="H48" s="28"/>
      <c r="I48" s="24">
        <v>30000000</v>
      </c>
      <c r="J48" s="235">
        <v>20750000</v>
      </c>
      <c r="K48" s="24">
        <f t="shared" si="0"/>
        <v>9250000</v>
      </c>
    </row>
    <row r="49" spans="1:12" x14ac:dyDescent="0.25">
      <c r="A49" s="23">
        <v>45359</v>
      </c>
      <c r="B49" s="26" t="s">
        <v>124</v>
      </c>
      <c r="C49" s="65" t="s">
        <v>1352</v>
      </c>
      <c r="D49" s="150" t="s">
        <v>1596</v>
      </c>
      <c r="E49" s="123" t="s">
        <v>1864</v>
      </c>
      <c r="F49" s="126"/>
      <c r="G49" s="206" t="s">
        <v>1844</v>
      </c>
      <c r="H49" s="28"/>
      <c r="I49" s="24">
        <v>40000000</v>
      </c>
      <c r="J49" s="235">
        <v>26666667</v>
      </c>
      <c r="K49" s="24">
        <f t="shared" si="0"/>
        <v>13333333</v>
      </c>
      <c r="L49" s="7"/>
    </row>
    <row r="50" spans="1:12" x14ac:dyDescent="0.25">
      <c r="A50" s="23">
        <v>45362</v>
      </c>
      <c r="B50" s="26" t="s">
        <v>1052</v>
      </c>
      <c r="C50" s="65" t="s">
        <v>1594</v>
      </c>
      <c r="D50" s="150" t="s">
        <v>1347</v>
      </c>
      <c r="E50" s="123" t="s">
        <v>1865</v>
      </c>
      <c r="F50" s="126"/>
      <c r="G50" s="206" t="s">
        <v>1845</v>
      </c>
      <c r="H50" s="28"/>
      <c r="I50" s="24">
        <v>24000000</v>
      </c>
      <c r="J50" s="235">
        <v>16000000</v>
      </c>
      <c r="K50" s="24">
        <f t="shared" si="0"/>
        <v>8000000</v>
      </c>
    </row>
    <row r="51" spans="1:12" x14ac:dyDescent="0.25">
      <c r="A51" s="23">
        <v>45363</v>
      </c>
      <c r="B51" s="26" t="s">
        <v>887</v>
      </c>
      <c r="C51" s="65" t="s">
        <v>1357</v>
      </c>
      <c r="D51" s="150" t="s">
        <v>1691</v>
      </c>
      <c r="E51" s="123" t="s">
        <v>1866</v>
      </c>
      <c r="F51" s="126"/>
      <c r="G51" s="206" t="s">
        <v>1846</v>
      </c>
      <c r="H51" s="28"/>
      <c r="I51" s="24">
        <v>30400000</v>
      </c>
      <c r="J51" s="235">
        <v>0</v>
      </c>
      <c r="K51" s="24">
        <f t="shared" si="0"/>
        <v>30400000</v>
      </c>
    </row>
    <row r="52" spans="1:12" x14ac:dyDescent="0.25">
      <c r="A52" s="23">
        <v>45363</v>
      </c>
      <c r="B52" s="26" t="s">
        <v>895</v>
      </c>
      <c r="C52" s="65" t="s">
        <v>1597</v>
      </c>
      <c r="D52" s="150" t="s">
        <v>1690</v>
      </c>
      <c r="E52" s="123" t="s">
        <v>1867</v>
      </c>
      <c r="F52" s="126"/>
      <c r="G52" s="206" t="s">
        <v>1847</v>
      </c>
      <c r="H52" s="28"/>
      <c r="I52" s="24">
        <v>21992000</v>
      </c>
      <c r="J52" s="235">
        <v>14111533</v>
      </c>
      <c r="K52" s="24">
        <f t="shared" si="0"/>
        <v>7880467</v>
      </c>
    </row>
    <row r="53" spans="1:12" x14ac:dyDescent="0.25">
      <c r="A53" s="23">
        <v>45363</v>
      </c>
      <c r="B53" s="26" t="s">
        <v>1327</v>
      </c>
      <c r="C53" s="65" t="s">
        <v>1111</v>
      </c>
      <c r="D53" s="150" t="s">
        <v>1833</v>
      </c>
      <c r="E53" s="123" t="s">
        <v>1868</v>
      </c>
      <c r="F53" s="126"/>
      <c r="G53" s="206" t="s">
        <v>1848</v>
      </c>
      <c r="H53" s="28"/>
      <c r="I53" s="24">
        <v>30640000</v>
      </c>
      <c r="J53" s="235">
        <v>19916000</v>
      </c>
      <c r="K53" s="24">
        <f t="shared" si="0"/>
        <v>10724000</v>
      </c>
    </row>
    <row r="54" spans="1:12" x14ac:dyDescent="0.25">
      <c r="A54" s="23">
        <v>45364</v>
      </c>
      <c r="B54" s="26" t="s">
        <v>131</v>
      </c>
      <c r="C54" s="65" t="s">
        <v>555</v>
      </c>
      <c r="D54" s="150" t="s">
        <v>1615</v>
      </c>
      <c r="E54" s="123" t="s">
        <v>1869</v>
      </c>
      <c r="F54" s="126"/>
      <c r="G54" s="206" t="s">
        <v>1849</v>
      </c>
      <c r="H54" s="28"/>
      <c r="I54" s="24">
        <v>30640000</v>
      </c>
      <c r="J54" s="235">
        <v>19405333</v>
      </c>
      <c r="K54" s="24">
        <f t="shared" si="0"/>
        <v>11234667</v>
      </c>
    </row>
    <row r="55" spans="1:12" x14ac:dyDescent="0.25">
      <c r="A55" s="23">
        <v>45366</v>
      </c>
      <c r="B55" s="26" t="s">
        <v>1837</v>
      </c>
      <c r="C55" s="65" t="s">
        <v>1465</v>
      </c>
      <c r="D55" s="150" t="s">
        <v>1834</v>
      </c>
      <c r="E55" s="123" t="s">
        <v>1870</v>
      </c>
      <c r="F55" s="126"/>
      <c r="G55" s="206" t="s">
        <v>1850</v>
      </c>
      <c r="H55" s="28"/>
      <c r="I55" s="24">
        <v>27489600</v>
      </c>
      <c r="J55" s="235">
        <v>16722840</v>
      </c>
      <c r="K55" s="24">
        <f t="shared" si="0"/>
        <v>10766760</v>
      </c>
    </row>
    <row r="56" spans="1:12" x14ac:dyDescent="0.25">
      <c r="A56" s="23">
        <v>45366</v>
      </c>
      <c r="B56" s="26" t="s">
        <v>1373</v>
      </c>
      <c r="C56" s="65" t="s">
        <v>1358</v>
      </c>
      <c r="D56" s="150" t="s">
        <v>1359</v>
      </c>
      <c r="E56" s="123" t="s">
        <v>1414</v>
      </c>
      <c r="F56" s="126"/>
      <c r="G56" s="206" t="s">
        <v>1398</v>
      </c>
      <c r="H56" s="28"/>
      <c r="I56" s="24">
        <v>80000000</v>
      </c>
      <c r="J56" s="235">
        <v>0</v>
      </c>
      <c r="K56" s="24">
        <f t="shared" si="0"/>
        <v>80000000</v>
      </c>
    </row>
    <row r="57" spans="1:12" x14ac:dyDescent="0.25">
      <c r="A57" s="23">
        <v>45366</v>
      </c>
      <c r="B57" s="26" t="s">
        <v>1124</v>
      </c>
      <c r="C57" s="65" t="s">
        <v>1634</v>
      </c>
      <c r="D57" s="150" t="s">
        <v>1835</v>
      </c>
      <c r="E57" s="123" t="s">
        <v>1871</v>
      </c>
      <c r="F57" s="126"/>
      <c r="G57" s="206" t="s">
        <v>1851</v>
      </c>
      <c r="H57" s="28"/>
      <c r="I57" s="24">
        <v>24000000</v>
      </c>
      <c r="J57" s="235">
        <v>14600000</v>
      </c>
      <c r="K57" s="24">
        <f t="shared" si="0"/>
        <v>9400000</v>
      </c>
    </row>
    <row r="58" spans="1:12" x14ac:dyDescent="0.25">
      <c r="A58" s="23">
        <v>45369</v>
      </c>
      <c r="B58" s="26" t="s">
        <v>589</v>
      </c>
      <c r="C58" s="65" t="s">
        <v>1428</v>
      </c>
      <c r="D58" s="150" t="s">
        <v>1618</v>
      </c>
      <c r="E58" s="123" t="s">
        <v>1872</v>
      </c>
      <c r="F58" s="126"/>
      <c r="G58" s="206" t="s">
        <v>1852</v>
      </c>
      <c r="H58" s="28"/>
      <c r="I58" s="24">
        <v>30084000</v>
      </c>
      <c r="J58" s="235">
        <v>18301100</v>
      </c>
      <c r="K58" s="24">
        <f t="shared" si="0"/>
        <v>11782900</v>
      </c>
    </row>
    <row r="59" spans="1:12" x14ac:dyDescent="0.25">
      <c r="A59" s="23">
        <v>45369</v>
      </c>
      <c r="B59" s="26" t="s">
        <v>1611</v>
      </c>
      <c r="C59" s="65" t="s">
        <v>1725</v>
      </c>
      <c r="D59" s="150" t="s">
        <v>1450</v>
      </c>
      <c r="E59" s="123" t="s">
        <v>1873</v>
      </c>
      <c r="F59" s="126"/>
      <c r="G59" s="206" t="s">
        <v>1853</v>
      </c>
      <c r="H59" s="28"/>
      <c r="I59" s="24">
        <v>29584800</v>
      </c>
      <c r="J59" s="235">
        <v>17997420</v>
      </c>
      <c r="K59" s="24">
        <f t="shared" si="0"/>
        <v>11587380</v>
      </c>
    </row>
    <row r="60" spans="1:12" x14ac:dyDescent="0.25">
      <c r="A60" s="23">
        <v>45369</v>
      </c>
      <c r="B60" s="26" t="s">
        <v>1130</v>
      </c>
      <c r="C60" s="65" t="s">
        <v>1462</v>
      </c>
      <c r="D60" s="150" t="s">
        <v>1836</v>
      </c>
      <c r="E60" s="123" t="s">
        <v>1550</v>
      </c>
      <c r="F60" s="126"/>
      <c r="G60" s="206" t="s">
        <v>1854</v>
      </c>
      <c r="H60" s="28"/>
      <c r="I60" s="24">
        <v>28000000</v>
      </c>
      <c r="J60" s="235">
        <v>2800000</v>
      </c>
      <c r="K60" s="24">
        <f t="shared" si="0"/>
        <v>25200000</v>
      </c>
    </row>
    <row r="61" spans="1:12" x14ac:dyDescent="0.25">
      <c r="A61" s="23">
        <v>45369</v>
      </c>
      <c r="B61" s="26" t="s">
        <v>1609</v>
      </c>
      <c r="C61" s="65" t="s">
        <v>1741</v>
      </c>
      <c r="D61" s="150" t="s">
        <v>1477</v>
      </c>
      <c r="E61" s="123" t="s">
        <v>1874</v>
      </c>
      <c r="F61" s="126"/>
      <c r="G61" s="206" t="s">
        <v>1855</v>
      </c>
      <c r="H61" s="28"/>
      <c r="I61" s="24">
        <v>32000000</v>
      </c>
      <c r="J61" s="235">
        <v>18933333</v>
      </c>
      <c r="K61" s="24">
        <f t="shared" si="0"/>
        <v>13066667</v>
      </c>
    </row>
    <row r="62" spans="1:12" x14ac:dyDescent="0.25">
      <c r="A62" s="23">
        <v>45370</v>
      </c>
      <c r="B62" s="26" t="s">
        <v>1335</v>
      </c>
      <c r="C62" s="65" t="s">
        <v>1460</v>
      </c>
      <c r="D62" s="150" t="s">
        <v>1622</v>
      </c>
      <c r="E62" s="123" t="s">
        <v>1875</v>
      </c>
      <c r="F62" s="126"/>
      <c r="G62" s="206" t="s">
        <v>1856</v>
      </c>
      <c r="H62" s="28"/>
      <c r="I62" s="24">
        <v>28000000</v>
      </c>
      <c r="J62" s="235">
        <v>16566667</v>
      </c>
      <c r="K62" s="24">
        <f t="shared" si="0"/>
        <v>11433333</v>
      </c>
    </row>
    <row r="63" spans="1:12" x14ac:dyDescent="0.25">
      <c r="A63" s="23">
        <v>45373</v>
      </c>
      <c r="B63" s="26" t="s">
        <v>1727</v>
      </c>
      <c r="C63" s="65" t="s">
        <v>1744</v>
      </c>
      <c r="D63" s="150" t="s">
        <v>1633</v>
      </c>
      <c r="E63" s="123" t="s">
        <v>1865</v>
      </c>
      <c r="F63" s="126"/>
      <c r="G63" s="206" t="s">
        <v>1857</v>
      </c>
      <c r="H63" s="28"/>
      <c r="I63" s="24">
        <v>24000000</v>
      </c>
      <c r="J63" s="235">
        <v>11800000</v>
      </c>
      <c r="K63" s="24">
        <f t="shared" si="0"/>
        <v>12200000</v>
      </c>
    </row>
    <row r="64" spans="1:12" x14ac:dyDescent="0.25">
      <c r="A64" s="23">
        <v>45377</v>
      </c>
      <c r="B64" s="26" t="s">
        <v>1349</v>
      </c>
      <c r="C64" s="65" t="s">
        <v>1370</v>
      </c>
      <c r="D64" s="150" t="s">
        <v>1358</v>
      </c>
      <c r="E64" s="123" t="s">
        <v>1876</v>
      </c>
      <c r="F64" s="126"/>
      <c r="G64" s="206" t="s">
        <v>1858</v>
      </c>
      <c r="H64" s="28"/>
      <c r="I64" s="24">
        <v>43120000</v>
      </c>
      <c r="J64" s="235">
        <v>23356667</v>
      </c>
      <c r="K64" s="24">
        <f t="shared" si="0"/>
        <v>19763333</v>
      </c>
    </row>
    <row r="65" spans="1:11" x14ac:dyDescent="0.25">
      <c r="A65" s="23">
        <v>45377</v>
      </c>
      <c r="B65" s="26" t="s">
        <v>1379</v>
      </c>
      <c r="C65" s="65" t="s">
        <v>1367</v>
      </c>
      <c r="D65" s="150" t="s">
        <v>1368</v>
      </c>
      <c r="E65" s="123" t="s">
        <v>1420</v>
      </c>
      <c r="F65" s="126"/>
      <c r="G65" s="206" t="s">
        <v>152</v>
      </c>
      <c r="H65" s="28"/>
      <c r="I65" s="24">
        <v>19955952</v>
      </c>
      <c r="J65" s="235">
        <v>9977977</v>
      </c>
      <c r="K65" s="24">
        <f t="shared" si="0"/>
        <v>9977975</v>
      </c>
    </row>
    <row r="66" spans="1:11" x14ac:dyDescent="0.25">
      <c r="A66" s="23">
        <v>45383</v>
      </c>
      <c r="B66" s="26" t="s">
        <v>1353</v>
      </c>
      <c r="C66" s="65" t="s">
        <v>2277</v>
      </c>
      <c r="D66" s="150" t="s">
        <v>2202</v>
      </c>
      <c r="E66" s="123" t="s">
        <v>2291</v>
      </c>
      <c r="F66" s="126"/>
      <c r="G66" s="206" t="s">
        <v>2310</v>
      </c>
      <c r="H66" s="28"/>
      <c r="I66" s="24">
        <v>32976000</v>
      </c>
      <c r="J66" s="235">
        <v>16213200</v>
      </c>
      <c r="K66" s="24">
        <f t="shared" si="0"/>
        <v>16762800</v>
      </c>
    </row>
    <row r="67" spans="1:11" x14ac:dyDescent="0.25">
      <c r="A67" s="23">
        <v>45390</v>
      </c>
      <c r="B67" s="26" t="s">
        <v>1357</v>
      </c>
      <c r="C67" s="65" t="s">
        <v>1888</v>
      </c>
      <c r="D67" s="150" t="s">
        <v>2163</v>
      </c>
      <c r="E67" s="123" t="s">
        <v>2292</v>
      </c>
      <c r="F67" s="126"/>
      <c r="G67" s="206" t="s">
        <v>217</v>
      </c>
      <c r="H67" s="28"/>
      <c r="I67" s="24">
        <v>20000000</v>
      </c>
      <c r="J67" s="235">
        <v>8666667</v>
      </c>
      <c r="K67" s="24">
        <f t="shared" si="0"/>
        <v>11333333</v>
      </c>
    </row>
    <row r="68" spans="1:11" x14ac:dyDescent="0.25">
      <c r="A68" s="23">
        <v>45390</v>
      </c>
      <c r="B68" s="26" t="s">
        <v>1732</v>
      </c>
      <c r="C68" s="65" t="s">
        <v>2171</v>
      </c>
      <c r="D68" s="150" t="s">
        <v>2081</v>
      </c>
      <c r="E68" s="123" t="s">
        <v>1550</v>
      </c>
      <c r="F68" s="126"/>
      <c r="G68" s="206" t="s">
        <v>2311</v>
      </c>
      <c r="H68" s="28"/>
      <c r="I68" s="24">
        <v>21992000</v>
      </c>
      <c r="J68" s="235">
        <v>9529867</v>
      </c>
      <c r="K68" s="24">
        <f t="shared" si="0"/>
        <v>12462133</v>
      </c>
    </row>
    <row r="69" spans="1:11" x14ac:dyDescent="0.25">
      <c r="A69" s="23">
        <v>45391</v>
      </c>
      <c r="B69" s="26" t="s">
        <v>1359</v>
      </c>
      <c r="C69" s="65" t="s">
        <v>1883</v>
      </c>
      <c r="D69" s="150" t="s">
        <v>2152</v>
      </c>
      <c r="E69" s="123" t="s">
        <v>2293</v>
      </c>
      <c r="F69" s="126"/>
      <c r="G69" s="206" t="s">
        <v>2312</v>
      </c>
      <c r="H69" s="28"/>
      <c r="I69" s="24">
        <v>31200000</v>
      </c>
      <c r="J69" s="235">
        <v>0</v>
      </c>
      <c r="K69" s="24">
        <f t="shared" si="0"/>
        <v>31200000</v>
      </c>
    </row>
    <row r="70" spans="1:11" x14ac:dyDescent="0.25">
      <c r="A70" s="23">
        <v>45391</v>
      </c>
      <c r="B70" s="26" t="s">
        <v>1361</v>
      </c>
      <c r="C70" s="65" t="s">
        <v>2085</v>
      </c>
      <c r="D70" s="150" t="s">
        <v>1893</v>
      </c>
      <c r="E70" s="123" t="s">
        <v>2294</v>
      </c>
      <c r="F70" s="126"/>
      <c r="G70" s="206" t="s">
        <v>466</v>
      </c>
      <c r="H70" s="28"/>
      <c r="I70" s="24">
        <v>6565800</v>
      </c>
      <c r="J70" s="235">
        <v>5690360</v>
      </c>
      <c r="K70" s="24">
        <f t="shared" si="0"/>
        <v>875440</v>
      </c>
    </row>
    <row r="71" spans="1:11" x14ac:dyDescent="0.25">
      <c r="A71" s="23">
        <v>45393</v>
      </c>
      <c r="B71" s="26" t="s">
        <v>1622</v>
      </c>
      <c r="C71" s="65" t="s">
        <v>2162</v>
      </c>
      <c r="D71" s="150" t="s">
        <v>2278</v>
      </c>
      <c r="E71" s="123" t="s">
        <v>2295</v>
      </c>
      <c r="F71" s="126"/>
      <c r="G71" s="206" t="s">
        <v>2313</v>
      </c>
      <c r="H71" s="28"/>
      <c r="I71" s="24">
        <v>28740000</v>
      </c>
      <c r="J71" s="235">
        <v>10059000</v>
      </c>
      <c r="K71" s="24">
        <f t="shared" si="0"/>
        <v>18681000</v>
      </c>
    </row>
    <row r="72" spans="1:11" x14ac:dyDescent="0.25">
      <c r="A72" s="23">
        <v>45393</v>
      </c>
      <c r="B72" s="26" t="s">
        <v>1467</v>
      </c>
      <c r="C72" s="65" t="s">
        <v>2101</v>
      </c>
      <c r="D72" s="150" t="s">
        <v>491</v>
      </c>
      <c r="E72" s="123" t="s">
        <v>2296</v>
      </c>
      <c r="F72" s="126"/>
      <c r="G72" s="206" t="s">
        <v>2314</v>
      </c>
      <c r="H72" s="28"/>
      <c r="I72" s="24">
        <v>32000000</v>
      </c>
      <c r="J72" s="235">
        <v>13066667</v>
      </c>
      <c r="K72" s="24">
        <f t="shared" si="0"/>
        <v>18933333</v>
      </c>
    </row>
    <row r="73" spans="1:11" x14ac:dyDescent="0.25">
      <c r="A73" s="23">
        <v>45400</v>
      </c>
      <c r="B73" s="26" t="s">
        <v>1633</v>
      </c>
      <c r="C73" s="65" t="s">
        <v>2014</v>
      </c>
      <c r="D73" s="150" t="s">
        <v>1917</v>
      </c>
      <c r="E73" s="123" t="s">
        <v>2297</v>
      </c>
      <c r="F73" s="126"/>
      <c r="G73" s="206" t="s">
        <v>463</v>
      </c>
      <c r="H73" s="28"/>
      <c r="I73" s="24">
        <v>9546000</v>
      </c>
      <c r="J73" s="235">
        <v>6682200</v>
      </c>
      <c r="K73" s="24">
        <f t="shared" si="0"/>
        <v>2863800</v>
      </c>
    </row>
    <row r="74" spans="1:11" x14ac:dyDescent="0.25">
      <c r="A74" s="23">
        <v>45400</v>
      </c>
      <c r="B74" s="26" t="s">
        <v>1475</v>
      </c>
      <c r="C74" s="65" t="s">
        <v>2103</v>
      </c>
      <c r="D74" s="150" t="s">
        <v>2279</v>
      </c>
      <c r="E74" s="123" t="s">
        <v>2298</v>
      </c>
      <c r="F74" s="126"/>
      <c r="G74" s="206" t="s">
        <v>2315</v>
      </c>
      <c r="H74" s="28"/>
      <c r="I74" s="24">
        <v>30000000</v>
      </c>
      <c r="J74" s="235">
        <v>2250000</v>
      </c>
      <c r="K74" s="24">
        <f t="shared" si="0"/>
        <v>27750000</v>
      </c>
    </row>
    <row r="75" spans="1:11" x14ac:dyDescent="0.25">
      <c r="A75" s="23">
        <v>45401</v>
      </c>
      <c r="B75" s="26" t="s">
        <v>1481</v>
      </c>
      <c r="C75" s="65" t="s">
        <v>1923</v>
      </c>
      <c r="D75" s="150" t="s">
        <v>2096</v>
      </c>
      <c r="E75" s="123" t="s">
        <v>2299</v>
      </c>
      <c r="F75" s="126"/>
      <c r="G75" s="206" t="s">
        <v>2316</v>
      </c>
      <c r="H75" s="28"/>
      <c r="I75" s="24">
        <v>21836000</v>
      </c>
      <c r="J75" s="235">
        <v>7096700</v>
      </c>
      <c r="K75" s="24">
        <f t="shared" si="0"/>
        <v>14739300</v>
      </c>
    </row>
    <row r="76" spans="1:11" x14ac:dyDescent="0.25">
      <c r="A76" s="23">
        <v>45401</v>
      </c>
      <c r="B76" s="26" t="s">
        <v>2277</v>
      </c>
      <c r="C76" s="65" t="s">
        <v>2280</v>
      </c>
      <c r="D76" s="150" t="s">
        <v>2281</v>
      </c>
      <c r="E76" s="123" t="s">
        <v>2300</v>
      </c>
      <c r="F76" s="126"/>
      <c r="G76" s="206" t="s">
        <v>2317</v>
      </c>
      <c r="H76" s="28"/>
      <c r="I76" s="24">
        <v>24000000</v>
      </c>
      <c r="J76" s="235">
        <v>8400000</v>
      </c>
      <c r="K76" s="24">
        <f t="shared" si="0"/>
        <v>15600000</v>
      </c>
    </row>
    <row r="77" spans="1:11" x14ac:dyDescent="0.25">
      <c r="A77" s="23">
        <v>45405</v>
      </c>
      <c r="B77" s="26" t="s">
        <v>1465</v>
      </c>
      <c r="C77" s="65" t="s">
        <v>2278</v>
      </c>
      <c r="D77" s="150" t="s">
        <v>2098</v>
      </c>
      <c r="E77" s="123" t="s">
        <v>2301</v>
      </c>
      <c r="F77" s="126"/>
      <c r="G77" s="206" t="s">
        <v>2318</v>
      </c>
      <c r="H77" s="28"/>
      <c r="I77" s="24">
        <v>32000000</v>
      </c>
      <c r="J77" s="235">
        <v>1866667</v>
      </c>
      <c r="K77" s="24">
        <f t="shared" si="0"/>
        <v>30133333</v>
      </c>
    </row>
    <row r="78" spans="1:11" x14ac:dyDescent="0.25">
      <c r="A78" s="23">
        <v>45405</v>
      </c>
      <c r="B78" s="26" t="s">
        <v>1487</v>
      </c>
      <c r="C78" s="65" t="s">
        <v>2282</v>
      </c>
      <c r="D78" s="150" t="s">
        <v>2095</v>
      </c>
      <c r="E78" s="123" t="s">
        <v>2302</v>
      </c>
      <c r="F78" s="126"/>
      <c r="G78" s="206" t="s">
        <v>2319</v>
      </c>
      <c r="H78" s="28"/>
      <c r="I78" s="24">
        <v>11532000</v>
      </c>
      <c r="J78" s="235">
        <v>0</v>
      </c>
      <c r="K78" s="24">
        <f t="shared" si="0"/>
        <v>11532000</v>
      </c>
    </row>
    <row r="79" spans="1:11" x14ac:dyDescent="0.25">
      <c r="A79" s="23">
        <v>45405</v>
      </c>
      <c r="B79" s="26" t="s">
        <v>1636</v>
      </c>
      <c r="C79" s="65" t="s">
        <v>717</v>
      </c>
      <c r="D79" s="150" t="s">
        <v>2153</v>
      </c>
      <c r="E79" s="123" t="s">
        <v>2303</v>
      </c>
      <c r="F79" s="126"/>
      <c r="G79" s="206" t="s">
        <v>2320</v>
      </c>
      <c r="H79" s="28"/>
      <c r="I79" s="24">
        <v>18773800</v>
      </c>
      <c r="J79" s="235">
        <v>6045800</v>
      </c>
      <c r="K79" s="24">
        <f t="shared" si="0"/>
        <v>12728000</v>
      </c>
    </row>
    <row r="80" spans="1:11" x14ac:dyDescent="0.25">
      <c r="A80" s="23">
        <v>45407</v>
      </c>
      <c r="B80" s="26" t="s">
        <v>1358</v>
      </c>
      <c r="C80" s="65" t="s">
        <v>2018</v>
      </c>
      <c r="D80" s="150" t="s">
        <v>2017</v>
      </c>
      <c r="E80" s="123" t="s">
        <v>2291</v>
      </c>
      <c r="F80" s="126"/>
      <c r="G80" s="206" t="s">
        <v>2321</v>
      </c>
      <c r="H80" s="28"/>
      <c r="I80" s="24">
        <v>32000000</v>
      </c>
      <c r="J80" s="235">
        <v>0</v>
      </c>
      <c r="K80" s="24">
        <f t="shared" si="0"/>
        <v>32000000</v>
      </c>
    </row>
    <row r="81" spans="1:11" x14ac:dyDescent="0.25">
      <c r="A81" s="23">
        <v>45407</v>
      </c>
      <c r="B81" s="26" t="s">
        <v>2290</v>
      </c>
      <c r="C81" s="65" t="s">
        <v>2196</v>
      </c>
      <c r="D81" s="150" t="s">
        <v>2283</v>
      </c>
      <c r="E81" s="123" t="s">
        <v>2304</v>
      </c>
      <c r="F81" s="126"/>
      <c r="G81" s="206" t="s">
        <v>2322</v>
      </c>
      <c r="H81" s="28"/>
      <c r="I81" s="24">
        <v>19092000</v>
      </c>
      <c r="J81" s="235">
        <v>5727600</v>
      </c>
      <c r="K81" s="24">
        <f t="shared" si="0"/>
        <v>13364400</v>
      </c>
    </row>
    <row r="82" spans="1:11" x14ac:dyDescent="0.25">
      <c r="A82" s="23">
        <v>45411</v>
      </c>
      <c r="B82" s="26" t="s">
        <v>2158</v>
      </c>
      <c r="C82" s="65" t="s">
        <v>2184</v>
      </c>
      <c r="D82" s="150" t="s">
        <v>2280</v>
      </c>
      <c r="E82" s="123" t="s">
        <v>2305</v>
      </c>
      <c r="F82" s="126"/>
      <c r="G82" s="206" t="s">
        <v>2323</v>
      </c>
      <c r="H82" s="28"/>
      <c r="I82" s="24">
        <v>27200000</v>
      </c>
      <c r="J82" s="235">
        <v>0</v>
      </c>
      <c r="K82" s="24">
        <f t="shared" si="0"/>
        <v>27200000</v>
      </c>
    </row>
    <row r="83" spans="1:11" x14ac:dyDescent="0.25">
      <c r="A83" s="23">
        <v>45412</v>
      </c>
      <c r="B83" s="26" t="s">
        <v>1980</v>
      </c>
      <c r="C83" s="65" t="s">
        <v>2284</v>
      </c>
      <c r="D83" s="150" t="s">
        <v>2285</v>
      </c>
      <c r="E83" s="123" t="s">
        <v>2306</v>
      </c>
      <c r="F83" s="126"/>
      <c r="G83" s="206" t="s">
        <v>2324</v>
      </c>
      <c r="H83" s="28"/>
      <c r="I83" s="24">
        <v>30000000</v>
      </c>
      <c r="J83" s="235">
        <v>7250000</v>
      </c>
      <c r="K83" s="24">
        <f t="shared" si="0"/>
        <v>22750000</v>
      </c>
    </row>
    <row r="84" spans="1:11" x14ac:dyDescent="0.25">
      <c r="A84" s="23">
        <v>45412</v>
      </c>
      <c r="B84" s="26" t="s">
        <v>1880</v>
      </c>
      <c r="C84" s="65" t="s">
        <v>2286</v>
      </c>
      <c r="D84" s="150" t="s">
        <v>2287</v>
      </c>
      <c r="E84" s="123" t="s">
        <v>2307</v>
      </c>
      <c r="F84" s="126"/>
      <c r="G84" s="206" t="s">
        <v>2325</v>
      </c>
      <c r="H84" s="28"/>
      <c r="I84" s="24">
        <v>32000000</v>
      </c>
      <c r="J84" s="235">
        <v>0</v>
      </c>
      <c r="K84" s="24">
        <f t="shared" si="0"/>
        <v>32000000</v>
      </c>
    </row>
    <row r="85" spans="1:11" x14ac:dyDescent="0.25">
      <c r="A85" s="23">
        <v>45412</v>
      </c>
      <c r="B85" s="26" t="s">
        <v>1474</v>
      </c>
      <c r="C85" s="65" t="s">
        <v>2288</v>
      </c>
      <c r="D85" s="150" t="s">
        <v>2289</v>
      </c>
      <c r="E85" s="123" t="s">
        <v>2308</v>
      </c>
      <c r="F85" s="126"/>
      <c r="G85" s="206" t="s">
        <v>2326</v>
      </c>
      <c r="H85" s="28"/>
      <c r="I85" s="24">
        <v>30000000</v>
      </c>
      <c r="J85" s="163">
        <v>7250000</v>
      </c>
      <c r="K85" s="24">
        <f t="shared" ref="K85:K119" si="1">+I85-J85</f>
        <v>22750000</v>
      </c>
    </row>
    <row r="86" spans="1:11" x14ac:dyDescent="0.25">
      <c r="A86" s="23">
        <v>45412</v>
      </c>
      <c r="B86" s="26" t="s">
        <v>1746</v>
      </c>
      <c r="C86" s="65" t="s">
        <v>2180</v>
      </c>
      <c r="D86" s="150" t="s">
        <v>2284</v>
      </c>
      <c r="E86" s="123" t="s">
        <v>2309</v>
      </c>
      <c r="F86" s="126"/>
      <c r="G86" s="206" t="s">
        <v>2327</v>
      </c>
      <c r="H86" s="28"/>
      <c r="I86" s="24">
        <v>61880000</v>
      </c>
      <c r="J86" s="163">
        <v>14438667</v>
      </c>
      <c r="K86" s="24">
        <f t="shared" si="1"/>
        <v>47441333</v>
      </c>
    </row>
    <row r="87" spans="1:11" x14ac:dyDescent="0.25">
      <c r="A87" s="23">
        <v>45421</v>
      </c>
      <c r="B87" s="217" t="s">
        <v>1983</v>
      </c>
      <c r="C87" s="217" t="s">
        <v>2336</v>
      </c>
      <c r="D87" s="217" t="s">
        <v>3122</v>
      </c>
      <c r="E87" s="270" t="s">
        <v>3404</v>
      </c>
      <c r="F87" s="126"/>
      <c r="G87" s="160" t="s">
        <v>3399</v>
      </c>
      <c r="H87" s="28"/>
      <c r="I87" s="163">
        <v>32000000</v>
      </c>
      <c r="J87" s="163">
        <v>4533334</v>
      </c>
      <c r="K87" s="24">
        <f t="shared" si="1"/>
        <v>27466666</v>
      </c>
    </row>
    <row r="88" spans="1:11" x14ac:dyDescent="0.25">
      <c r="A88" s="284">
        <v>45428</v>
      </c>
      <c r="B88" s="220" t="s">
        <v>2081</v>
      </c>
      <c r="C88" s="220" t="s">
        <v>2983</v>
      </c>
      <c r="D88" s="220" t="s">
        <v>2657</v>
      </c>
      <c r="E88" s="270" t="s">
        <v>3405</v>
      </c>
      <c r="F88" s="126"/>
      <c r="G88" s="160" t="s">
        <v>3400</v>
      </c>
      <c r="H88" s="28"/>
      <c r="I88" s="163">
        <v>29134800</v>
      </c>
      <c r="J88" s="163">
        <v>3399060</v>
      </c>
      <c r="K88" s="24">
        <f t="shared" si="1"/>
        <v>25735740</v>
      </c>
    </row>
    <row r="89" spans="1:11" x14ac:dyDescent="0.25">
      <c r="A89" s="284">
        <v>45430</v>
      </c>
      <c r="B89" s="220" t="s">
        <v>1989</v>
      </c>
      <c r="C89" s="220" t="s">
        <v>2805</v>
      </c>
      <c r="D89" s="220" t="s">
        <v>3160</v>
      </c>
      <c r="E89" s="270" t="s">
        <v>3406</v>
      </c>
      <c r="F89" s="126"/>
      <c r="G89" s="160" t="s">
        <v>3401</v>
      </c>
      <c r="H89" s="28"/>
      <c r="I89" s="163">
        <v>30000000</v>
      </c>
      <c r="J89" s="163">
        <v>2750000</v>
      </c>
      <c r="K89" s="24">
        <f t="shared" si="1"/>
        <v>27250000</v>
      </c>
    </row>
    <row r="90" spans="1:11" x14ac:dyDescent="0.25">
      <c r="A90" s="284">
        <v>45430</v>
      </c>
      <c r="B90" s="220" t="s">
        <v>1981</v>
      </c>
      <c r="C90" s="220" t="s">
        <v>2410</v>
      </c>
      <c r="D90" s="220" t="s">
        <v>3168</v>
      </c>
      <c r="E90" s="270" t="s">
        <v>3407</v>
      </c>
      <c r="F90" s="126"/>
      <c r="G90" s="160" t="s">
        <v>3402</v>
      </c>
      <c r="H90" s="28"/>
      <c r="I90" s="163">
        <v>28000000</v>
      </c>
      <c r="J90" s="163">
        <v>2566667</v>
      </c>
      <c r="K90" s="24">
        <f t="shared" si="1"/>
        <v>25433333</v>
      </c>
    </row>
    <row r="91" spans="1:11" x14ac:dyDescent="0.25">
      <c r="A91" s="284">
        <v>45433</v>
      </c>
      <c r="B91" s="220" t="s">
        <v>281</v>
      </c>
      <c r="C91" s="220" t="s">
        <v>2675</v>
      </c>
      <c r="D91" s="220" t="s">
        <v>2674</v>
      </c>
      <c r="E91" s="270" t="s">
        <v>3408</v>
      </c>
      <c r="F91" s="126"/>
      <c r="G91" s="160" t="s">
        <v>467</v>
      </c>
      <c r="H91" s="28"/>
      <c r="I91" s="163">
        <v>12037400</v>
      </c>
      <c r="J91" s="163"/>
      <c r="K91" s="24">
        <f t="shared" si="1"/>
        <v>12037400</v>
      </c>
    </row>
    <row r="92" spans="1:11" x14ac:dyDescent="0.25">
      <c r="A92" s="284">
        <v>45434</v>
      </c>
      <c r="B92" s="220" t="s">
        <v>493</v>
      </c>
      <c r="C92" s="220" t="s">
        <v>3388</v>
      </c>
      <c r="D92" s="220" t="s">
        <v>2680</v>
      </c>
      <c r="E92" s="270" t="s">
        <v>3409</v>
      </c>
      <c r="F92" s="126"/>
      <c r="G92" s="160" t="s">
        <v>1292</v>
      </c>
      <c r="H92" s="28"/>
      <c r="I92" s="163">
        <v>21000000</v>
      </c>
      <c r="J92" s="163"/>
      <c r="K92" s="24">
        <f t="shared" si="1"/>
        <v>21000000</v>
      </c>
    </row>
    <row r="93" spans="1:11" x14ac:dyDescent="0.25">
      <c r="A93" s="284">
        <v>45434</v>
      </c>
      <c r="B93" s="220" t="s">
        <v>121</v>
      </c>
      <c r="C93" s="220" t="s">
        <v>3175</v>
      </c>
      <c r="D93" s="220" t="s">
        <v>3060</v>
      </c>
      <c r="E93" s="270" t="s">
        <v>3410</v>
      </c>
      <c r="F93" s="126"/>
      <c r="G93" s="160" t="s">
        <v>1291</v>
      </c>
      <c r="H93" s="28"/>
      <c r="I93" s="163">
        <v>24000000</v>
      </c>
      <c r="J93" s="163"/>
      <c r="K93" s="24">
        <f t="shared" si="1"/>
        <v>24000000</v>
      </c>
    </row>
    <row r="94" spans="1:11" x14ac:dyDescent="0.25">
      <c r="A94" s="284">
        <v>45434</v>
      </c>
      <c r="B94" s="220" t="s">
        <v>1109</v>
      </c>
      <c r="C94" s="220" t="s">
        <v>2462</v>
      </c>
      <c r="D94" s="220" t="s">
        <v>3062</v>
      </c>
      <c r="E94" s="270" t="s">
        <v>3411</v>
      </c>
      <c r="F94" s="126"/>
      <c r="G94" s="160" t="s">
        <v>1298</v>
      </c>
      <c r="H94" s="28"/>
      <c r="I94" s="163">
        <v>14500000</v>
      </c>
      <c r="J94" s="163"/>
      <c r="K94" s="24">
        <f t="shared" si="1"/>
        <v>14500000</v>
      </c>
    </row>
    <row r="95" spans="1:11" x14ac:dyDescent="0.25">
      <c r="A95" s="284">
        <v>45434</v>
      </c>
      <c r="B95" s="220" t="s">
        <v>509</v>
      </c>
      <c r="C95" s="220" t="s">
        <v>3389</v>
      </c>
      <c r="D95" s="220" t="s">
        <v>3390</v>
      </c>
      <c r="E95" s="270" t="s">
        <v>3412</v>
      </c>
      <c r="F95" s="126"/>
      <c r="G95" s="160" t="s">
        <v>1299</v>
      </c>
      <c r="H95" s="28"/>
      <c r="I95" s="163">
        <v>13600000</v>
      </c>
      <c r="J95" s="163"/>
      <c r="K95" s="24">
        <f t="shared" si="1"/>
        <v>13600000</v>
      </c>
    </row>
    <row r="96" spans="1:11" x14ac:dyDescent="0.25">
      <c r="A96" s="284">
        <v>45434</v>
      </c>
      <c r="B96" s="220" t="s">
        <v>292</v>
      </c>
      <c r="C96" s="220" t="s">
        <v>3187</v>
      </c>
      <c r="D96" s="220" t="s">
        <v>3056</v>
      </c>
      <c r="E96" s="270" t="s">
        <v>3413</v>
      </c>
      <c r="F96" s="126"/>
      <c r="G96" s="160" t="s">
        <v>1290</v>
      </c>
      <c r="H96" s="28"/>
      <c r="I96" s="163">
        <v>24000000</v>
      </c>
      <c r="J96" s="163"/>
      <c r="K96" s="24">
        <f t="shared" si="1"/>
        <v>24000000</v>
      </c>
    </row>
    <row r="97" spans="1:11" x14ac:dyDescent="0.25">
      <c r="A97" s="284">
        <v>45434</v>
      </c>
      <c r="B97" s="220" t="s">
        <v>889</v>
      </c>
      <c r="C97" s="220" t="s">
        <v>3391</v>
      </c>
      <c r="D97" s="220" t="s">
        <v>3050</v>
      </c>
      <c r="E97" s="270" t="s">
        <v>3414</v>
      </c>
      <c r="F97" s="126"/>
      <c r="G97" s="160" t="s">
        <v>1841</v>
      </c>
      <c r="H97" s="28"/>
      <c r="I97" s="163">
        <v>17900000</v>
      </c>
      <c r="J97" s="163"/>
      <c r="K97" s="24">
        <f t="shared" si="1"/>
        <v>17900000</v>
      </c>
    </row>
    <row r="98" spans="1:11" x14ac:dyDescent="0.25">
      <c r="A98" s="284">
        <v>45434</v>
      </c>
      <c r="B98" s="220" t="s">
        <v>873</v>
      </c>
      <c r="C98" s="220" t="s">
        <v>2463</v>
      </c>
      <c r="D98" s="220" t="s">
        <v>3071</v>
      </c>
      <c r="E98" s="270" t="s">
        <v>3415</v>
      </c>
      <c r="F98" s="126"/>
      <c r="G98" s="160" t="s">
        <v>1843</v>
      </c>
      <c r="H98" s="28"/>
      <c r="I98" s="163">
        <v>15000000</v>
      </c>
      <c r="J98" s="163"/>
      <c r="K98" s="24">
        <f t="shared" si="1"/>
        <v>15000000</v>
      </c>
    </row>
    <row r="99" spans="1:11" x14ac:dyDescent="0.25">
      <c r="A99" s="284">
        <v>45434</v>
      </c>
      <c r="B99" s="220" t="s">
        <v>1118</v>
      </c>
      <c r="C99" s="220" t="s">
        <v>3179</v>
      </c>
      <c r="D99" s="220" t="s">
        <v>3392</v>
      </c>
      <c r="E99" s="270" t="s">
        <v>3416</v>
      </c>
      <c r="F99" s="126"/>
      <c r="G99" s="160" t="s">
        <v>1839</v>
      </c>
      <c r="H99" s="28"/>
      <c r="I99" s="163">
        <v>9227800</v>
      </c>
      <c r="J99" s="163"/>
      <c r="K99" s="24">
        <f t="shared" si="1"/>
        <v>9227800</v>
      </c>
    </row>
    <row r="100" spans="1:11" x14ac:dyDescent="0.25">
      <c r="A100" s="284">
        <v>45434</v>
      </c>
      <c r="B100" s="220" t="s">
        <v>1119</v>
      </c>
      <c r="C100" s="220" t="s">
        <v>3177</v>
      </c>
      <c r="D100" s="220" t="s">
        <v>2464</v>
      </c>
      <c r="E100" s="270" t="s">
        <v>3417</v>
      </c>
      <c r="F100" s="126"/>
      <c r="G100" s="160" t="s">
        <v>1838</v>
      </c>
      <c r="H100" s="28"/>
      <c r="I100" s="163">
        <v>9227800</v>
      </c>
      <c r="J100" s="163"/>
      <c r="K100" s="24">
        <f t="shared" si="1"/>
        <v>9227800</v>
      </c>
    </row>
    <row r="101" spans="1:11" x14ac:dyDescent="0.25">
      <c r="A101" s="284">
        <v>45434</v>
      </c>
      <c r="B101" s="220" t="s">
        <v>1114</v>
      </c>
      <c r="C101" s="220" t="s">
        <v>2460</v>
      </c>
      <c r="D101" s="220" t="s">
        <v>3054</v>
      </c>
      <c r="E101" s="270" t="s">
        <v>3418</v>
      </c>
      <c r="F101" s="126"/>
      <c r="G101" s="160" t="s">
        <v>1301</v>
      </c>
      <c r="H101" s="28"/>
      <c r="I101" s="163">
        <v>10900000</v>
      </c>
      <c r="J101" s="163"/>
      <c r="K101" s="24">
        <f t="shared" si="1"/>
        <v>10900000</v>
      </c>
    </row>
    <row r="102" spans="1:11" x14ac:dyDescent="0.25">
      <c r="A102" s="284">
        <v>45434</v>
      </c>
      <c r="B102" s="220" t="s">
        <v>825</v>
      </c>
      <c r="C102" s="220" t="s">
        <v>2461</v>
      </c>
      <c r="D102" s="220" t="s">
        <v>3066</v>
      </c>
      <c r="E102" s="270" t="s">
        <v>3419</v>
      </c>
      <c r="F102" s="126"/>
      <c r="G102" s="160" t="s">
        <v>1300</v>
      </c>
      <c r="H102" s="28"/>
      <c r="I102" s="163">
        <v>6236000</v>
      </c>
      <c r="J102" s="163"/>
      <c r="K102" s="24">
        <f t="shared" si="1"/>
        <v>6236000</v>
      </c>
    </row>
    <row r="103" spans="1:11" x14ac:dyDescent="0.25">
      <c r="A103" s="284">
        <v>45434</v>
      </c>
      <c r="B103" s="220" t="s">
        <v>744</v>
      </c>
      <c r="C103" s="220" t="s">
        <v>2672</v>
      </c>
      <c r="D103" s="220" t="s">
        <v>3393</v>
      </c>
      <c r="E103" s="270" t="s">
        <v>3420</v>
      </c>
      <c r="F103" s="126"/>
      <c r="G103" s="160" t="s">
        <v>1294</v>
      </c>
      <c r="H103" s="28"/>
      <c r="I103" s="163">
        <v>8309000</v>
      </c>
      <c r="J103" s="163"/>
      <c r="K103" s="24">
        <f t="shared" si="1"/>
        <v>8309000</v>
      </c>
    </row>
    <row r="104" spans="1:11" x14ac:dyDescent="0.25">
      <c r="A104" s="284">
        <v>45435</v>
      </c>
      <c r="B104" s="220" t="s">
        <v>855</v>
      </c>
      <c r="C104" s="220" t="s">
        <v>3183</v>
      </c>
      <c r="D104" s="220" t="s">
        <v>3394</v>
      </c>
      <c r="E104" s="270" t="s">
        <v>3421</v>
      </c>
      <c r="F104" s="126"/>
      <c r="G104" s="160" t="s">
        <v>1306</v>
      </c>
      <c r="H104" s="28"/>
      <c r="I104" s="163">
        <v>9227800</v>
      </c>
      <c r="J104" s="163"/>
      <c r="K104" s="24">
        <f t="shared" si="1"/>
        <v>9227800</v>
      </c>
    </row>
    <row r="105" spans="1:11" x14ac:dyDescent="0.25">
      <c r="A105" s="284">
        <v>45435</v>
      </c>
      <c r="B105" s="220" t="s">
        <v>749</v>
      </c>
      <c r="C105" s="220" t="s">
        <v>3185</v>
      </c>
      <c r="D105" s="220" t="s">
        <v>3045</v>
      </c>
      <c r="E105" s="270" t="s">
        <v>3422</v>
      </c>
      <c r="F105" s="126"/>
      <c r="G105" s="160" t="s">
        <v>1303</v>
      </c>
      <c r="H105" s="28"/>
      <c r="I105" s="163">
        <v>12000000</v>
      </c>
      <c r="J105" s="163"/>
      <c r="K105" s="24">
        <f t="shared" si="1"/>
        <v>12000000</v>
      </c>
    </row>
    <row r="106" spans="1:11" x14ac:dyDescent="0.25">
      <c r="A106" s="284">
        <v>45435</v>
      </c>
      <c r="B106" s="220" t="s">
        <v>1002</v>
      </c>
      <c r="C106" s="220" t="s">
        <v>3181</v>
      </c>
      <c r="D106" s="220" t="s">
        <v>3395</v>
      </c>
      <c r="E106" s="270" t="s">
        <v>3423</v>
      </c>
      <c r="F106" s="126"/>
      <c r="G106" s="160" t="s">
        <v>1307</v>
      </c>
      <c r="H106" s="28"/>
      <c r="I106" s="163">
        <v>14370000</v>
      </c>
      <c r="J106" s="163"/>
      <c r="K106" s="24">
        <f t="shared" si="1"/>
        <v>14370000</v>
      </c>
    </row>
    <row r="107" spans="1:11" x14ac:dyDescent="0.25">
      <c r="A107" s="284">
        <v>45435</v>
      </c>
      <c r="B107" s="220" t="s">
        <v>742</v>
      </c>
      <c r="C107" s="220" t="s">
        <v>2872</v>
      </c>
      <c r="D107" s="220" t="s">
        <v>3068</v>
      </c>
      <c r="E107" s="270" t="s">
        <v>3424</v>
      </c>
      <c r="F107" s="126"/>
      <c r="G107" s="160" t="s">
        <v>1293</v>
      </c>
      <c r="H107" s="28"/>
      <c r="I107" s="163">
        <v>16000000</v>
      </c>
      <c r="J107" s="163"/>
      <c r="K107" s="24">
        <f t="shared" si="1"/>
        <v>16000000</v>
      </c>
    </row>
    <row r="108" spans="1:11" x14ac:dyDescent="0.25">
      <c r="A108" s="284">
        <v>45435</v>
      </c>
      <c r="B108" s="220" t="s">
        <v>579</v>
      </c>
      <c r="C108" s="220" t="s">
        <v>2458</v>
      </c>
      <c r="D108" s="220" t="s">
        <v>3052</v>
      </c>
      <c r="E108" s="270" t="s">
        <v>3425</v>
      </c>
      <c r="F108" s="126"/>
      <c r="G108" s="160" t="s">
        <v>1840</v>
      </c>
      <c r="H108" s="28"/>
      <c r="I108" s="163">
        <v>9227800</v>
      </c>
      <c r="J108" s="163"/>
      <c r="K108" s="24">
        <f t="shared" si="1"/>
        <v>9227800</v>
      </c>
    </row>
    <row r="109" spans="1:11" x14ac:dyDescent="0.25">
      <c r="A109" s="284">
        <v>45435</v>
      </c>
      <c r="B109" s="220" t="s">
        <v>839</v>
      </c>
      <c r="C109" s="220" t="s">
        <v>2870</v>
      </c>
      <c r="D109" s="220" t="s">
        <v>3053</v>
      </c>
      <c r="E109" s="270" t="s">
        <v>3426</v>
      </c>
      <c r="F109" s="126"/>
      <c r="G109" s="160" t="s">
        <v>1305</v>
      </c>
      <c r="H109" s="28"/>
      <c r="I109" s="163">
        <v>14665433</v>
      </c>
      <c r="J109" s="163"/>
      <c r="K109" s="24">
        <f t="shared" si="1"/>
        <v>14665433</v>
      </c>
    </row>
    <row r="110" spans="1:11" x14ac:dyDescent="0.25">
      <c r="A110" s="284">
        <v>45435</v>
      </c>
      <c r="B110" s="220" t="s">
        <v>768</v>
      </c>
      <c r="C110" s="220" t="s">
        <v>2868</v>
      </c>
      <c r="D110" s="220" t="s">
        <v>3064</v>
      </c>
      <c r="E110" s="270" t="s">
        <v>3427</v>
      </c>
      <c r="F110" s="126"/>
      <c r="G110" s="160" t="s">
        <v>1304</v>
      </c>
      <c r="H110" s="28"/>
      <c r="I110" s="163">
        <v>14000000</v>
      </c>
      <c r="J110" s="163"/>
      <c r="K110" s="24">
        <f t="shared" si="1"/>
        <v>14000000</v>
      </c>
    </row>
    <row r="111" spans="1:11" x14ac:dyDescent="0.25">
      <c r="A111" s="284">
        <v>45435</v>
      </c>
      <c r="B111" s="220" t="s">
        <v>826</v>
      </c>
      <c r="C111" s="220" t="s">
        <v>3184</v>
      </c>
      <c r="D111" s="220" t="s">
        <v>3058</v>
      </c>
      <c r="E111" s="270" t="s">
        <v>3428</v>
      </c>
      <c r="F111" s="126"/>
      <c r="G111" s="160" t="s">
        <v>1302</v>
      </c>
      <c r="H111" s="28"/>
      <c r="I111" s="163">
        <v>14370000</v>
      </c>
      <c r="J111" s="163"/>
      <c r="K111" s="24">
        <f t="shared" si="1"/>
        <v>14370000</v>
      </c>
    </row>
    <row r="112" spans="1:11" x14ac:dyDescent="0.25">
      <c r="A112" s="284">
        <v>45435</v>
      </c>
      <c r="B112" s="220" t="s">
        <v>535</v>
      </c>
      <c r="C112" s="220" t="s">
        <v>2671</v>
      </c>
      <c r="D112" s="220" t="s">
        <v>2682</v>
      </c>
      <c r="E112" s="270" t="s">
        <v>3429</v>
      </c>
      <c r="F112" s="126"/>
      <c r="G112" s="160" t="s">
        <v>1295</v>
      </c>
      <c r="H112" s="28"/>
      <c r="I112" s="163">
        <v>14000000</v>
      </c>
      <c r="J112" s="163"/>
      <c r="K112" s="24">
        <f t="shared" si="1"/>
        <v>14000000</v>
      </c>
    </row>
    <row r="113" spans="1:11" x14ac:dyDescent="0.25">
      <c r="A113" s="284">
        <v>45435</v>
      </c>
      <c r="B113" s="220" t="s">
        <v>97</v>
      </c>
      <c r="C113" s="220" t="s">
        <v>2988</v>
      </c>
      <c r="D113" s="220" t="s">
        <v>2678</v>
      </c>
      <c r="E113" s="270" t="s">
        <v>3430</v>
      </c>
      <c r="F113" s="126"/>
      <c r="G113" s="160" t="s">
        <v>1289</v>
      </c>
      <c r="H113" s="28"/>
      <c r="I113" s="163">
        <v>24000000</v>
      </c>
      <c r="J113" s="163"/>
      <c r="K113" s="24">
        <f t="shared" si="1"/>
        <v>24000000</v>
      </c>
    </row>
    <row r="114" spans="1:11" x14ac:dyDescent="0.25">
      <c r="A114" s="284">
        <v>45435</v>
      </c>
      <c r="B114" s="220" t="s">
        <v>490</v>
      </c>
      <c r="C114" s="220" t="s">
        <v>2456</v>
      </c>
      <c r="D114" s="220" t="s">
        <v>2685</v>
      </c>
      <c r="E114" s="270" t="s">
        <v>3431</v>
      </c>
      <c r="F114" s="126"/>
      <c r="G114" s="160" t="s">
        <v>1842</v>
      </c>
      <c r="H114" s="28"/>
      <c r="I114" s="163">
        <v>11600000</v>
      </c>
      <c r="J114" s="163"/>
      <c r="K114" s="24">
        <f t="shared" si="1"/>
        <v>11600000</v>
      </c>
    </row>
    <row r="115" spans="1:11" x14ac:dyDescent="0.25">
      <c r="A115" s="284">
        <v>45435</v>
      </c>
      <c r="B115" s="220" t="s">
        <v>1052</v>
      </c>
      <c r="C115" s="220" t="s">
        <v>2673</v>
      </c>
      <c r="D115" s="220" t="s">
        <v>2687</v>
      </c>
      <c r="E115" s="270" t="s">
        <v>3432</v>
      </c>
      <c r="F115" s="126"/>
      <c r="G115" s="160" t="s">
        <v>1845</v>
      </c>
      <c r="H115" s="28"/>
      <c r="I115" s="163">
        <v>12000000</v>
      </c>
      <c r="J115" s="24"/>
      <c r="K115" s="24">
        <f t="shared" si="1"/>
        <v>12000000</v>
      </c>
    </row>
    <row r="116" spans="1:11" x14ac:dyDescent="0.25">
      <c r="A116" s="284">
        <v>45439</v>
      </c>
      <c r="B116" s="220" t="s">
        <v>1911</v>
      </c>
      <c r="C116" s="220" t="s">
        <v>1924</v>
      </c>
      <c r="D116" s="220" t="s">
        <v>2491</v>
      </c>
      <c r="E116" s="270" t="s">
        <v>2619</v>
      </c>
      <c r="F116" s="126"/>
      <c r="G116" s="160" t="s">
        <v>2527</v>
      </c>
      <c r="H116" s="28"/>
      <c r="I116" s="163">
        <v>146493034</v>
      </c>
      <c r="J116" s="24"/>
      <c r="K116" s="24">
        <f t="shared" si="1"/>
        <v>146493034</v>
      </c>
    </row>
    <row r="117" spans="1:11" x14ac:dyDescent="0.25">
      <c r="A117" s="284">
        <v>45440</v>
      </c>
      <c r="B117" s="220" t="s">
        <v>491</v>
      </c>
      <c r="C117" s="220" t="s">
        <v>3055</v>
      </c>
      <c r="D117" s="220" t="s">
        <v>3396</v>
      </c>
      <c r="E117" s="270" t="s">
        <v>3433</v>
      </c>
      <c r="F117" s="126"/>
      <c r="G117" s="160" t="s">
        <v>466</v>
      </c>
      <c r="H117" s="28"/>
      <c r="I117" s="163">
        <v>19092000</v>
      </c>
      <c r="J117" s="24"/>
      <c r="K117" s="24">
        <f t="shared" si="1"/>
        <v>19092000</v>
      </c>
    </row>
    <row r="118" spans="1:11" x14ac:dyDescent="0.25">
      <c r="A118" s="284">
        <v>45441</v>
      </c>
      <c r="B118" s="220" t="s">
        <v>2278</v>
      </c>
      <c r="C118" s="220" t="s">
        <v>2997</v>
      </c>
      <c r="D118" s="220" t="s">
        <v>3397</v>
      </c>
      <c r="E118" s="270" t="s">
        <v>1324</v>
      </c>
      <c r="F118" s="126"/>
      <c r="G118" s="160" t="s">
        <v>3403</v>
      </c>
      <c r="H118" s="28"/>
      <c r="I118" s="163">
        <v>18773800</v>
      </c>
      <c r="J118" s="24"/>
      <c r="K118" s="24">
        <f t="shared" si="1"/>
        <v>18773800</v>
      </c>
    </row>
    <row r="119" spans="1:11" x14ac:dyDescent="0.25">
      <c r="A119" s="284">
        <v>45441</v>
      </c>
      <c r="B119" s="305" t="s">
        <v>1633</v>
      </c>
      <c r="C119" s="305" t="s">
        <v>2883</v>
      </c>
      <c r="D119" s="305" t="s">
        <v>3398</v>
      </c>
      <c r="E119" s="270" t="s">
        <v>3434</v>
      </c>
      <c r="F119" s="126"/>
      <c r="G119" s="160" t="s">
        <v>463</v>
      </c>
      <c r="H119" s="28"/>
      <c r="I119" s="163">
        <v>4773000</v>
      </c>
      <c r="J119" s="24"/>
      <c r="K119" s="24">
        <f t="shared" si="1"/>
        <v>4773000</v>
      </c>
    </row>
    <row r="120" spans="1:11" x14ac:dyDescent="0.25">
      <c r="A120" s="15"/>
      <c r="B120" s="16"/>
      <c r="C120" s="16"/>
      <c r="D120" s="16"/>
      <c r="E120" s="296"/>
      <c r="F120" s="257"/>
      <c r="G120" s="331" t="s">
        <v>19</v>
      </c>
      <c r="H120" s="321"/>
      <c r="I120" s="29">
        <f>SUM(I15:I119)</f>
        <v>3630417543</v>
      </c>
      <c r="J120" s="29">
        <f>SUM(J15:J119)</f>
        <v>1627749864</v>
      </c>
      <c r="K120" s="29">
        <f>SUM(K15:K119)</f>
        <v>2002667679</v>
      </c>
    </row>
    <row r="121" spans="1:11" ht="12.75" customHeight="1" x14ac:dyDescent="0.25">
      <c r="A121" s="15"/>
      <c r="B121" s="16"/>
      <c r="C121" s="16"/>
      <c r="D121" s="16"/>
      <c r="E121" s="296"/>
      <c r="F121" s="288"/>
      <c r="G121" s="303"/>
      <c r="H121" s="16"/>
      <c r="I121" s="20"/>
      <c r="J121" s="20"/>
      <c r="K121" s="21"/>
    </row>
    <row r="122" spans="1:11" ht="24.95" customHeight="1" x14ac:dyDescent="0.25">
      <c r="A122" s="70" t="s">
        <v>38</v>
      </c>
      <c r="B122" s="71" t="s">
        <v>40</v>
      </c>
      <c r="C122" s="70" t="s">
        <v>41</v>
      </c>
      <c r="D122" s="291" t="s">
        <v>39</v>
      </c>
      <c r="E122" s="71" t="s">
        <v>15</v>
      </c>
      <c r="F122" s="298" t="s">
        <v>34</v>
      </c>
      <c r="G122" s="200" t="s">
        <v>16</v>
      </c>
      <c r="H122" s="70" t="s">
        <v>22</v>
      </c>
      <c r="I122" s="70" t="s">
        <v>12</v>
      </c>
      <c r="J122" s="70" t="s">
        <v>23</v>
      </c>
      <c r="K122" s="70" t="s">
        <v>4</v>
      </c>
    </row>
    <row r="123" spans="1:11" ht="24.95" customHeight="1" x14ac:dyDescent="0.25">
      <c r="A123" s="73">
        <v>7498632000</v>
      </c>
      <c r="B123" s="73">
        <v>0</v>
      </c>
      <c r="C123" s="73">
        <v>0</v>
      </c>
      <c r="D123" s="292">
        <f>+A123+B123-C123</f>
        <v>7498632000</v>
      </c>
      <c r="E123" s="289">
        <f>+I120</f>
        <v>3630417543</v>
      </c>
      <c r="F123" s="299">
        <f>+E123/D123</f>
        <v>0.48414398026199978</v>
      </c>
      <c r="G123" s="201">
        <f>+I12</f>
        <v>0</v>
      </c>
      <c r="H123" s="74">
        <f>+D123-E123-G123</f>
        <v>3868214457</v>
      </c>
      <c r="I123" s="74">
        <f>+J120</f>
        <v>1627749864</v>
      </c>
      <c r="J123" s="75">
        <f>+I123/D123</f>
        <v>0.21707290929865608</v>
      </c>
      <c r="K123" s="74">
        <f>+K120</f>
        <v>2002667679</v>
      </c>
    </row>
    <row r="124" spans="1:11" x14ac:dyDescent="0.25">
      <c r="A124" s="76">
        <v>1</v>
      </c>
      <c r="B124" s="76">
        <v>2</v>
      </c>
      <c r="C124" s="76">
        <v>3</v>
      </c>
      <c r="D124" s="293" t="s">
        <v>3</v>
      </c>
      <c r="E124" s="264">
        <v>5</v>
      </c>
      <c r="F124" s="300" t="s">
        <v>18</v>
      </c>
      <c r="G124" s="203">
        <v>7</v>
      </c>
      <c r="H124" s="76" t="s">
        <v>9</v>
      </c>
      <c r="I124" s="76">
        <v>9</v>
      </c>
      <c r="J124" s="76" t="s">
        <v>24</v>
      </c>
      <c r="K124" s="76" t="s">
        <v>25</v>
      </c>
    </row>
    <row r="126" spans="1:11" x14ac:dyDescent="0.25">
      <c r="B126" s="63"/>
    </row>
    <row r="127" spans="1:11" x14ac:dyDescent="0.25">
      <c r="B127" s="63"/>
      <c r="I127" s="63"/>
    </row>
    <row r="128" spans="1:11" x14ac:dyDescent="0.25">
      <c r="B128" s="63"/>
    </row>
  </sheetData>
  <mergeCells count="16">
    <mergeCell ref="J13:J14"/>
    <mergeCell ref="E14:F14"/>
    <mergeCell ref="G14:H14"/>
    <mergeCell ref="A3:J3"/>
    <mergeCell ref="A5:A6"/>
    <mergeCell ref="B5:B6"/>
    <mergeCell ref="D5:D6"/>
    <mergeCell ref="E5:H5"/>
    <mergeCell ref="I5:I6"/>
    <mergeCell ref="J5:K6"/>
    <mergeCell ref="E6:H6"/>
    <mergeCell ref="G120:H120"/>
    <mergeCell ref="G12:H12"/>
    <mergeCell ref="A13:A14"/>
    <mergeCell ref="E13:H13"/>
    <mergeCell ref="I13:I1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18"/>
  <sheetViews>
    <sheetView tabSelected="1" topLeftCell="C1" workbookViewId="0">
      <selection activeCell="O11" sqref="O11"/>
    </sheetView>
  </sheetViews>
  <sheetFormatPr baseColWidth="10" defaultRowHeight="23.1" customHeight="1" x14ac:dyDescent="0.2"/>
  <cols>
    <col min="1" max="2" width="20.5703125" style="35" customWidth="1"/>
    <col min="3" max="3" width="12.7109375" style="35" customWidth="1"/>
    <col min="4" max="4" width="40.7109375" style="35" customWidth="1"/>
    <col min="5" max="6" width="18.5703125" style="35" customWidth="1"/>
    <col min="7" max="7" width="16.42578125" style="35" customWidth="1"/>
    <col min="8" max="8" width="18.5703125" style="35" customWidth="1"/>
    <col min="9" max="9" width="19.42578125" style="35" customWidth="1"/>
    <col min="10" max="10" width="15.7109375" style="35" customWidth="1"/>
    <col min="11" max="11" width="18.5703125" style="35" customWidth="1"/>
    <col min="12" max="12" width="18.7109375" style="35" customWidth="1"/>
    <col min="13" max="13" width="16.7109375" style="35" customWidth="1"/>
    <col min="14" max="14" width="12.7109375" style="35" customWidth="1"/>
    <col min="15" max="15" width="16.7109375" style="35" customWidth="1"/>
    <col min="16" max="17" width="12.85546875" style="84" bestFit="1" customWidth="1"/>
    <col min="18" max="16384" width="11.42578125" style="35"/>
  </cols>
  <sheetData>
    <row r="1" spans="1:16" ht="12.75" customHeight="1" x14ac:dyDescent="0.2">
      <c r="C1" s="36"/>
      <c r="D1" s="37"/>
      <c r="E1" s="36"/>
      <c r="F1" s="37" t="s">
        <v>147</v>
      </c>
      <c r="G1" s="36"/>
      <c r="H1" s="36"/>
      <c r="I1" s="36"/>
      <c r="J1" s="36"/>
      <c r="K1" s="36"/>
      <c r="L1" s="36"/>
      <c r="M1" s="36"/>
      <c r="N1" s="36"/>
      <c r="O1" s="60"/>
    </row>
    <row r="2" spans="1:16" ht="12.75" customHeight="1" x14ac:dyDescent="0.2">
      <c r="C2" s="36"/>
      <c r="D2" s="36"/>
      <c r="E2" s="37"/>
      <c r="F2" s="37"/>
      <c r="G2" s="36"/>
      <c r="H2" s="36"/>
      <c r="I2" s="36"/>
      <c r="J2" s="36"/>
      <c r="K2" s="36"/>
      <c r="L2" s="36"/>
      <c r="M2" s="38"/>
      <c r="N2" s="36"/>
      <c r="O2" s="69" t="s">
        <v>3436</v>
      </c>
    </row>
    <row r="3" spans="1:16" ht="33.950000000000003" customHeight="1" x14ac:dyDescent="0.2">
      <c r="A3" s="39" t="s">
        <v>29</v>
      </c>
      <c r="B3" s="39" t="s">
        <v>28</v>
      </c>
      <c r="C3" s="39" t="s">
        <v>37</v>
      </c>
      <c r="D3" s="39" t="s">
        <v>27</v>
      </c>
      <c r="E3" s="49" t="s">
        <v>38</v>
      </c>
      <c r="F3" s="39" t="s">
        <v>40</v>
      </c>
      <c r="G3" s="39" t="s">
        <v>41</v>
      </c>
      <c r="H3" s="49" t="s">
        <v>39</v>
      </c>
      <c r="I3" s="40" t="s">
        <v>15</v>
      </c>
      <c r="J3" s="49" t="s">
        <v>34</v>
      </c>
      <c r="K3" s="41" t="s">
        <v>16</v>
      </c>
      <c r="L3" s="49" t="s">
        <v>22</v>
      </c>
      <c r="M3" s="42" t="s">
        <v>6</v>
      </c>
      <c r="N3" s="49" t="s">
        <v>23</v>
      </c>
      <c r="O3" s="49" t="s">
        <v>4</v>
      </c>
    </row>
    <row r="4" spans="1:16" ht="38.25" customHeight="1" x14ac:dyDescent="0.2">
      <c r="B4" s="50"/>
      <c r="C4" s="92"/>
      <c r="D4" s="46" t="s">
        <v>85</v>
      </c>
      <c r="E4" s="47">
        <v>0</v>
      </c>
      <c r="F4" s="47">
        <f>SUM(F5:F11)</f>
        <v>0</v>
      </c>
      <c r="G4" s="47">
        <v>0</v>
      </c>
      <c r="H4" s="47">
        <f>SUM(H5:H11)</f>
        <v>79411989000</v>
      </c>
      <c r="I4" s="47">
        <f>SUM(I5:I11)</f>
        <v>46434199191</v>
      </c>
      <c r="J4" s="45">
        <f>+I4/H4</f>
        <v>0.58472530125142685</v>
      </c>
      <c r="K4" s="47"/>
      <c r="L4" s="47">
        <f>SUM(L5:L11)</f>
        <v>32977789809</v>
      </c>
      <c r="M4" s="47">
        <f>SUM(M5:M11)</f>
        <v>25970152357</v>
      </c>
      <c r="N4" s="45">
        <f>+M4/H4</f>
        <v>0.32703062451942866</v>
      </c>
      <c r="O4" s="47">
        <f>SUM(O5:O11)</f>
        <v>20464046834</v>
      </c>
    </row>
    <row r="5" spans="1:16" ht="52.5" customHeight="1" x14ac:dyDescent="0.2">
      <c r="B5" s="49" t="s">
        <v>30</v>
      </c>
      <c r="C5" s="92" t="s">
        <v>72</v>
      </c>
      <c r="D5" s="43" t="s">
        <v>71</v>
      </c>
      <c r="E5" s="47">
        <f>+'7787'!A286</f>
        <v>8822313000</v>
      </c>
      <c r="F5" s="47">
        <f>+'7787'!B286</f>
        <v>0</v>
      </c>
      <c r="G5" s="47">
        <f>+'7787'!C286</f>
        <v>0</v>
      </c>
      <c r="H5" s="47">
        <f>+'7787'!D286</f>
        <v>8822313000</v>
      </c>
      <c r="I5" s="47">
        <f>+'7787'!E286</f>
        <v>4836140984</v>
      </c>
      <c r="J5" s="45">
        <f>+'7787'!F286</f>
        <v>0.54817154911642785</v>
      </c>
      <c r="K5" s="47">
        <f>+'7787'!G286</f>
        <v>0</v>
      </c>
      <c r="L5" s="47">
        <f>+'7787'!H286</f>
        <v>3986172016</v>
      </c>
      <c r="M5" s="47">
        <f>+'7787'!I286</f>
        <v>1890941741</v>
      </c>
      <c r="N5" s="45">
        <f>+'7787'!J286</f>
        <v>0.21433627904609595</v>
      </c>
      <c r="O5" s="47">
        <f>+'7787'!K286</f>
        <v>2945199243</v>
      </c>
    </row>
    <row r="6" spans="1:16" ht="38.25" customHeight="1" x14ac:dyDescent="0.2">
      <c r="B6" s="49" t="s">
        <v>32</v>
      </c>
      <c r="C6" s="92" t="s">
        <v>73</v>
      </c>
      <c r="D6" s="43" t="s">
        <v>74</v>
      </c>
      <c r="E6" s="47">
        <f>+'7795'!A354</f>
        <v>28174848000</v>
      </c>
      <c r="F6" s="47">
        <f>+'7795'!B354</f>
        <v>0</v>
      </c>
      <c r="G6" s="47"/>
      <c r="H6" s="47">
        <f>+'7795'!D354</f>
        <v>28174848000</v>
      </c>
      <c r="I6" s="47">
        <f>+'7795'!E354</f>
        <v>24291784808</v>
      </c>
      <c r="J6" s="45">
        <f>+'7795'!F354</f>
        <v>0.86217979979874249</v>
      </c>
      <c r="K6" s="47">
        <f>+'7795'!G354</f>
        <v>0</v>
      </c>
      <c r="L6" s="47">
        <f>+'7795'!H354</f>
        <v>3883063192</v>
      </c>
      <c r="M6" s="47">
        <f>+'7795'!I354</f>
        <v>15829931827</v>
      </c>
      <c r="N6" s="45">
        <f>+'7795'!J354</f>
        <v>0.56184621925910661</v>
      </c>
      <c r="O6" s="47">
        <f>+'7795'!K354</f>
        <v>8461852981</v>
      </c>
    </row>
    <row r="7" spans="1:16" ht="38.25" customHeight="1" x14ac:dyDescent="0.2">
      <c r="B7" s="49" t="s">
        <v>30</v>
      </c>
      <c r="C7" s="92" t="s">
        <v>75</v>
      </c>
      <c r="D7" s="43" t="s">
        <v>76</v>
      </c>
      <c r="E7" s="47">
        <f>+'7793'!A262</f>
        <v>7103000000</v>
      </c>
      <c r="F7" s="47">
        <f>+'7793'!B262</f>
        <v>0</v>
      </c>
      <c r="G7" s="47"/>
      <c r="H7" s="47">
        <f>+'7793'!D262</f>
        <v>7103000000</v>
      </c>
      <c r="I7" s="47">
        <f>+'7793'!E262</f>
        <v>3404174230</v>
      </c>
      <c r="J7" s="45">
        <f>+'7793'!F262</f>
        <v>0.47925865549767704</v>
      </c>
      <c r="K7" s="47">
        <f>+'7793'!G262</f>
        <v>0</v>
      </c>
      <c r="L7" s="47">
        <f>+'7793'!H262</f>
        <v>3698825770</v>
      </c>
      <c r="M7" s="47">
        <f>+'7793'!I262</f>
        <v>1740263361</v>
      </c>
      <c r="N7" s="45">
        <f>+'7793'!J262</f>
        <v>0.24500399281993523</v>
      </c>
      <c r="O7" s="47">
        <f>+'7793'!K262</f>
        <v>1663910869</v>
      </c>
    </row>
    <row r="8" spans="1:16" ht="38.25" customHeight="1" x14ac:dyDescent="0.2">
      <c r="B8" s="49" t="s">
        <v>30</v>
      </c>
      <c r="C8" s="92" t="s">
        <v>77</v>
      </c>
      <c r="D8" s="43" t="s">
        <v>78</v>
      </c>
      <c r="E8" s="47">
        <f>+'7803'!A85</f>
        <v>2774000000</v>
      </c>
      <c r="F8" s="47">
        <f>+'7803'!B85</f>
        <v>0</v>
      </c>
      <c r="G8" s="47"/>
      <c r="H8" s="47">
        <f>+'7803'!D85</f>
        <v>2774000000</v>
      </c>
      <c r="I8" s="47">
        <f>+'7803'!E85</f>
        <v>1242776000</v>
      </c>
      <c r="J8" s="45">
        <f>+'7803'!F85</f>
        <v>0.44800865176640231</v>
      </c>
      <c r="K8" s="47">
        <f>+'7803'!G85</f>
        <v>0</v>
      </c>
      <c r="L8" s="47">
        <f>+'7803'!H85</f>
        <v>1531224000</v>
      </c>
      <c r="M8" s="47">
        <f>+'7803'!I85</f>
        <v>604608580</v>
      </c>
      <c r="N8" s="45">
        <f>+'7803'!J85</f>
        <v>0.21795550829127613</v>
      </c>
      <c r="O8" s="47">
        <f>+'7803'!K85</f>
        <v>638167420</v>
      </c>
    </row>
    <row r="9" spans="1:16" ht="38.25" customHeight="1" x14ac:dyDescent="0.2">
      <c r="B9" s="49" t="s">
        <v>33</v>
      </c>
      <c r="C9" s="92" t="s">
        <v>79</v>
      </c>
      <c r="D9" s="43" t="s">
        <v>80</v>
      </c>
      <c r="E9" s="47">
        <f>+'7799'!A88</f>
        <v>2228708000</v>
      </c>
      <c r="F9" s="47">
        <f>+'7799'!B88</f>
        <v>0</v>
      </c>
      <c r="G9" s="47"/>
      <c r="H9" s="47">
        <f>+'7799'!D88</f>
        <v>2228708000</v>
      </c>
      <c r="I9" s="47">
        <f>+'7799'!E88</f>
        <v>1266539400</v>
      </c>
      <c r="J9" s="45">
        <f>+'7799'!F88</f>
        <v>0.56828413592090121</v>
      </c>
      <c r="K9" s="47">
        <f>+'7799'!G88</f>
        <v>0</v>
      </c>
      <c r="L9" s="47">
        <f>+'7799'!H88</f>
        <v>962168600</v>
      </c>
      <c r="M9" s="47">
        <f>+'7799'!I88</f>
        <v>602808860</v>
      </c>
      <c r="N9" s="45">
        <f>+'7799'!J88</f>
        <v>0.27047457989112977</v>
      </c>
      <c r="O9" s="47">
        <f>+'7799'!K88</f>
        <v>663730540</v>
      </c>
    </row>
    <row r="10" spans="1:16" ht="38.25" customHeight="1" x14ac:dyDescent="0.2">
      <c r="B10" s="49" t="s">
        <v>31</v>
      </c>
      <c r="C10" s="92" t="s">
        <v>81</v>
      </c>
      <c r="D10" s="43" t="s">
        <v>82</v>
      </c>
      <c r="E10" s="47">
        <f>+'7800'!A405</f>
        <v>22810488000</v>
      </c>
      <c r="F10" s="47">
        <f>+'7800'!B405</f>
        <v>0</v>
      </c>
      <c r="G10" s="47"/>
      <c r="H10" s="47">
        <f>+'7800'!D405</f>
        <v>22810488000</v>
      </c>
      <c r="I10" s="47">
        <f>+'7800'!E405</f>
        <v>7762366226</v>
      </c>
      <c r="J10" s="45">
        <f>+'7800'!F405</f>
        <v>0.34029812189901415</v>
      </c>
      <c r="K10" s="47">
        <f>+'7800'!G405</f>
        <v>0</v>
      </c>
      <c r="L10" s="47">
        <f>+'7800'!H405</f>
        <v>15048121774</v>
      </c>
      <c r="M10" s="47">
        <f>+'7800'!I405</f>
        <v>3673848124</v>
      </c>
      <c r="N10" s="45">
        <f>+'7800'!J405</f>
        <v>0.16105960223209603</v>
      </c>
      <c r="O10" s="47">
        <f>+'7800'!K405</f>
        <v>4088518102</v>
      </c>
    </row>
    <row r="11" spans="1:16" ht="38.25" customHeight="1" x14ac:dyDescent="0.2">
      <c r="B11" s="49" t="s">
        <v>32</v>
      </c>
      <c r="C11" s="92" t="s">
        <v>83</v>
      </c>
      <c r="D11" s="43" t="s">
        <v>84</v>
      </c>
      <c r="E11" s="47">
        <f>+'7801'!A123</f>
        <v>7498632000</v>
      </c>
      <c r="F11" s="47">
        <f>+'7801'!B123</f>
        <v>0</v>
      </c>
      <c r="G11" s="47"/>
      <c r="H11" s="47">
        <f>+'7801'!D123</f>
        <v>7498632000</v>
      </c>
      <c r="I11" s="47">
        <f>+'7801'!E123</f>
        <v>3630417543</v>
      </c>
      <c r="J11" s="45">
        <f>+'7801'!F123</f>
        <v>0.48414398026199978</v>
      </c>
      <c r="K11" s="47">
        <f>+'7801'!G123</f>
        <v>0</v>
      </c>
      <c r="L11" s="47">
        <f>+'7801'!H123</f>
        <v>3868214457</v>
      </c>
      <c r="M11" s="47">
        <f>+'7801'!I123</f>
        <v>1627749864</v>
      </c>
      <c r="N11" s="45">
        <f>+'7801'!J123</f>
        <v>0.21707290929865608</v>
      </c>
      <c r="O11" s="47">
        <f>+'7801'!K123</f>
        <v>2002667679</v>
      </c>
    </row>
    <row r="12" spans="1:16" ht="38.25" customHeight="1" x14ac:dyDescent="0.2">
      <c r="B12" s="51"/>
      <c r="C12" s="52"/>
      <c r="D12" s="48" t="s">
        <v>36</v>
      </c>
      <c r="E12" s="44">
        <f>SUM(E4:E11)</f>
        <v>79411989000</v>
      </c>
      <c r="F12" s="44">
        <f>SUM(F4:F11)</f>
        <v>0</v>
      </c>
      <c r="G12" s="44">
        <f>+G5+G4</f>
        <v>0</v>
      </c>
      <c r="H12" s="44">
        <f>SUM(H5:H11)</f>
        <v>79411989000</v>
      </c>
      <c r="I12" s="44">
        <f>+I4</f>
        <v>46434199191</v>
      </c>
      <c r="J12" s="45"/>
      <c r="K12" s="44">
        <f>SUM(K4:K11)</f>
        <v>0</v>
      </c>
      <c r="L12" s="44">
        <f>SUM(L5:L11)</f>
        <v>32977789809</v>
      </c>
      <c r="M12" s="44">
        <f>SUM(M5:M11)</f>
        <v>25970152357</v>
      </c>
      <c r="N12" s="45">
        <f>+M12/H12</f>
        <v>0.32703062451942866</v>
      </c>
      <c r="O12" s="67">
        <f>SUM(O5:O11)</f>
        <v>20464046834</v>
      </c>
    </row>
    <row r="13" spans="1:16" ht="27" customHeight="1" x14ac:dyDescent="0.2">
      <c r="B13" s="55"/>
      <c r="C13" s="56"/>
      <c r="D13" s="57"/>
      <c r="E13" s="58"/>
      <c r="F13" s="58"/>
      <c r="G13" s="58"/>
      <c r="H13" s="58"/>
      <c r="I13" s="58"/>
      <c r="J13" s="59"/>
      <c r="K13" s="58"/>
      <c r="L13" s="58"/>
      <c r="M13" s="58"/>
      <c r="N13" s="59"/>
      <c r="O13" s="58"/>
    </row>
    <row r="14" spans="1:16" ht="27" customHeight="1" x14ac:dyDescent="0.2">
      <c r="C14" s="53"/>
      <c r="D14" s="82"/>
      <c r="E14" s="54"/>
      <c r="F14" s="54"/>
      <c r="G14" s="54"/>
      <c r="H14" s="54"/>
      <c r="I14" s="54"/>
      <c r="J14" s="54"/>
      <c r="K14" s="54"/>
      <c r="L14" s="54"/>
      <c r="M14" s="54"/>
      <c r="N14" s="54"/>
      <c r="O14" s="54"/>
      <c r="P14" s="83"/>
    </row>
    <row r="15" spans="1:16" ht="27" customHeight="1" x14ac:dyDescent="0.2">
      <c r="C15" s="53"/>
      <c r="D15" s="36"/>
      <c r="E15" s="54"/>
      <c r="F15" s="54"/>
      <c r="G15" s="54"/>
      <c r="H15" s="54"/>
      <c r="I15" s="54"/>
      <c r="J15" s="54"/>
      <c r="K15" s="54"/>
      <c r="L15" s="54"/>
      <c r="M15" s="54"/>
      <c r="N15" s="54"/>
      <c r="O15" s="54"/>
    </row>
    <row r="16" spans="1:16" ht="23.1" customHeight="1" x14ac:dyDescent="0.2">
      <c r="F16" s="61"/>
      <c r="H16" s="61"/>
      <c r="I16" s="62"/>
      <c r="M16" s="61"/>
    </row>
    <row r="17" spans="5:15" ht="23.1" customHeight="1" x14ac:dyDescent="0.2">
      <c r="E17" s="61"/>
      <c r="F17" s="61"/>
      <c r="G17" s="61"/>
      <c r="H17" s="61"/>
      <c r="I17" s="61"/>
      <c r="J17" s="61"/>
      <c r="K17" s="61"/>
      <c r="L17" s="61"/>
      <c r="M17" s="61"/>
      <c r="N17" s="61"/>
      <c r="O17" s="61"/>
    </row>
    <row r="18" spans="5:15" ht="23.1" customHeight="1" x14ac:dyDescent="0.2">
      <c r="E18" s="61"/>
      <c r="F18" s="61"/>
      <c r="G18" s="61"/>
      <c r="H18" s="61"/>
      <c r="I18" s="61"/>
      <c r="J18" s="61"/>
      <c r="K18" s="61"/>
      <c r="L18" s="61"/>
      <c r="M18" s="61"/>
      <c r="N18" s="61"/>
      <c r="O18" s="61"/>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J39"/>
  <sheetViews>
    <sheetView workbookViewId="0">
      <selection activeCell="A28" sqref="A28:XFD39"/>
    </sheetView>
  </sheetViews>
  <sheetFormatPr baseColWidth="10" defaultRowHeight="12.75" x14ac:dyDescent="0.2"/>
  <cols>
    <col min="6" max="6" width="13.140625" customWidth="1"/>
    <col min="8" max="8" width="13.42578125" customWidth="1"/>
    <col min="10" max="10" width="12.5703125" customWidth="1"/>
    <col min="11" max="11" width="14.28515625" customWidth="1"/>
  </cols>
  <sheetData>
    <row r="2" spans="1:166" x14ac:dyDescent="0.2">
      <c r="C2" s="118" t="s">
        <v>42</v>
      </c>
    </row>
    <row r="3" spans="1:166" x14ac:dyDescent="0.2">
      <c r="C3" s="118" t="s">
        <v>91</v>
      </c>
    </row>
    <row r="4" spans="1:166" ht="13.5" thickBot="1" x14ac:dyDescent="0.25"/>
    <row r="5" spans="1:166" ht="25.5" x14ac:dyDescent="0.25">
      <c r="A5" s="335" t="s">
        <v>5</v>
      </c>
      <c r="B5" s="101" t="s">
        <v>13</v>
      </c>
      <c r="C5" s="102" t="s">
        <v>20</v>
      </c>
      <c r="D5" s="103" t="s">
        <v>20</v>
      </c>
      <c r="E5" s="337" t="s">
        <v>15</v>
      </c>
      <c r="F5" s="338"/>
      <c r="G5" s="338"/>
      <c r="H5" s="339"/>
      <c r="I5" s="340" t="s">
        <v>7</v>
      </c>
      <c r="J5" s="340" t="s">
        <v>6</v>
      </c>
      <c r="K5" s="104" t="s">
        <v>0</v>
      </c>
    </row>
    <row r="6" spans="1:166" ht="15" x14ac:dyDescent="0.25">
      <c r="A6" s="336"/>
      <c r="B6" s="34" t="s">
        <v>14</v>
      </c>
      <c r="C6" s="34" t="s">
        <v>11</v>
      </c>
      <c r="D6" s="34" t="s">
        <v>10</v>
      </c>
      <c r="E6" s="326" t="s">
        <v>2</v>
      </c>
      <c r="F6" s="328"/>
      <c r="G6" s="326" t="s">
        <v>8</v>
      </c>
      <c r="H6" s="328"/>
      <c r="I6" s="310"/>
      <c r="J6" s="310"/>
      <c r="K6" s="105" t="s">
        <v>1</v>
      </c>
    </row>
    <row r="7" spans="1:166" s="3" customFormat="1" ht="15" x14ac:dyDescent="0.25">
      <c r="A7" s="106">
        <v>43982</v>
      </c>
      <c r="B7" s="100">
        <v>587</v>
      </c>
      <c r="C7" s="14">
        <v>840</v>
      </c>
      <c r="D7" s="26">
        <v>867</v>
      </c>
      <c r="E7" s="7" t="s">
        <v>62</v>
      </c>
      <c r="F7" s="27"/>
      <c r="G7" s="81" t="s">
        <v>46</v>
      </c>
      <c r="H7" s="28"/>
      <c r="I7" s="24">
        <v>45500000</v>
      </c>
      <c r="J7" s="24">
        <v>6500000</v>
      </c>
      <c r="K7" s="107">
        <f t="shared" ref="K7:K9" si="0">+I7-J7</f>
        <v>39000000</v>
      </c>
    </row>
    <row r="8" spans="1:166" s="3" customFormat="1" ht="15" x14ac:dyDescent="0.25">
      <c r="A8" s="106">
        <v>43982</v>
      </c>
      <c r="B8" s="100">
        <v>586</v>
      </c>
      <c r="C8" s="14">
        <v>842</v>
      </c>
      <c r="D8" s="26">
        <v>870</v>
      </c>
      <c r="E8" s="7" t="s">
        <v>63</v>
      </c>
      <c r="F8" s="27"/>
      <c r="G8" s="81" t="s">
        <v>47</v>
      </c>
      <c r="H8" s="28"/>
      <c r="I8" s="24">
        <v>35000000</v>
      </c>
      <c r="J8" s="24">
        <v>4833333</v>
      </c>
      <c r="K8" s="107">
        <f t="shared" si="0"/>
        <v>30166667</v>
      </c>
    </row>
    <row r="9" spans="1:166" s="3" customFormat="1" ht="15" x14ac:dyDescent="0.25">
      <c r="A9" s="106">
        <v>43982</v>
      </c>
      <c r="B9" s="100">
        <v>560</v>
      </c>
      <c r="C9" s="14">
        <v>852</v>
      </c>
      <c r="D9" s="26">
        <v>872</v>
      </c>
      <c r="E9" s="7" t="s">
        <v>64</v>
      </c>
      <c r="F9" s="27"/>
      <c r="G9" s="81" t="s">
        <v>48</v>
      </c>
      <c r="H9" s="28"/>
      <c r="I9" s="24">
        <v>42000000</v>
      </c>
      <c r="J9" s="24">
        <v>5800000</v>
      </c>
      <c r="K9" s="107">
        <f t="shared" si="0"/>
        <v>36200000</v>
      </c>
    </row>
    <row r="10" spans="1:166" s="3" customFormat="1" ht="15" x14ac:dyDescent="0.25">
      <c r="A10" s="106">
        <v>43982</v>
      </c>
      <c r="B10" s="100">
        <v>561</v>
      </c>
      <c r="C10" s="14">
        <v>843</v>
      </c>
      <c r="D10" s="26">
        <v>877</v>
      </c>
      <c r="E10" s="7" t="s">
        <v>65</v>
      </c>
      <c r="F10" s="27"/>
      <c r="G10" s="81" t="s">
        <v>49</v>
      </c>
      <c r="H10" s="28"/>
      <c r="I10" s="24">
        <v>42000000</v>
      </c>
      <c r="J10" s="24">
        <v>6000000</v>
      </c>
      <c r="K10" s="107">
        <f t="shared" ref="K10:K22" si="1">+I10-J10</f>
        <v>36000000</v>
      </c>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row>
    <row r="11" spans="1:166" s="3" customFormat="1" ht="15" x14ac:dyDescent="0.25">
      <c r="A11" s="106">
        <v>43982</v>
      </c>
      <c r="B11" s="100">
        <v>602</v>
      </c>
      <c r="C11" s="14">
        <v>874</v>
      </c>
      <c r="D11" s="26">
        <v>878</v>
      </c>
      <c r="E11" s="7" t="s">
        <v>66</v>
      </c>
      <c r="F11" s="27"/>
      <c r="G11" s="81" t="s">
        <v>50</v>
      </c>
      <c r="H11" s="28"/>
      <c r="I11" s="24">
        <v>16800000</v>
      </c>
      <c r="J11" s="24">
        <v>3920000</v>
      </c>
      <c r="K11" s="107">
        <f t="shared" si="1"/>
        <v>12880000</v>
      </c>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row>
    <row r="12" spans="1:166" s="3" customFormat="1" ht="15" x14ac:dyDescent="0.25">
      <c r="A12" s="106">
        <v>43982</v>
      </c>
      <c r="B12" s="100">
        <v>606</v>
      </c>
      <c r="C12" s="14">
        <v>857</v>
      </c>
      <c r="D12" s="89">
        <v>887</v>
      </c>
      <c r="E12" s="86" t="s">
        <v>64</v>
      </c>
      <c r="F12" s="27"/>
      <c r="G12" s="90" t="s">
        <v>51</v>
      </c>
      <c r="H12" s="28"/>
      <c r="I12" s="24">
        <v>42000000</v>
      </c>
      <c r="J12" s="24">
        <v>5800000</v>
      </c>
      <c r="K12" s="107">
        <f t="shared" si="1"/>
        <v>36200000</v>
      </c>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row>
    <row r="13" spans="1:166" s="3" customFormat="1" ht="15" x14ac:dyDescent="0.25">
      <c r="A13" s="106">
        <v>43982</v>
      </c>
      <c r="B13" s="100">
        <v>604</v>
      </c>
      <c r="C13" s="14">
        <v>855</v>
      </c>
      <c r="D13" s="89">
        <v>893</v>
      </c>
      <c r="E13" s="86" t="s">
        <v>64</v>
      </c>
      <c r="F13" s="27"/>
      <c r="G13" s="90" t="s">
        <v>52</v>
      </c>
      <c r="H13" s="28"/>
      <c r="I13" s="24">
        <v>42000000</v>
      </c>
      <c r="J13" s="24">
        <v>5800000</v>
      </c>
      <c r="K13" s="107">
        <f t="shared" si="1"/>
        <v>36200000</v>
      </c>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row>
    <row r="14" spans="1:166" s="3" customFormat="1" ht="15" x14ac:dyDescent="0.25">
      <c r="A14" s="106">
        <v>43982</v>
      </c>
      <c r="B14" s="100">
        <v>601</v>
      </c>
      <c r="C14" s="14">
        <v>870</v>
      </c>
      <c r="D14" s="89">
        <v>904</v>
      </c>
      <c r="E14" s="86" t="s">
        <v>67</v>
      </c>
      <c r="F14" s="27"/>
      <c r="G14" s="90" t="s">
        <v>53</v>
      </c>
      <c r="H14" s="28"/>
      <c r="I14" s="24">
        <v>66500000</v>
      </c>
      <c r="J14" s="24">
        <v>9500000</v>
      </c>
      <c r="K14" s="107">
        <f t="shared" si="1"/>
        <v>57000000</v>
      </c>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row>
    <row r="15" spans="1:166" s="3" customFormat="1" ht="15" x14ac:dyDescent="0.25">
      <c r="A15" s="106">
        <v>43982</v>
      </c>
      <c r="B15" s="100">
        <v>584</v>
      </c>
      <c r="C15" s="14">
        <v>854</v>
      </c>
      <c r="D15" s="89">
        <v>905</v>
      </c>
      <c r="E15" s="86" t="s">
        <v>64</v>
      </c>
      <c r="F15" s="27"/>
      <c r="G15" s="90" t="s">
        <v>54</v>
      </c>
      <c r="H15" s="28"/>
      <c r="I15" s="24">
        <v>24000000</v>
      </c>
      <c r="J15" s="24">
        <v>5600000</v>
      </c>
      <c r="K15" s="107">
        <f t="shared" si="1"/>
        <v>18400000</v>
      </c>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row>
    <row r="16" spans="1:166" s="3" customFormat="1" ht="15" x14ac:dyDescent="0.25">
      <c r="A16" s="106">
        <v>43982</v>
      </c>
      <c r="B16" s="100">
        <v>607</v>
      </c>
      <c r="C16" s="14">
        <v>873</v>
      </c>
      <c r="D16" s="89">
        <v>912</v>
      </c>
      <c r="E16" s="86" t="s">
        <v>65</v>
      </c>
      <c r="F16" s="27"/>
      <c r="G16" s="90" t="s">
        <v>55</v>
      </c>
      <c r="H16" s="28"/>
      <c r="I16" s="24">
        <v>24000000</v>
      </c>
      <c r="J16" s="24">
        <v>5200000</v>
      </c>
      <c r="K16" s="107">
        <f t="shared" si="1"/>
        <v>18800000</v>
      </c>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row>
    <row r="17" spans="1:166" s="3" customFormat="1" ht="15" x14ac:dyDescent="0.25">
      <c r="A17" s="106">
        <v>43982</v>
      </c>
      <c r="B17" s="100">
        <v>623</v>
      </c>
      <c r="C17" s="14">
        <v>884</v>
      </c>
      <c r="D17" s="89">
        <v>913</v>
      </c>
      <c r="E17" s="86" t="s">
        <v>65</v>
      </c>
      <c r="F17" s="27"/>
      <c r="G17" s="90" t="s">
        <v>56</v>
      </c>
      <c r="H17" s="28"/>
      <c r="I17" s="24">
        <v>42000000</v>
      </c>
      <c r="J17" s="24">
        <v>5800000</v>
      </c>
      <c r="K17" s="107">
        <f t="shared" si="1"/>
        <v>36200000</v>
      </c>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row>
    <row r="18" spans="1:166" s="3" customFormat="1" ht="15" x14ac:dyDescent="0.25">
      <c r="A18" s="106">
        <v>43982</v>
      </c>
      <c r="B18" s="100">
        <v>620</v>
      </c>
      <c r="C18" s="14">
        <v>879</v>
      </c>
      <c r="D18" s="89">
        <v>915</v>
      </c>
      <c r="E18" s="86" t="s">
        <v>68</v>
      </c>
      <c r="F18" s="27"/>
      <c r="G18" s="90" t="s">
        <v>57</v>
      </c>
      <c r="H18" s="28"/>
      <c r="I18" s="24">
        <v>26600000</v>
      </c>
      <c r="J18" s="24">
        <v>3673333</v>
      </c>
      <c r="K18" s="107">
        <f t="shared" si="1"/>
        <v>22926667</v>
      </c>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row>
    <row r="19" spans="1:166" s="3" customFormat="1" ht="15" x14ac:dyDescent="0.25">
      <c r="A19" s="106">
        <v>43982</v>
      </c>
      <c r="B19" s="100">
        <v>627</v>
      </c>
      <c r="C19" s="14">
        <v>885</v>
      </c>
      <c r="D19" s="89">
        <v>917</v>
      </c>
      <c r="E19" s="86" t="s">
        <v>65</v>
      </c>
      <c r="F19" s="27"/>
      <c r="G19" s="90" t="s">
        <v>58</v>
      </c>
      <c r="H19" s="28"/>
      <c r="I19" s="24">
        <v>24000000</v>
      </c>
      <c r="J19" s="24">
        <v>5600000</v>
      </c>
      <c r="K19" s="107">
        <f t="shared" si="1"/>
        <v>18400000</v>
      </c>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row>
    <row r="20" spans="1:166" s="3" customFormat="1" ht="15" x14ac:dyDescent="0.25">
      <c r="A20" s="106">
        <v>43982</v>
      </c>
      <c r="B20" s="100">
        <v>625</v>
      </c>
      <c r="C20" s="14">
        <v>882</v>
      </c>
      <c r="D20" s="89">
        <v>919</v>
      </c>
      <c r="E20" s="86" t="s">
        <v>69</v>
      </c>
      <c r="F20" s="27"/>
      <c r="G20" s="90" t="s">
        <v>59</v>
      </c>
      <c r="H20" s="28"/>
      <c r="I20" s="24">
        <v>56000000</v>
      </c>
      <c r="J20" s="24">
        <v>7733333</v>
      </c>
      <c r="K20" s="107">
        <f t="shared" si="1"/>
        <v>48266667</v>
      </c>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row>
    <row r="21" spans="1:166" s="3" customFormat="1" ht="15" x14ac:dyDescent="0.25">
      <c r="A21" s="106">
        <v>43982</v>
      </c>
      <c r="B21" s="100">
        <v>626</v>
      </c>
      <c r="C21" s="14">
        <v>883</v>
      </c>
      <c r="D21" s="89">
        <v>920</v>
      </c>
      <c r="E21" s="86" t="s">
        <v>65</v>
      </c>
      <c r="F21" s="27"/>
      <c r="G21" s="90" t="s">
        <v>60</v>
      </c>
      <c r="H21" s="28"/>
      <c r="I21" s="24">
        <v>42000000</v>
      </c>
      <c r="J21" s="24">
        <v>0</v>
      </c>
      <c r="K21" s="107">
        <f t="shared" si="1"/>
        <v>42000000</v>
      </c>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row>
    <row r="22" spans="1:166" s="3" customFormat="1" ht="15.75" thickBot="1" x14ac:dyDescent="0.3">
      <c r="A22" s="108">
        <v>43982</v>
      </c>
      <c r="B22" s="109">
        <v>605</v>
      </c>
      <c r="C22" s="110">
        <v>872</v>
      </c>
      <c r="D22" s="111">
        <v>925</v>
      </c>
      <c r="E22" s="112" t="s">
        <v>69</v>
      </c>
      <c r="F22" s="113"/>
      <c r="G22" s="117" t="s">
        <v>61</v>
      </c>
      <c r="H22" s="114"/>
      <c r="I22" s="115">
        <v>32000000</v>
      </c>
      <c r="J22" s="115">
        <v>7733333</v>
      </c>
      <c r="K22" s="116">
        <f t="shared" si="1"/>
        <v>24266667</v>
      </c>
      <c r="M22" s="63"/>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row>
    <row r="23" spans="1:166" ht="13.5" thickBot="1" x14ac:dyDescent="0.25">
      <c r="A23" s="119"/>
      <c r="B23" s="120"/>
      <c r="C23" s="120"/>
      <c r="D23" s="120"/>
      <c r="E23" s="334" t="s">
        <v>90</v>
      </c>
      <c r="F23" s="334"/>
      <c r="G23" s="334"/>
      <c r="H23" s="334"/>
      <c r="I23" s="121">
        <f>SUM(I7:I22)</f>
        <v>602400000</v>
      </c>
      <c r="J23" s="121">
        <f>SUM(J7:J22)</f>
        <v>89493332</v>
      </c>
      <c r="K23" s="122">
        <f>SUM(K7:K22)</f>
        <v>512906668</v>
      </c>
    </row>
    <row r="28" spans="1:166" s="3" customFormat="1" ht="15" x14ac:dyDescent="0.25">
      <c r="A28" s="87">
        <v>44138</v>
      </c>
      <c r="B28" s="156" t="s">
        <v>97</v>
      </c>
      <c r="C28" s="154" t="s">
        <v>114</v>
      </c>
      <c r="D28" s="155" t="s">
        <v>115</v>
      </c>
      <c r="E28" s="124" t="s">
        <v>139</v>
      </c>
      <c r="F28" s="157"/>
      <c r="G28" s="97" t="s">
        <v>93</v>
      </c>
      <c r="H28" s="28"/>
      <c r="I28" s="24">
        <v>7333333</v>
      </c>
      <c r="J28" s="24">
        <v>0</v>
      </c>
      <c r="K28" s="24">
        <f t="shared" ref="K28:K39" si="2">+I28-J28</f>
        <v>7333333</v>
      </c>
    </row>
    <row r="29" spans="1:166" s="3" customFormat="1" ht="15" x14ac:dyDescent="0.25">
      <c r="A29" s="87">
        <v>44138</v>
      </c>
      <c r="B29" s="88" t="s">
        <v>98</v>
      </c>
      <c r="C29" s="14" t="s">
        <v>105</v>
      </c>
      <c r="D29" s="147" t="s">
        <v>116</v>
      </c>
      <c r="E29" s="127" t="s">
        <v>43</v>
      </c>
      <c r="F29" s="158"/>
      <c r="G29" s="98" t="s">
        <v>94</v>
      </c>
      <c r="H29" s="28"/>
      <c r="I29" s="24">
        <v>15400000</v>
      </c>
      <c r="J29" s="24">
        <v>0</v>
      </c>
      <c r="K29" s="24">
        <f t="shared" si="2"/>
        <v>15400000</v>
      </c>
    </row>
    <row r="30" spans="1:166" s="3" customFormat="1" ht="15" x14ac:dyDescent="0.25">
      <c r="A30" s="87">
        <v>44138</v>
      </c>
      <c r="B30" s="88" t="s">
        <v>117</v>
      </c>
      <c r="C30" s="14" t="s">
        <v>118</v>
      </c>
      <c r="D30" s="147" t="s">
        <v>119</v>
      </c>
      <c r="E30" s="127" t="s">
        <v>140</v>
      </c>
      <c r="F30" s="158"/>
      <c r="G30" s="98" t="s">
        <v>108</v>
      </c>
      <c r="H30" s="28"/>
      <c r="I30" s="24">
        <v>17466667</v>
      </c>
      <c r="J30" s="24">
        <v>8000000</v>
      </c>
      <c r="K30" s="24">
        <f t="shared" si="2"/>
        <v>9466667</v>
      </c>
    </row>
    <row r="31" spans="1:166" s="3" customFormat="1" ht="15" x14ac:dyDescent="0.25">
      <c r="A31" s="87">
        <v>44139</v>
      </c>
      <c r="B31" s="88" t="s">
        <v>120</v>
      </c>
      <c r="C31" s="14" t="s">
        <v>121</v>
      </c>
      <c r="D31" s="147" t="s">
        <v>122</v>
      </c>
      <c r="E31" s="127" t="s">
        <v>141</v>
      </c>
      <c r="F31" s="158"/>
      <c r="G31" s="98" t="s">
        <v>109</v>
      </c>
      <c r="H31" s="28"/>
      <c r="I31" s="24">
        <v>14413332</v>
      </c>
      <c r="J31" s="24">
        <v>0</v>
      </c>
      <c r="K31" s="24">
        <f t="shared" si="2"/>
        <v>14413332</v>
      </c>
    </row>
    <row r="32" spans="1:166" s="3" customFormat="1" ht="15" x14ac:dyDescent="0.25">
      <c r="A32" s="87">
        <v>44139</v>
      </c>
      <c r="B32" s="88" t="s">
        <v>107</v>
      </c>
      <c r="C32" s="14" t="s">
        <v>106</v>
      </c>
      <c r="D32" s="147" t="s">
        <v>123</v>
      </c>
      <c r="E32" s="127" t="s">
        <v>142</v>
      </c>
      <c r="F32" s="158"/>
      <c r="G32" s="98" t="s">
        <v>110</v>
      </c>
      <c r="H32" s="28"/>
      <c r="I32" s="24">
        <v>21466666</v>
      </c>
      <c r="J32" s="24">
        <v>11200000</v>
      </c>
      <c r="K32" s="24">
        <f t="shared" si="2"/>
        <v>10266666</v>
      </c>
    </row>
    <row r="33" spans="1:15" s="3" customFormat="1" ht="15" x14ac:dyDescent="0.25">
      <c r="A33" s="87">
        <v>44139</v>
      </c>
      <c r="B33" s="88" t="s">
        <v>99</v>
      </c>
      <c r="C33" s="14" t="s">
        <v>124</v>
      </c>
      <c r="D33" s="147" t="s">
        <v>125</v>
      </c>
      <c r="E33" s="127" t="s">
        <v>44</v>
      </c>
      <c r="F33" s="158"/>
      <c r="G33" s="98" t="s">
        <v>95</v>
      </c>
      <c r="H33" s="28"/>
      <c r="I33" s="24">
        <v>27336533</v>
      </c>
      <c r="J33" s="24">
        <v>0</v>
      </c>
      <c r="K33" s="24">
        <f t="shared" si="2"/>
        <v>27336533</v>
      </c>
    </row>
    <row r="34" spans="1:15" s="3" customFormat="1" ht="15" x14ac:dyDescent="0.25">
      <c r="A34" s="87">
        <v>44139</v>
      </c>
      <c r="B34" s="88" t="s">
        <v>104</v>
      </c>
      <c r="C34" s="14" t="s">
        <v>126</v>
      </c>
      <c r="D34" s="147" t="s">
        <v>127</v>
      </c>
      <c r="E34" s="127" t="s">
        <v>143</v>
      </c>
      <c r="F34" s="158"/>
      <c r="G34" s="98" t="s">
        <v>102</v>
      </c>
      <c r="H34" s="28"/>
      <c r="I34" s="24">
        <v>10500000</v>
      </c>
      <c r="J34" s="24">
        <v>4200000</v>
      </c>
      <c r="K34" s="24">
        <f t="shared" si="2"/>
        <v>6300000</v>
      </c>
    </row>
    <row r="35" spans="1:15" s="3" customFormat="1" ht="15" x14ac:dyDescent="0.25">
      <c r="A35" s="87">
        <v>44139</v>
      </c>
      <c r="B35" s="88" t="s">
        <v>128</v>
      </c>
      <c r="C35" s="14" t="s">
        <v>129</v>
      </c>
      <c r="D35" s="147" t="s">
        <v>130</v>
      </c>
      <c r="E35" s="127" t="s">
        <v>103</v>
      </c>
      <c r="F35" s="158"/>
      <c r="G35" s="98" t="s">
        <v>111</v>
      </c>
      <c r="H35" s="28"/>
      <c r="I35" s="24">
        <v>18643333</v>
      </c>
      <c r="J35" s="24">
        <v>4700000</v>
      </c>
      <c r="K35" s="24">
        <f t="shared" si="2"/>
        <v>13943333</v>
      </c>
    </row>
    <row r="36" spans="1:15" s="3" customFormat="1" ht="15" x14ac:dyDescent="0.25">
      <c r="A36" s="87">
        <v>44139</v>
      </c>
      <c r="B36" s="88" t="s">
        <v>100</v>
      </c>
      <c r="C36" s="14" t="s">
        <v>131</v>
      </c>
      <c r="D36" s="147" t="s">
        <v>132</v>
      </c>
      <c r="E36" s="127" t="s">
        <v>142</v>
      </c>
      <c r="F36" s="158"/>
      <c r="G36" s="98" t="s">
        <v>96</v>
      </c>
      <c r="H36" s="28"/>
      <c r="I36" s="24">
        <v>15300000</v>
      </c>
      <c r="J36" s="24">
        <v>5400000</v>
      </c>
      <c r="K36" s="24">
        <f t="shared" si="2"/>
        <v>9900000</v>
      </c>
    </row>
    <row r="37" spans="1:15" s="3" customFormat="1" ht="15" x14ac:dyDescent="0.25">
      <c r="A37" s="87">
        <v>44139</v>
      </c>
      <c r="B37" s="88" t="s">
        <v>133</v>
      </c>
      <c r="C37" s="14" t="s">
        <v>134</v>
      </c>
      <c r="D37" s="147" t="s">
        <v>135</v>
      </c>
      <c r="E37" s="127" t="s">
        <v>144</v>
      </c>
      <c r="F37" s="158"/>
      <c r="G37" s="98" t="s">
        <v>112</v>
      </c>
      <c r="H37" s="28"/>
      <c r="I37" s="24">
        <v>3066667</v>
      </c>
      <c r="J37" s="24">
        <v>3066667</v>
      </c>
      <c r="K37" s="24">
        <f t="shared" si="2"/>
        <v>0</v>
      </c>
    </row>
    <row r="38" spans="1:15" s="3" customFormat="1" ht="15" x14ac:dyDescent="0.25">
      <c r="A38" s="87">
        <v>44139</v>
      </c>
      <c r="B38" s="88" t="s">
        <v>133</v>
      </c>
      <c r="C38" s="14" t="s">
        <v>134</v>
      </c>
      <c r="D38" s="147" t="s">
        <v>136</v>
      </c>
      <c r="E38" s="127" t="s">
        <v>144</v>
      </c>
      <c r="F38" s="158"/>
      <c r="G38" s="98" t="s">
        <v>113</v>
      </c>
      <c r="H38" s="28"/>
      <c r="I38" s="24">
        <v>20533333</v>
      </c>
      <c r="J38" s="24">
        <v>4800000</v>
      </c>
      <c r="K38" s="24">
        <f t="shared" si="2"/>
        <v>15733333</v>
      </c>
    </row>
    <row r="39" spans="1:15" s="3" customFormat="1" ht="15" x14ac:dyDescent="0.25">
      <c r="A39" s="87">
        <v>44148</v>
      </c>
      <c r="B39" s="88" t="s">
        <v>92</v>
      </c>
      <c r="C39" s="14" t="s">
        <v>137</v>
      </c>
      <c r="D39" s="147" t="s">
        <v>138</v>
      </c>
      <c r="E39" s="127" t="s">
        <v>45</v>
      </c>
      <c r="F39" s="158"/>
      <c r="G39" s="98" t="s">
        <v>101</v>
      </c>
      <c r="H39" s="28"/>
      <c r="I39" s="24">
        <v>4200000</v>
      </c>
      <c r="J39" s="24">
        <v>4200000</v>
      </c>
      <c r="K39" s="24">
        <f t="shared" si="2"/>
        <v>0</v>
      </c>
      <c r="O39" s="63" t="e">
        <f>+#REF!-7136809601</f>
        <v>#REF!</v>
      </c>
    </row>
  </sheetData>
  <mergeCells count="7">
    <mergeCell ref="E23:H23"/>
    <mergeCell ref="A5:A6"/>
    <mergeCell ref="E5:H5"/>
    <mergeCell ref="I5:I6"/>
    <mergeCell ref="J5:J6"/>
    <mergeCell ref="E6:F6"/>
    <mergeCell ref="G6:H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2024-07-29T22:34:49Z</dcterms:modified>
</cp:coreProperties>
</file>