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hidePivotFieldList="1" defaultThemeVersion="124226"/>
  <bookViews>
    <workbookView xWindow="-120" yWindow="-120" windowWidth="29040" windowHeight="15840" tabRatio="1000" firstSheet="1" activeTab="1"/>
  </bookViews>
  <sheets>
    <sheet name="Hoja2" sheetId="37" state="hidden" r:id="rId1"/>
    <sheet name="PLAN AUDITORÍA" sheetId="24" r:id="rId2"/>
    <sheet name="Hoja1" sheetId="38" state="hidden" r:id="rId3"/>
  </sheets>
  <definedNames>
    <definedName name="_xlnm._FilterDatabase" localSheetId="1" hidden="1">'PLAN AUDITORÍA'!$A$11:$W$46</definedName>
    <definedName name="_xlnm.Print_Area" localSheetId="1">'PLAN AUDITORÍA'!$A$1:$W$64</definedName>
    <definedName name="_xlnm.Print_Titles" localSheetId="1">'PLAN AUDITORÍA'!$10:$11</definedName>
  </definedNames>
  <calcPr calcId="145621"/>
  <pivotCaches>
    <pivotCache cacheId="0" r:id="rId4"/>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4" i="24" l="1"/>
  <c r="G30" i="38" l="1"/>
  <c r="F27" i="38"/>
  <c r="I45" i="37" l="1"/>
  <c r="H57" i="37" l="1"/>
  <c r="C59" i="37" l="1"/>
  <c r="B59" i="37"/>
  <c r="G39" i="24"/>
</calcChain>
</file>

<file path=xl/comments1.xml><?xml version="1.0" encoding="utf-8"?>
<comments xmlns="http://schemas.openxmlformats.org/spreadsheetml/2006/main">
  <authors>
    <author>Autor</author>
  </authors>
  <commentList>
    <comment ref="F18"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Preguntar A Juliana cuántas mas van a realizar</t>
        </r>
      </text>
    </comment>
  </commentList>
</comments>
</file>

<file path=xl/sharedStrings.xml><?xml version="1.0" encoding="utf-8"?>
<sst xmlns="http://schemas.openxmlformats.org/spreadsheetml/2006/main" count="367" uniqueCount="210">
  <si>
    <t>SECRETARÍA DISTRITAL DE GOBIERNO
PLAN ANUAL DE AUDITORIA 
VIGENCIA 2019</t>
  </si>
  <si>
    <t>OBJETIVO DEL PAA</t>
  </si>
  <si>
    <t>ALCANCE</t>
  </si>
  <si>
    <t>Las actividades asociadas al desarrollo de los roles de la Oficina de Control Interno: Liderazgo estratégico, enfoque hacia la prevención, relación conexternos de control, evaluación de la gestión del riesgo y Evaluación y seguimiento</t>
  </si>
  <si>
    <t>CRITERIOS</t>
  </si>
  <si>
    <t>Normatividad aplicable según corresponda.
Documentación interna relacionada con los procesos de la Entidad.</t>
  </si>
  <si>
    <r>
      <t>RECURSOS HUMANOS</t>
    </r>
    <r>
      <rPr>
        <b/>
        <sz val="10"/>
        <color indexed="8"/>
        <rFont val="Arial Narrow"/>
        <family val="2"/>
      </rPr>
      <t/>
    </r>
  </si>
  <si>
    <t>Equipo de profesionales asignados a la Oficina de Control Interno.</t>
  </si>
  <si>
    <t>FINANCIEROS</t>
  </si>
  <si>
    <t>Presupuesto asignado por la Administración para atender los requerimientos de la Oficina de Control Interno.</t>
  </si>
  <si>
    <t>TECNOLÓGICOS</t>
  </si>
  <si>
    <t>Equipos de cómputo y herramientas de ofimática.</t>
  </si>
  <si>
    <t>PROGRAMACIÓN GENERAL</t>
  </si>
  <si>
    <t>ROL DE LA OCI ASOCIADO</t>
  </si>
  <si>
    <t>COMPONENTE</t>
  </si>
  <si>
    <t xml:space="preserve">No. ACTIVIDAD PLAN </t>
  </si>
  <si>
    <t>TÍTULO DE LA AUDITORIA, INFORME O SEGUIMIENTO</t>
  </si>
  <si>
    <t>CONSULTA DE LA NORMA</t>
  </si>
  <si>
    <t xml:space="preserve">SOPORTE NORMATIVO - OBLIGACIÓN OCI </t>
  </si>
  <si>
    <t>Total de informes por actividad (en la vigencia)</t>
  </si>
  <si>
    <t xml:space="preserve">Enero </t>
  </si>
  <si>
    <t xml:space="preserve">Febrero </t>
  </si>
  <si>
    <t>Marzo</t>
  </si>
  <si>
    <t>Abril</t>
  </si>
  <si>
    <t>Mayo</t>
  </si>
  <si>
    <t>Junio</t>
  </si>
  <si>
    <t>Julio</t>
  </si>
  <si>
    <t>Agosto</t>
  </si>
  <si>
    <t>Septiembre</t>
  </si>
  <si>
    <t>Octubre</t>
  </si>
  <si>
    <t>Noviembre</t>
  </si>
  <si>
    <t>Diciembre</t>
  </si>
  <si>
    <t xml:space="preserve">AUDITADOS </t>
  </si>
  <si>
    <t xml:space="preserve">Liderazgo estratégico </t>
  </si>
  <si>
    <t>Informes de Ley</t>
  </si>
  <si>
    <t>Evaluación Anual del Sistema de Control Interno Contable</t>
  </si>
  <si>
    <t>http://www.contaduria.gov.co/wps/wcm/connect/fd220165-5efe-40f3-886f-3402258ae506/Resolucion+193+18+10+18+2016+11-05-04.314.pdf?MOD=AJPERES&amp;CONVERT_TO=url&amp;CACHEID=fd220165-5efe-40f3-886f-3402258ae506</t>
  </si>
  <si>
    <t xml:space="preserve">Resolución 193 del 05 de mayo de 2016 - Contaduría General de la Nación </t>
  </si>
  <si>
    <t>Director Financiero
Alcaldes Locales</t>
  </si>
  <si>
    <t>http://www.alcaldiabogota.gov.co/sisjur/normas/Norma1.jsp?i=64787</t>
  </si>
  <si>
    <t>Líderes de los procesos en los niveles Central y Local.</t>
  </si>
  <si>
    <t>Seguimiento a la gestión de los riesgos de corrupción</t>
  </si>
  <si>
    <t xml:space="preserve">Decreto Nacional 124 de 2016. Ley 1474 de 2011 Art. 73. 
*Primer seguimiento: Con corte al 30 de abril.
*Segundo seguimiento: Con corte al 31 de agosto.
*Tercer seguimiento: con corte a 31 de diciembre. 
En esa medida, la publicación deberá surtirse dentro de los diez (10) primeros días hábiles del mes de mayo, septiembre y enero. </t>
  </si>
  <si>
    <t xml:space="preserve">Dependencias (Procesos) con riesgos de corrupción identificados </t>
  </si>
  <si>
    <t xml:space="preserve">Evaluación y seguimiento </t>
  </si>
  <si>
    <t>http://www.alcaldiabogota.gov.co/sisjur/normas/Norma1.jsp?i=65786</t>
  </si>
  <si>
    <t>Informe de Evaluación a la Gestión Anual
por Dependencias vigencia 2018 (Ley 909
de 2004, Decreto 1227 de 2005, Circular
04 de 2005 Consejo Asesor del Gobierno
Nacional en materia de Control Interno).
Acuerdo CNSC 20181000006176 del 10-10-2018</t>
  </si>
  <si>
    <t>Directores
Jefes de dependencias
Alcaldes Locales</t>
  </si>
  <si>
    <t>Requerimientos del Acalde Mayor</t>
  </si>
  <si>
    <t>Informe de seguimiento y recomendaciones orientadas al cumplimiento de las metas del Plan de Desarrollo a cargo de la Entidad</t>
  </si>
  <si>
    <t>http://www.alcaldiabogota.gov.co/sisjur/normas/Norma1.jsp?i=69193</t>
  </si>
  <si>
    <t xml:space="preserve">No aplica </t>
  </si>
  <si>
    <t>Evaluación y seguimiento</t>
  </si>
  <si>
    <t>Evaluación anual de la gestión de inspecciones de policía vigencia 2017</t>
  </si>
  <si>
    <t xml:space="preserve">Acuerdo 029 de 1993, Por el cual se dictan normas sobre Concejo Distrital de Justicia, sobre las inspecciones de policía y sobre otras materias de policía.
Artículo 20. La Secretaría de Gobierno, a través de la Oficina de Control Interno, realizará una evaluación anual de la gestión de las inspecciones de policía y la presentará al Concejo de la ciudad, en el cuso de las sesiones del mes de febrero del año inmediatamente posterior al de la evaluación. Esto se hará sin perjuicio de las acciones que deban desarrollar la Personería y la Veeduría Distrital. </t>
  </si>
  <si>
    <t xml:space="preserve">Informe de seguimiento a derechos de autor (Verificación del cumplimiento de la normatividad relacionada con el licenciamiento de software y hardware).  </t>
  </si>
  <si>
    <t>http://derechodeautor.gov.co/documents/10181/287765/Circular+17+de+2011/3e6df29e-fef6-45ac-aa83-65423db86a62</t>
  </si>
  <si>
    <t>(Circular No. 017 del 1 de junio de 2011 de Unidad Administrativa Especial Dirección Nacional de Derecho de Autor. Directivas Presidenciales 01 de 1999 y 02 de 2002, Circular No. 04 del 22 de diciembre de 2006). "Circular 017 ......La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</si>
  <si>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Dirección de Tecnologías e Información</t>
  </si>
  <si>
    <t>Informe Austeridad en el Gasto</t>
  </si>
  <si>
    <t>http://www.alcaldiabogota.gov.co/sisjur/normas/Norma1.jsp?i=47466</t>
  </si>
  <si>
    <t>Director/Jefe: Direcciones  Administrativa y del Gestión del Talento Humano, Alcaldes Locales</t>
  </si>
  <si>
    <t>Informe Pormenorizado del Estado de Control Interno</t>
  </si>
  <si>
    <t>http://www.alcaldiabogota.gov.co/sisjur/normas/Norma1.jsp?i=43292</t>
  </si>
  <si>
    <t>Líderes de los procesos</t>
  </si>
  <si>
    <t xml:space="preserve">Informe Atención al Ciudadano sobre las quejas, sugerencias y reclamos. </t>
  </si>
  <si>
    <t>Líder del Proceso de Atención al Ciudadano y alcaldías Locales</t>
  </si>
  <si>
    <t>Seguimiento a las Funciones del Comité de Conciliaciones y acciones de repetición.</t>
  </si>
  <si>
    <t>http://www.alcaldiabogota.gov.co/sisjur/normas/Norma1.jsp?i=66978</t>
  </si>
  <si>
    <t>Director Jurídico</t>
  </si>
  <si>
    <r>
      <t>Informe Ejecutivo Anual Evaluación del Sistema de Control Interno. Encuesta FURAG</t>
    </r>
    <r>
      <rPr>
        <sz val="8"/>
        <color rgb="FFFF0000"/>
        <rFont val="Arial Narrow"/>
        <family val="2"/>
      </rPr>
      <t>**</t>
    </r>
  </si>
  <si>
    <t>http://www.alcaldiabogota.gov.co/sisjur/normas/Norma1.jsp?i=71261</t>
  </si>
  <si>
    <t xml:space="preserve">Relación con entes externos de control </t>
  </si>
  <si>
    <t xml:space="preserve">Planes de mejoramiento </t>
  </si>
  <si>
    <t>Líderes de los procesos de los niveles central y Local con planes de mejoramiento suscritos con la Contraloría de Bogotá</t>
  </si>
  <si>
    <t>Informe de seguimiento a la ejecución del Plan Anual de Auditorías</t>
  </si>
  <si>
    <t>Jefe Oficina Control Interno</t>
  </si>
  <si>
    <t xml:space="preserve">Seguimiento a la aplicación del manual de funciones y procedimientos. </t>
  </si>
  <si>
    <t>http://www.bogotajuridica.gov.co/sisjur/normas/Norma1.jsp?i=53751</t>
  </si>
  <si>
    <t xml:space="preserve">Director Administrativo en el nivel central, Director de Gestión del Talento Humano, Alcaldes y Profesionales </t>
  </si>
  <si>
    <t>http://www.alcaldiabogota.gov.co/sisjur/normas/Norma1.jsp?i=40685</t>
  </si>
  <si>
    <t xml:space="preserve">Director de contratación, Líder de Atención a la Ciudadanía, Alcaldes Locales </t>
  </si>
  <si>
    <t xml:space="preserve">Evaluación de la gestión del riesgo </t>
  </si>
  <si>
    <t>http://es.presidencia.gov.co/normativa/normativa/DECRETO%20648%20DEL%2019%20DE%20ABRIL%20DE%202017.pdf</t>
  </si>
  <si>
    <t xml:space="preserve">Líderes de procesos en el nivel central y alcaldías locales </t>
  </si>
  <si>
    <t xml:space="preserve">Enfoque hacia la prevención </t>
  </si>
  <si>
    <t>Fomento de una Cultura de Control</t>
  </si>
  <si>
    <t>Realizar actividades de fomento de la cultura de control</t>
  </si>
  <si>
    <t>http://www.alcaldiabogota.gov.co/sisjur/normas/Norma1.jsp?i=300</t>
  </si>
  <si>
    <t>Asesoría y Acompañamiento</t>
  </si>
  <si>
    <t>Asistir a sesiones de Comités que requieran la participación de la Jefe de la Oficina de Control Interno (Relacionadas con las funciones directas de la Oficina de Control Interno).</t>
  </si>
  <si>
    <t>No Aplica</t>
  </si>
  <si>
    <t>Relación con entes externos de control</t>
  </si>
  <si>
    <t xml:space="preserve">Atención a entes de control </t>
  </si>
  <si>
    <t xml:space="preserve">*Atención de requerimientos de órganos de control
*Enlace de auditorías externas para  facilitar el flujo de información con dichos organismos.
*Consolidación y seguimiento de información requerida por entes externos
Cuenta anual de la Contraloría - Informes a cargo de la Oficina de Control Interno </t>
  </si>
  <si>
    <t>*</t>
  </si>
  <si>
    <t xml:space="preserve">Sujeto al reporte de cumplimiento de las dependencias de nivel central y alcaldías locales y a la consolidación de la información por parte de la Oficina Asesora de Planeación </t>
  </si>
  <si>
    <t>**</t>
  </si>
  <si>
    <t xml:space="preserve">Sujeto al cronograma que defina el Departamento Administrativo de la Función Pública para los reportes de FURAG; una vez se tenga claridad de fechas, se proyectaran en el plan. </t>
  </si>
  <si>
    <t>Presentado por:</t>
  </si>
  <si>
    <t xml:space="preserve">LADY JOHANNA MEDINA MURILLO </t>
  </si>
  <si>
    <t>Aprobado por:</t>
  </si>
  <si>
    <t>LUBAR ANDRES CHAPARRO CABRA</t>
  </si>
  <si>
    <t xml:space="preserve">Jefe Oficina Control Interno </t>
  </si>
  <si>
    <t xml:space="preserve">Subsecretario de Gestión Institucional 
Delegado por el Secretario de Gobierno </t>
  </si>
  <si>
    <t xml:space="preserve">Convenciones de la programación general </t>
  </si>
  <si>
    <t>Informes y actividades de la Oficina que se deben desarrollar y entregar durante la vigencia</t>
  </si>
  <si>
    <t xml:space="preserve">Actividades permanentes de la Oficina de Control Interno </t>
  </si>
  <si>
    <t>AUDITORES</t>
  </si>
  <si>
    <t>Seguimiento al Plan Anticorrupción y de Atención al Ciudadano</t>
  </si>
  <si>
    <t>Decreto 215 de 2017 (Artículo 3º. Informe de seguimiento y recomendaciones orientadas al cumplimiento de las metas del Plan de Desarrollo a cargo de la Entidad).   Fechas de presentación de informes: 31 de enero. 30 de abril, 31 de julio, 31 de octubre.
Cuarto trimestre de 2018: 31 de enero de 2019
Primer Trimestre de 2019: 30 de abril de 2019
Segundo Trimestre de 2019: 31 de Julio de 2019
Tercer Trimestre de 2019: 31 de octubre de 2019</t>
  </si>
  <si>
    <t>Dirección para la Gestión Policiva
Inpecciones de Policía
Subsecretaría de Gestión Institucional</t>
  </si>
  <si>
    <t>Seguimiento a las medidas de austeridad en el gasto público  (Decreto Nacional 984 de 2012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Decreto 1737 de 1998, Circular 12 de 2011 y Directiva 1 de 2001). Verificar mensualmente y presentar informe trimestral al representante legal.
Cuarto Trimetre 2018
Primer Trimestre 2019
Segundo Trimestre 2019
Tercer Trimestre 2019
Cuarto Trimestre 2019</t>
  </si>
  <si>
    <t xml:space="preserve">Ley 1474/2011 Art.9.  "...El jefe de la Unidad de la Oficina de Control Interno deberá publicar cada cuatro (4) meses en la página web de la entidad, un informe pormenorizado del estado del control interno de dicha entidad, so pena de incurrir en falta disciplinaria grave. "Periodos: marzo a junio ---  julio a octubre ---- noviembre a febrero ...Presentaciones fecha límite 12 del mes de finalización de cada periodo.
*Noviembre 2018, Diciembre 2018, Enero 2019 y Febrero2019: Fecha máxima 12 de marzo
*Marzo, abril, mayo y Junio de 2019:Fecha máxima 12 de Julio
*Julio, agosto, septiembre y octubre de 2019: Fecha máxima 12 de noviembre de 2019 
</t>
  </si>
  <si>
    <t>Ley 1474 de 2011 Art.76 "Oficina de Quejas, Sugerencias y Reclamos……..La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   Articulo 3 del Decreto Distrital 371 de 2010.
*Segundo semestre 2018
*Primer semestre de 2019</t>
  </si>
  <si>
    <t>Decreto 1167 de 2016
"Artículo 2.2.4.3.1.2.12.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 
*Segundo Semestre 2018
*Primer Semestre 2019</t>
  </si>
  <si>
    <t>*Decreto 1499 de 2017.
*Circular Externa 100-022-2016 del Departamento Administrativo de la Función Pública. (febrero)
*Circular Externa No. 100-009-2017 del Departamento Administrativo de la Función Pública. FURAG II (MIPG) (octubre-noviembre)
Teniendo en cuenta que el informe ejecutivo anual del Sstema de Control Interno se realiza a través de la metodología definida por el DAFP, esta programación dependerá de las directrices que se generen en 2019</t>
  </si>
  <si>
    <t>Todos los auditores</t>
  </si>
  <si>
    <t xml:space="preserve">Evaluación y seguimiento de la gestión de riesgos </t>
  </si>
  <si>
    <t>Fanny Moreno - Líder de auditoría
Nancy Gutierrez - Auditor</t>
  </si>
  <si>
    <t xml:space="preserve">Olga Milena Corzo - Líder de auditoría
Rafael Acosta - Auditor
Nancy Gutierrez - Auditor
Sindy Tovar - Auditor
Juan Rodríguez - Auditor
William Galeano - Auditor
</t>
  </si>
  <si>
    <t>Olga Milena Corzo - Líder de auditoría
Rafael Acosta - Auditor
Nancy Gutierrez - Auditor
Sindy Tovar - Auditor
Juan Rodríguez - Auditor
William Galeano - Auditor</t>
  </si>
  <si>
    <t>Olga Milena Corzo</t>
  </si>
  <si>
    <t>Fanny Juliana Moreno - Líder de auditoría
Nancy Gutierrez - Auditor</t>
  </si>
  <si>
    <t>Fanny Juliana Moreno - Líder de auditoría
William Galeano - Auditor</t>
  </si>
  <si>
    <t>Sindy Tovar - Líder de auditoria
Rafael Acosta - Auditor</t>
  </si>
  <si>
    <t xml:space="preserve">Olga Milena Corzo </t>
  </si>
  <si>
    <t xml:space="preserve">Olga Milena Corzo - Líder de auditoría
Sindy Tovar - Auditor </t>
  </si>
  <si>
    <t>Seguimiento a Planes de Mejoramiento suscritos con la Contraloría de Bogotá y planes de mejoramiento producto de evaluaciones internas</t>
  </si>
  <si>
    <t>Johanna Medina Murillo</t>
  </si>
  <si>
    <t>Decreto 215 de 2017
Artículo 1°. - Plan Anual de Auditoría. Parágrafo 2: El/la Jefe de la Unidad u oficina de Control Interno o quien haga sus veces presentará ante el Comité Institucional de Coordinación de Control Interno el avance de la ejecución del Plan Anual de Auditoría con corte a 30 de junio y 31 de diciembre de cada vigencia, lo cual se realizará a más tardar el 31 de julio y 31 de enero, respectivament
Corresponde a la presentación al Comité de Coordinación de Control Interno del avance en la ejecución de las actividades del Plan Anual de Auditorías. 
*Segundo semestre 2018 (para la viegencia 2018 fue presentado el 28 de diciembre de 2018)
*Primer semestre 2019: Será presentado por la Jefe de la Oficina de Control Interno en sesión del Comité de Coordinación de Control Interno</t>
  </si>
  <si>
    <t>Olga Milena Corzo - Líder de auditoría
Rafael Acosta - Auditor
Nancy Gutierrez - Auditor
Sindy Tovar - Auditor
Juan Rodríguez - Auditor
William Galeano - Auditor
Fanny Juliana Moreno - Auditor</t>
  </si>
  <si>
    <t>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</si>
  <si>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Todos los procesos de la SDG</t>
  </si>
  <si>
    <t>Seguimiento a la gestión y avances en la implementación de los lineamientos para la implementación del nuevo marco normativo de regulación contable pública aplicable a entidades de gobierno en Bogotá Distrito Capital</t>
  </si>
  <si>
    <t>http://www.alcaldiabogota.gov.co/sisjur/normas/Norma1.jsp?i=68399</t>
  </si>
  <si>
    <t>Directiva del alcalde mayor de Bogotá No. 001 de 2017
5. El jefe de control interno o quien haga sus veces, deberá evaluar e informar trimestralmente al Representante Legal de la entidad, sobre la gestión realizada y el grado de avance de implementación de las citadas normas.</t>
  </si>
  <si>
    <t>Mardory Llanos Cortés- Líder de auditoría
Juan Manuel Rodríguez - Auditor</t>
  </si>
  <si>
    <t xml:space="preserve">Ejecutados a 15 de febrero </t>
  </si>
  <si>
    <t>Total informes generados a 15 febrero de 2019</t>
  </si>
  <si>
    <t>SI</t>
  </si>
  <si>
    <t>Auditorias Especiales</t>
  </si>
  <si>
    <t>Auditorias de verificación de implementación de SIPSE Localidades</t>
  </si>
  <si>
    <t>Resolución 288 de Junio de 2018</t>
  </si>
  <si>
    <t>Resolución SDG 288 de 2018</t>
  </si>
  <si>
    <t>Auditoria - Gestión Financiera y Contable (Cajas Menores)</t>
  </si>
  <si>
    <t>Decreto 61 del 14 de febrero de 2007 "Por el cual se reglamenta el funcionamiento de las Cajas Menores y los Avances en Efectivo"; y el manejo y control de las cajas menores es la Resolución DDC-1 del 12 de mayo de 2009 "Por la cual se adopta y consolida el Manual para el Manejo y Control de Cajas Menores"</t>
  </si>
  <si>
    <t>Decreto 641 de 2017</t>
  </si>
  <si>
    <t>Johanna Medina - Líder de auditoria
Olga Milena Corzo - Auditor</t>
  </si>
  <si>
    <t xml:space="preserve">Dirección Administrativa  y Financiera del nivel central y áreas financieras y administrativas de Alcaldia Locales </t>
  </si>
  <si>
    <t>Áreas contractuales y financieras de Alcaldías Locales</t>
  </si>
  <si>
    <t>Helmer William Galeano</t>
  </si>
  <si>
    <t>https://www.alcaldiabogota.gov.co/sisjur/normas/Norma1.jsp?i=2015&amp;dt=S</t>
  </si>
  <si>
    <t xml:space="preserve">Informe lineamientos para preservar y fortalecer la transparencia y para la prevención de la corrupción en las Entidades y Organismos del Distrito Capital"  
De los procesos de contratación en el Distrito Capital, nivel central de la Secretaría Distrital de Gobierno  y Alcaldias locales </t>
  </si>
  <si>
    <t xml:space="preserve">Solicitud Alta Dirección: Auditoria a los aplicativos adquiridos y desarrollados por la Dirección de Tecnologías </t>
  </si>
  <si>
    <t>Direccion de TI</t>
  </si>
  <si>
    <t>Dirección de Gestión Policiva
Inspeccciones de Policía</t>
  </si>
  <si>
    <t>Vivian Iveth Herrera Colmenares -Líder de auditoría 
Milton David Becerra Ramirez - Auditor</t>
  </si>
  <si>
    <t>Martha Mireya Sánchez - Líder de auditoría
Diana Carolina Sarmiento - Auditor</t>
  </si>
  <si>
    <t xml:space="preserve">Decreto 1008 de 2018 "Por el cual se establecen los lineamientos generales de la política de Gobierno Digital"
</t>
  </si>
  <si>
    <t>https://www.mintic.gov.co/portal/604/articles-74903_documento.pdf</t>
  </si>
  <si>
    <t>http://www.secretariasenado.gov.co/senado/basedoc/ley_1801_2016.html</t>
  </si>
  <si>
    <t>Evaluación de la gestión por áreas y/o dependencias (*)</t>
  </si>
  <si>
    <t>Planificar y establecer las actividades a ejecutar  durante la vigencia 2019 por la Oficina de Control Interno, en el marco de evaluación y seguimiento al nivel de desarrollo del Sistema de Control interno y los resultados de la gestión institucional, en desarrollo de los roles y competencias establecidos en la normatividad vigente.</t>
  </si>
  <si>
    <t xml:space="preserve">Decreto 371 de 2010 "Por el cual se establecen lineamientos para preservar y fortalecer la transparencia y para la prevención de la corrupción en las Entidades y Organismos del Distrito Capital".:
Artículo  2°. De los procesos de contratación del Distrito Capital.  
</t>
  </si>
  <si>
    <t>Juan Manuel Rodríguez
Martha Sánchez</t>
  </si>
  <si>
    <t xml:space="preserve">Auditorías aleatorias sobre el proceso de Inspección, Vigilancia y Control adelantado por las autoridades de policía del nivel Local y teniendo en cuenta la solicitud de inclusión del producto de la ficha técnica “3.1.6. “Auditoria aleatorias sobre el proceso de Inspección, Vigilancia y Control”, en el marco de la Política Pública de Transparencia, Integridad y No Tolerancia con la Corrupción. </t>
  </si>
  <si>
    <t>Suma de SEGUIMIENTO 24 DE MAYO
(TOTAL INFORMES)</t>
  </si>
  <si>
    <t xml:space="preserve">Ley 1801 de 12016 - Código Nacional de Polícia
Procedimientos aplicables en el proceso de Inspección, Vigilancia y Control
</t>
  </si>
  <si>
    <t>Etiquetas de fila</t>
  </si>
  <si>
    <t>Informe Ejecutivo Anual Evaluación del Sistema de Control Interno. Encuesta FURAG**</t>
  </si>
  <si>
    <t>(en blanco)</t>
  </si>
  <si>
    <t>Total general</t>
  </si>
  <si>
    <t>Cuenta de Total de informes por actividad (en la vigencia)</t>
  </si>
  <si>
    <t>Título- auditoría, seguimiento e informe</t>
  </si>
  <si>
    <t xml:space="preserve">Informe lineamientos para preservar y fortalecer la transparencia y para la prevención de la corrupción en las Entidades y Organismos del Distrito Capital"  
De los procesos de contratación en el Distrito Capital, nivel central de la Secretaría Distrital de Gobierno  y Alcaldias locales </t>
  </si>
  <si>
    <t>Programado 2019</t>
  </si>
  <si>
    <t>Ejecutado Mayo</t>
  </si>
  <si>
    <t xml:space="preserve">Auditorías aleatorias sobre el proceso de Inspección, Vigilancia y Control adelantado por las autoridades de policía del nivel Local y teniendo en cuenta la solicitud de inclusión del producto de la ficha técnica 3.1.6. </t>
  </si>
  <si>
    <t xml:space="preserve">Auditoria de los procesos de contratación en el Distrito Capital, nivel central de la Secretaría Distrital de Gobierno  y Alcaldías locales </t>
  </si>
  <si>
    <t>Nuevo marco normativo de regulación contable pública aplicable a entidades de gobierno en Bogotá</t>
  </si>
  <si>
    <t>Evaluación  Sistema de Control Interno Contable</t>
  </si>
  <si>
    <t>Seguimiento 10 de Septiembre</t>
  </si>
  <si>
    <t>Seguimiento PAAC</t>
  </si>
  <si>
    <t>Informe de seguimiento y recomendaciones orientadas al cumplimiento de las metas PDD</t>
  </si>
  <si>
    <t>Nuevo marco normativo de regulación contable pública aplicable a entidades de gobierno en Bogotá Distrito Capital</t>
  </si>
  <si>
    <t xml:space="preserve">de los procesos de contratación en el Distrito Capital, nivel central de la Secretaría Distrital de Gobierno  y Alcaldias locales </t>
  </si>
  <si>
    <t xml:space="preserve">Auditorías aleatorias sobre el proceso de Inspección, Vigilancia y Control. </t>
  </si>
  <si>
    <t>No.</t>
  </si>
  <si>
    <t>Total</t>
  </si>
  <si>
    <t>Resolución Reglamentaria 036 de 2019 "Por la cual se reglamenta el trámite del plan de mejoramiento que oresentan los sujetos de vigilancia y control fiscal a la Contraloría de Bogotá D.C. ..." - ARTÍCULO 10 (Parágrafo - La Oficina de Control Interno .... en cumplimiento de los roles establecidos en las normas vigentes, específicamente en su función evaluadora y de segimiento, realizará la verificación del plan de mejoramiento, para determinar las acciones cumplidas ..."
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</si>
  <si>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http://www.contraloriabogota.gov.co/sites/default/files/Contenido/Normatividad/Resoluciones/2019/RR_036_2019%20Por%20la%20cual%20se%20Adopta%20el%20Procedimiento%20y%20se%20Reglamenta%20el%20Tramite%20del%20Plan%20de%20Mejoramiento/RR_036_2019.pdf</t>
  </si>
  <si>
    <t>(Ley 87 de 1993, literal h, artículo 12).
Decreto 648 de 2017 - 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</si>
  <si>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V. 2</t>
  </si>
  <si>
    <t>Acta de Comité de Coordinación de Control Interno del 22 de febrero de 2019</t>
  </si>
  <si>
    <t>Versión</t>
  </si>
  <si>
    <t>V.1</t>
  </si>
  <si>
    <t>Aprobación de PAA 2019 por parte del Comité de Coordinación de Control Interno Nro. 7 del 28 de diciembre de 2018</t>
  </si>
  <si>
    <t>Control de Cambios</t>
  </si>
  <si>
    <t>Soporte</t>
  </si>
  <si>
    <t>Detalle de la versión</t>
  </si>
  <si>
    <t>Versión Nro. 1 del PAA para la vigencia 2019 aprobado en la última sesión de Comité del 2018, en la cual se incoporaron todas las auditorías e informes de ley, asícomo requerimientos de la alta dirección</t>
  </si>
  <si>
    <t>V.3</t>
  </si>
  <si>
    <t>Actualización normativa, seguimiento plan de mejoramiento suscrito con la Contraloría de Bogotá - Nivel central y alcaldías locales</t>
  </si>
  <si>
    <t>Versión Nro. 2 del PAA , la cual fue aprobada en sesión del Comité de Coordinación de Control Intero del 31 de mayo de 2019, se incluye en el PAA: Solicitud Alta Dirección: Auditoria a los aplicativos adquiridos y desarrollados por la Dirección de Tecnologías, De los procesos de contratación en el Distrito Capital, nivel central de la Secretaría Distrital de Gobierno y Solicitud Alta Dirección: Auditoria Especial a procesos contractuales – Política de Transparencia. Solicitud Alta Dirección: Auditorías aleatorias sobre el proceso de Inspección, Vigilancia y Control adelantado por las autoridades de policía del nivel Local – Política de Transparencia.</t>
  </si>
  <si>
    <t>Versión Nro. 3 del PAA, en el cual se actualiza el marco normativo de los seguimiento teniendo en cuenta la expediciónd e la Resolución 036 de 2019 la cual deroga la resolución 012 de 2018 de la Contraloría de Bogotá</t>
  </si>
  <si>
    <t>Jefe Oficina Asesora de Planeación y gerentes de proyectos</t>
  </si>
  <si>
    <t xml:space="preserve">Directiva 003 de 2013  Secretaría General de la Alcaldía Mayor de Bogotá. "........ seguimiento a la aplicación del manual de funciones y procedimientos. La evidencia de las capacitaciones y las auditorías realizadas deben hacerse llegar a la Dirección Distrital de Asuntos Disciplinarios antes del 15 de mayo y del 15 de noviembre de cada año, respectivamente, para el proceso de seguimiento de la presente Directiva."
Primer Seguimiento: A presentarse como fecha máxima el 15 de mayo de 2019
Segundo Seguimiento: A presentarse como fecha máxima el 15 de noviembre de 2019
</t>
  </si>
  <si>
    <t>Decreto Nacional 124 de 2016. Ley 1474 de 2011 Art. 73.
*Primer seguimiento con corte a 31 de diciembre de 2018
*Segundo seguimiento: Con corte al 30 de abril de 2019
*Tercer seguimiento: Con corte al 31 de agosto de 2019
La publicación deberá surtirse dentro de los diez (10) primeros días hábiles del mes siguiente al cierre del cuatrimestre</t>
  </si>
  <si>
    <t xml:space="preserve">Milton David Becerra Ramirez - Auditor
Mardory Llanos - Auditora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</si>
</sst>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
  </numFmts>
  <fonts count="28" x14ac:knownFonts="1">
    <font>
      <sz val="11"/>
      <color theme="1"/>
      <name val="Calibri"/>
      <family val="2"/>
      <scheme val="minor"/>
    </font>
    <font>
      <b/>
      <sz val="10"/>
      <color indexed="8"/>
      <name val="Arial Narrow"/>
      <family val="2"/>
    </font>
    <font>
      <sz val="10"/>
      <color indexed="8"/>
      <name val="Arial Narrow"/>
      <family val="2"/>
    </font>
    <font>
      <sz val="10"/>
      <color theme="1"/>
      <name val="Arial Narrow"/>
      <family val="2"/>
    </font>
    <font>
      <b/>
      <sz val="8"/>
      <name val="Arial Narrow"/>
      <family val="2"/>
    </font>
    <font>
      <sz val="8"/>
      <name val="Arial Narrow"/>
      <family val="2"/>
    </font>
    <font>
      <b/>
      <sz val="8"/>
      <color rgb="FFFF0000"/>
      <name val="Arial Narrow"/>
      <family val="2"/>
    </font>
    <font>
      <sz val="8"/>
      <color theme="1"/>
      <name val="Arial Narrow"/>
      <family val="2"/>
    </font>
    <font>
      <b/>
      <sz val="8"/>
      <color rgb="FF000000"/>
      <name val="Arial Narrow"/>
      <family val="2"/>
    </font>
    <font>
      <sz val="8"/>
      <color rgb="FF000000"/>
      <name val="Arial Narrow"/>
      <family val="2"/>
    </font>
    <font>
      <sz val="8"/>
      <color indexed="8"/>
      <name val="Arial Narrow"/>
      <family val="2"/>
    </font>
    <font>
      <b/>
      <sz val="8"/>
      <color indexed="8"/>
      <name val="Arial Narrow"/>
      <family val="2"/>
    </font>
    <font>
      <b/>
      <sz val="11"/>
      <color rgb="FFFF0000"/>
      <name val="Arial Narrow"/>
      <family val="2"/>
    </font>
    <font>
      <u/>
      <sz val="11"/>
      <color theme="10"/>
      <name val="Calibri"/>
      <family val="2"/>
      <scheme val="minor"/>
    </font>
    <font>
      <sz val="8"/>
      <color rgb="FFFF0000"/>
      <name val="Arial Narrow"/>
      <family val="2"/>
    </font>
    <font>
      <u/>
      <sz val="8"/>
      <color theme="10"/>
      <name val="Arial Narrow"/>
      <family val="2"/>
    </font>
    <font>
      <b/>
      <sz val="22"/>
      <color theme="1"/>
      <name val="Arial Narrow"/>
      <family val="2"/>
    </font>
    <font>
      <sz val="7"/>
      <name val="Arial Narrow"/>
      <family val="2"/>
    </font>
    <font>
      <sz val="7"/>
      <color rgb="FF000000"/>
      <name val="Arial Narrow"/>
      <family val="2"/>
    </font>
    <font>
      <sz val="7"/>
      <color indexed="8"/>
      <name val="Arial Narrow"/>
      <family val="2"/>
    </font>
    <font>
      <sz val="11"/>
      <color theme="1"/>
      <name val="Calibri"/>
      <family val="2"/>
      <scheme val="minor"/>
    </font>
    <font>
      <b/>
      <sz val="10"/>
      <color theme="1"/>
      <name val="Times New Roman"/>
      <family val="1"/>
    </font>
    <font>
      <sz val="10"/>
      <color theme="1"/>
      <name val="Times New Roman"/>
      <family val="1"/>
    </font>
    <font>
      <b/>
      <sz val="12"/>
      <color rgb="FF000000"/>
      <name val="Calibri"/>
    </font>
    <font>
      <sz val="12"/>
      <color rgb="FF000000"/>
      <name val="Calibri"/>
    </font>
    <font>
      <b/>
      <sz val="10"/>
      <color theme="1"/>
      <name val="Arial Narrow"/>
      <family val="2"/>
    </font>
    <font>
      <b/>
      <sz val="12"/>
      <color theme="1"/>
      <name val="Arial Narrow"/>
      <family val="2"/>
    </font>
    <font>
      <b/>
      <sz val="12"/>
      <color indexed="8"/>
      <name val="Arial Narrow"/>
      <family val="2"/>
    </font>
  </fonts>
  <fills count="25">
    <fill>
      <patternFill patternType="none"/>
    </fill>
    <fill>
      <patternFill patternType="gray125"/>
    </fill>
    <fill>
      <patternFill patternType="solid">
        <fgColor indexed="9"/>
        <bgColor indexed="26"/>
      </patternFill>
    </fill>
    <fill>
      <patternFill patternType="solid">
        <fgColor theme="0" tint="-0.249977111117893"/>
        <bgColor indexed="22"/>
      </patternFill>
    </fill>
    <fill>
      <patternFill patternType="solid">
        <fgColor theme="0" tint="-0.249977111117893"/>
        <bgColor indexed="64"/>
      </patternFill>
    </fill>
    <fill>
      <patternFill patternType="solid">
        <fgColor rgb="FF00B0F0"/>
        <bgColor indexed="64"/>
      </patternFill>
    </fill>
    <fill>
      <patternFill patternType="solid">
        <fgColor rgb="FFFFFFFF"/>
        <bgColor rgb="FFFFFFCC"/>
      </patternFill>
    </fill>
    <fill>
      <patternFill patternType="solid">
        <fgColor theme="5" tint="0.79998168889431442"/>
        <bgColor indexed="26"/>
      </patternFill>
    </fill>
    <fill>
      <patternFill patternType="solid">
        <fgColor theme="0" tint="-4.9989318521683403E-2"/>
        <bgColor indexed="26"/>
      </patternFill>
    </fill>
    <fill>
      <patternFill patternType="solid">
        <fgColor theme="0"/>
        <bgColor rgb="FFFFFFCC"/>
      </patternFill>
    </fill>
    <fill>
      <patternFill patternType="solid">
        <fgColor theme="0"/>
        <bgColor indexed="64"/>
      </patternFill>
    </fill>
    <fill>
      <patternFill patternType="solid">
        <fgColor theme="0"/>
        <bgColor indexed="22"/>
      </patternFill>
    </fill>
    <fill>
      <patternFill patternType="solid">
        <fgColor theme="0"/>
        <bgColor indexed="26"/>
      </patternFill>
    </fill>
    <fill>
      <patternFill patternType="solid">
        <fgColor rgb="FFFFFF00"/>
        <bgColor indexed="64"/>
      </patternFill>
    </fill>
    <fill>
      <patternFill patternType="solid">
        <fgColor theme="0" tint="-0.14999847407452621"/>
        <bgColor indexed="26"/>
      </patternFill>
    </fill>
    <fill>
      <patternFill patternType="solid">
        <fgColor theme="3" tint="0.39997558519241921"/>
        <bgColor indexed="22"/>
      </patternFill>
    </fill>
    <fill>
      <patternFill patternType="solid">
        <fgColor theme="4" tint="0.79998168889431442"/>
        <bgColor indexed="64"/>
      </patternFill>
    </fill>
    <fill>
      <patternFill patternType="solid">
        <fgColor theme="4" tint="0.79998168889431442"/>
        <bgColor rgb="FFFFFFCC"/>
      </patternFill>
    </fill>
    <fill>
      <patternFill patternType="solid">
        <fgColor theme="0" tint="-0.14999847407452621"/>
        <bgColor indexed="64"/>
      </patternFill>
    </fill>
    <fill>
      <patternFill patternType="solid">
        <fgColor theme="3" tint="0.79998168889431442"/>
        <bgColor indexed="64"/>
      </patternFill>
    </fill>
    <fill>
      <patternFill patternType="solid">
        <fgColor rgb="FFD9D9D9"/>
        <bgColor indexed="64"/>
      </patternFill>
    </fill>
    <fill>
      <patternFill patternType="solid">
        <fgColor rgb="FFE9EDF4"/>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rgb="FFFFFFFF"/>
      </left>
      <right style="medium">
        <color rgb="FFFFFFFF"/>
      </right>
      <top style="medium">
        <color rgb="FFFFFFFF"/>
      </top>
      <bottom style="medium">
        <color rgb="FFFFFFFF"/>
      </bottom>
      <diagonal/>
    </border>
  </borders>
  <cellStyleXfs count="3">
    <xf numFmtId="0" fontId="0" fillId="0" borderId="0"/>
    <xf numFmtId="0" fontId="13" fillId="0" borderId="0" applyNumberFormat="0" applyFill="0" applyBorder="0" applyAlignment="0" applyProtection="0"/>
    <xf numFmtId="9" fontId="20" fillId="0" borderId="0" applyFont="0" applyFill="0" applyBorder="0" applyAlignment="0" applyProtection="0"/>
  </cellStyleXfs>
  <cellXfs count="229">
    <xf numFmtId="0" fontId="0" fillId="0" borderId="0" xfId="0"/>
    <xf numFmtId="0" fontId="3" fillId="0" borderId="0" xfId="0" applyFont="1" applyAlignment="1">
      <alignment horizontal="center" vertical="center" wrapText="1"/>
    </xf>
    <xf numFmtId="0" fontId="2" fillId="11" borderId="0" xfId="0" applyFont="1" applyFill="1" applyBorder="1" applyAlignment="1">
      <alignment horizontal="left" vertical="center" wrapText="1"/>
    </xf>
    <xf numFmtId="0" fontId="11" fillId="10" borderId="0" xfId="0" applyFont="1" applyFill="1" applyBorder="1" applyAlignment="1">
      <alignment vertical="center" wrapText="1"/>
    </xf>
    <xf numFmtId="0" fontId="7" fillId="10" borderId="0" xfId="0" applyFont="1" applyFill="1" applyAlignment="1">
      <alignment horizontal="center" vertical="center" wrapText="1"/>
    </xf>
    <xf numFmtId="0" fontId="7" fillId="0" borderId="0" xfId="0" applyFont="1" applyAlignment="1">
      <alignment horizontal="center" vertical="center" wrapText="1"/>
    </xf>
    <xf numFmtId="0" fontId="11"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0" fillId="2" borderId="0" xfId="0" applyFont="1" applyFill="1" applyBorder="1" applyAlignment="1">
      <alignment horizontal="left" vertical="center" wrapText="1"/>
    </xf>
    <xf numFmtId="0" fontId="6" fillId="12" borderId="0" xfId="0" applyFont="1" applyFill="1" applyBorder="1" applyAlignment="1">
      <alignment horizontal="center" vertical="center" wrapText="1"/>
    </xf>
    <xf numFmtId="0" fontId="1" fillId="2" borderId="0" xfId="0" applyFont="1" applyFill="1" applyBorder="1" applyAlignment="1">
      <alignment horizontal="right" vertical="center" wrapText="1"/>
    </xf>
    <xf numFmtId="0" fontId="4" fillId="5" borderId="1" xfId="0" applyFont="1" applyFill="1" applyBorder="1" applyAlignment="1">
      <alignment horizontal="center" vertical="center" wrapText="1"/>
    </xf>
    <xf numFmtId="0" fontId="10" fillId="11" borderId="0" xfId="0" applyFont="1" applyFill="1" applyBorder="1" applyAlignment="1">
      <alignment horizontal="left" vertical="center" wrapText="1"/>
    </xf>
    <xf numFmtId="0" fontId="3" fillId="10" borderId="0" xfId="0" applyFont="1" applyFill="1" applyAlignment="1">
      <alignment horizontal="center" vertical="center" wrapText="1"/>
    </xf>
    <xf numFmtId="0" fontId="17" fillId="0" borderId="1" xfId="0" applyFont="1" applyFill="1" applyBorder="1" applyAlignment="1">
      <alignment horizontal="justify" vertical="center" wrapText="1"/>
    </xf>
    <xf numFmtId="0" fontId="18" fillId="9" borderId="1" xfId="0" applyFont="1" applyFill="1" applyBorder="1" applyAlignment="1">
      <alignment horizontal="justify" vertical="center" wrapText="1"/>
    </xf>
    <xf numFmtId="0" fontId="10" fillId="12" borderId="0" xfId="0" applyFont="1" applyFill="1" applyBorder="1" applyAlignment="1">
      <alignment horizontal="left" vertical="center" wrapText="1"/>
    </xf>
    <xf numFmtId="0" fontId="10" fillId="12" borderId="0" xfId="0" applyFont="1" applyFill="1" applyBorder="1" applyAlignment="1">
      <alignment horizontal="center" vertical="center" wrapText="1"/>
    </xf>
    <xf numFmtId="0" fontId="11" fillId="3" borderId="1" xfId="0" applyFont="1" applyFill="1" applyBorder="1" applyAlignment="1">
      <alignment horizontal="center" vertical="center" textRotation="90" wrapText="1"/>
    </xf>
    <xf numFmtId="0" fontId="18" fillId="10" borderId="1"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8" fillId="13" borderId="1" xfId="0" applyFont="1" applyFill="1" applyBorder="1" applyAlignment="1">
      <alignment horizontal="justify" vertical="center" wrapText="1"/>
    </xf>
    <xf numFmtId="0" fontId="11" fillId="12" borderId="0" xfId="0" applyFont="1" applyFill="1" applyAlignment="1">
      <alignment horizontal="center" vertical="center" wrapText="1"/>
    </xf>
    <xf numFmtId="0" fontId="11" fillId="2" borderId="0" xfId="0" applyFont="1" applyFill="1" applyAlignment="1">
      <alignment horizontal="center" vertical="center" wrapText="1"/>
    </xf>
    <xf numFmtId="0" fontId="1" fillId="10" borderId="0"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11" fillId="10" borderId="0" xfId="0" applyFont="1" applyFill="1" applyBorder="1" applyAlignment="1">
      <alignment horizontal="center" vertical="center" wrapText="1"/>
    </xf>
    <xf numFmtId="0" fontId="17" fillId="0" borderId="1" xfId="0" applyFont="1" applyFill="1" applyBorder="1" applyAlignment="1">
      <alignment vertical="center" wrapText="1"/>
    </xf>
    <xf numFmtId="0" fontId="17" fillId="10" borderId="1" xfId="0" applyFont="1" applyFill="1" applyBorder="1" applyAlignment="1">
      <alignment vertical="center" wrapText="1"/>
    </xf>
    <xf numFmtId="0" fontId="3" fillId="10" borderId="0"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7" fillId="10" borderId="0"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1" fillId="14" borderId="0"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7" fillId="10" borderId="0" xfId="0" applyFont="1" applyFill="1" applyBorder="1" applyAlignment="1">
      <alignment horizontal="left" vertical="center" wrapText="1"/>
    </xf>
    <xf numFmtId="0" fontId="18" fillId="9" borderId="1" xfId="0" applyFont="1" applyFill="1" applyBorder="1" applyAlignment="1">
      <alignment horizontal="center" vertical="center" wrapText="1"/>
    </xf>
    <xf numFmtId="0" fontId="17" fillId="10" borderId="1" xfId="0" applyFont="1" applyFill="1" applyBorder="1" applyAlignment="1">
      <alignment horizontal="justify" vertical="center" wrapText="1"/>
    </xf>
    <xf numFmtId="0" fontId="16" fillId="10" borderId="0" xfId="0" applyFont="1" applyFill="1" applyBorder="1" applyAlignment="1">
      <alignment horizontal="left" vertical="center" wrapText="1"/>
    </xf>
    <xf numFmtId="0" fontId="11" fillId="11" borderId="0" xfId="0" applyFont="1" applyFill="1" applyBorder="1" applyAlignment="1">
      <alignment horizontal="left" vertical="center" wrapText="1"/>
    </xf>
    <xf numFmtId="0" fontId="11" fillId="2" borderId="0" xfId="0" applyFont="1" applyFill="1" applyAlignment="1">
      <alignment horizontal="left" vertical="center" wrapText="1"/>
    </xf>
    <xf numFmtId="0" fontId="1" fillId="2" borderId="0" xfId="0" applyFont="1" applyFill="1" applyAlignment="1">
      <alignment horizontal="left" vertical="center" wrapText="1"/>
    </xf>
    <xf numFmtId="0" fontId="11" fillId="12" borderId="0" xfId="0" applyFont="1" applyFill="1" applyAlignment="1">
      <alignment horizontal="left" vertical="center" wrapText="1"/>
    </xf>
    <xf numFmtId="0" fontId="7" fillId="10" borderId="0" xfId="0" applyFont="1" applyFill="1" applyAlignment="1">
      <alignment horizontal="left" vertical="center" wrapText="1"/>
    </xf>
    <xf numFmtId="0" fontId="7" fillId="0" borderId="0" xfId="0" applyFont="1" applyAlignment="1">
      <alignment horizontal="left" vertical="center" wrapText="1"/>
    </xf>
    <xf numFmtId="0" fontId="11" fillId="2" borderId="1"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18" fillId="18"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2" borderId="0" xfId="0" applyFont="1" applyFill="1" applyAlignment="1">
      <alignment horizontal="center" vertical="center" wrapText="1"/>
    </xf>
    <xf numFmtId="0" fontId="9" fillId="9"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4" fillId="0" borderId="7" xfId="0" applyFont="1" applyBorder="1" applyAlignment="1">
      <alignment horizontal="center" vertical="center" wrapText="1"/>
    </xf>
    <xf numFmtId="0" fontId="17" fillId="0" borderId="1" xfId="0" applyFont="1" applyFill="1" applyBorder="1" applyAlignment="1">
      <alignment horizontal="left" vertical="center" wrapText="1"/>
    </xf>
    <xf numFmtId="0" fontId="15" fillId="10" borderId="1" xfId="1"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5" fillId="0" borderId="1" xfId="1" applyFont="1" applyFill="1" applyBorder="1" applyAlignment="1">
      <alignment horizontal="left" vertical="center" wrapText="1"/>
    </xf>
    <xf numFmtId="0" fontId="18" fillId="9"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7" fillId="10" borderId="1" xfId="0" applyFont="1" applyFill="1" applyBorder="1" applyAlignment="1">
      <alignment horizontal="center" vertical="center" wrapText="1"/>
    </xf>
    <xf numFmtId="9" fontId="3" fillId="10" borderId="0" xfId="2" applyFont="1" applyFill="1" applyAlignment="1">
      <alignment horizontal="center" vertical="center" wrapText="1"/>
    </xf>
    <xf numFmtId="0" fontId="11" fillId="10" borderId="0" xfId="0" applyFont="1" applyFill="1" applyBorder="1" applyAlignment="1">
      <alignment horizontal="left" vertical="center" wrapText="1"/>
    </xf>
    <xf numFmtId="0" fontId="13" fillId="9" borderId="1" xfId="1" applyFill="1" applyBorder="1" applyAlignment="1">
      <alignment horizontal="left" vertical="center" wrapText="1"/>
    </xf>
    <xf numFmtId="0" fontId="4" fillId="5" borderId="1" xfId="0" applyFont="1" applyFill="1" applyBorder="1" applyAlignment="1">
      <alignment horizontal="center" vertical="center" wrapText="1"/>
    </xf>
    <xf numFmtId="0" fontId="15" fillId="0" borderId="1" xfId="1" applyFont="1" applyFill="1" applyBorder="1" applyAlignment="1">
      <alignment horizontal="left" vertical="center" wrapText="1"/>
    </xf>
    <xf numFmtId="0" fontId="8" fillId="0" borderId="1" xfId="0" applyFont="1" applyBorder="1" applyAlignment="1">
      <alignment horizontal="left" vertical="center" wrapText="1"/>
    </xf>
    <xf numFmtId="0" fontId="18" fillId="0" borderId="1" xfId="0" applyFont="1" applyFill="1" applyBorder="1" applyAlignment="1">
      <alignment horizontal="center" vertical="center" wrapText="1"/>
    </xf>
    <xf numFmtId="0" fontId="5" fillId="10" borderId="1" xfId="0" applyFont="1" applyFill="1" applyBorder="1" applyAlignment="1">
      <alignment horizontal="left" vertical="center" wrapText="1"/>
    </xf>
    <xf numFmtId="0" fontId="9" fillId="10" borderId="1" xfId="0" applyFont="1" applyFill="1" applyBorder="1" applyAlignment="1">
      <alignment horizontal="left" vertical="center" wrapText="1"/>
    </xf>
    <xf numFmtId="0" fontId="3" fillId="10" borderId="0" xfId="0" applyFont="1" applyFill="1" applyAlignment="1">
      <alignment horizontal="left" vertical="center" wrapText="1"/>
    </xf>
    <xf numFmtId="0" fontId="0" fillId="0" borderId="0" xfId="0" pivotButton="1"/>
    <xf numFmtId="0" fontId="0" fillId="0" borderId="0" xfId="0" applyNumberFormat="1"/>
    <xf numFmtId="0" fontId="0" fillId="0" borderId="0" xfId="0" applyAlignment="1">
      <alignment horizontal="left"/>
    </xf>
    <xf numFmtId="0" fontId="21" fillId="10" borderId="1" xfId="0" applyFont="1" applyFill="1" applyBorder="1" applyAlignment="1">
      <alignment vertical="center"/>
    </xf>
    <xf numFmtId="0" fontId="22" fillId="0" borderId="1" xfId="0" applyFont="1" applyBorder="1"/>
    <xf numFmtId="0" fontId="22" fillId="10" borderId="1" xfId="0" applyFont="1" applyFill="1" applyBorder="1"/>
    <xf numFmtId="0" fontId="22" fillId="10" borderId="1" xfId="0" applyFont="1" applyFill="1" applyBorder="1" applyAlignment="1">
      <alignment wrapText="1"/>
    </xf>
    <xf numFmtId="9" fontId="0" fillId="0" borderId="0" xfId="2" applyFont="1"/>
    <xf numFmtId="0" fontId="4" fillId="0" borderId="4" xfId="0" applyFont="1" applyBorder="1" applyAlignment="1">
      <alignment horizontal="center" vertical="center" wrapText="1"/>
    </xf>
    <xf numFmtId="0" fontId="4" fillId="5"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8" fillId="6" borderId="1" xfId="0" applyFont="1" applyFill="1" applyBorder="1" applyAlignment="1">
      <alignment horizontal="left" vertical="center" wrapText="1"/>
    </xf>
    <xf numFmtId="0" fontId="15" fillId="10" borderId="1" xfId="1" applyFont="1" applyFill="1" applyBorder="1" applyAlignment="1">
      <alignment horizontal="left" vertical="center" wrapText="1"/>
    </xf>
    <xf numFmtId="0" fontId="18" fillId="10" borderId="1" xfId="0" applyFont="1" applyFill="1" applyBorder="1" applyAlignment="1">
      <alignment horizontal="left" vertical="center" wrapText="1"/>
    </xf>
    <xf numFmtId="0" fontId="18" fillId="13"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22" fillId="0" borderId="0" xfId="0" applyFont="1" applyFill="1" applyBorder="1"/>
    <xf numFmtId="0" fontId="23" fillId="20" borderId="9" xfId="0" applyFont="1" applyFill="1" applyBorder="1" applyAlignment="1">
      <alignment horizontal="center" vertical="center" wrapText="1" readingOrder="1"/>
    </xf>
    <xf numFmtId="0" fontId="23" fillId="20" borderId="9" xfId="0" applyFont="1" applyFill="1" applyBorder="1" applyAlignment="1">
      <alignment horizontal="center" wrapText="1" readingOrder="1"/>
    </xf>
    <xf numFmtId="0" fontId="24" fillId="21" borderId="9" xfId="0" applyFont="1" applyFill="1" applyBorder="1" applyAlignment="1">
      <alignment horizontal="left" wrapText="1" readingOrder="1"/>
    </xf>
    <xf numFmtId="0" fontId="24" fillId="21" borderId="9" xfId="0" applyFont="1" applyFill="1" applyBorder="1" applyAlignment="1">
      <alignment horizontal="center" wrapText="1" readingOrder="1"/>
    </xf>
    <xf numFmtId="0" fontId="23" fillId="20" borderId="9" xfId="0" applyFont="1" applyFill="1" applyBorder="1" applyAlignment="1">
      <alignment horizontal="left" wrapText="1" readingOrder="1"/>
    </xf>
    <xf numFmtId="0" fontId="17" fillId="22" borderId="1" xfId="0" applyFont="1" applyFill="1" applyBorder="1" applyAlignment="1">
      <alignment horizontal="center" vertical="center" wrapText="1"/>
    </xf>
    <xf numFmtId="0" fontId="18" fillId="22" borderId="1" xfId="0" applyFont="1" applyFill="1" applyBorder="1" applyAlignment="1">
      <alignment horizontal="justify" vertical="center" wrapText="1"/>
    </xf>
    <xf numFmtId="0" fontId="17" fillId="22" borderId="1" xfId="0" applyFont="1" applyFill="1" applyBorder="1" applyAlignment="1">
      <alignment horizontal="justify" vertical="center" wrapText="1"/>
    </xf>
    <xf numFmtId="0" fontId="18" fillId="22"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5" fillId="10" borderId="1" xfId="0" applyFont="1" applyFill="1" applyBorder="1" applyAlignment="1">
      <alignment vertical="center" wrapText="1"/>
    </xf>
    <xf numFmtId="0" fontId="0" fillId="10" borderId="0" xfId="0" applyFill="1"/>
    <xf numFmtId="9" fontId="0" fillId="0" borderId="0" xfId="2" applyNumberFormat="1" applyFont="1"/>
    <xf numFmtId="0" fontId="9" fillId="10" borderId="1" xfId="0" applyFont="1" applyFill="1" applyBorder="1" applyAlignment="1">
      <alignment vertical="center" wrapText="1"/>
    </xf>
    <xf numFmtId="0" fontId="9" fillId="10"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10" fillId="10" borderId="1" xfId="0" applyFont="1" applyFill="1" applyBorder="1" applyAlignment="1">
      <alignment horizontal="left" vertical="center" wrapText="1"/>
    </xf>
    <xf numFmtId="0" fontId="11" fillId="12"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wrapText="1"/>
    </xf>
    <xf numFmtId="0" fontId="4" fillId="5" borderId="1" xfId="0" applyFont="1" applyFill="1" applyBorder="1" applyAlignment="1">
      <alignment horizontal="center" vertical="center" wrapText="1"/>
    </xf>
    <xf numFmtId="0" fontId="15" fillId="0" borderId="1" xfId="1"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22" borderId="1"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9" fillId="16" borderId="1" xfId="0" applyFont="1" applyFill="1" applyBorder="1" applyAlignment="1">
      <alignmen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4" fillId="0" borderId="4" xfId="0" applyFont="1" applyBorder="1" applyAlignment="1">
      <alignment horizontal="left" vertical="center" wrapText="1"/>
    </xf>
    <xf numFmtId="0" fontId="11" fillId="2" borderId="4" xfId="0" applyFont="1" applyFill="1" applyBorder="1" applyAlignment="1">
      <alignment horizontal="left" vertical="center" wrapText="1"/>
    </xf>
    <xf numFmtId="0" fontId="4" fillId="5" borderId="4" xfId="0" applyFont="1" applyFill="1" applyBorder="1" applyAlignment="1">
      <alignment horizontal="center" vertical="center" wrapText="1"/>
    </xf>
    <xf numFmtId="0" fontId="15" fillId="0" borderId="4" xfId="1"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9" fillId="0" borderId="4" xfId="0" applyFont="1" applyFill="1" applyBorder="1" applyAlignment="1">
      <alignment horizontal="center" vertical="center"/>
    </xf>
    <xf numFmtId="0" fontId="19" fillId="10"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19" fillId="22" borderId="4" xfId="0" applyFont="1" applyFill="1" applyBorder="1" applyAlignment="1">
      <alignment horizontal="center" vertical="center" wrapText="1"/>
    </xf>
    <xf numFmtId="0" fontId="18" fillId="23" borderId="1" xfId="0" applyFont="1" applyFill="1" applyBorder="1" applyAlignment="1">
      <alignment horizontal="center" vertical="center" wrapText="1"/>
    </xf>
    <xf numFmtId="0" fontId="7" fillId="23" borderId="0" xfId="0" applyFont="1" applyFill="1" applyAlignment="1">
      <alignment horizontal="center" vertical="center" wrapText="1"/>
    </xf>
    <xf numFmtId="0" fontId="17" fillId="0" borderId="1" xfId="0" applyFont="1" applyFill="1" applyBorder="1" applyAlignment="1">
      <alignment horizontal="center" vertical="center" wrapText="1"/>
    </xf>
    <xf numFmtId="0" fontId="25" fillId="18"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16" borderId="1" xfId="0" applyFont="1" applyFill="1" applyBorder="1" applyAlignment="1">
      <alignment vertical="center" wrapText="1"/>
    </xf>
    <xf numFmtId="0" fontId="17" fillId="0" borderId="1" xfId="0" applyFont="1" applyFill="1" applyBorder="1" applyAlignment="1">
      <alignment horizontal="center" vertical="center" wrapText="1"/>
    </xf>
    <xf numFmtId="0" fontId="17" fillId="22"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left" vertical="center" wrapText="1"/>
    </xf>
    <xf numFmtId="0" fontId="4" fillId="5" borderId="1" xfId="0" applyFont="1" applyFill="1" applyBorder="1" applyAlignment="1">
      <alignment horizontal="center" vertical="center" wrapText="1"/>
    </xf>
    <xf numFmtId="0" fontId="15" fillId="0" borderId="1" xfId="1" applyFont="1" applyFill="1" applyBorder="1" applyAlignment="1">
      <alignment horizontal="left" vertical="center" wrapText="1"/>
    </xf>
    <xf numFmtId="0" fontId="17" fillId="0" borderId="1" xfId="0" applyFont="1" applyFill="1" applyBorder="1" applyAlignment="1">
      <alignment horizontal="left" vertical="center" wrapText="1"/>
    </xf>
    <xf numFmtId="0" fontId="4" fillId="0" borderId="6" xfId="0" applyFont="1" applyBorder="1" applyAlignment="1">
      <alignment horizontal="center" vertical="center" wrapText="1"/>
    </xf>
    <xf numFmtId="0" fontId="5" fillId="0" borderId="1" xfId="0" applyFont="1" applyBorder="1" applyAlignment="1">
      <alignment horizontal="left" vertical="center" wrapText="1"/>
    </xf>
    <xf numFmtId="0" fontId="5" fillId="16" borderId="1" xfId="0" applyFont="1" applyFill="1" applyBorder="1" applyAlignment="1">
      <alignment vertical="center" wrapText="1"/>
    </xf>
    <xf numFmtId="0" fontId="1" fillId="15" borderId="1" xfId="0" applyFont="1" applyFill="1" applyBorder="1" applyAlignment="1">
      <alignment horizontal="center" vertical="center" wrapText="1"/>
    </xf>
    <xf numFmtId="0" fontId="2" fillId="11" borderId="1" xfId="0" applyFont="1" applyFill="1" applyBorder="1" applyAlignment="1">
      <alignment vertical="center" wrapText="1"/>
    </xf>
    <xf numFmtId="0" fontId="17" fillId="0" borderId="4"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0" fillId="8" borderId="1"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1" fillId="14" borderId="0" xfId="0" applyFont="1" applyFill="1" applyAlignment="1">
      <alignment horizontal="center" vertical="center" wrapText="1"/>
    </xf>
    <xf numFmtId="0" fontId="1" fillId="2" borderId="0" xfId="0" applyFont="1" applyFill="1" applyAlignment="1">
      <alignment horizontal="center" vertical="center" wrapText="1"/>
    </xf>
    <xf numFmtId="0" fontId="11" fillId="12" borderId="2"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6" fillId="19" borderId="2" xfId="0" applyFont="1" applyFill="1" applyBorder="1" applyAlignment="1">
      <alignment horizontal="center" vertical="center" wrapText="1"/>
    </xf>
    <xf numFmtId="0" fontId="16" fillId="19" borderId="5" xfId="0" applyFont="1" applyFill="1" applyBorder="1" applyAlignment="1">
      <alignment horizontal="center" vertical="center" wrapText="1"/>
    </xf>
    <xf numFmtId="0" fontId="16" fillId="19" borderId="3" xfId="0" applyFont="1" applyFill="1" applyBorder="1" applyAlignment="1">
      <alignment horizontal="center" vertical="center" wrapText="1"/>
    </xf>
    <xf numFmtId="0" fontId="19" fillId="10" borderId="4" xfId="0" applyFont="1" applyFill="1" applyBorder="1" applyAlignment="1">
      <alignment horizontal="center" vertical="center"/>
    </xf>
    <xf numFmtId="0" fontId="16" fillId="10" borderId="0" xfId="0" applyFont="1" applyFill="1" applyBorder="1" applyAlignment="1">
      <alignment vertical="center" wrapText="1"/>
    </xf>
    <xf numFmtId="0" fontId="2" fillId="11" borderId="0" xfId="0" applyFont="1" applyFill="1" applyBorder="1" applyAlignment="1">
      <alignment vertical="center" wrapText="1"/>
    </xf>
    <xf numFmtId="0" fontId="11" fillId="11" borderId="0" xfId="0" applyFont="1" applyFill="1" applyBorder="1" applyAlignment="1">
      <alignment vertical="center" wrapText="1"/>
    </xf>
    <xf numFmtId="0" fontId="11" fillId="3" borderId="1" xfId="0" applyFont="1" applyFill="1" applyBorder="1" applyAlignment="1">
      <alignment vertical="center" wrapText="1"/>
    </xf>
    <xf numFmtId="0" fontId="9" fillId="17" borderId="1" xfId="0" applyFont="1" applyFill="1" applyBorder="1" applyAlignment="1">
      <alignment vertical="center" wrapText="1"/>
    </xf>
    <xf numFmtId="0" fontId="10" fillId="16" borderId="4" xfId="0" applyFont="1" applyFill="1" applyBorder="1" applyAlignment="1">
      <alignment vertical="center" wrapText="1"/>
    </xf>
    <xf numFmtId="0" fontId="11" fillId="2" borderId="0" xfId="0" applyFont="1" applyFill="1" applyAlignment="1">
      <alignment vertical="center" wrapText="1"/>
    </xf>
    <xf numFmtId="0" fontId="10" fillId="12" borderId="0" xfId="0" applyFont="1" applyFill="1" applyBorder="1" applyAlignment="1">
      <alignment vertical="center" wrapText="1"/>
    </xf>
    <xf numFmtId="0" fontId="10" fillId="2" borderId="0" xfId="0" applyFont="1" applyFill="1" applyBorder="1" applyAlignment="1">
      <alignment vertical="center" wrapText="1"/>
    </xf>
    <xf numFmtId="0" fontId="1" fillId="2" borderId="0" xfId="0" applyFont="1" applyFill="1" applyAlignment="1">
      <alignment vertical="center" wrapText="1"/>
    </xf>
    <xf numFmtId="0" fontId="7" fillId="0" borderId="0" xfId="0" applyFont="1" applyAlignment="1">
      <alignment vertical="center" wrapText="1"/>
    </xf>
    <xf numFmtId="0" fontId="7" fillId="10" borderId="0" xfId="0" applyFont="1" applyFill="1" applyAlignment="1">
      <alignment vertical="center" wrapText="1"/>
    </xf>
    <xf numFmtId="0" fontId="3" fillId="10" borderId="0" xfId="0" applyFont="1" applyFill="1" applyAlignment="1">
      <alignment vertical="center" wrapText="1"/>
    </xf>
    <xf numFmtId="0" fontId="7" fillId="13"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25" fillId="10" borderId="1" xfId="0" applyFont="1" applyFill="1" applyBorder="1" applyAlignment="1">
      <alignment horizontal="center" vertical="center" wrapText="1"/>
    </xf>
    <xf numFmtId="0" fontId="5" fillId="0" borderId="1" xfId="0" applyFont="1" applyBorder="1" applyAlignment="1">
      <alignment horizontal="left" vertical="top" wrapText="1"/>
    </xf>
    <xf numFmtId="164" fontId="5" fillId="0" borderId="1" xfId="0" applyNumberFormat="1" applyFont="1" applyBorder="1" applyAlignment="1">
      <alignment vertical="center" wrapText="1"/>
    </xf>
    <xf numFmtId="164" fontId="5" fillId="0" borderId="4" xfId="0" applyNumberFormat="1" applyFont="1" applyBorder="1" applyAlignment="1">
      <alignment vertical="center" wrapText="1"/>
    </xf>
    <xf numFmtId="164" fontId="5" fillId="0" borderId="4" xfId="0" applyNumberFormat="1" applyFont="1" applyBorder="1" applyAlignment="1">
      <alignment vertical="center" wrapText="1"/>
    </xf>
    <xf numFmtId="164" fontId="5" fillId="0" borderId="6" xfId="0" applyNumberFormat="1" applyFont="1" applyBorder="1" applyAlignment="1">
      <alignment vertical="center" wrapText="1"/>
    </xf>
    <xf numFmtId="164" fontId="5" fillId="2" borderId="1" xfId="0" applyNumberFormat="1" applyFont="1" applyFill="1" applyBorder="1" applyAlignment="1">
      <alignment vertical="center" wrapText="1"/>
    </xf>
    <xf numFmtId="164" fontId="9" fillId="10" borderId="1" xfId="0" applyNumberFormat="1" applyFont="1" applyFill="1" applyBorder="1" applyAlignment="1">
      <alignment vertical="center" wrapText="1"/>
    </xf>
    <xf numFmtId="164" fontId="9" fillId="0" borderId="1" xfId="0" applyNumberFormat="1" applyFont="1" applyBorder="1" applyAlignment="1">
      <alignment vertical="center" wrapText="1"/>
    </xf>
    <xf numFmtId="0" fontId="9" fillId="6" borderId="1" xfId="0" applyFont="1" applyFill="1" applyBorder="1" applyAlignment="1">
      <alignment vertical="center" wrapText="1"/>
    </xf>
    <xf numFmtId="164" fontId="5" fillId="6" borderId="1" xfId="0" applyNumberFormat="1" applyFont="1" applyFill="1" applyBorder="1" applyAlignment="1">
      <alignment vertical="center" wrapText="1"/>
    </xf>
    <xf numFmtId="164" fontId="5" fillId="0" borderId="1" xfId="0" applyNumberFormat="1" applyFont="1" applyBorder="1" applyAlignment="1">
      <alignment vertical="center" wrapText="1"/>
    </xf>
    <xf numFmtId="164" fontId="5" fillId="6" borderId="1" xfId="0" applyNumberFormat="1" applyFont="1" applyFill="1" applyBorder="1" applyAlignment="1">
      <alignment vertical="center" wrapText="1"/>
    </xf>
    <xf numFmtId="0" fontId="10" fillId="0" borderId="1" xfId="0" applyFont="1" applyFill="1" applyBorder="1" applyAlignment="1">
      <alignment vertical="center" wrapText="1"/>
    </xf>
    <xf numFmtId="164" fontId="9" fillId="6" borderId="1" xfId="0" applyNumberFormat="1" applyFont="1" applyFill="1" applyBorder="1" applyAlignment="1">
      <alignment vertical="center" wrapText="1"/>
    </xf>
    <xf numFmtId="0" fontId="5" fillId="2" borderId="1" xfId="0" applyFont="1" applyFill="1" applyBorder="1" applyAlignment="1">
      <alignment vertical="center" wrapText="1"/>
    </xf>
    <xf numFmtId="0" fontId="9" fillId="9" borderId="1" xfId="0" applyFont="1" applyFill="1" applyBorder="1" applyAlignment="1">
      <alignment vertical="center" wrapText="1"/>
    </xf>
    <xf numFmtId="0" fontId="10" fillId="2" borderId="4" xfId="0" applyFont="1" applyFill="1" applyBorder="1" applyAlignment="1">
      <alignment vertical="center" wrapText="1"/>
    </xf>
    <xf numFmtId="0" fontId="11" fillId="12" borderId="0" xfId="0" applyFont="1" applyFill="1" applyAlignment="1">
      <alignment vertical="center" wrapText="1"/>
    </xf>
    <xf numFmtId="0" fontId="11" fillId="12" borderId="0" xfId="0" applyFont="1" applyFill="1" applyBorder="1" applyAlignment="1">
      <alignment vertical="center" wrapText="1"/>
    </xf>
    <xf numFmtId="0" fontId="11" fillId="3" borderId="1" xfId="0" applyFont="1" applyFill="1" applyBorder="1" applyAlignment="1">
      <alignment horizontal="left" vertical="center" wrapText="1"/>
    </xf>
    <xf numFmtId="0" fontId="11" fillId="12" borderId="0"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7" fillId="12" borderId="0" xfId="0" applyFont="1" applyFill="1" applyAlignment="1">
      <alignment horizontal="left" vertical="center" wrapText="1"/>
    </xf>
    <xf numFmtId="0" fontId="3" fillId="12" borderId="0" xfId="0" applyFont="1" applyFill="1" applyAlignment="1">
      <alignment horizontal="left" vertical="center" wrapText="1"/>
    </xf>
    <xf numFmtId="0" fontId="26" fillId="24" borderId="1" xfId="0" applyFont="1" applyFill="1" applyBorder="1" applyAlignment="1">
      <alignment horizontal="center" vertical="center" wrapText="1"/>
    </xf>
    <xf numFmtId="0" fontId="27" fillId="14" borderId="1" xfId="0" applyFont="1" applyFill="1" applyBorder="1" applyAlignment="1">
      <alignment horizontal="center" vertical="center" wrapText="1"/>
    </xf>
  </cellXfs>
  <cellStyles count="3">
    <cellStyle name="Hipervínculo" xfId="1" builtinId="8"/>
    <cellStyle name="Normal" xfId="0" builtinId="0"/>
    <cellStyle name="Porcentaje" xfId="2" builtinId="5"/>
  </cellStyles>
  <dxfs count="0"/>
  <tableStyles count="0" defaultTableStyle="TableStyleMedium9" defaultPivotStyle="PivotStyleLight16"/>
  <colors>
    <mruColors>
      <color rgb="FF00B0F0"/>
      <color rgb="FF66FFFF"/>
      <color rgb="FF008000"/>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290982</xdr:colOff>
      <xdr:row>0</xdr:row>
      <xdr:rowOff>142378</xdr:rowOff>
    </xdr:from>
    <xdr:to>
      <xdr:col>1</xdr:col>
      <xdr:colOff>515472</xdr:colOff>
      <xdr:row>1</xdr:row>
      <xdr:rowOff>4432</xdr:rowOff>
    </xdr:to>
    <xdr:pic>
      <xdr:nvPicPr>
        <xdr:cNvPr id="2" name="1 Imagen">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290982" y="142378"/>
          <a:ext cx="1748490" cy="1038672"/>
        </a:xfrm>
        <a:prstGeom prst="rect">
          <a:avLst/>
        </a:prstGeom>
        <a:noFill/>
        <a:ln w="9525">
          <a:noFill/>
          <a:round/>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or" refreshedDate="43609.430232754632" createdVersion="6" refreshedVersion="6" minRefreshableVersion="3" recordCount="43">
  <cacheSource type="worksheet">
    <worksheetSource ref="D11:U43" sheet="PLAN AUDITORÍA"/>
  </cacheSource>
  <cacheFields count="23">
    <cacheField name="TÍTULO DE LA AUDITORIA, INFORME O SEGUIMIENTO" numFmtId="0">
      <sharedItems containsBlank="1" count="26" longText="1">
        <s v="Evaluación Anual del Sistema de Control Interno Contable"/>
        <s v="Seguimiento al Plan Anticorrupción y de Atención al Ciudadano"/>
        <m/>
        <s v="Seguimiento a la gestión de los riesgos de corrupción"/>
        <s v="Evaluación de la gestión por áreas y/o dependencias (*)"/>
        <s v="Informe de seguimiento y recomendaciones orientadas al cumplimiento de las metas del Plan de Desarrollo a cargo de la Entidad"/>
        <s v="Seguimiento a la gestión y avances en la implementación de los lineamientos para la implementación del nuevo marco normativo de regulación contable pública aplicable a entidades de gobierno en Bogotá Distrito Capital"/>
        <s v="Evaluación anual de la gestión de inspecciones de policía vigencia 2017"/>
        <s v="Informe de seguimiento a derechos de autor (Verificación del cumplimiento de la normatividad relacionada con el licenciamiento de software y hardware).  "/>
        <s v="Informe Austeridad en el Gasto"/>
        <s v="Informe Pormenorizado del Estado de Control Interno"/>
        <s v="Informe Atención al Ciudadano sobre las quejas, sugerencias y reclamos. "/>
        <s v="Seguimiento a las Funciones del Comité de Conciliaciones y acciones de repetición."/>
        <s v="Informe Ejecutivo Anual Evaluación del Sistema de Control Interno. Encuesta FURAG**"/>
        <s v="Informe de seguimiento a la ejecución del Plan Anual de Auditorías"/>
        <s v="Auditoria - Gestión Financiera y Contable (Cajas Menores)"/>
        <s v="Auditorias de verificación de implementación de SIPSE Localidades"/>
        <s v="Seguimiento a la aplicación del manual de funciones y procedimientos. "/>
        <s v="Informe lineamientos para preservar y fortalecer la transparencia y para la prevención de la corrupción en las Entidades y Organismos del Distrito Capital&quot;  _x000a__x000a_De los procesos de contratación en el Distrito Capital, nivel central de la Secretaría Distrital de Gobierno  y Alcaldias locales "/>
        <s v="Solicitud Alta Dirección: Auditoria a los aplicativos adquiridos y desarrollados por la Dirección de Tecnologías "/>
        <s v="Auditorías aleatorias sobre el proceso de Inspección, Vigilancia y Control adelantado por las autoridades de policía del nivel Local y teniendo en cuenta la solicitud de inclusión del producto de la ficha técnica “3.1.6. “Auditoria aleatorias sobre el proceso de Inspección, Vigilancia y Control”, en el marco de la Política Pública de Transparencia, Integridad y No Tolerancia con la Corrupción. "/>
        <s v="Seguimiento a Planes de Mejoramiento suscritos con la Contraloría de Bogotá y planes de mejoramiento producto de evaluaciones internas"/>
        <s v="Evaluación y seguimiento de la gestión de riesgos "/>
        <s v="Realizar actividades de fomento de la cultura de control"/>
        <s v="Asistir a sesiones de Comités que requieran la participación de la Jefe de la Oficina de Control Interno (Relacionadas con las funciones directas de la Oficina de Control Interno)."/>
        <s v="*Atención de requerimientos de órganos de control_x000a_*Enlace de auditorías externas para  facilitar el flujo de información con dichos organismos._x000a_*Consolidación y seguimiento de información requerida por entes externos_x000a__x000a_Cuenta anual de la Contraloría - Informes a cargo de la Oficina de Control Interno "/>
      </sharedItems>
    </cacheField>
    <cacheField name="CONSULTA DE LA NORMA" numFmtId="0">
      <sharedItems containsBlank="1"/>
    </cacheField>
    <cacheField name="SOPORTE NORMATIVO - OBLIGACIÓN OCI " numFmtId="0">
      <sharedItems containsBlank="1" longText="1"/>
    </cacheField>
    <cacheField name="Total de informes por actividad (en la vigencia)" numFmtId="0">
      <sharedItems containsBlank="1" containsMixedTypes="1" containsNumber="1" containsInteger="1" minValue="1" maxValue="38" count="10">
        <n v="21"/>
        <n v="3"/>
        <m/>
        <n v="38"/>
        <n v="4"/>
        <n v="1"/>
        <n v="8"/>
        <n v="2"/>
        <n v="20"/>
        <s v="na"/>
      </sharedItems>
    </cacheField>
    <cacheField name="Ejecutados a 15 de febrero " numFmtId="0">
      <sharedItems containsBlank="1"/>
    </cacheField>
    <cacheField name="Total informes generados a 15 febrero de 2019" numFmtId="0">
      <sharedItems containsString="0" containsBlank="1" containsNumber="1" containsInteger="1" minValue="1" maxValue="38"/>
    </cacheField>
    <cacheField name="Enero " numFmtId="0">
      <sharedItems containsNonDate="0" containsString="0" containsBlank="1"/>
    </cacheField>
    <cacheField name="Febrero " numFmtId="0">
      <sharedItems containsNonDate="0" containsString="0" containsBlank="1"/>
    </cacheField>
    <cacheField name="Marzo" numFmtId="0">
      <sharedItems containsNonDate="0" containsString="0" containsBlank="1"/>
    </cacheField>
    <cacheField name="Abril" numFmtId="0">
      <sharedItems containsNonDate="0" containsString="0" containsBlank="1"/>
    </cacheField>
    <cacheField name="Mayo" numFmtId="0">
      <sharedItems containsNonDate="0" containsString="0" containsBlank="1"/>
    </cacheField>
    <cacheField name="Junio" numFmtId="0">
      <sharedItems containsNonDate="0" containsString="0" containsBlank="1"/>
    </cacheField>
    <cacheField name="Julio" numFmtId="0">
      <sharedItems containsNonDate="0" containsString="0" containsBlank="1"/>
    </cacheField>
    <cacheField name="Agosto" numFmtId="0">
      <sharedItems containsNonDate="0" containsString="0" containsBlank="1"/>
    </cacheField>
    <cacheField name="Septiembre" numFmtId="0">
      <sharedItems containsNonDate="0" containsString="0" containsBlank="1"/>
    </cacheField>
    <cacheField name="Octubre" numFmtId="0">
      <sharedItems containsNonDate="0" containsString="0" containsBlank="1"/>
    </cacheField>
    <cacheField name="Noviembre" numFmtId="0">
      <sharedItems containsNonDate="0" containsString="0" containsBlank="1"/>
    </cacheField>
    <cacheField name="Diciembre" numFmtId="0">
      <sharedItems containsNonDate="0" containsString="0" containsBlank="1"/>
    </cacheField>
    <cacheField name="SEGUIMIENTO 24 DE MAYO" numFmtId="0">
      <sharedItems containsBlank="1"/>
    </cacheField>
    <cacheField name="SEGUIMIENTO 24 DE MAYO_x000a_(TOTAL INFORMES)" numFmtId="0">
      <sharedItems containsString="0" containsBlank="1" containsNumber="1" containsInteger="1" minValue="0" maxValue="38"/>
    </cacheField>
    <cacheField name="FECHAS EJECUCIÓN AUDITORIAS / SEGUIMIENTOS" numFmtId="0">
      <sharedItems containsDate="1" containsBlank="1" containsMixedTypes="1" minDate="2019-01-01T00:00:00" maxDate="2019-03-11T00:00:00"/>
    </cacheField>
    <cacheField name="FECHAS DE ENTREGA DE INFORME PRELIMINAR" numFmtId="0">
      <sharedItems containsDate="1" containsBlank="1" containsMixedTypes="1" minDate="2018-05-03T00:00:00" maxDate="2019-12-01T00:00:00"/>
    </cacheField>
    <cacheField name="FECHAS DE PUBLICACIÓN Y/O FORMALIZACIÓN DE INFORMES" numFmtId="0">
      <sharedItems containsDate="1" containsBlank="1" containsMixedTypes="1" minDate="2018-05-09T00:00:00" maxDate="2019-12-1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x v="0"/>
    <s v="http://www.contaduria.gov.co/wps/wcm/connect/fd220165-5efe-40f3-886f-3402258ae506/Resolucion+193+18+10+18+2016+11-05-04.314.pdf?MOD=AJPERES&amp;CONVERT_TO=url&amp;CACHEID=fd220165-5efe-40f3-886f-3402258ae506"/>
    <s v="Resolución 193 del 05 de mayo de 2016 - Contaduría General de la Nación "/>
    <x v="0"/>
    <s v="SI"/>
    <n v="21"/>
    <m/>
    <m/>
    <m/>
    <m/>
    <m/>
    <m/>
    <m/>
    <m/>
    <m/>
    <m/>
    <m/>
    <m/>
    <s v="Realizado en enero y febrero de 2019"/>
    <n v="21"/>
    <m/>
    <d v="2019-02-01T00:00:00"/>
    <d v="2019-02-06T00:00:00"/>
  </r>
  <r>
    <x v="1"/>
    <s v="http://www.alcaldiabogota.gov.co/sisjur/normas/Norma1.jsp?i=64787"/>
    <s v="Decreto Nacional 124 de 2016. Ley 1474 de 2011 Art. 73._x000a__x000a_*Primer seguimiento con corte a 31 de diciembre de 2018_x000a__x000a_*Segundo seguimiento: Con corte al 30 de abril de 2019_x000a__x000a_*Tercer seguimiento: Con corte al 31 de agosto de 2019_x000a__x000a_La publicación deberá surtirse dentro de los diez (10) primeros días hábiles del mes siguiente al cierre del cuatrimestre"/>
    <x v="1"/>
    <s v="SI"/>
    <n v="1"/>
    <m/>
    <m/>
    <m/>
    <m/>
    <m/>
    <m/>
    <m/>
    <m/>
    <m/>
    <m/>
    <m/>
    <m/>
    <s v="Realizado en enero y mayo"/>
    <n v="2"/>
    <d v="2019-01-01T00:00:00"/>
    <d v="2019-01-05T00:00:00"/>
    <d v="2019-01-08T00:00:00"/>
  </r>
  <r>
    <x v="2"/>
    <m/>
    <m/>
    <x v="2"/>
    <m/>
    <m/>
    <m/>
    <m/>
    <m/>
    <m/>
    <m/>
    <m/>
    <m/>
    <m/>
    <m/>
    <m/>
    <m/>
    <m/>
    <s v="-"/>
    <n v="0"/>
    <s v="20-04-2019 al 03-05-2019"/>
    <d v="2019-05-05T00:00:00"/>
    <d v="2019-05-08T00:00:00"/>
  </r>
  <r>
    <x v="2"/>
    <m/>
    <m/>
    <x v="2"/>
    <m/>
    <m/>
    <m/>
    <m/>
    <m/>
    <m/>
    <m/>
    <m/>
    <m/>
    <m/>
    <m/>
    <m/>
    <m/>
    <m/>
    <s v="-"/>
    <n v="0"/>
    <s v="20-08-2019 al 06-09-2019"/>
    <d v="2019-09-05T00:00:00"/>
    <d v="2019-09-08T00:00:00"/>
  </r>
  <r>
    <x v="3"/>
    <s v="http://www.alcaldiabogota.gov.co/sisjur/normas/Norma1.jsp?i=64787"/>
    <s v="Decreto Nacional 124 de 2016. Ley 1474 de 2011 Art. 73. _x000a__x000a_*Primer seguimiento: Con corte al 30 de abril._x000a_*Segundo seguimiento: Con corte al 31 de agosto._x000a_*Tercer seguimiento: con corte a 31 de diciembre. _x000a__x000a_En esa medida, la publicación deberá surtirse dentro de los diez (10) primeros días hábiles del mes de mayo, septiembre y enero. "/>
    <x v="1"/>
    <m/>
    <n v="3"/>
    <m/>
    <m/>
    <m/>
    <m/>
    <m/>
    <m/>
    <m/>
    <m/>
    <m/>
    <m/>
    <m/>
    <m/>
    <s v="Realizado en enero y mayo"/>
    <n v="2"/>
    <d v="2019-01-01T00:00:00"/>
    <d v="2019-01-05T00:00:00"/>
    <d v="2019-01-08T00:00:00"/>
  </r>
  <r>
    <x v="2"/>
    <m/>
    <m/>
    <x v="2"/>
    <m/>
    <m/>
    <m/>
    <m/>
    <m/>
    <m/>
    <m/>
    <m/>
    <m/>
    <m/>
    <m/>
    <m/>
    <m/>
    <m/>
    <m/>
    <n v="0"/>
    <s v="20-04-2019 al 03-05-2019"/>
    <d v="2019-05-05T00:00:00"/>
    <d v="2019-05-08T00:00:00"/>
  </r>
  <r>
    <x v="2"/>
    <m/>
    <m/>
    <x v="2"/>
    <m/>
    <m/>
    <m/>
    <m/>
    <m/>
    <m/>
    <m/>
    <m/>
    <m/>
    <m/>
    <m/>
    <m/>
    <m/>
    <m/>
    <m/>
    <n v="0"/>
    <s v="20-08-2019 al 06-09-2019"/>
    <d v="2019-09-05T00:00:00"/>
    <d v="2019-09-08T00:00:00"/>
  </r>
  <r>
    <x v="4"/>
    <s v="http://www.alcaldiabogota.gov.co/sisjur/normas/Norma1.jsp?i=65786"/>
    <s v="Informe de Evaluación a la Gestión Anual_x000a_por Dependencias vigencia 2018 (Ley 909_x000a_de 2004, Decreto 1227 de 2005, Circular_x000a_04 de 2005 Consejo Asesor del Gobierno_x000a_Nacional en materia de Control Interno)._x000a_Acuerdo CNSC 20181000006176 del 10-10-2018"/>
    <x v="3"/>
    <s v="SI"/>
    <n v="38"/>
    <m/>
    <m/>
    <m/>
    <m/>
    <m/>
    <m/>
    <m/>
    <m/>
    <m/>
    <m/>
    <m/>
    <m/>
    <s v="Elaborados en enero de 2019"/>
    <n v="38"/>
    <s v="15-01-2019 al 31-01-2019"/>
    <d v="2019-01-31T00:00:00"/>
    <d v="2019-02-04T00:00:00"/>
  </r>
  <r>
    <x v="5"/>
    <s v="http://www.alcaldiabogota.gov.co/sisjur/normas/Norma1.jsp?i=69193"/>
    <s v="Decreto 215 de 2017 (Artículo 3º. Informe de seguimiento y recomendaciones orientadas al cumplimiento de las metas del Plan de Desarrollo a cargo de la Entidad).   Fechas de presentación de informes: 31 de enero. 30 de abril, 31 de julio, 31 de octubre._x000a__x000a_Cuarto trimestre de 2018: 31 de enero de 2019_x000a_Primer Trimestre de 2019: 30 de abril de 2019_x000a_Segundo Trimestre de 2019: 31 de Julio de 2019_x000a_Tercer Trimestre de 2019: 31 de octubre de 2019"/>
    <x v="4"/>
    <s v="SI"/>
    <n v="1"/>
    <m/>
    <m/>
    <m/>
    <m/>
    <m/>
    <m/>
    <m/>
    <m/>
    <m/>
    <m/>
    <m/>
    <m/>
    <s v="Se han generado 2 reportes: enero y abril"/>
    <n v="2"/>
    <s v="21-01-2019 al 28-01-2019"/>
    <d v="2019-01-30T00:00:00"/>
    <d v="2019-01-31T00:00:00"/>
  </r>
  <r>
    <x v="2"/>
    <m/>
    <m/>
    <x v="2"/>
    <m/>
    <m/>
    <m/>
    <m/>
    <m/>
    <m/>
    <m/>
    <m/>
    <m/>
    <m/>
    <m/>
    <m/>
    <m/>
    <m/>
    <m/>
    <n v="0"/>
    <s v="21-04-2019 al 25-04-2019"/>
    <d v="2019-04-28T00:00:00"/>
    <d v="2019-04-30T00:00:00"/>
  </r>
  <r>
    <x v="2"/>
    <m/>
    <m/>
    <x v="2"/>
    <m/>
    <m/>
    <m/>
    <m/>
    <m/>
    <m/>
    <m/>
    <m/>
    <m/>
    <m/>
    <m/>
    <m/>
    <m/>
    <m/>
    <m/>
    <n v="0"/>
    <s v="21-07-2019 al 28-07-2019"/>
    <d v="2019-07-30T00:00:00"/>
    <d v="2019-07-31T00:00:00"/>
  </r>
  <r>
    <x v="2"/>
    <m/>
    <m/>
    <x v="2"/>
    <m/>
    <m/>
    <m/>
    <m/>
    <m/>
    <m/>
    <m/>
    <m/>
    <m/>
    <m/>
    <m/>
    <m/>
    <m/>
    <m/>
    <m/>
    <n v="0"/>
    <s v="21-10-2019 al 28-10-2019"/>
    <d v="2019-10-30T00:00:00"/>
    <d v="2019-10-31T00:00:00"/>
  </r>
  <r>
    <x v="6"/>
    <s v="http://www.alcaldiabogota.gov.co/sisjur/normas/Norma1.jsp?i=68399"/>
    <s v="Directiva del alcalde mayor de Bogotá No. 001 de 2017_x000a__x000a_5. El jefe de control interno o quien haga sus veces, deberá evaluar e informar trimestralmente al Representante Legal de la entidad, sobre la gestión realizada y el grado de avance de implementación de las citadas normas."/>
    <x v="5"/>
    <m/>
    <n v="1"/>
    <m/>
    <m/>
    <m/>
    <m/>
    <m/>
    <m/>
    <m/>
    <m/>
    <m/>
    <m/>
    <m/>
    <m/>
    <s v="Generado un informe "/>
    <n v="1"/>
    <d v="2019-03-10T00:00:00"/>
    <d v="2019-04-10T00:00:00"/>
    <d v="2019-04-15T00:00:00"/>
  </r>
  <r>
    <x v="7"/>
    <s v="https://www.alcaldiabogota.gov.co/sisjur/normas/Norma1.jsp?i=2015&amp;dt=S"/>
    <s v="Acuerdo 029 de 1993, Por el cual se dictan normas sobre Concejo Distrital de Justicia, sobre las inspecciones de policía y sobre otras materias de policía._x000a_Artículo 20. La Secretaría de Gobierno, a través de la Oficina de Control Interno, realizará una evaluación anual de la gestión de las inspecciones de policía y la presentará al Concejo de la ciudad, en el cuso de las sesiones del mes de febrero del año inmediatamente posterior al de la evaluación. Esto se hará sin perjuicio de las acciones que deban desarrollar la Personería y la Veeduría Distrital. "/>
    <x v="5"/>
    <m/>
    <n v="1"/>
    <m/>
    <m/>
    <m/>
    <m/>
    <m/>
    <m/>
    <m/>
    <m/>
    <m/>
    <m/>
    <m/>
    <m/>
    <s v="Generado informe en febrero "/>
    <n v="1"/>
    <s v="28-01-2019 al 12-02-2019"/>
    <d v="2019-02-14T00:00:00"/>
    <d v="2019-02-19T00:00:00"/>
  </r>
  <r>
    <x v="8"/>
    <s v="http://derechodeautor.gov.co/documents/10181/287765/Circular+17+de+2011/3e6df29e-fef6-45ac-aa83-65423db86a62"/>
    <s v="(Circular No. 017 del 1 de junio de 2011 de Unidad Administrativa Especial Dirección Nacional de Derecho de Autor. Directivas Presidenciales 01 de 1999 y 02 de 2002, Circular No. 04 del 22 de diciembre de 2006). &quot;Circular 017 ......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
    <x v="5"/>
    <m/>
    <n v="1"/>
    <m/>
    <m/>
    <m/>
    <m/>
    <m/>
    <m/>
    <m/>
    <m/>
    <m/>
    <m/>
    <m/>
    <m/>
    <s v="Informe realizado en marzo"/>
    <n v="1"/>
    <s v="01-01-2019 al 22-02-2018"/>
    <d v="2019-03-04T00:00:00"/>
    <d v="2019-03-08T00:00:00"/>
  </r>
  <r>
    <x v="9"/>
    <s v="http://www.alcaldiabogota.gov.co/sisjur/normas/Norma1.jsp?i=47466"/>
    <s v="Seguimiento a las medidas de austeridad en el gasto público  (Decreto Nacional 984 de 2012 &quot;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Decreto 1737 de 1998, Circular 12 de 2011 y Directiva 1 de 2001). Verificar mensualmente y presentar informe trimestral al representante legal._x000a__x000a_Cuarto Trimetre 2018_x000a_Primer Trimestre 2019_x000a_Segundo Trimestre 2019_x000a_Tercer Trimestre 2019_x000a_Cuarto Trimestre 2019"/>
    <x v="6"/>
    <s v="SI"/>
    <n v="1"/>
    <m/>
    <m/>
    <m/>
    <m/>
    <m/>
    <m/>
    <m/>
    <m/>
    <m/>
    <m/>
    <m/>
    <m/>
    <s v="Se han generado cuarto informes. Dos en marzo febrero y dos en abril"/>
    <n v="4"/>
    <s v="Del 11 de enero al 10 de febrero de 2019"/>
    <d v="2019-02-13T00:00:00"/>
    <d v="2019-02-18T00:00:00"/>
  </r>
  <r>
    <x v="2"/>
    <m/>
    <m/>
    <x v="2"/>
    <m/>
    <m/>
    <m/>
    <m/>
    <m/>
    <m/>
    <m/>
    <m/>
    <m/>
    <m/>
    <m/>
    <m/>
    <m/>
    <m/>
    <m/>
    <n v="0"/>
    <s v="Del 1 de abril al 30 de abril de 2019"/>
    <d v="2018-05-03T00:00:00"/>
    <d v="2018-05-09T00:00:00"/>
  </r>
  <r>
    <x v="2"/>
    <m/>
    <m/>
    <x v="2"/>
    <m/>
    <m/>
    <m/>
    <m/>
    <m/>
    <m/>
    <m/>
    <m/>
    <m/>
    <m/>
    <m/>
    <m/>
    <m/>
    <m/>
    <m/>
    <n v="0"/>
    <s v="Del 1 de Julio al 30 de julio de 2019"/>
    <d v="2019-08-05T00:00:00"/>
    <d v="2019-08-09T00:00:00"/>
  </r>
  <r>
    <x v="2"/>
    <m/>
    <m/>
    <x v="2"/>
    <m/>
    <m/>
    <m/>
    <m/>
    <m/>
    <m/>
    <m/>
    <m/>
    <m/>
    <m/>
    <m/>
    <m/>
    <m/>
    <m/>
    <m/>
    <n v="0"/>
    <s v="Del 1 de octubre al 30 de octubre de 2019"/>
    <d v="2019-11-05T00:00:00"/>
    <d v="2019-11-18T00:00:00"/>
  </r>
  <r>
    <x v="10"/>
    <s v="http://www.alcaldiabogota.gov.co/sisjur/normas/Norma1.jsp?i=43292"/>
    <s v="Ley 1474/2011 Art.9.  &quot;...El jefe de la Unidad de la Oficina de Control Interno deberá publicar cada cuatro (4) meses en la página web de la entidad, un informe pormenorizado del estado del control interno de dicha entidad, so pena de incurrir en falta disciplinaria grave. &quot;Periodos: marzo a junio ---  julio a octubre ---- noviembre a febrero ...Presentaciones fecha límite 12 del mes de finalización de cada periodo._x000a__x000a_*Noviembre 2018, Diciembre 2018, Enero 2019 y Febrero2019: Fecha máxima 12 de marzo_x000a_*Marzo, abril, mayo y Junio de 2019:Fecha máxima 12 de Julio_x000a_*Julio, agosto, septiembre y octubre de 2019: Fecha máxima 12 de noviembre de 2019 _x000a_"/>
    <x v="1"/>
    <m/>
    <m/>
    <m/>
    <m/>
    <m/>
    <m/>
    <m/>
    <m/>
    <m/>
    <m/>
    <m/>
    <m/>
    <m/>
    <m/>
    <s v="Un informe elaborado en marzo"/>
    <n v="1"/>
    <s v="Del 15 de febrero al 4 de marzo de 2019"/>
    <d v="2019-03-05T00:00:00"/>
    <d v="2019-03-10T00:00:00"/>
  </r>
  <r>
    <x v="2"/>
    <m/>
    <m/>
    <x v="2"/>
    <m/>
    <m/>
    <m/>
    <m/>
    <m/>
    <m/>
    <m/>
    <m/>
    <m/>
    <m/>
    <m/>
    <m/>
    <m/>
    <m/>
    <m/>
    <n v="0"/>
    <s v="Del 15 de junio al 4 de julio de 2019"/>
    <s v="_x000a_05-07-2019_x000a__x000a_"/>
    <d v="2019-07-10T00:00:00"/>
  </r>
  <r>
    <x v="2"/>
    <m/>
    <m/>
    <x v="2"/>
    <m/>
    <m/>
    <m/>
    <m/>
    <m/>
    <m/>
    <m/>
    <m/>
    <m/>
    <m/>
    <m/>
    <m/>
    <m/>
    <m/>
    <m/>
    <n v="0"/>
    <s v="Del 15 de octubre al 4 de noviembre de 2019"/>
    <d v="2019-11-05T00:00:00"/>
    <d v="2019-11-10T00:00:00"/>
  </r>
  <r>
    <x v="11"/>
    <s v="http://www.alcaldiabogota.gov.co/sisjur/normas/Norma1.jsp?i=43292"/>
    <s v="Ley 1474 de 2011 Art.76 &quot;Oficina de Quejas, Sugerencias y Reclamos……..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quot;.   Articulo 3 del Decreto Distrital 371 de 2010._x000a__x000a_*Segundo semestre 2018_x000a_*Primer semestre de 2019"/>
    <x v="7"/>
    <m/>
    <m/>
    <m/>
    <m/>
    <m/>
    <m/>
    <m/>
    <m/>
    <m/>
    <m/>
    <m/>
    <m/>
    <m/>
    <m/>
    <s v="Un informe generado en febrero"/>
    <n v="1"/>
    <s v="Del 28-01-2019 al 19-02-2019"/>
    <d v="2019-02-22T00:00:00"/>
    <d v="2019-02-28T00:00:00"/>
  </r>
  <r>
    <x v="2"/>
    <m/>
    <m/>
    <x v="2"/>
    <m/>
    <m/>
    <m/>
    <m/>
    <m/>
    <m/>
    <m/>
    <m/>
    <m/>
    <m/>
    <m/>
    <m/>
    <m/>
    <m/>
    <m/>
    <n v="0"/>
    <s v="Del 15-07-2019 al 15-08-2019"/>
    <d v="2019-08-20T00:00:00"/>
    <d v="2019-08-26T00:00:00"/>
  </r>
  <r>
    <x v="12"/>
    <s v="http://www.alcaldiabogota.gov.co/sisjur/normas/Norma1.jsp?i=66978"/>
    <s v="Decreto 1167 de 2016_x000a__x000a_&quot;Artículo 2.2.4.3.1.2.12. De la acción de repetición. Los Comités de Conciliación de las entidades públicas deberán realizar los estudios pertinentes para determinar la procedencia de la acción de repetición._x000a__x000a_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_x000a__x000a_Parágrafo. La Oficina de Control Interno de las entidades o quien haga sus veces, deberá verificar el cumplimiento de las obligaciones contenidas en este artículo.&quot; _x000a__x000a_*Segundo Semestre 2018_x000a_*Primer Semestre 2019"/>
    <x v="7"/>
    <s v="SI"/>
    <n v="1"/>
    <m/>
    <m/>
    <m/>
    <m/>
    <m/>
    <m/>
    <m/>
    <m/>
    <m/>
    <m/>
    <m/>
    <m/>
    <s v="Un informe elaborado en febrero"/>
    <n v="1"/>
    <s v="Del 18-01-2019 al 28-01-2019"/>
    <d v="2019-01-31T00:00:00"/>
    <d v="2019-02-04T00:00:00"/>
  </r>
  <r>
    <x v="2"/>
    <m/>
    <m/>
    <x v="2"/>
    <m/>
    <m/>
    <m/>
    <m/>
    <m/>
    <m/>
    <m/>
    <m/>
    <m/>
    <m/>
    <m/>
    <m/>
    <m/>
    <m/>
    <m/>
    <n v="0"/>
    <s v="Del 15-07-2019 al 30-07-2019"/>
    <d v="2019-08-05T00:00:00"/>
    <d v="2019-08-09T00:00:00"/>
  </r>
  <r>
    <x v="13"/>
    <s v="http://www.alcaldiabogota.gov.co/sisjur/normas/Norma1.jsp?i=71261"/>
    <s v="*Decreto 1499 de 2017._x000a_*Circular Externa 100-022-2016 del Departamento Administrativo de la Función Pública. (febrero)_x000a_*Circular Externa No. 100-009-2017 del Departamento Administrativo de la Función Pública. FURAG II (MIPG) (octubre-noviembre)_x000a__x000a_Teniendo en cuenta que el informe ejecutivo anual del Sstema de Control Interno se realiza a través de la metodología definida por el DAFP, esta programación dependerá de las directrices que se generen en 2019"/>
    <x v="5"/>
    <m/>
    <m/>
    <m/>
    <m/>
    <m/>
    <m/>
    <m/>
    <m/>
    <m/>
    <m/>
    <m/>
    <m/>
    <m/>
    <m/>
    <s v="Se generó reporte FURAG en febrero de 2019"/>
    <n v="1"/>
    <s v="Del 15-02-2019 al 25-03-2019"/>
    <d v="2019-03-28T00:00:00"/>
    <d v="2019-03-31T00:00:00"/>
  </r>
  <r>
    <x v="14"/>
    <s v="http://www.alcaldiabogota.gov.co/sisjur/normas/Norma1.jsp?i=69193"/>
    <s v="Decreto 215 de 2017_x000a_Artículo 1°. - Plan Anual de Auditoría. Parágrafo 2: El/la Jefe de la Unidad u oficina de Control Interno o quien haga sus veces presentará ante el Comité Institucional de Coordinación de Control Interno el avance de la ejecución del Plan Anual de Auditoría con corte a 30 de junio y 31 de diciembre de cada vigencia, lo cual se realizará a más tardar el 31 de julio y 31 de enero, respectivament_x000a__x000a_Corresponde a la presentación al Comité de Coordinación de Control Interno del avance en la ejecución de las actividades del Plan Anual de Auditorías. _x000a__x000a_*Segundo semestre 2018 (para la viegencia 2018 fue presentado el 28 de diciembre de 2018)_x000a_*Primer semestre 2019: Será presentado por la Jefe de la Oficina de Control Interno en sesión del Comité de Coordinación de Control Interno"/>
    <x v="7"/>
    <m/>
    <m/>
    <m/>
    <m/>
    <m/>
    <m/>
    <m/>
    <m/>
    <m/>
    <m/>
    <m/>
    <m/>
    <m/>
    <m/>
    <s v="Se realizó presnetación de avance de PAA del segundo semestre de 2018 en comité de diciembre de 2018 y en comité de febrero se realizó avance al corte del PAA 2019"/>
    <n v="1"/>
    <s v="Del 1-07-2019 al 20-07-2019"/>
    <d v="2019-07-31T00:00:00"/>
    <d v="2019-07-31T00:00:00"/>
  </r>
  <r>
    <x v="15"/>
    <s v="Decreto 641 de 2017"/>
    <s v="Decreto 61 del 14 de febrero de 2007 &quot;Por el cual se reglamenta el funcionamiento de las Cajas Menores y los Avances en Efectivo&quot;; y el manejo y control de las cajas menores es la Resolución DDC-1 del 12 de mayo de 2009 &quot;Por la cual se adopta y consolida el Manual para el Manejo y Control de Cajas Menores&quot;"/>
    <x v="0"/>
    <m/>
    <m/>
    <m/>
    <m/>
    <m/>
    <m/>
    <m/>
    <m/>
    <m/>
    <m/>
    <m/>
    <m/>
    <m/>
    <m/>
    <s v="En proceso"/>
    <n v="0"/>
    <s v="Verificaciones Mayo: del 1 al 25 de junio_x000a__x000a_Verificaciones Octubre: del 1 al 25 de octubre"/>
    <s v="Verificaciones Mayo: 5 de Julio_x000a__x000a_Verificaciones Octubre:5 de noviembre"/>
    <s v="Verificaciones Mayo: 10 de julio_x000a__x000a_Verificaciones Octubre: 10 de noviembre"/>
  </r>
  <r>
    <x v="16"/>
    <s v="Resolución SDG 288 de 2018"/>
    <s v="Resolución 288 de Junio de 2018"/>
    <x v="8"/>
    <m/>
    <m/>
    <m/>
    <m/>
    <m/>
    <m/>
    <m/>
    <m/>
    <m/>
    <m/>
    <m/>
    <m/>
    <m/>
    <m/>
    <s v="Se han generado 11 informes con corte mayo de 2019"/>
    <n v="11"/>
    <s v="Del 1 de junio al 10 de agosto de 2019"/>
    <d v="2019-08-15T00:00:00"/>
    <d v="2019-08-26T00:00:00"/>
  </r>
  <r>
    <x v="17"/>
    <s v="http://www.bogotajuridica.gov.co/sisjur/normas/Norma1.jsp?i=53751"/>
    <s v="Directiva 003 de 2013  Secretaría General de la Alcaldía Mayor de Bogotá. &quot;........ seguimiento a la aplicación del manual de funciones y procedimientos. La evidencia de las capacitaciones y las auditorías realizadas deben hacerse llegar a la Dirección Distrital de Asuntos Disciplinarios antes del 15 de mayo y del 15 de noviembre de cada año, respectivamente, para el proceso de seguimiento de la presente Directiva.&quot;_x000a_Primer Seguimiento: A presentarse como fecha máxima el 15 de mayo de 2019_x000a_Segundo Seguimiento: A presentarse como fecha máxima el 15 de noviembre de 2019_x000a_http://www.bogotajuridica.gov.co/sisjur/normas/Norma1.jsp?i=53751"/>
    <x v="0"/>
    <m/>
    <m/>
    <m/>
    <m/>
    <m/>
    <m/>
    <m/>
    <m/>
    <m/>
    <m/>
    <m/>
    <m/>
    <m/>
    <m/>
    <s v="Se generaron los informes producto de visitas de auditoría del seguimiento a la directiva 03, con corte a marzo la muestra tomada fue de nueve (9) localidades y nivel central (1)"/>
    <n v="10"/>
    <s v="Del 1 de abril al 30 de abril de 2019"/>
    <d v="2019-05-05T00:00:00"/>
    <d v="2019-05-12T00:00:00"/>
  </r>
  <r>
    <x v="2"/>
    <m/>
    <m/>
    <x v="2"/>
    <m/>
    <m/>
    <m/>
    <m/>
    <m/>
    <m/>
    <m/>
    <m/>
    <m/>
    <m/>
    <m/>
    <m/>
    <m/>
    <m/>
    <m/>
    <m/>
    <s v="Del 1 de octubre al 30 de octubre de 2019"/>
    <d v="2019-11-05T00:00:00"/>
    <d v="2019-11-10T00:00:00"/>
  </r>
  <r>
    <x v="18"/>
    <s v="http://www.alcaldiabogota.gov.co/sisjur/normas/Norma1.jsp?i=40685"/>
    <s v="Decreto 371 de 2010 &quot;Por el cual se establecen lineamientos para preservar y fortalecer la transparencia y para la prevención de la corrupción en las Entidades y Organismos del Distrito Capital&quot;.:_x000a_Artículo  2°. De los procesos de contratación del Distrito Capital.  _x000a_"/>
    <x v="0"/>
    <m/>
    <m/>
    <m/>
    <m/>
    <m/>
    <m/>
    <m/>
    <m/>
    <m/>
    <m/>
    <m/>
    <m/>
    <m/>
    <m/>
    <s v="Informe Chapinero y Bosa_x000a_PENDIENTE PLANIFICACIÓN PARA HACERLA DETALLADA EN PLAN"/>
    <n v="2"/>
    <s v="Del 1 de abril al 30 de agosto de 2019"/>
    <d v="2019-08-15T00:00:00"/>
    <d v="2019-08-30T00:00:00"/>
  </r>
  <r>
    <x v="19"/>
    <s v="https://www.mintic.gov.co/portal/604/articles-74903_documento.pdf"/>
    <s v="Decreto 1008 de 2018 &quot;Por el cual se establecen los lineamientos generales de la política de Gobierno Digital&quot;_x000a__x000a_"/>
    <x v="5"/>
    <m/>
    <m/>
    <m/>
    <m/>
    <m/>
    <m/>
    <m/>
    <m/>
    <m/>
    <m/>
    <m/>
    <m/>
    <m/>
    <m/>
    <s v="En proceso"/>
    <n v="0"/>
    <s v="Del 1 de abril al 30 de agosto de 2019"/>
    <d v="2019-08-15T00:00:00"/>
    <d v="2019-08-30T00:00:00"/>
  </r>
  <r>
    <x v="20"/>
    <s v="http://www.secretariasenado.gov.co/senado/basedoc/ley_1801_2016.html"/>
    <s v="Ley 1801 de 12016 - Código Nacional de Polícia_x000a_Procedimientos aplicables en el proceso de Inspección, Vigilancia y Control_x000a_"/>
    <x v="0"/>
    <m/>
    <m/>
    <m/>
    <m/>
    <m/>
    <m/>
    <m/>
    <m/>
    <m/>
    <m/>
    <m/>
    <m/>
    <m/>
    <m/>
    <s v="En ejecución se han generado los siguientes informes:_x000a_"/>
    <n v="6"/>
    <s v="Del 3 de abril al 9 de abril "/>
    <d v="2019-04-15T00:00:00"/>
    <d v="2019-04-19T00:00:00"/>
  </r>
  <r>
    <x v="21"/>
    <s v="http://www.alcaldiabogota.gov.co/sisjur/normas/Norma1.jsp?i=64486"/>
    <s v="Resolución Reglamentaria 012 de 2018 - ARTÍCULO 10 (Parágrafo - La Oficina de Control Interno .... en cumplimiento de los roles establecidos en las normas vigentes, específicamente en su función evaluadora y de segimiento, realizará la verificación del plan de mejoramiento, para determinar las acciones cumplidas ...&quot;_x000a_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
    <x v="0"/>
    <m/>
    <m/>
    <m/>
    <m/>
    <m/>
    <m/>
    <m/>
    <m/>
    <m/>
    <m/>
    <m/>
    <m/>
    <m/>
    <m/>
    <m/>
    <n v="0"/>
    <s v="Del 15-10-2019 al 18-11-2019"/>
    <d v="2019-11-30T00:00:00"/>
    <d v="2019-12-10T00:00:00"/>
  </r>
  <r>
    <x v="22"/>
    <s v="http://es.presidencia.gov.co/normativa/normativa/DECRETO%20648%20DEL%2019%20DE%20ABRIL%20DE%202017.pdf"/>
    <s v="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
    <x v="5"/>
    <m/>
    <m/>
    <m/>
    <m/>
    <m/>
    <m/>
    <m/>
    <m/>
    <m/>
    <m/>
    <m/>
    <m/>
    <m/>
    <m/>
    <m/>
    <n v="0"/>
    <s v="Del 15 de octubre al 25 de noviembre de 2019"/>
    <d v="2019-11-30T00:00:00"/>
    <d v="2019-12-05T00:00:00"/>
  </r>
  <r>
    <x v="23"/>
    <s v="http://www.alcaldiabogota.gov.co/sisjur/normas/Norma1.jsp?i=300"/>
    <s v="(Ley 87 de 1993, literal h, artículo 12)._x000a_Decreto 648 de 2017"/>
    <x v="4"/>
    <m/>
    <m/>
    <m/>
    <m/>
    <m/>
    <m/>
    <m/>
    <m/>
    <m/>
    <m/>
    <m/>
    <m/>
    <m/>
    <m/>
    <s v="Se realizaron 2 actividades con corte a mayo"/>
    <n v="2"/>
    <s v="Del 1 de marzo al 30 de marzo de 2019"/>
    <d v="2019-03-30T00:00:00"/>
    <d v="2019-03-30T00:00:00"/>
  </r>
  <r>
    <x v="2"/>
    <m/>
    <m/>
    <x v="2"/>
    <m/>
    <m/>
    <m/>
    <m/>
    <m/>
    <m/>
    <m/>
    <m/>
    <m/>
    <m/>
    <m/>
    <m/>
    <m/>
    <m/>
    <m/>
    <n v="0"/>
    <s v="Del 21 de junio al 30 de junio de 2019"/>
    <d v="2019-06-30T00:00:00"/>
    <d v="2019-06-30T00:00:00"/>
  </r>
  <r>
    <x v="2"/>
    <m/>
    <m/>
    <x v="2"/>
    <m/>
    <m/>
    <m/>
    <m/>
    <m/>
    <m/>
    <m/>
    <m/>
    <m/>
    <m/>
    <m/>
    <m/>
    <m/>
    <m/>
    <m/>
    <n v="0"/>
    <s v="Del 1 de septiembre al 30 de septiembre de 2019"/>
    <d v="2019-09-30T00:00:00"/>
    <d v="2019-09-30T00:00:00"/>
  </r>
  <r>
    <x v="2"/>
    <m/>
    <m/>
    <x v="2"/>
    <m/>
    <m/>
    <m/>
    <m/>
    <m/>
    <m/>
    <m/>
    <m/>
    <m/>
    <m/>
    <m/>
    <m/>
    <m/>
    <m/>
    <m/>
    <n v="0"/>
    <s v="Del 1 de noviembre al 30 de noviembre de 2019"/>
    <d v="2019-11-30T00:00:00"/>
    <d v="2019-11-30T00:00:00"/>
  </r>
  <r>
    <x v="24"/>
    <s v="http://es.presidencia.gov.co/normativa/normativa/DECRETO%20648%20DEL%2019%20DE%20ABRIL%20DE%202017.pdf"/>
    <s v="Decreto 648 de 2017"/>
    <x v="9"/>
    <m/>
    <m/>
    <m/>
    <m/>
    <m/>
    <m/>
    <m/>
    <m/>
    <m/>
    <m/>
    <m/>
    <m/>
    <m/>
    <m/>
    <m/>
    <n v="0"/>
    <m/>
    <m/>
    <m/>
  </r>
  <r>
    <x v="25"/>
    <s v="No aplica "/>
    <s v="n/a"/>
    <x v="9"/>
    <m/>
    <m/>
    <m/>
    <m/>
    <m/>
    <m/>
    <m/>
    <m/>
    <m/>
    <m/>
    <m/>
    <m/>
    <m/>
    <m/>
    <m/>
    <n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30" firstHeaderRow="0" firstDataRow="1" firstDataCol="1"/>
  <pivotFields count="23">
    <pivotField axis="axisRow" showAll="0">
      <items count="27">
        <item x="25"/>
        <item x="24"/>
        <item x="15"/>
        <item x="20"/>
        <item x="16"/>
        <item x="7"/>
        <item x="0"/>
        <item x="4"/>
        <item x="22"/>
        <item x="11"/>
        <item x="9"/>
        <item x="8"/>
        <item x="14"/>
        <item x="5"/>
        <item x="13"/>
        <item x="18"/>
        <item x="10"/>
        <item x="23"/>
        <item x="17"/>
        <item x="3"/>
        <item x="6"/>
        <item x="12"/>
        <item x="21"/>
        <item x="1"/>
        <item x="19"/>
        <item x="2"/>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0"/>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Fields count="1">
    <field x="-2"/>
  </colFields>
  <colItems count="2">
    <i>
      <x/>
    </i>
    <i i="1">
      <x v="1"/>
    </i>
  </colItems>
  <dataFields count="2">
    <dataField name="Cuenta de Total de informes por actividad (en la vigencia)" fld="3" subtotal="count" baseField="0" baseItem="0"/>
    <dataField name="Suma de SEGUIMIENTO 24 DE MAYO_x000a_(TOTAL INFORMES)" fld="1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8" dT="2019-09-10T16:54:49.89" personId="{00000000-0000-0000-0000-000000000000}" id="{FBD29AB3-A24F-4C00-A2B0-C23C915AC10F}">
    <text>Preguntar A Juliana cuántas mas van a realizar</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alcaldiabogota.gov.co/sisjur/normas/Norma1.jsp?i=71261" TargetMode="External"/><Relationship Id="rId13" Type="http://schemas.openxmlformats.org/officeDocument/2006/relationships/hyperlink" Target="http://www.alcaldiabogota.gov.co/sisjur/normas/Norma1.jsp?i=65786" TargetMode="External"/><Relationship Id="rId18" Type="http://schemas.openxmlformats.org/officeDocument/2006/relationships/hyperlink" Target="http://www.alcaldiabogota.gov.co/sisjur/normas/Norma1.jsp?i=68399" TargetMode="External"/><Relationship Id="rId3" Type="http://schemas.openxmlformats.org/officeDocument/2006/relationships/hyperlink" Target="http://derechodeautor.gov.co/documents/10181/287765/Circular+17+de+2011/3e6df29e-fef6-45ac-aa83-65423db86a62" TargetMode="External"/><Relationship Id="rId21"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7" Type="http://schemas.openxmlformats.org/officeDocument/2006/relationships/hyperlink" Target="http://www.alcaldiabogota.gov.co/sisjur/normas/Norma1.jsp?i=66978" TargetMode="External"/><Relationship Id="rId12" Type="http://schemas.openxmlformats.org/officeDocument/2006/relationships/hyperlink" Target="http://www.contaduria.gov.co/wps/wcm/connect/fd220165-5efe-40f3-886f-3402258ae506/Resolucion+193+18+10+18+2016+11-05-04.314.pdf?MOD=AJPERES&amp;CONVERT_TO=url&amp;CACHEID=fd220165-5efe-40f3-886f-3402258ae506" TargetMode="External"/><Relationship Id="rId17" Type="http://schemas.openxmlformats.org/officeDocument/2006/relationships/hyperlink" Target="http://es.presidencia.gov.co/normativa/normativa/DECRETO%20648%20DEL%2019%20DE%20ABRIL%20DE%202017.pdf" TargetMode="External"/><Relationship Id="rId2" Type="http://schemas.openxmlformats.org/officeDocument/2006/relationships/hyperlink" Target="http://www.alcaldiabogota.gov.co/sisjur/normas/Norma1.jsp?i=64787" TargetMode="External"/><Relationship Id="rId16" Type="http://schemas.openxmlformats.org/officeDocument/2006/relationships/hyperlink" Target="http://es.presidencia.gov.co/normativa/normativa/DECRETO%20648%20DEL%2019%20DE%20ABRIL%20DE%202017.pdf" TargetMode="External"/><Relationship Id="rId20" Type="http://schemas.openxmlformats.org/officeDocument/2006/relationships/hyperlink" Target="https://www.mintic.gov.co/portal/604/articles-74903_documento.pdf" TargetMode="External"/><Relationship Id="rId1" Type="http://schemas.openxmlformats.org/officeDocument/2006/relationships/hyperlink" Target="http://www.alcaldiabogota.gov.co/sisjur/normas/Norma1.jsp?i=64787" TargetMode="External"/><Relationship Id="rId6" Type="http://schemas.openxmlformats.org/officeDocument/2006/relationships/hyperlink" Target="http://www.alcaldiabogota.gov.co/sisjur/normas/Norma1.jsp?i=43292" TargetMode="External"/><Relationship Id="rId11" Type="http://schemas.openxmlformats.org/officeDocument/2006/relationships/hyperlink" Target="http://www.alcaldiabogota.gov.co/sisjur/normas/Norma1.jsp?i=300" TargetMode="External"/><Relationship Id="rId5" Type="http://schemas.openxmlformats.org/officeDocument/2006/relationships/hyperlink" Target="http://www.alcaldiabogota.gov.co/sisjur/normas/Norma1.jsp?i=43292" TargetMode="External"/><Relationship Id="rId15" Type="http://schemas.openxmlformats.org/officeDocument/2006/relationships/hyperlink" Target="http://www.alcaldiabogota.gov.co/sisjur/normas/Norma1.jsp?i=69193" TargetMode="External"/><Relationship Id="rId23" Type="http://schemas.openxmlformats.org/officeDocument/2006/relationships/drawing" Target="../drawings/drawing1.xml"/><Relationship Id="rId10" Type="http://schemas.openxmlformats.org/officeDocument/2006/relationships/hyperlink" Target="http://www.bogotajuridica.gov.co/sisjur/normas/Norma1.jsp?i=53751" TargetMode="External"/><Relationship Id="rId19" Type="http://schemas.openxmlformats.org/officeDocument/2006/relationships/hyperlink" Target="https://www.alcaldiabogota.gov.co/sisjur/normas/Norma1.jsp?i=2015&amp;dt=S" TargetMode="External"/><Relationship Id="rId4" Type="http://schemas.openxmlformats.org/officeDocument/2006/relationships/hyperlink" Target="http://www.alcaldiabogota.gov.co/sisjur/normas/Norma1.jsp?i=47466" TargetMode="External"/><Relationship Id="rId9" Type="http://schemas.openxmlformats.org/officeDocument/2006/relationships/hyperlink" Target="http://www.alcaldiabogota.gov.co/sisjur/normas/Norma1.jsp?i=69193" TargetMode="External"/><Relationship Id="rId14" Type="http://schemas.openxmlformats.org/officeDocument/2006/relationships/hyperlink" Target="http://www.alcaldiabogota.gov.co/sisjur/normas/Norma1.jsp?i=64787"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93"/>
  <sheetViews>
    <sheetView topLeftCell="B61" zoomScale="80" zoomScaleNormal="80" workbookViewId="0">
      <selection activeCell="I78" sqref="I78"/>
    </sheetView>
  </sheetViews>
  <sheetFormatPr baseColWidth="10" defaultRowHeight="15" x14ac:dyDescent="0.25"/>
  <cols>
    <col min="1" max="1" width="255.7109375" bestFit="1" customWidth="1"/>
    <col min="2" max="2" width="52.85546875" bestFit="1" customWidth="1"/>
    <col min="3" max="3" width="52.140625" bestFit="1" customWidth="1"/>
  </cols>
  <sheetData>
    <row r="3" spans="1:3" x14ac:dyDescent="0.25">
      <c r="A3" s="86" t="s">
        <v>169</v>
      </c>
      <c r="B3" t="s">
        <v>173</v>
      </c>
      <c r="C3" t="s">
        <v>167</v>
      </c>
    </row>
    <row r="4" spans="1:3" x14ac:dyDescent="0.25">
      <c r="A4" s="88" t="s">
        <v>94</v>
      </c>
      <c r="B4" s="87">
        <v>1</v>
      </c>
      <c r="C4" s="87">
        <v>0</v>
      </c>
    </row>
    <row r="5" spans="1:3" x14ac:dyDescent="0.25">
      <c r="A5" s="88" t="s">
        <v>90</v>
      </c>
      <c r="B5" s="87">
        <v>1</v>
      </c>
      <c r="C5" s="87">
        <v>0</v>
      </c>
    </row>
    <row r="6" spans="1:3" x14ac:dyDescent="0.25">
      <c r="A6" s="88" t="s">
        <v>145</v>
      </c>
      <c r="B6" s="87">
        <v>1</v>
      </c>
      <c r="C6" s="87">
        <v>0</v>
      </c>
    </row>
    <row r="7" spans="1:3" x14ac:dyDescent="0.25">
      <c r="A7" s="88" t="s">
        <v>166</v>
      </c>
      <c r="B7" s="87">
        <v>1</v>
      </c>
      <c r="C7" s="87">
        <v>6</v>
      </c>
    </row>
    <row r="8" spans="1:3" x14ac:dyDescent="0.25">
      <c r="A8" s="88" t="s">
        <v>142</v>
      </c>
      <c r="B8" s="87">
        <v>1</v>
      </c>
      <c r="C8" s="87">
        <v>11</v>
      </c>
    </row>
    <row r="9" spans="1:3" x14ac:dyDescent="0.25">
      <c r="A9" s="88" t="s">
        <v>53</v>
      </c>
      <c r="B9" s="87">
        <v>1</v>
      </c>
      <c r="C9" s="87">
        <v>1</v>
      </c>
    </row>
    <row r="10" spans="1:3" x14ac:dyDescent="0.25">
      <c r="A10" s="88" t="s">
        <v>35</v>
      </c>
      <c r="B10" s="87">
        <v>1</v>
      </c>
      <c r="C10" s="87">
        <v>21</v>
      </c>
    </row>
    <row r="11" spans="1:3" x14ac:dyDescent="0.25">
      <c r="A11" s="88" t="s">
        <v>162</v>
      </c>
      <c r="B11" s="87">
        <v>1</v>
      </c>
      <c r="C11" s="87">
        <v>38</v>
      </c>
    </row>
    <row r="12" spans="1:3" x14ac:dyDescent="0.25">
      <c r="A12" s="88" t="s">
        <v>118</v>
      </c>
      <c r="B12" s="87">
        <v>1</v>
      </c>
      <c r="C12" s="87">
        <v>0</v>
      </c>
    </row>
    <row r="13" spans="1:3" x14ac:dyDescent="0.25">
      <c r="A13" s="88" t="s">
        <v>65</v>
      </c>
      <c r="B13" s="87">
        <v>1</v>
      </c>
      <c r="C13" s="87">
        <v>1</v>
      </c>
    </row>
    <row r="14" spans="1:3" x14ac:dyDescent="0.25">
      <c r="A14" s="88" t="s">
        <v>59</v>
      </c>
      <c r="B14" s="87">
        <v>1</v>
      </c>
      <c r="C14" s="87">
        <v>4</v>
      </c>
    </row>
    <row r="15" spans="1:3" x14ac:dyDescent="0.25">
      <c r="A15" s="88" t="s">
        <v>55</v>
      </c>
      <c r="B15" s="87">
        <v>1</v>
      </c>
      <c r="C15" s="87">
        <v>1</v>
      </c>
    </row>
    <row r="16" spans="1:3" x14ac:dyDescent="0.25">
      <c r="A16" s="88" t="s">
        <v>75</v>
      </c>
      <c r="B16" s="87">
        <v>1</v>
      </c>
      <c r="C16" s="87">
        <v>1</v>
      </c>
    </row>
    <row r="17" spans="1:3" x14ac:dyDescent="0.25">
      <c r="A17" s="88" t="s">
        <v>49</v>
      </c>
      <c r="B17" s="87">
        <v>1</v>
      </c>
      <c r="C17" s="87">
        <v>2</v>
      </c>
    </row>
    <row r="18" spans="1:3" x14ac:dyDescent="0.25">
      <c r="A18" s="88" t="s">
        <v>170</v>
      </c>
      <c r="B18" s="87">
        <v>1</v>
      </c>
      <c r="C18" s="87">
        <v>1</v>
      </c>
    </row>
    <row r="19" spans="1:3" x14ac:dyDescent="0.25">
      <c r="A19" s="88" t="s">
        <v>153</v>
      </c>
      <c r="B19" s="87">
        <v>1</v>
      </c>
      <c r="C19" s="87">
        <v>2</v>
      </c>
    </row>
    <row r="20" spans="1:3" x14ac:dyDescent="0.25">
      <c r="A20" s="88" t="s">
        <v>62</v>
      </c>
      <c r="B20" s="87">
        <v>1</v>
      </c>
      <c r="C20" s="87">
        <v>1</v>
      </c>
    </row>
    <row r="21" spans="1:3" x14ac:dyDescent="0.25">
      <c r="A21" s="88" t="s">
        <v>87</v>
      </c>
      <c r="B21" s="87">
        <v>1</v>
      </c>
      <c r="C21" s="87">
        <v>2</v>
      </c>
    </row>
    <row r="22" spans="1:3" x14ac:dyDescent="0.25">
      <c r="A22" s="88" t="s">
        <v>77</v>
      </c>
      <c r="B22" s="87">
        <v>1</v>
      </c>
      <c r="C22" s="87">
        <v>10</v>
      </c>
    </row>
    <row r="23" spans="1:3" x14ac:dyDescent="0.25">
      <c r="A23" s="88" t="s">
        <v>41</v>
      </c>
      <c r="B23" s="87">
        <v>1</v>
      </c>
      <c r="C23" s="87">
        <v>2</v>
      </c>
    </row>
    <row r="24" spans="1:3" x14ac:dyDescent="0.25">
      <c r="A24" s="88" t="s">
        <v>134</v>
      </c>
      <c r="B24" s="87">
        <v>1</v>
      </c>
      <c r="C24" s="87">
        <v>1</v>
      </c>
    </row>
    <row r="25" spans="1:3" x14ac:dyDescent="0.25">
      <c r="A25" s="88" t="s">
        <v>67</v>
      </c>
      <c r="B25" s="87">
        <v>1</v>
      </c>
      <c r="C25" s="87">
        <v>1</v>
      </c>
    </row>
    <row r="26" spans="1:3" x14ac:dyDescent="0.25">
      <c r="A26" s="88" t="s">
        <v>128</v>
      </c>
      <c r="B26" s="87">
        <v>1</v>
      </c>
      <c r="C26" s="87">
        <v>0</v>
      </c>
    </row>
    <row r="27" spans="1:3" x14ac:dyDescent="0.25">
      <c r="A27" s="88" t="s">
        <v>109</v>
      </c>
      <c r="B27" s="87">
        <v>1</v>
      </c>
      <c r="C27" s="87">
        <v>2</v>
      </c>
    </row>
    <row r="28" spans="1:3" x14ac:dyDescent="0.25">
      <c r="A28" s="88" t="s">
        <v>154</v>
      </c>
      <c r="B28" s="87">
        <v>1</v>
      </c>
      <c r="C28" s="87">
        <v>0</v>
      </c>
    </row>
    <row r="29" spans="1:3" x14ac:dyDescent="0.25">
      <c r="A29" s="88" t="s">
        <v>171</v>
      </c>
      <c r="B29" s="87"/>
      <c r="C29" s="87">
        <v>0</v>
      </c>
    </row>
    <row r="30" spans="1:3" x14ac:dyDescent="0.25">
      <c r="A30" s="88" t="s">
        <v>172</v>
      </c>
      <c r="B30" s="87">
        <v>25</v>
      </c>
      <c r="C30" s="87">
        <v>108</v>
      </c>
    </row>
    <row r="35" spans="1:9" ht="29.25" customHeight="1" x14ac:dyDescent="0.25">
      <c r="A35" s="89" t="s">
        <v>174</v>
      </c>
      <c r="B35" s="90" t="s">
        <v>173</v>
      </c>
      <c r="C35" s="90" t="s">
        <v>167</v>
      </c>
    </row>
    <row r="36" spans="1:9" x14ac:dyDescent="0.25">
      <c r="A36" s="91" t="s">
        <v>145</v>
      </c>
      <c r="B36" s="90">
        <v>21</v>
      </c>
      <c r="C36" s="90">
        <v>0</v>
      </c>
    </row>
    <row r="37" spans="1:9" x14ac:dyDescent="0.25">
      <c r="A37" s="91" t="s">
        <v>166</v>
      </c>
      <c r="B37" s="90">
        <v>21</v>
      </c>
      <c r="C37" s="90">
        <v>6</v>
      </c>
    </row>
    <row r="38" spans="1:9" x14ac:dyDescent="0.25">
      <c r="A38" s="91" t="s">
        <v>142</v>
      </c>
      <c r="B38" s="90">
        <v>20</v>
      </c>
      <c r="C38" s="90">
        <v>11</v>
      </c>
    </row>
    <row r="39" spans="1:9" x14ac:dyDescent="0.25">
      <c r="A39" s="91" t="s">
        <v>53</v>
      </c>
      <c r="B39" s="90">
        <v>21</v>
      </c>
      <c r="C39" s="90">
        <v>1</v>
      </c>
    </row>
    <row r="40" spans="1:9" x14ac:dyDescent="0.25">
      <c r="A40" s="91" t="s">
        <v>35</v>
      </c>
      <c r="B40" s="90">
        <v>21</v>
      </c>
      <c r="C40" s="90">
        <v>21</v>
      </c>
    </row>
    <row r="41" spans="1:9" x14ac:dyDescent="0.25">
      <c r="A41" s="91" t="s">
        <v>162</v>
      </c>
      <c r="B41" s="90">
        <v>38</v>
      </c>
      <c r="C41" s="90">
        <v>38</v>
      </c>
    </row>
    <row r="42" spans="1:9" x14ac:dyDescent="0.25">
      <c r="A42" s="91" t="s">
        <v>118</v>
      </c>
      <c r="B42" s="90">
        <v>1</v>
      </c>
      <c r="C42" s="90">
        <v>0</v>
      </c>
    </row>
    <row r="43" spans="1:9" x14ac:dyDescent="0.25">
      <c r="A43" s="91" t="s">
        <v>65</v>
      </c>
      <c r="B43" s="90">
        <v>2</v>
      </c>
      <c r="C43" s="90">
        <v>1</v>
      </c>
    </row>
    <row r="44" spans="1:9" x14ac:dyDescent="0.25">
      <c r="A44" s="91" t="s">
        <v>59</v>
      </c>
      <c r="B44" s="90">
        <v>8</v>
      </c>
      <c r="C44" s="90">
        <v>4</v>
      </c>
    </row>
    <row r="45" spans="1:9" x14ac:dyDescent="0.25">
      <c r="A45" s="91" t="s">
        <v>55</v>
      </c>
      <c r="B45" s="90">
        <v>1</v>
      </c>
      <c r="C45" s="90">
        <v>1</v>
      </c>
      <c r="I45" s="93">
        <f>174/265</f>
        <v>0.65660377358490563</v>
      </c>
    </row>
    <row r="46" spans="1:9" x14ac:dyDescent="0.25">
      <c r="A46" s="91" t="s">
        <v>75</v>
      </c>
      <c r="B46" s="90">
        <v>2</v>
      </c>
      <c r="C46" s="90">
        <v>1</v>
      </c>
    </row>
    <row r="47" spans="1:9" x14ac:dyDescent="0.25">
      <c r="A47" s="91" t="s">
        <v>49</v>
      </c>
      <c r="B47" s="90">
        <v>4</v>
      </c>
      <c r="C47" s="90">
        <v>2</v>
      </c>
    </row>
    <row r="48" spans="1:9" x14ac:dyDescent="0.25">
      <c r="A48" s="91" t="s">
        <v>170</v>
      </c>
      <c r="B48" s="90">
        <v>1</v>
      </c>
      <c r="C48" s="90">
        <v>1</v>
      </c>
    </row>
    <row r="49" spans="1:8" ht="26.25" x14ac:dyDescent="0.25">
      <c r="A49" s="92" t="s">
        <v>175</v>
      </c>
      <c r="B49" s="90">
        <v>21</v>
      </c>
      <c r="C49" s="90">
        <v>2</v>
      </c>
    </row>
    <row r="50" spans="1:8" x14ac:dyDescent="0.25">
      <c r="A50" s="91" t="s">
        <v>62</v>
      </c>
      <c r="B50" s="90">
        <v>3</v>
      </c>
      <c r="C50" s="90">
        <v>1</v>
      </c>
    </row>
    <row r="51" spans="1:8" x14ac:dyDescent="0.25">
      <c r="A51" s="91" t="s">
        <v>87</v>
      </c>
      <c r="B51" s="90">
        <v>4</v>
      </c>
      <c r="C51" s="90">
        <v>2</v>
      </c>
    </row>
    <row r="52" spans="1:8" x14ac:dyDescent="0.25">
      <c r="A52" s="91" t="s">
        <v>77</v>
      </c>
      <c r="B52" s="90">
        <v>21</v>
      </c>
      <c r="C52" s="90">
        <v>10</v>
      </c>
    </row>
    <row r="53" spans="1:8" x14ac:dyDescent="0.25">
      <c r="A53" s="91" t="s">
        <v>41</v>
      </c>
      <c r="B53" s="90">
        <v>3</v>
      </c>
      <c r="C53" s="90">
        <v>2</v>
      </c>
    </row>
    <row r="54" spans="1:8" x14ac:dyDescent="0.25">
      <c r="A54" s="91" t="s">
        <v>134</v>
      </c>
      <c r="B54" s="90">
        <v>1</v>
      </c>
      <c r="C54" s="90">
        <v>1</v>
      </c>
    </row>
    <row r="55" spans="1:8" x14ac:dyDescent="0.25">
      <c r="A55" s="91" t="s">
        <v>67</v>
      </c>
      <c r="B55" s="90">
        <v>2</v>
      </c>
      <c r="C55" s="90">
        <v>1</v>
      </c>
    </row>
    <row r="56" spans="1:8" x14ac:dyDescent="0.25">
      <c r="A56" s="91" t="s">
        <v>128</v>
      </c>
      <c r="B56" s="90">
        <v>63</v>
      </c>
      <c r="C56" s="90">
        <v>21</v>
      </c>
    </row>
    <row r="57" spans="1:8" x14ac:dyDescent="0.25">
      <c r="A57" s="91" t="s">
        <v>109</v>
      </c>
      <c r="B57" s="90">
        <v>3</v>
      </c>
      <c r="C57" s="90">
        <v>2</v>
      </c>
      <c r="H57" s="93">
        <f>129/283</f>
        <v>0.45583038869257952</v>
      </c>
    </row>
    <row r="58" spans="1:8" x14ac:dyDescent="0.25">
      <c r="A58" s="91" t="s">
        <v>154</v>
      </c>
      <c r="B58" s="90">
        <v>1</v>
      </c>
      <c r="C58" s="90">
        <v>0</v>
      </c>
    </row>
    <row r="59" spans="1:8" x14ac:dyDescent="0.25">
      <c r="A59" s="90" t="s">
        <v>172</v>
      </c>
      <c r="B59" s="90">
        <f>SUM(B36:B58)</f>
        <v>283</v>
      </c>
      <c r="C59" s="90">
        <f>SUM(C36:C58)</f>
        <v>129</v>
      </c>
    </row>
    <row r="61" spans="1:8" x14ac:dyDescent="0.25">
      <c r="B61" s="103">
        <v>263</v>
      </c>
      <c r="C61" s="103">
        <v>174</v>
      </c>
    </row>
    <row r="68" spans="2:4" ht="15.75" thickBot="1" x14ac:dyDescent="0.3"/>
    <row r="69" spans="2:4" ht="32.25" thickBot="1" x14ac:dyDescent="0.3">
      <c r="B69" s="104" t="s">
        <v>174</v>
      </c>
      <c r="C69" s="105" t="s">
        <v>176</v>
      </c>
      <c r="D69" s="105" t="s">
        <v>177</v>
      </c>
    </row>
    <row r="70" spans="2:4" ht="32.25" thickBot="1" x14ac:dyDescent="0.3">
      <c r="B70" s="106" t="s">
        <v>145</v>
      </c>
      <c r="C70" s="107">
        <v>21</v>
      </c>
      <c r="D70" s="107">
        <v>0</v>
      </c>
    </row>
    <row r="71" spans="2:4" ht="63.75" thickBot="1" x14ac:dyDescent="0.3">
      <c r="B71" s="106" t="s">
        <v>178</v>
      </c>
      <c r="C71" s="107">
        <v>21</v>
      </c>
      <c r="D71" s="107">
        <v>6</v>
      </c>
    </row>
    <row r="72" spans="2:4" ht="32.25" thickBot="1" x14ac:dyDescent="0.3">
      <c r="B72" s="106" t="s">
        <v>142</v>
      </c>
      <c r="C72" s="107">
        <v>20</v>
      </c>
      <c r="D72" s="107">
        <v>11</v>
      </c>
    </row>
    <row r="73" spans="2:4" ht="32.25" thickBot="1" x14ac:dyDescent="0.3">
      <c r="B73" s="106" t="s">
        <v>53</v>
      </c>
      <c r="C73" s="107">
        <v>21</v>
      </c>
      <c r="D73" s="107">
        <v>1</v>
      </c>
    </row>
    <row r="74" spans="2:4" ht="32.25" thickBot="1" x14ac:dyDescent="0.3">
      <c r="B74" s="106" t="s">
        <v>35</v>
      </c>
      <c r="C74" s="107">
        <v>21</v>
      </c>
      <c r="D74" s="107">
        <v>21</v>
      </c>
    </row>
    <row r="75" spans="2:4" ht="32.25" thickBot="1" x14ac:dyDescent="0.3">
      <c r="B75" s="106" t="s">
        <v>162</v>
      </c>
      <c r="C75" s="107">
        <v>38</v>
      </c>
      <c r="D75" s="107">
        <v>38</v>
      </c>
    </row>
    <row r="76" spans="2:4" ht="16.5" thickBot="1" x14ac:dyDescent="0.3">
      <c r="B76" s="106" t="s">
        <v>118</v>
      </c>
      <c r="C76" s="107">
        <v>1</v>
      </c>
      <c r="D76" s="107">
        <v>0</v>
      </c>
    </row>
    <row r="77" spans="2:4" ht="32.25" thickBot="1" x14ac:dyDescent="0.3">
      <c r="B77" s="106" t="s">
        <v>65</v>
      </c>
      <c r="C77" s="107">
        <v>2</v>
      </c>
      <c r="D77" s="107">
        <v>1</v>
      </c>
    </row>
    <row r="78" spans="2:4" ht="16.5" thickBot="1" x14ac:dyDescent="0.3">
      <c r="B78" s="106" t="s">
        <v>59</v>
      </c>
      <c r="C78" s="107">
        <v>8</v>
      </c>
      <c r="D78" s="107">
        <v>4</v>
      </c>
    </row>
    <row r="79" spans="2:4" ht="63.75" thickBot="1" x14ac:dyDescent="0.3">
      <c r="B79" s="106" t="s">
        <v>55</v>
      </c>
      <c r="C79" s="107">
        <v>1</v>
      </c>
      <c r="D79" s="107">
        <v>1</v>
      </c>
    </row>
    <row r="80" spans="2:4" ht="32.25" thickBot="1" x14ac:dyDescent="0.3">
      <c r="B80" s="106" t="s">
        <v>75</v>
      </c>
      <c r="C80" s="107">
        <v>2</v>
      </c>
      <c r="D80" s="107">
        <v>1</v>
      </c>
    </row>
    <row r="81" spans="2:4" ht="48" thickBot="1" x14ac:dyDescent="0.3">
      <c r="B81" s="106" t="s">
        <v>49</v>
      </c>
      <c r="C81" s="107">
        <v>4</v>
      </c>
      <c r="D81" s="107">
        <v>2</v>
      </c>
    </row>
    <row r="82" spans="2:4" ht="32.25" thickBot="1" x14ac:dyDescent="0.3">
      <c r="B82" s="106" t="s">
        <v>170</v>
      </c>
      <c r="C82" s="107">
        <v>1</v>
      </c>
      <c r="D82" s="107">
        <v>1</v>
      </c>
    </row>
    <row r="83" spans="2:4" ht="48" thickBot="1" x14ac:dyDescent="0.3">
      <c r="B83" s="106" t="s">
        <v>179</v>
      </c>
      <c r="C83" s="107">
        <v>21</v>
      </c>
      <c r="D83" s="107">
        <v>2</v>
      </c>
    </row>
    <row r="84" spans="2:4" ht="16.5" thickBot="1" x14ac:dyDescent="0.3">
      <c r="B84" s="106" t="s">
        <v>62</v>
      </c>
      <c r="C84" s="107">
        <v>3</v>
      </c>
      <c r="D84" s="107">
        <v>1</v>
      </c>
    </row>
    <row r="85" spans="2:4" ht="32.25" thickBot="1" x14ac:dyDescent="0.3">
      <c r="B85" s="106" t="s">
        <v>87</v>
      </c>
      <c r="C85" s="107">
        <v>4</v>
      </c>
      <c r="D85" s="107">
        <v>2</v>
      </c>
    </row>
    <row r="86" spans="2:4" ht="32.25" thickBot="1" x14ac:dyDescent="0.3">
      <c r="B86" s="106" t="s">
        <v>77</v>
      </c>
      <c r="C86" s="107">
        <v>21</v>
      </c>
      <c r="D86" s="107">
        <v>10</v>
      </c>
    </row>
    <row r="87" spans="2:4" ht="16.5" thickBot="1" x14ac:dyDescent="0.3">
      <c r="B87" s="106" t="s">
        <v>41</v>
      </c>
      <c r="C87" s="107">
        <v>3</v>
      </c>
      <c r="D87" s="107">
        <v>2</v>
      </c>
    </row>
    <row r="88" spans="2:4" ht="32.25" thickBot="1" x14ac:dyDescent="0.3">
      <c r="B88" s="106" t="s">
        <v>180</v>
      </c>
      <c r="C88" s="107">
        <v>1</v>
      </c>
      <c r="D88" s="107">
        <v>1</v>
      </c>
    </row>
    <row r="89" spans="2:4" ht="32.25" thickBot="1" x14ac:dyDescent="0.3">
      <c r="B89" s="106" t="s">
        <v>67</v>
      </c>
      <c r="C89" s="107">
        <v>2</v>
      </c>
      <c r="D89" s="107">
        <v>1</v>
      </c>
    </row>
    <row r="90" spans="2:4" ht="48" thickBot="1" x14ac:dyDescent="0.3">
      <c r="B90" s="106" t="s">
        <v>128</v>
      </c>
      <c r="C90" s="107">
        <v>63</v>
      </c>
      <c r="D90" s="107">
        <v>21</v>
      </c>
    </row>
    <row r="91" spans="2:4" ht="32.25" thickBot="1" x14ac:dyDescent="0.3">
      <c r="B91" s="106" t="s">
        <v>109</v>
      </c>
      <c r="C91" s="107">
        <v>3</v>
      </c>
      <c r="D91" s="107">
        <v>2</v>
      </c>
    </row>
    <row r="92" spans="2:4" ht="48" thickBot="1" x14ac:dyDescent="0.3">
      <c r="B92" s="106" t="s">
        <v>154</v>
      </c>
      <c r="C92" s="107">
        <v>1</v>
      </c>
      <c r="D92" s="107">
        <v>0</v>
      </c>
    </row>
    <row r="93" spans="2:4" ht="16.5" thickBot="1" x14ac:dyDescent="0.3">
      <c r="B93" s="108" t="s">
        <v>172</v>
      </c>
      <c r="C93" s="105">
        <v>283</v>
      </c>
      <c r="D93" s="105">
        <v>129</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ET173"/>
  <sheetViews>
    <sheetView tabSelected="1" zoomScale="85" zoomScaleNormal="85" zoomScaleSheetLayoutView="70" zoomScalePageLayoutView="70" workbookViewId="0">
      <selection activeCell="Q62" sqref="Q62"/>
    </sheetView>
  </sheetViews>
  <sheetFormatPr baseColWidth="10" defaultColWidth="11.42578125" defaultRowHeight="12.75" x14ac:dyDescent="0.25"/>
  <cols>
    <col min="1" max="1" width="22.85546875" style="5" customWidth="1"/>
    <col min="2" max="2" width="19.7109375" style="49" customWidth="1"/>
    <col min="3" max="3" width="11.85546875" style="5" customWidth="1"/>
    <col min="4" max="4" width="36.28515625" style="196" customWidth="1"/>
    <col min="5" max="5" width="31.140625" style="49" customWidth="1"/>
    <col min="6" max="6" width="51.28515625" style="5" customWidth="1"/>
    <col min="7" max="7" width="25.85546875" style="5" customWidth="1"/>
    <col min="8" max="9" width="35.5703125" style="5" hidden="1" customWidth="1"/>
    <col min="10" max="21" width="4.85546875" style="5" customWidth="1"/>
    <col min="22" max="22" width="30.85546875" style="49" customWidth="1"/>
    <col min="23" max="23" width="31" style="196" customWidth="1"/>
    <col min="24" max="24" width="6.5703125" style="4" customWidth="1"/>
    <col min="25" max="25" width="11.42578125" style="4" customWidth="1"/>
    <col min="26" max="136" width="11.42578125" style="4"/>
    <col min="137" max="16384" width="11.42578125" style="5"/>
  </cols>
  <sheetData>
    <row r="1" spans="1:150" s="1" customFormat="1" ht="93" customHeight="1" x14ac:dyDescent="0.25">
      <c r="A1" s="182" t="s">
        <v>0</v>
      </c>
      <c r="B1" s="183"/>
      <c r="C1" s="183"/>
      <c r="D1" s="183"/>
      <c r="E1" s="183"/>
      <c r="F1" s="183"/>
      <c r="G1" s="183"/>
      <c r="H1" s="183"/>
      <c r="I1" s="183"/>
      <c r="J1" s="183"/>
      <c r="K1" s="183"/>
      <c r="L1" s="183"/>
      <c r="M1" s="183"/>
      <c r="N1" s="183"/>
      <c r="O1" s="183"/>
      <c r="P1" s="183"/>
      <c r="Q1" s="183"/>
      <c r="R1" s="183"/>
      <c r="S1" s="183"/>
      <c r="T1" s="183"/>
      <c r="U1" s="183"/>
      <c r="V1" s="183"/>
      <c r="W1" s="18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row>
    <row r="2" spans="1:150" s="30" customFormat="1" ht="81.75" customHeight="1" x14ac:dyDescent="0.25">
      <c r="A2" s="31"/>
      <c r="B2" s="43"/>
      <c r="C2" s="31"/>
      <c r="D2" s="186"/>
      <c r="E2" s="43"/>
      <c r="F2" s="31"/>
      <c r="G2" s="31"/>
      <c r="H2" s="31"/>
      <c r="I2" s="31"/>
      <c r="J2" s="31"/>
      <c r="K2" s="31"/>
      <c r="L2" s="31"/>
      <c r="M2" s="31"/>
      <c r="N2" s="31"/>
      <c r="O2" s="31"/>
      <c r="P2" s="31"/>
      <c r="Q2" s="31"/>
      <c r="R2" s="31"/>
      <c r="S2" s="31"/>
      <c r="T2" s="31"/>
      <c r="U2" s="31"/>
      <c r="V2" s="43"/>
      <c r="W2" s="186"/>
    </row>
    <row r="3" spans="1:150" s="1" customFormat="1" ht="30" customHeight="1" x14ac:dyDescent="0.25">
      <c r="A3" s="57" t="s">
        <v>1</v>
      </c>
      <c r="B3" s="170" t="s">
        <v>163</v>
      </c>
      <c r="C3" s="170"/>
      <c r="D3" s="170"/>
      <c r="E3" s="170"/>
      <c r="F3" s="170"/>
      <c r="G3" s="170"/>
      <c r="H3" s="170"/>
      <c r="I3" s="170"/>
      <c r="J3" s="170"/>
      <c r="K3" s="170"/>
      <c r="L3" s="170"/>
      <c r="M3" s="170"/>
      <c r="N3" s="170"/>
      <c r="O3" s="170"/>
      <c r="P3" s="170"/>
      <c r="Q3" s="170"/>
      <c r="R3" s="170"/>
      <c r="S3" s="170"/>
      <c r="T3" s="170"/>
      <c r="U3" s="170"/>
      <c r="V3" s="170"/>
      <c r="W3" s="170"/>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row>
    <row r="4" spans="1:150" s="1" customFormat="1" ht="25.5" customHeight="1" x14ac:dyDescent="0.25">
      <c r="A4" s="57" t="s">
        <v>2</v>
      </c>
      <c r="B4" s="170" t="s">
        <v>3</v>
      </c>
      <c r="C4" s="170"/>
      <c r="D4" s="170"/>
      <c r="E4" s="170"/>
      <c r="F4" s="170"/>
      <c r="G4" s="170"/>
      <c r="H4" s="170"/>
      <c r="I4" s="170"/>
      <c r="J4" s="170"/>
      <c r="K4" s="170"/>
      <c r="L4" s="170"/>
      <c r="M4" s="170"/>
      <c r="N4" s="170"/>
      <c r="O4" s="170"/>
      <c r="P4" s="170"/>
      <c r="Q4" s="170"/>
      <c r="R4" s="170"/>
      <c r="S4" s="170"/>
      <c r="T4" s="170"/>
      <c r="U4" s="170"/>
      <c r="V4" s="170"/>
      <c r="W4" s="170"/>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row>
    <row r="5" spans="1:150" s="1" customFormat="1" ht="31.5" customHeight="1" x14ac:dyDescent="0.25">
      <c r="A5" s="57" t="s">
        <v>4</v>
      </c>
      <c r="B5" s="170" t="s">
        <v>5</v>
      </c>
      <c r="C5" s="170"/>
      <c r="D5" s="170"/>
      <c r="E5" s="170"/>
      <c r="F5" s="170"/>
      <c r="G5" s="170"/>
      <c r="H5" s="170"/>
      <c r="I5" s="170"/>
      <c r="J5" s="170"/>
      <c r="K5" s="170"/>
      <c r="L5" s="170"/>
      <c r="M5" s="170"/>
      <c r="N5" s="170"/>
      <c r="O5" s="170"/>
      <c r="P5" s="170"/>
      <c r="Q5" s="170"/>
      <c r="R5" s="170"/>
      <c r="S5" s="170"/>
      <c r="T5" s="170"/>
      <c r="U5" s="170"/>
      <c r="V5" s="170"/>
      <c r="W5" s="170"/>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row>
    <row r="6" spans="1:150" s="1" customFormat="1" ht="25.5" customHeight="1" x14ac:dyDescent="0.25">
      <c r="A6" s="57" t="s">
        <v>6</v>
      </c>
      <c r="B6" s="170" t="s">
        <v>7</v>
      </c>
      <c r="C6" s="170"/>
      <c r="D6" s="170"/>
      <c r="E6" s="170"/>
      <c r="F6" s="170"/>
      <c r="G6" s="170"/>
      <c r="H6" s="170"/>
      <c r="I6" s="170"/>
      <c r="J6" s="170"/>
      <c r="K6" s="170"/>
      <c r="L6" s="170"/>
      <c r="M6" s="170"/>
      <c r="N6" s="170"/>
      <c r="O6" s="170"/>
      <c r="P6" s="170"/>
      <c r="Q6" s="170"/>
      <c r="R6" s="170"/>
      <c r="S6" s="170"/>
      <c r="T6" s="170"/>
      <c r="U6" s="170"/>
      <c r="V6" s="170"/>
      <c r="W6" s="170"/>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row>
    <row r="7" spans="1:150" s="1" customFormat="1" ht="25.5" customHeight="1" x14ac:dyDescent="0.25">
      <c r="A7" s="57" t="s">
        <v>8</v>
      </c>
      <c r="B7" s="170" t="s">
        <v>9</v>
      </c>
      <c r="C7" s="170"/>
      <c r="D7" s="170"/>
      <c r="E7" s="170"/>
      <c r="F7" s="170"/>
      <c r="G7" s="170"/>
      <c r="H7" s="170"/>
      <c r="I7" s="170"/>
      <c r="J7" s="170"/>
      <c r="K7" s="170"/>
      <c r="L7" s="170"/>
      <c r="M7" s="170"/>
      <c r="N7" s="170"/>
      <c r="O7" s="170"/>
      <c r="P7" s="170"/>
      <c r="Q7" s="170"/>
      <c r="R7" s="170"/>
      <c r="S7" s="170"/>
      <c r="T7" s="170"/>
      <c r="U7" s="170"/>
      <c r="V7" s="170"/>
      <c r="W7" s="170"/>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row>
    <row r="8" spans="1:150" s="1" customFormat="1" ht="25.5" customHeight="1" x14ac:dyDescent="0.25">
      <c r="A8" s="57" t="s">
        <v>10</v>
      </c>
      <c r="B8" s="170" t="s">
        <v>11</v>
      </c>
      <c r="C8" s="170"/>
      <c r="D8" s="170"/>
      <c r="E8" s="170"/>
      <c r="F8" s="170"/>
      <c r="G8" s="170"/>
      <c r="H8" s="170"/>
      <c r="I8" s="170"/>
      <c r="J8" s="170"/>
      <c r="K8" s="170"/>
      <c r="L8" s="170"/>
      <c r="M8" s="170"/>
      <c r="N8" s="170"/>
      <c r="O8" s="170"/>
      <c r="P8" s="170"/>
      <c r="Q8" s="170"/>
      <c r="R8" s="170"/>
      <c r="S8" s="170"/>
      <c r="T8" s="170"/>
      <c r="U8" s="170"/>
      <c r="V8" s="170"/>
      <c r="W8" s="170"/>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row>
    <row r="9" spans="1:150" s="1" customFormat="1" ht="10.5" customHeight="1" x14ac:dyDescent="0.25">
      <c r="A9" s="25"/>
      <c r="B9" s="2"/>
      <c r="C9" s="26"/>
      <c r="D9" s="187"/>
      <c r="E9" s="13"/>
      <c r="F9" s="2"/>
      <c r="G9" s="2"/>
      <c r="H9" s="2"/>
      <c r="I9" s="2"/>
      <c r="J9" s="2"/>
      <c r="K9" s="2"/>
      <c r="L9" s="2"/>
      <c r="M9" s="2"/>
      <c r="N9" s="2"/>
      <c r="O9" s="2"/>
      <c r="P9" s="2"/>
      <c r="Q9" s="2"/>
      <c r="R9" s="2"/>
      <c r="S9" s="2"/>
      <c r="T9" s="2"/>
      <c r="U9" s="2"/>
      <c r="V9" s="48"/>
      <c r="W9" s="197"/>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row>
    <row r="10" spans="1:150" ht="25.5" customHeight="1" x14ac:dyDescent="0.25">
      <c r="A10" s="27"/>
      <c r="B10" s="77"/>
      <c r="C10" s="27"/>
      <c r="D10" s="188"/>
      <c r="E10" s="44"/>
      <c r="F10" s="3"/>
      <c r="G10" s="3"/>
      <c r="H10" s="3"/>
      <c r="I10" s="3"/>
      <c r="J10" s="169" t="s">
        <v>12</v>
      </c>
      <c r="K10" s="169"/>
      <c r="L10" s="169"/>
      <c r="M10" s="169"/>
      <c r="N10" s="169"/>
      <c r="O10" s="169"/>
      <c r="P10" s="169"/>
      <c r="Q10" s="169"/>
      <c r="R10" s="169"/>
      <c r="S10" s="169"/>
      <c r="T10" s="169"/>
      <c r="U10" s="169"/>
      <c r="V10" s="224"/>
      <c r="W10" s="197"/>
    </row>
    <row r="11" spans="1:150" ht="77.25" customHeight="1" x14ac:dyDescent="0.25">
      <c r="A11" s="6" t="s">
        <v>13</v>
      </c>
      <c r="B11" s="6" t="s">
        <v>14</v>
      </c>
      <c r="C11" s="6" t="s">
        <v>15</v>
      </c>
      <c r="D11" s="189" t="s">
        <v>16</v>
      </c>
      <c r="E11" s="7" t="s">
        <v>17</v>
      </c>
      <c r="F11" s="7" t="s">
        <v>18</v>
      </c>
      <c r="G11" s="7" t="s">
        <v>19</v>
      </c>
      <c r="H11" s="7" t="s">
        <v>138</v>
      </c>
      <c r="I11" s="7" t="s">
        <v>139</v>
      </c>
      <c r="J11" s="19" t="s">
        <v>20</v>
      </c>
      <c r="K11" s="19" t="s">
        <v>21</v>
      </c>
      <c r="L11" s="19" t="s">
        <v>22</v>
      </c>
      <c r="M11" s="19" t="s">
        <v>23</v>
      </c>
      <c r="N11" s="19" t="s">
        <v>24</v>
      </c>
      <c r="O11" s="19" t="s">
        <v>25</v>
      </c>
      <c r="P11" s="19" t="s">
        <v>26</v>
      </c>
      <c r="Q11" s="19" t="s">
        <v>27</v>
      </c>
      <c r="R11" s="19" t="s">
        <v>28</v>
      </c>
      <c r="S11" s="19" t="s">
        <v>29</v>
      </c>
      <c r="T11" s="19" t="s">
        <v>30</v>
      </c>
      <c r="U11" s="19" t="s">
        <v>31</v>
      </c>
      <c r="V11" s="222" t="s">
        <v>108</v>
      </c>
      <c r="W11" s="189" t="s">
        <v>32</v>
      </c>
    </row>
    <row r="12" spans="1:150" ht="60.75" customHeight="1" x14ac:dyDescent="0.25">
      <c r="A12" s="51" t="s">
        <v>33</v>
      </c>
      <c r="B12" s="52" t="s">
        <v>34</v>
      </c>
      <c r="C12" s="12">
        <v>1</v>
      </c>
      <c r="D12" s="156" t="s">
        <v>35</v>
      </c>
      <c r="E12" s="72" t="s">
        <v>36</v>
      </c>
      <c r="F12" s="29" t="s">
        <v>37</v>
      </c>
      <c r="G12" s="39">
        <v>21</v>
      </c>
      <c r="H12" s="39" t="s">
        <v>140</v>
      </c>
      <c r="I12" s="39">
        <v>21</v>
      </c>
      <c r="J12" s="109"/>
      <c r="K12" s="109"/>
      <c r="L12" s="39"/>
      <c r="M12" s="39"/>
      <c r="N12" s="39"/>
      <c r="O12" s="39"/>
      <c r="P12" s="39"/>
      <c r="Q12" s="39"/>
      <c r="R12" s="39"/>
      <c r="S12" s="39"/>
      <c r="T12" s="37"/>
      <c r="U12" s="39"/>
      <c r="V12" s="155" t="s">
        <v>123</v>
      </c>
      <c r="W12" s="204" t="s">
        <v>38</v>
      </c>
    </row>
    <row r="13" spans="1:150" ht="90.75" customHeight="1" x14ac:dyDescent="0.25">
      <c r="A13" s="126" t="s">
        <v>33</v>
      </c>
      <c r="B13" s="127" t="s">
        <v>34</v>
      </c>
      <c r="C13" s="128">
        <v>2</v>
      </c>
      <c r="D13" s="156" t="s">
        <v>109</v>
      </c>
      <c r="E13" s="129" t="s">
        <v>39</v>
      </c>
      <c r="F13" s="131" t="s">
        <v>208</v>
      </c>
      <c r="G13" s="130">
        <v>3</v>
      </c>
      <c r="H13" s="64" t="s">
        <v>140</v>
      </c>
      <c r="I13" s="133">
        <v>1</v>
      </c>
      <c r="J13" s="132"/>
      <c r="K13" s="130"/>
      <c r="L13" s="130"/>
      <c r="M13" s="132"/>
      <c r="N13" s="132"/>
      <c r="O13" s="130"/>
      <c r="P13" s="130"/>
      <c r="Q13" s="132"/>
      <c r="R13" s="134"/>
      <c r="S13" s="130"/>
      <c r="T13" s="130"/>
      <c r="U13" s="130"/>
      <c r="V13" s="203" t="s">
        <v>120</v>
      </c>
      <c r="W13" s="205" t="s">
        <v>40</v>
      </c>
    </row>
    <row r="14" spans="1:150" s="4" customFormat="1" ht="24.75" customHeight="1" x14ac:dyDescent="0.25">
      <c r="A14" s="160" t="s">
        <v>33</v>
      </c>
      <c r="B14" s="162" t="s">
        <v>34</v>
      </c>
      <c r="C14" s="163">
        <v>3</v>
      </c>
      <c r="D14" s="168" t="s">
        <v>41</v>
      </c>
      <c r="E14" s="164" t="s">
        <v>39</v>
      </c>
      <c r="F14" s="165" t="s">
        <v>42</v>
      </c>
      <c r="G14" s="157">
        <v>3</v>
      </c>
      <c r="H14" s="64"/>
      <c r="I14" s="171">
        <v>3</v>
      </c>
      <c r="J14" s="157"/>
      <c r="K14" s="157"/>
      <c r="L14" s="157"/>
      <c r="M14" s="158"/>
      <c r="N14" s="158"/>
      <c r="O14" s="157"/>
      <c r="P14" s="157"/>
      <c r="Q14" s="158"/>
      <c r="R14" s="159"/>
      <c r="S14" s="157"/>
      <c r="T14" s="157"/>
      <c r="U14" s="159"/>
      <c r="V14" s="167" t="s">
        <v>121</v>
      </c>
      <c r="W14" s="206" t="s">
        <v>43</v>
      </c>
      <c r="EG14" s="5"/>
      <c r="EH14" s="5"/>
      <c r="EI14" s="5"/>
      <c r="EJ14" s="5"/>
      <c r="EK14" s="5"/>
      <c r="EL14" s="5"/>
      <c r="EM14" s="5"/>
      <c r="EN14" s="5"/>
      <c r="EO14" s="5"/>
      <c r="EP14" s="5"/>
      <c r="EQ14" s="5"/>
      <c r="ER14" s="5"/>
      <c r="ES14" s="5"/>
      <c r="ET14" s="5"/>
    </row>
    <row r="15" spans="1:150" s="4" customFormat="1" ht="70.5" customHeight="1" x14ac:dyDescent="0.25">
      <c r="A15" s="166"/>
      <c r="B15" s="162"/>
      <c r="C15" s="163"/>
      <c r="D15" s="168"/>
      <c r="E15" s="164"/>
      <c r="F15" s="165"/>
      <c r="G15" s="157"/>
      <c r="H15" s="64"/>
      <c r="I15" s="172"/>
      <c r="J15" s="157"/>
      <c r="K15" s="157"/>
      <c r="L15" s="157"/>
      <c r="M15" s="158"/>
      <c r="N15" s="158"/>
      <c r="O15" s="157"/>
      <c r="P15" s="157"/>
      <c r="Q15" s="158"/>
      <c r="R15" s="159"/>
      <c r="S15" s="157"/>
      <c r="T15" s="157"/>
      <c r="U15" s="159"/>
      <c r="V15" s="167"/>
      <c r="W15" s="207"/>
      <c r="EG15" s="5"/>
      <c r="EH15" s="5"/>
      <c r="EI15" s="5"/>
      <c r="EJ15" s="5"/>
      <c r="EK15" s="5"/>
      <c r="EL15" s="5"/>
      <c r="EM15" s="5"/>
      <c r="EN15" s="5"/>
      <c r="EO15" s="5"/>
      <c r="EP15" s="5"/>
      <c r="EQ15" s="5"/>
      <c r="ER15" s="5"/>
      <c r="ES15" s="5"/>
      <c r="ET15" s="5"/>
    </row>
    <row r="16" spans="1:150" s="4" customFormat="1" ht="73.5" customHeight="1" x14ac:dyDescent="0.25">
      <c r="A16" s="51" t="s">
        <v>44</v>
      </c>
      <c r="B16" s="53" t="s">
        <v>34</v>
      </c>
      <c r="C16" s="12">
        <v>4</v>
      </c>
      <c r="D16" s="156" t="s">
        <v>162</v>
      </c>
      <c r="E16" s="72" t="s">
        <v>45</v>
      </c>
      <c r="F16" s="29" t="s">
        <v>46</v>
      </c>
      <c r="G16" s="39">
        <v>38</v>
      </c>
      <c r="H16" s="39" t="s">
        <v>140</v>
      </c>
      <c r="I16" s="39">
        <v>38</v>
      </c>
      <c r="J16" s="109"/>
      <c r="K16" s="38"/>
      <c r="L16" s="38"/>
      <c r="M16" s="39"/>
      <c r="N16" s="39"/>
      <c r="O16" s="39"/>
      <c r="P16" s="39"/>
      <c r="Q16" s="39"/>
      <c r="R16" s="39"/>
      <c r="S16" s="38"/>
      <c r="T16" s="38"/>
      <c r="U16" s="38"/>
      <c r="V16" s="155" t="s">
        <v>122</v>
      </c>
      <c r="W16" s="208" t="s">
        <v>47</v>
      </c>
      <c r="EG16" s="5"/>
      <c r="EH16" s="5"/>
      <c r="EI16" s="5"/>
      <c r="EJ16" s="5"/>
      <c r="EK16" s="5"/>
      <c r="EL16" s="5"/>
      <c r="EM16" s="5"/>
      <c r="EN16" s="5"/>
      <c r="EO16" s="5"/>
      <c r="EP16" s="5"/>
      <c r="EQ16" s="5"/>
      <c r="ER16" s="5"/>
      <c r="ES16" s="5"/>
      <c r="ET16" s="5"/>
    </row>
    <row r="17" spans="1:150" s="151" customFormat="1" ht="98.25" customHeight="1" x14ac:dyDescent="0.25">
      <c r="A17" s="140" t="s">
        <v>33</v>
      </c>
      <c r="B17" s="135" t="s">
        <v>48</v>
      </c>
      <c r="C17" s="128">
        <v>5</v>
      </c>
      <c r="D17" s="136" t="s">
        <v>49</v>
      </c>
      <c r="E17" s="129" t="s">
        <v>50</v>
      </c>
      <c r="F17" s="137" t="s">
        <v>110</v>
      </c>
      <c r="G17" s="138">
        <v>4</v>
      </c>
      <c r="H17" s="150" t="s">
        <v>140</v>
      </c>
      <c r="I17" s="139">
        <v>1</v>
      </c>
      <c r="J17" s="132"/>
      <c r="K17" s="130"/>
      <c r="L17" s="130"/>
      <c r="M17" s="132"/>
      <c r="N17" s="130"/>
      <c r="O17" s="130"/>
      <c r="P17" s="132"/>
      <c r="Q17" s="130"/>
      <c r="R17" s="130"/>
      <c r="S17" s="134"/>
      <c r="T17" s="130"/>
      <c r="U17" s="130"/>
      <c r="V17" s="155" t="s">
        <v>122</v>
      </c>
      <c r="W17" s="209" t="s">
        <v>206</v>
      </c>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row>
    <row r="18" spans="1:150" s="4" customFormat="1" ht="86.25" customHeight="1" x14ac:dyDescent="0.25">
      <c r="A18" s="61" t="s">
        <v>52</v>
      </c>
      <c r="B18" s="52" t="s">
        <v>34</v>
      </c>
      <c r="C18" s="60">
        <v>6</v>
      </c>
      <c r="D18" s="156" t="s">
        <v>134</v>
      </c>
      <c r="E18" s="63" t="s">
        <v>135</v>
      </c>
      <c r="F18" s="62" t="s">
        <v>136</v>
      </c>
      <c r="G18" s="75">
        <v>1</v>
      </c>
      <c r="H18" s="75"/>
      <c r="I18" s="4">
        <v>1</v>
      </c>
      <c r="J18" s="39"/>
      <c r="K18" s="39"/>
      <c r="L18" s="109"/>
      <c r="M18" s="109"/>
      <c r="N18" s="39"/>
      <c r="O18" s="39"/>
      <c r="P18" s="39"/>
      <c r="Q18" s="39"/>
      <c r="R18" s="39"/>
      <c r="S18" s="39"/>
      <c r="T18" s="39"/>
      <c r="U18" s="39"/>
      <c r="V18" s="155" t="s">
        <v>123</v>
      </c>
      <c r="W18" s="210" t="s">
        <v>38</v>
      </c>
      <c r="EG18" s="5"/>
      <c r="EH18" s="5"/>
      <c r="EI18" s="5"/>
      <c r="EJ18" s="5"/>
      <c r="EK18" s="5"/>
      <c r="EL18" s="5"/>
      <c r="EM18" s="5"/>
      <c r="EN18" s="5"/>
      <c r="EO18" s="5"/>
      <c r="EP18" s="5"/>
      <c r="EQ18" s="5"/>
      <c r="ER18" s="5"/>
      <c r="ES18" s="5"/>
      <c r="ET18" s="5"/>
    </row>
    <row r="19" spans="1:150" s="4" customFormat="1" ht="78.75" customHeight="1" x14ac:dyDescent="0.25">
      <c r="A19" s="50" t="s">
        <v>52</v>
      </c>
      <c r="B19" s="71" t="s">
        <v>34</v>
      </c>
      <c r="C19" s="12">
        <v>7</v>
      </c>
      <c r="D19" s="190" t="s">
        <v>53</v>
      </c>
      <c r="E19" s="78" t="s">
        <v>152</v>
      </c>
      <c r="F19" s="16" t="s">
        <v>54</v>
      </c>
      <c r="G19" s="41">
        <v>1</v>
      </c>
      <c r="H19" s="41"/>
      <c r="I19" s="73">
        <v>1</v>
      </c>
      <c r="J19" s="16"/>
      <c r="K19" s="110"/>
      <c r="L19" s="16"/>
      <c r="M19" s="16"/>
      <c r="N19" s="16"/>
      <c r="O19" s="16"/>
      <c r="P19" s="16"/>
      <c r="Q19" s="16"/>
      <c r="R19" s="16"/>
      <c r="S19" s="16"/>
      <c r="T19" s="16"/>
      <c r="U19" s="16"/>
      <c r="V19" s="155" t="s">
        <v>137</v>
      </c>
      <c r="W19" s="211" t="s">
        <v>111</v>
      </c>
      <c r="EG19" s="5"/>
      <c r="EH19" s="5"/>
      <c r="EI19" s="5"/>
      <c r="EJ19" s="5"/>
      <c r="EK19" s="5"/>
      <c r="EL19" s="5"/>
      <c r="EM19" s="5"/>
      <c r="EN19" s="5"/>
      <c r="EO19" s="5"/>
      <c r="EP19" s="5"/>
      <c r="EQ19" s="5"/>
      <c r="ER19" s="5"/>
      <c r="ES19" s="5"/>
      <c r="ET19" s="5"/>
    </row>
    <row r="20" spans="1:150" s="4" customFormat="1" ht="105.75" customHeight="1" x14ac:dyDescent="0.25">
      <c r="A20" s="52" t="s">
        <v>33</v>
      </c>
      <c r="B20" s="55" t="s">
        <v>34</v>
      </c>
      <c r="C20" s="12">
        <v>8</v>
      </c>
      <c r="D20" s="156" t="s">
        <v>55</v>
      </c>
      <c r="E20" s="72" t="s">
        <v>56</v>
      </c>
      <c r="F20" s="15" t="s">
        <v>57</v>
      </c>
      <c r="G20" s="69">
        <v>1</v>
      </c>
      <c r="H20" s="69"/>
      <c r="I20" s="74">
        <v>1</v>
      </c>
      <c r="J20" s="15"/>
      <c r="K20" s="111"/>
      <c r="L20" s="111"/>
      <c r="M20" s="15"/>
      <c r="N20" s="15"/>
      <c r="O20" s="15"/>
      <c r="P20" s="15"/>
      <c r="Q20" s="15"/>
      <c r="R20" s="15"/>
      <c r="S20" s="15"/>
      <c r="T20" s="15"/>
      <c r="U20" s="15"/>
      <c r="V20" s="155" t="s">
        <v>151</v>
      </c>
      <c r="W20" s="212" t="s">
        <v>58</v>
      </c>
      <c r="EG20" s="5"/>
      <c r="EH20" s="5"/>
      <c r="EI20" s="5"/>
      <c r="EJ20" s="5"/>
      <c r="EK20" s="5"/>
      <c r="EL20" s="5"/>
      <c r="EM20" s="5"/>
      <c r="EN20" s="5"/>
      <c r="EO20" s="5"/>
      <c r="EP20" s="5"/>
      <c r="EQ20" s="5"/>
      <c r="ER20" s="5"/>
      <c r="ES20" s="5"/>
      <c r="ET20" s="5"/>
    </row>
    <row r="21" spans="1:150" s="4" customFormat="1" ht="44.25" customHeight="1" x14ac:dyDescent="0.25">
      <c r="A21" s="160" t="s">
        <v>33</v>
      </c>
      <c r="B21" s="162" t="s">
        <v>34</v>
      </c>
      <c r="C21" s="163">
        <v>9</v>
      </c>
      <c r="D21" s="168" t="s">
        <v>59</v>
      </c>
      <c r="E21" s="164" t="s">
        <v>60</v>
      </c>
      <c r="F21" s="165" t="s">
        <v>112</v>
      </c>
      <c r="G21" s="157">
        <v>6</v>
      </c>
      <c r="H21" s="64" t="s">
        <v>140</v>
      </c>
      <c r="I21" s="64">
        <v>1</v>
      </c>
      <c r="J21" s="158"/>
      <c r="K21" s="158"/>
      <c r="L21" s="157"/>
      <c r="M21" s="158"/>
      <c r="N21" s="158"/>
      <c r="O21" s="157"/>
      <c r="P21" s="158"/>
      <c r="Q21" s="158"/>
      <c r="R21" s="157"/>
      <c r="S21" s="159"/>
      <c r="T21" s="159"/>
      <c r="U21" s="157"/>
      <c r="V21" s="167" t="s">
        <v>124</v>
      </c>
      <c r="W21" s="213" t="s">
        <v>61</v>
      </c>
      <c r="EG21" s="5"/>
      <c r="EH21" s="5"/>
      <c r="EI21" s="5"/>
      <c r="EJ21" s="5"/>
      <c r="EK21" s="5"/>
      <c r="EL21" s="5"/>
      <c r="EM21" s="5"/>
      <c r="EN21" s="5"/>
      <c r="EO21" s="5"/>
      <c r="EP21" s="5"/>
      <c r="EQ21" s="5"/>
      <c r="ER21" s="5"/>
      <c r="ES21" s="5"/>
      <c r="ET21" s="5"/>
    </row>
    <row r="22" spans="1:150" s="4" customFormat="1" ht="44.25" hidden="1" customHeight="1" x14ac:dyDescent="0.25">
      <c r="A22" s="166"/>
      <c r="B22" s="162"/>
      <c r="C22" s="163"/>
      <c r="D22" s="168"/>
      <c r="E22" s="164"/>
      <c r="F22" s="165"/>
      <c r="G22" s="157"/>
      <c r="H22" s="64"/>
      <c r="I22" s="64"/>
      <c r="J22" s="158"/>
      <c r="K22" s="158"/>
      <c r="L22" s="157"/>
      <c r="M22" s="158"/>
      <c r="N22" s="158"/>
      <c r="O22" s="157"/>
      <c r="P22" s="158"/>
      <c r="Q22" s="158"/>
      <c r="R22" s="157"/>
      <c r="S22" s="159"/>
      <c r="T22" s="159"/>
      <c r="U22" s="157"/>
      <c r="V22" s="167"/>
      <c r="W22" s="213"/>
      <c r="EG22" s="5"/>
      <c r="EH22" s="5"/>
      <c r="EI22" s="5"/>
      <c r="EJ22" s="5"/>
      <c r="EK22" s="5"/>
      <c r="EL22" s="5"/>
      <c r="EM22" s="5"/>
      <c r="EN22" s="5"/>
      <c r="EO22" s="5"/>
      <c r="EP22" s="5"/>
      <c r="EQ22" s="5"/>
      <c r="ER22" s="5"/>
      <c r="ES22" s="5"/>
      <c r="ET22" s="5"/>
    </row>
    <row r="23" spans="1:150" s="4" customFormat="1" ht="44.25" hidden="1" customHeight="1" x14ac:dyDescent="0.25">
      <c r="A23" s="166"/>
      <c r="B23" s="162"/>
      <c r="C23" s="163"/>
      <c r="D23" s="168"/>
      <c r="E23" s="164"/>
      <c r="F23" s="165"/>
      <c r="G23" s="157"/>
      <c r="H23" s="64"/>
      <c r="I23" s="64"/>
      <c r="J23" s="158"/>
      <c r="K23" s="158"/>
      <c r="L23" s="157"/>
      <c r="M23" s="158"/>
      <c r="N23" s="158"/>
      <c r="O23" s="157"/>
      <c r="P23" s="158"/>
      <c r="Q23" s="158"/>
      <c r="R23" s="157"/>
      <c r="S23" s="159"/>
      <c r="T23" s="159"/>
      <c r="U23" s="157"/>
      <c r="V23" s="167"/>
      <c r="W23" s="213"/>
      <c r="EG23" s="5"/>
      <c r="EH23" s="5"/>
      <c r="EI23" s="5"/>
      <c r="EJ23" s="5"/>
      <c r="EK23" s="5"/>
      <c r="EL23" s="5"/>
      <c r="EM23" s="5"/>
      <c r="EN23" s="5"/>
      <c r="EO23" s="5"/>
      <c r="EP23" s="5"/>
      <c r="EQ23" s="5"/>
      <c r="ER23" s="5"/>
      <c r="ES23" s="5"/>
      <c r="ET23" s="5"/>
    </row>
    <row r="24" spans="1:150" s="4" customFormat="1" ht="88.5" customHeight="1" x14ac:dyDescent="0.25">
      <c r="A24" s="161"/>
      <c r="B24" s="162"/>
      <c r="C24" s="163"/>
      <c r="D24" s="168"/>
      <c r="E24" s="164"/>
      <c r="F24" s="165"/>
      <c r="G24" s="157"/>
      <c r="H24" s="64"/>
      <c r="I24" s="64"/>
      <c r="J24" s="158"/>
      <c r="K24" s="158"/>
      <c r="L24" s="157"/>
      <c r="M24" s="158"/>
      <c r="N24" s="158"/>
      <c r="O24" s="157"/>
      <c r="P24" s="158"/>
      <c r="Q24" s="158"/>
      <c r="R24" s="157"/>
      <c r="S24" s="159"/>
      <c r="T24" s="159"/>
      <c r="U24" s="157"/>
      <c r="V24" s="167"/>
      <c r="W24" s="213"/>
      <c r="EG24" s="5"/>
      <c r="EH24" s="5"/>
      <c r="EI24" s="5"/>
      <c r="EJ24" s="5"/>
      <c r="EK24" s="5"/>
      <c r="EL24" s="5"/>
      <c r="EM24" s="5"/>
      <c r="EN24" s="5"/>
      <c r="EO24" s="5"/>
      <c r="EP24" s="5"/>
      <c r="EQ24" s="5"/>
      <c r="ER24" s="5"/>
      <c r="ES24" s="5"/>
      <c r="ET24" s="5"/>
    </row>
    <row r="25" spans="1:150" s="4" customFormat="1" ht="47.25" customHeight="1" x14ac:dyDescent="0.25">
      <c r="A25" s="160" t="s">
        <v>33</v>
      </c>
      <c r="B25" s="162" t="s">
        <v>34</v>
      </c>
      <c r="C25" s="163">
        <v>10</v>
      </c>
      <c r="D25" s="168" t="s">
        <v>62</v>
      </c>
      <c r="E25" s="164" t="s">
        <v>63</v>
      </c>
      <c r="F25" s="165" t="s">
        <v>113</v>
      </c>
      <c r="G25" s="157">
        <v>3</v>
      </c>
      <c r="H25" s="64"/>
      <c r="I25" s="64"/>
      <c r="J25" s="157"/>
      <c r="K25" s="158"/>
      <c r="L25" s="158"/>
      <c r="M25" s="157"/>
      <c r="N25" s="157"/>
      <c r="O25" s="158"/>
      <c r="P25" s="158"/>
      <c r="Q25" s="157"/>
      <c r="R25" s="157"/>
      <c r="S25" s="159"/>
      <c r="T25" s="159"/>
      <c r="U25" s="157"/>
      <c r="V25" s="167" t="s">
        <v>127</v>
      </c>
      <c r="W25" s="214" t="s">
        <v>84</v>
      </c>
      <c r="EG25" s="5"/>
      <c r="EH25" s="5"/>
      <c r="EI25" s="5"/>
      <c r="EJ25" s="5"/>
      <c r="EK25" s="5"/>
      <c r="EL25" s="5"/>
      <c r="EM25" s="5"/>
      <c r="EN25" s="5"/>
      <c r="EO25" s="5"/>
      <c r="EP25" s="5"/>
      <c r="EQ25" s="5"/>
      <c r="ER25" s="5"/>
      <c r="ES25" s="5"/>
      <c r="ET25" s="5"/>
    </row>
    <row r="26" spans="1:150" s="4" customFormat="1" ht="47.25" customHeight="1" x14ac:dyDescent="0.25">
      <c r="A26" s="166"/>
      <c r="B26" s="162"/>
      <c r="C26" s="163"/>
      <c r="D26" s="168"/>
      <c r="E26" s="164"/>
      <c r="F26" s="165"/>
      <c r="G26" s="157"/>
      <c r="H26" s="64"/>
      <c r="I26" s="64"/>
      <c r="J26" s="157"/>
      <c r="K26" s="158"/>
      <c r="L26" s="158"/>
      <c r="M26" s="157"/>
      <c r="N26" s="157"/>
      <c r="O26" s="158"/>
      <c r="P26" s="158"/>
      <c r="Q26" s="157"/>
      <c r="R26" s="157"/>
      <c r="S26" s="159"/>
      <c r="T26" s="159"/>
      <c r="U26" s="157"/>
      <c r="V26" s="167"/>
      <c r="W26" s="214"/>
      <c r="EG26" s="5"/>
      <c r="EH26" s="5"/>
      <c r="EI26" s="5"/>
      <c r="EJ26" s="5"/>
      <c r="EK26" s="5"/>
      <c r="EL26" s="5"/>
      <c r="EM26" s="5"/>
      <c r="EN26" s="5"/>
      <c r="EO26" s="5"/>
      <c r="EP26" s="5"/>
      <c r="EQ26" s="5"/>
      <c r="ER26" s="5"/>
      <c r="ES26" s="5"/>
      <c r="ET26" s="5"/>
    </row>
    <row r="27" spans="1:150" s="4" customFormat="1" ht="47.25" customHeight="1" x14ac:dyDescent="0.25">
      <c r="A27" s="161"/>
      <c r="B27" s="162"/>
      <c r="C27" s="163"/>
      <c r="D27" s="168"/>
      <c r="E27" s="164"/>
      <c r="F27" s="165"/>
      <c r="G27" s="157"/>
      <c r="H27" s="64"/>
      <c r="I27" s="64"/>
      <c r="J27" s="157"/>
      <c r="K27" s="158"/>
      <c r="L27" s="158"/>
      <c r="M27" s="157"/>
      <c r="N27" s="157"/>
      <c r="O27" s="158"/>
      <c r="P27" s="158"/>
      <c r="Q27" s="157"/>
      <c r="R27" s="157"/>
      <c r="S27" s="159"/>
      <c r="T27" s="159"/>
      <c r="U27" s="157"/>
      <c r="V27" s="167"/>
      <c r="W27" s="214"/>
      <c r="EG27" s="5"/>
      <c r="EH27" s="5"/>
      <c r="EI27" s="5"/>
      <c r="EJ27" s="5"/>
      <c r="EK27" s="5"/>
      <c r="EL27" s="5"/>
      <c r="EM27" s="5"/>
      <c r="EN27" s="5"/>
      <c r="EO27" s="5"/>
      <c r="EP27" s="5"/>
      <c r="EQ27" s="5"/>
      <c r="ER27" s="5"/>
      <c r="ES27" s="5"/>
      <c r="ET27" s="5"/>
    </row>
    <row r="28" spans="1:150" s="4" customFormat="1" ht="107.25" customHeight="1" x14ac:dyDescent="0.25">
      <c r="A28" s="160" t="s">
        <v>33</v>
      </c>
      <c r="B28" s="162" t="s">
        <v>34</v>
      </c>
      <c r="C28" s="163">
        <v>11</v>
      </c>
      <c r="D28" s="168" t="s">
        <v>65</v>
      </c>
      <c r="E28" s="164" t="s">
        <v>63</v>
      </c>
      <c r="F28" s="165" t="s">
        <v>114</v>
      </c>
      <c r="G28" s="157">
        <v>2</v>
      </c>
      <c r="H28" s="64"/>
      <c r="I28" s="64"/>
      <c r="J28" s="158"/>
      <c r="K28" s="158"/>
      <c r="L28" s="157"/>
      <c r="M28" s="157"/>
      <c r="N28" s="157"/>
      <c r="O28" s="158"/>
      <c r="P28" s="158"/>
      <c r="Q28" s="157"/>
      <c r="R28" s="157"/>
      <c r="S28" s="157"/>
      <c r="T28" s="157"/>
      <c r="U28" s="157"/>
      <c r="V28" s="155" t="s">
        <v>125</v>
      </c>
      <c r="W28" s="204" t="s">
        <v>66</v>
      </c>
      <c r="EG28" s="5"/>
      <c r="EH28" s="5"/>
      <c r="EI28" s="5"/>
      <c r="EJ28" s="5"/>
      <c r="EK28" s="5"/>
      <c r="EL28" s="5"/>
      <c r="EM28" s="5"/>
      <c r="EN28" s="5"/>
      <c r="EO28" s="5"/>
      <c r="EP28" s="5"/>
      <c r="EQ28" s="5"/>
      <c r="ER28" s="5"/>
      <c r="ES28" s="5"/>
      <c r="ET28" s="5"/>
    </row>
    <row r="29" spans="1:150" s="4" customFormat="1" ht="60" hidden="1" customHeight="1" x14ac:dyDescent="0.25">
      <c r="A29" s="161"/>
      <c r="B29" s="162"/>
      <c r="C29" s="163"/>
      <c r="D29" s="168"/>
      <c r="E29" s="164"/>
      <c r="F29" s="165"/>
      <c r="G29" s="157"/>
      <c r="H29" s="64"/>
      <c r="I29" s="64"/>
      <c r="J29" s="158"/>
      <c r="K29" s="158"/>
      <c r="L29" s="157"/>
      <c r="M29" s="157"/>
      <c r="N29" s="157"/>
      <c r="O29" s="158"/>
      <c r="P29" s="158"/>
      <c r="Q29" s="157"/>
      <c r="R29" s="157"/>
      <c r="S29" s="157"/>
      <c r="T29" s="157"/>
      <c r="U29" s="157"/>
      <c r="V29" s="155" t="s">
        <v>125</v>
      </c>
      <c r="W29" s="204"/>
      <c r="EG29" s="5"/>
      <c r="EH29" s="5"/>
      <c r="EI29" s="5"/>
      <c r="EJ29" s="5"/>
      <c r="EK29" s="5"/>
      <c r="EL29" s="5"/>
      <c r="EM29" s="5"/>
      <c r="EN29" s="5"/>
      <c r="EO29" s="5"/>
      <c r="EP29" s="5"/>
      <c r="EQ29" s="5"/>
      <c r="ER29" s="5"/>
      <c r="ES29" s="5"/>
      <c r="ET29" s="5"/>
    </row>
    <row r="30" spans="1:150" s="4" customFormat="1" ht="210" customHeight="1" x14ac:dyDescent="0.25">
      <c r="A30" s="126" t="s">
        <v>33</v>
      </c>
      <c r="B30" s="127" t="s">
        <v>34</v>
      </c>
      <c r="C30" s="128">
        <v>12</v>
      </c>
      <c r="D30" s="156" t="s">
        <v>67</v>
      </c>
      <c r="E30" s="129" t="s">
        <v>68</v>
      </c>
      <c r="F30" s="131" t="s">
        <v>115</v>
      </c>
      <c r="G30" s="130">
        <v>2</v>
      </c>
      <c r="H30" s="64" t="s">
        <v>140</v>
      </c>
      <c r="I30" s="64">
        <v>1</v>
      </c>
      <c r="J30" s="38"/>
      <c r="K30" s="109"/>
      <c r="L30" s="38"/>
      <c r="M30" s="38"/>
      <c r="N30" s="38"/>
      <c r="O30" s="38"/>
      <c r="P30" s="109"/>
      <c r="Q30" s="38"/>
      <c r="R30" s="38"/>
      <c r="S30" s="38"/>
      <c r="T30" s="38"/>
      <c r="U30" s="38"/>
      <c r="V30" s="155" t="s">
        <v>165</v>
      </c>
      <c r="W30" s="208" t="s">
        <v>69</v>
      </c>
      <c r="EG30" s="5"/>
      <c r="EH30" s="5"/>
      <c r="EI30" s="5"/>
      <c r="EJ30" s="5"/>
      <c r="EK30" s="5"/>
      <c r="EL30" s="5"/>
      <c r="EM30" s="5"/>
      <c r="EN30" s="5"/>
      <c r="EO30" s="5"/>
      <c r="EP30" s="5"/>
      <c r="EQ30" s="5"/>
      <c r="ER30" s="5"/>
      <c r="ES30" s="5"/>
      <c r="ET30" s="5"/>
    </row>
    <row r="31" spans="1:150" s="4" customFormat="1" ht="113.25" customHeight="1" x14ac:dyDescent="0.25">
      <c r="A31" s="52" t="s">
        <v>33</v>
      </c>
      <c r="B31" s="55" t="s">
        <v>34</v>
      </c>
      <c r="C31" s="12">
        <v>13</v>
      </c>
      <c r="D31" s="156" t="s">
        <v>70</v>
      </c>
      <c r="E31" s="72" t="s">
        <v>71</v>
      </c>
      <c r="F31" s="15" t="s">
        <v>116</v>
      </c>
      <c r="G31" s="38">
        <v>1</v>
      </c>
      <c r="H31" s="64"/>
      <c r="I31" s="64"/>
      <c r="J31" s="42"/>
      <c r="K31" s="111"/>
      <c r="L31" s="111"/>
      <c r="M31" s="111"/>
      <c r="N31" s="15"/>
      <c r="O31" s="15"/>
      <c r="P31" s="15"/>
      <c r="Q31" s="15"/>
      <c r="R31" s="15"/>
      <c r="S31" s="42"/>
      <c r="T31" s="42"/>
      <c r="U31" s="42"/>
      <c r="V31" s="155" t="s">
        <v>126</v>
      </c>
      <c r="W31" s="212" t="s">
        <v>64</v>
      </c>
      <c r="EG31" s="5"/>
      <c r="EH31" s="5"/>
      <c r="EI31" s="5"/>
      <c r="EJ31" s="5"/>
      <c r="EK31" s="5"/>
      <c r="EL31" s="5"/>
      <c r="EM31" s="5"/>
      <c r="EN31" s="5"/>
      <c r="EO31" s="5"/>
      <c r="EP31" s="5"/>
      <c r="EQ31" s="5"/>
      <c r="ER31" s="5"/>
      <c r="ES31" s="5"/>
      <c r="ET31" s="5"/>
    </row>
    <row r="32" spans="1:150" s="4" customFormat="1" ht="147" customHeight="1" x14ac:dyDescent="0.25">
      <c r="A32" s="51" t="s">
        <v>33</v>
      </c>
      <c r="B32" s="55" t="s">
        <v>34</v>
      </c>
      <c r="C32" s="12">
        <v>14</v>
      </c>
      <c r="D32" s="156" t="s">
        <v>75</v>
      </c>
      <c r="E32" s="72" t="s">
        <v>50</v>
      </c>
      <c r="F32" s="28" t="s">
        <v>130</v>
      </c>
      <c r="G32" s="38">
        <v>2</v>
      </c>
      <c r="H32" s="64"/>
      <c r="I32" s="64"/>
      <c r="J32" s="109"/>
      <c r="K32" s="38"/>
      <c r="L32" s="38"/>
      <c r="M32" s="38"/>
      <c r="N32" s="38"/>
      <c r="O32" s="39"/>
      <c r="P32" s="109"/>
      <c r="Q32" s="39"/>
      <c r="R32" s="39"/>
      <c r="S32" s="39"/>
      <c r="T32" s="39"/>
      <c r="U32" s="39"/>
      <c r="V32" s="155" t="s">
        <v>129</v>
      </c>
      <c r="W32" s="212" t="s">
        <v>76</v>
      </c>
      <c r="EG32" s="5"/>
      <c r="EH32" s="5"/>
      <c r="EI32" s="5"/>
      <c r="EJ32" s="5"/>
      <c r="EK32" s="5"/>
      <c r="EL32" s="5"/>
      <c r="EM32" s="5"/>
      <c r="EN32" s="5"/>
      <c r="EO32" s="5"/>
      <c r="EP32" s="5"/>
      <c r="EQ32" s="5"/>
      <c r="ER32" s="5"/>
      <c r="ES32" s="5"/>
      <c r="ET32" s="5"/>
    </row>
    <row r="33" spans="1:150" s="4" customFormat="1" ht="99" customHeight="1" x14ac:dyDescent="0.25">
      <c r="A33" s="51" t="s">
        <v>33</v>
      </c>
      <c r="B33" s="54" t="s">
        <v>141</v>
      </c>
      <c r="C33" s="68">
        <v>15</v>
      </c>
      <c r="D33" s="136" t="s">
        <v>145</v>
      </c>
      <c r="E33" s="72" t="s">
        <v>147</v>
      </c>
      <c r="F33" s="21" t="s">
        <v>146</v>
      </c>
      <c r="G33" s="152">
        <v>17</v>
      </c>
      <c r="H33" s="70"/>
      <c r="I33" s="70"/>
      <c r="J33" s="21"/>
      <c r="K33" s="21"/>
      <c r="L33" s="20"/>
      <c r="M33" s="20"/>
      <c r="N33" s="110"/>
      <c r="O33" s="20"/>
      <c r="P33" s="20"/>
      <c r="Q33" s="20"/>
      <c r="R33" s="20"/>
      <c r="S33" s="22"/>
      <c r="T33" s="21"/>
      <c r="U33" s="21"/>
      <c r="V33" s="155" t="s">
        <v>119</v>
      </c>
      <c r="W33" s="215" t="s">
        <v>149</v>
      </c>
      <c r="EG33" s="5"/>
      <c r="EH33" s="5"/>
      <c r="EI33" s="5"/>
      <c r="EJ33" s="5"/>
      <c r="EK33" s="5"/>
      <c r="EL33" s="5"/>
      <c r="EM33" s="5"/>
      <c r="EN33" s="5"/>
      <c r="EO33" s="5"/>
      <c r="EP33" s="5"/>
      <c r="EQ33" s="5"/>
      <c r="ER33" s="5"/>
      <c r="ES33" s="5"/>
      <c r="ET33" s="5"/>
    </row>
    <row r="34" spans="1:150" s="4" customFormat="1" ht="57" customHeight="1" x14ac:dyDescent="0.25">
      <c r="A34" s="51" t="s">
        <v>33</v>
      </c>
      <c r="B34" s="54" t="s">
        <v>141</v>
      </c>
      <c r="C34" s="68">
        <v>16</v>
      </c>
      <c r="D34" s="136" t="s">
        <v>142</v>
      </c>
      <c r="E34" s="72" t="s">
        <v>144</v>
      </c>
      <c r="F34" s="21" t="s">
        <v>143</v>
      </c>
      <c r="G34" s="70">
        <v>13</v>
      </c>
      <c r="H34" s="70"/>
      <c r="I34" s="70"/>
      <c r="J34" s="21"/>
      <c r="K34" s="21"/>
      <c r="L34" s="20"/>
      <c r="M34" s="20"/>
      <c r="N34" s="20"/>
      <c r="O34" s="110"/>
      <c r="P34" s="110"/>
      <c r="Q34" s="110"/>
      <c r="R34" s="20"/>
      <c r="S34" s="21"/>
      <c r="T34" s="21"/>
      <c r="U34" s="21"/>
      <c r="V34" s="155" t="s">
        <v>148</v>
      </c>
      <c r="W34" s="215" t="s">
        <v>150</v>
      </c>
      <c r="EG34" s="5"/>
      <c r="EH34" s="5"/>
      <c r="EI34" s="5"/>
      <c r="EJ34" s="5"/>
      <c r="EK34" s="5"/>
      <c r="EL34" s="5"/>
      <c r="EM34" s="5"/>
      <c r="EN34" s="5"/>
      <c r="EO34" s="5"/>
      <c r="EP34" s="5"/>
      <c r="EQ34" s="5"/>
      <c r="ER34" s="5"/>
      <c r="ES34" s="5"/>
      <c r="ET34" s="5"/>
    </row>
    <row r="35" spans="1:150" s="4" customFormat="1" ht="94.5" customHeight="1" x14ac:dyDescent="0.25">
      <c r="A35" s="94" t="s">
        <v>33</v>
      </c>
      <c r="B35" s="98" t="s">
        <v>48</v>
      </c>
      <c r="C35" s="95">
        <v>17</v>
      </c>
      <c r="D35" s="136" t="s">
        <v>77</v>
      </c>
      <c r="E35" s="99" t="s">
        <v>78</v>
      </c>
      <c r="F35" s="100" t="s">
        <v>207</v>
      </c>
      <c r="G35" s="96">
        <v>21</v>
      </c>
      <c r="H35" s="64"/>
      <c r="I35" s="64"/>
      <c r="J35" s="97"/>
      <c r="K35" s="97"/>
      <c r="L35" s="97"/>
      <c r="M35" s="112"/>
      <c r="N35" s="112"/>
      <c r="O35" s="97"/>
      <c r="P35" s="97"/>
      <c r="Q35" s="97"/>
      <c r="R35" s="97"/>
      <c r="S35" s="101"/>
      <c r="T35" s="101"/>
      <c r="U35" s="97"/>
      <c r="V35" s="155" t="s">
        <v>119</v>
      </c>
      <c r="W35" s="216" t="s">
        <v>79</v>
      </c>
      <c r="EG35" s="5"/>
      <c r="EH35" s="5"/>
      <c r="EI35" s="5"/>
      <c r="EJ35" s="5"/>
      <c r="EK35" s="5"/>
      <c r="EL35" s="5"/>
      <c r="EM35" s="5"/>
      <c r="EN35" s="5"/>
      <c r="EO35" s="5"/>
      <c r="EP35" s="5"/>
      <c r="EQ35" s="5"/>
      <c r="ER35" s="5"/>
      <c r="ES35" s="5"/>
      <c r="ET35" s="5"/>
    </row>
    <row r="36" spans="1:150" s="4" customFormat="1" ht="123" customHeight="1" x14ac:dyDescent="0.25">
      <c r="A36" s="51" t="s">
        <v>33</v>
      </c>
      <c r="B36" s="54" t="s">
        <v>141</v>
      </c>
      <c r="C36" s="12">
        <v>18</v>
      </c>
      <c r="D36" s="136" t="s">
        <v>153</v>
      </c>
      <c r="E36" s="72" t="s">
        <v>80</v>
      </c>
      <c r="F36" s="21" t="s">
        <v>164</v>
      </c>
      <c r="G36" s="35">
        <v>21</v>
      </c>
      <c r="H36" s="65"/>
      <c r="I36" s="65"/>
      <c r="J36" s="21"/>
      <c r="K36" s="21"/>
      <c r="L36" s="110"/>
      <c r="M36" s="110"/>
      <c r="N36" s="110"/>
      <c r="O36" s="110"/>
      <c r="P36" s="110"/>
      <c r="Q36" s="110"/>
      <c r="R36" s="22"/>
      <c r="S36" s="22"/>
      <c r="T36" s="22"/>
      <c r="U36" s="22"/>
      <c r="V36" s="155" t="s">
        <v>158</v>
      </c>
      <c r="W36" s="215" t="s">
        <v>81</v>
      </c>
      <c r="EG36" s="5"/>
      <c r="EH36" s="5"/>
      <c r="EI36" s="5"/>
      <c r="EJ36" s="5"/>
      <c r="EK36" s="5"/>
      <c r="EL36" s="5"/>
      <c r="EM36" s="5"/>
      <c r="EN36" s="5"/>
      <c r="EO36" s="5"/>
      <c r="EP36" s="5"/>
      <c r="EQ36" s="5"/>
      <c r="ER36" s="5"/>
      <c r="ES36" s="5"/>
      <c r="ET36" s="5"/>
    </row>
    <row r="37" spans="1:150" s="4" customFormat="1" ht="120" customHeight="1" x14ac:dyDescent="0.25">
      <c r="A37" s="51" t="s">
        <v>33</v>
      </c>
      <c r="B37" s="81" t="s">
        <v>141</v>
      </c>
      <c r="C37" s="79">
        <v>19</v>
      </c>
      <c r="D37" s="136" t="s">
        <v>154</v>
      </c>
      <c r="E37" s="80" t="s">
        <v>160</v>
      </c>
      <c r="F37" s="21" t="s">
        <v>159</v>
      </c>
      <c r="G37" s="82">
        <v>3</v>
      </c>
      <c r="H37" s="82"/>
      <c r="I37" s="82"/>
      <c r="J37" s="21"/>
      <c r="K37" s="21"/>
      <c r="L37" s="110"/>
      <c r="M37" s="110"/>
      <c r="N37" s="110"/>
      <c r="O37" s="110"/>
      <c r="P37" s="110"/>
      <c r="Q37" s="110"/>
      <c r="R37" s="22"/>
      <c r="S37" s="22"/>
      <c r="T37" s="22"/>
      <c r="U37" s="22"/>
      <c r="V37" s="155" t="s">
        <v>157</v>
      </c>
      <c r="W37" s="215" t="s">
        <v>155</v>
      </c>
      <c r="EG37" s="5"/>
      <c r="EH37" s="5"/>
      <c r="EI37" s="5"/>
      <c r="EJ37" s="5"/>
      <c r="EK37" s="5"/>
      <c r="EL37" s="5"/>
      <c r="EM37" s="5"/>
      <c r="EN37" s="5"/>
      <c r="EO37" s="5"/>
      <c r="EP37" s="5"/>
      <c r="EQ37" s="5"/>
      <c r="ER37" s="5"/>
      <c r="ES37" s="5"/>
      <c r="ET37" s="5"/>
    </row>
    <row r="38" spans="1:150" s="4" customFormat="1" ht="112.5" customHeight="1" x14ac:dyDescent="0.25">
      <c r="A38" s="51" t="s">
        <v>33</v>
      </c>
      <c r="B38" s="81" t="s">
        <v>141</v>
      </c>
      <c r="C38" s="79">
        <v>20</v>
      </c>
      <c r="D38" s="136" t="s">
        <v>166</v>
      </c>
      <c r="E38" s="80" t="s">
        <v>161</v>
      </c>
      <c r="F38" s="21" t="s">
        <v>168</v>
      </c>
      <c r="G38" s="82">
        <v>21</v>
      </c>
      <c r="H38" s="82"/>
      <c r="I38" s="82"/>
      <c r="J38" s="21"/>
      <c r="K38" s="21"/>
      <c r="L38" s="20"/>
      <c r="M38" s="110"/>
      <c r="N38" s="110"/>
      <c r="O38" s="110"/>
      <c r="P38" s="110"/>
      <c r="Q38" s="110"/>
      <c r="R38" s="110"/>
      <c r="S38" s="110"/>
      <c r="T38" s="20"/>
      <c r="U38" s="20"/>
      <c r="V38" s="155" t="s">
        <v>209</v>
      </c>
      <c r="W38" s="215" t="s">
        <v>156</v>
      </c>
      <c r="EG38" s="5"/>
      <c r="EH38" s="5"/>
      <c r="EI38" s="5"/>
      <c r="EJ38" s="5"/>
      <c r="EK38" s="5"/>
      <c r="EL38" s="5"/>
      <c r="EM38" s="5"/>
      <c r="EN38" s="5"/>
      <c r="EO38" s="5"/>
      <c r="EP38" s="5"/>
      <c r="EQ38" s="5"/>
      <c r="ER38" s="5"/>
      <c r="ES38" s="5"/>
      <c r="ET38" s="5"/>
    </row>
    <row r="39" spans="1:150" s="4" customFormat="1" ht="117.75" customHeight="1" x14ac:dyDescent="0.25">
      <c r="A39" s="51" t="s">
        <v>72</v>
      </c>
      <c r="B39" s="53" t="s">
        <v>73</v>
      </c>
      <c r="C39" s="12">
        <v>21</v>
      </c>
      <c r="D39" s="156" t="s">
        <v>128</v>
      </c>
      <c r="E39" s="99" t="s">
        <v>191</v>
      </c>
      <c r="F39" s="15" t="s">
        <v>190</v>
      </c>
      <c r="G39" s="39">
        <f>21+21+21</f>
        <v>63</v>
      </c>
      <c r="H39" s="64"/>
      <c r="I39" s="64"/>
      <c r="J39" s="38"/>
      <c r="K39" s="38"/>
      <c r="L39" s="38"/>
      <c r="M39" s="38"/>
      <c r="N39" s="38"/>
      <c r="O39" s="38"/>
      <c r="P39" s="38"/>
      <c r="Q39" s="38"/>
      <c r="R39" s="37"/>
      <c r="S39" s="37"/>
      <c r="T39" s="37"/>
      <c r="U39" s="37"/>
      <c r="V39" s="155" t="s">
        <v>131</v>
      </c>
      <c r="W39" s="217" t="s">
        <v>74</v>
      </c>
      <c r="EG39" s="5"/>
      <c r="EH39" s="5"/>
      <c r="EI39" s="5"/>
      <c r="EJ39" s="5"/>
      <c r="EK39" s="5"/>
      <c r="EL39" s="5"/>
      <c r="EM39" s="5"/>
      <c r="EN39" s="5"/>
      <c r="EO39" s="5"/>
      <c r="EP39" s="5"/>
      <c r="EQ39" s="5"/>
      <c r="ER39" s="5"/>
      <c r="ES39" s="5"/>
      <c r="ET39" s="5"/>
    </row>
    <row r="40" spans="1:150" s="4" customFormat="1" ht="90" customHeight="1" x14ac:dyDescent="0.25">
      <c r="A40" s="51" t="s">
        <v>82</v>
      </c>
      <c r="B40" s="54" t="s">
        <v>82</v>
      </c>
      <c r="C40" s="12">
        <v>22</v>
      </c>
      <c r="D40" s="136" t="s">
        <v>118</v>
      </c>
      <c r="E40" s="63" t="s">
        <v>83</v>
      </c>
      <c r="F40" s="20" t="s">
        <v>132</v>
      </c>
      <c r="G40" s="36">
        <v>1</v>
      </c>
      <c r="H40" s="66"/>
      <c r="I40" s="66"/>
      <c r="J40" s="20"/>
      <c r="K40" s="20"/>
      <c r="L40" s="20"/>
      <c r="M40" s="20"/>
      <c r="N40" s="20"/>
      <c r="O40" s="20"/>
      <c r="P40" s="20"/>
      <c r="Q40" s="20"/>
      <c r="R40" s="22"/>
      <c r="S40" s="22"/>
      <c r="T40" s="22"/>
      <c r="U40" s="22"/>
      <c r="V40" s="155" t="s">
        <v>131</v>
      </c>
      <c r="W40" s="218" t="s">
        <v>84</v>
      </c>
    </row>
    <row r="41" spans="1:150" s="4" customFormat="1" ht="64.5" customHeight="1" x14ac:dyDescent="0.25">
      <c r="A41" s="141" t="s">
        <v>85</v>
      </c>
      <c r="B41" s="141" t="s">
        <v>86</v>
      </c>
      <c r="C41" s="142">
        <v>23</v>
      </c>
      <c r="D41" s="191" t="s">
        <v>87</v>
      </c>
      <c r="E41" s="143" t="s">
        <v>88</v>
      </c>
      <c r="F41" s="144" t="s">
        <v>192</v>
      </c>
      <c r="G41" s="145">
        <v>4</v>
      </c>
      <c r="H41" s="67"/>
      <c r="I41" s="67"/>
      <c r="J41" s="146"/>
      <c r="K41" s="146"/>
      <c r="L41" s="149"/>
      <c r="M41" s="146"/>
      <c r="N41" s="146"/>
      <c r="O41" s="149"/>
      <c r="P41" s="146"/>
      <c r="Q41" s="146"/>
      <c r="R41" s="147"/>
      <c r="S41" s="185"/>
      <c r="T41" s="185"/>
      <c r="U41" s="147"/>
      <c r="V41" s="148" t="s">
        <v>117</v>
      </c>
      <c r="W41" s="219" t="s">
        <v>133</v>
      </c>
      <c r="EG41" s="5"/>
      <c r="EH41" s="5"/>
      <c r="EI41" s="5"/>
      <c r="EJ41" s="5"/>
      <c r="EK41" s="5"/>
      <c r="EL41" s="5"/>
      <c r="EM41" s="5"/>
      <c r="EN41" s="5"/>
      <c r="EO41" s="5"/>
      <c r="EP41" s="5"/>
      <c r="EQ41" s="5"/>
      <c r="ER41" s="5"/>
      <c r="ES41" s="5"/>
      <c r="ET41" s="5"/>
    </row>
    <row r="42" spans="1:150" s="4" customFormat="1" ht="69.75" customHeight="1" x14ac:dyDescent="0.25">
      <c r="A42" s="50" t="s">
        <v>85</v>
      </c>
      <c r="B42" s="71" t="s">
        <v>89</v>
      </c>
      <c r="C42" s="12">
        <v>24</v>
      </c>
      <c r="D42" s="136" t="s">
        <v>90</v>
      </c>
      <c r="E42" s="72" t="s">
        <v>83</v>
      </c>
      <c r="F42" s="20" t="s">
        <v>132</v>
      </c>
      <c r="G42" s="36">
        <v>0</v>
      </c>
      <c r="H42" s="66"/>
      <c r="I42" s="66"/>
      <c r="J42" s="56"/>
      <c r="K42" s="56"/>
      <c r="L42" s="56"/>
      <c r="M42" s="56"/>
      <c r="N42" s="56"/>
      <c r="O42" s="56"/>
      <c r="P42" s="56"/>
      <c r="Q42" s="56"/>
      <c r="R42" s="56"/>
      <c r="S42" s="56"/>
      <c r="T42" s="56"/>
      <c r="U42" s="56"/>
      <c r="V42" s="155"/>
      <c r="W42" s="211" t="s">
        <v>91</v>
      </c>
      <c r="EG42" s="5"/>
      <c r="EH42" s="5"/>
      <c r="EI42" s="5"/>
      <c r="EJ42" s="5"/>
      <c r="EK42" s="5"/>
      <c r="EL42" s="5"/>
      <c r="EM42" s="5"/>
      <c r="EN42" s="5"/>
      <c r="EO42" s="5"/>
      <c r="EP42" s="5"/>
      <c r="EQ42" s="5"/>
      <c r="ER42" s="5"/>
      <c r="ES42" s="5"/>
      <c r="ET42" s="5"/>
    </row>
    <row r="43" spans="1:150" s="4" customFormat="1" ht="135" customHeight="1" x14ac:dyDescent="0.25">
      <c r="A43" s="50" t="s">
        <v>92</v>
      </c>
      <c r="B43" s="71" t="s">
        <v>93</v>
      </c>
      <c r="C43" s="12">
        <v>25</v>
      </c>
      <c r="D43" s="136" t="s">
        <v>94</v>
      </c>
      <c r="E43" s="181" t="s">
        <v>51</v>
      </c>
      <c r="F43" s="181" t="s">
        <v>51</v>
      </c>
      <c r="G43" s="36">
        <v>0</v>
      </c>
      <c r="H43" s="66"/>
      <c r="I43" s="66"/>
      <c r="J43" s="56"/>
      <c r="K43" s="56"/>
      <c r="L43" s="56"/>
      <c r="M43" s="56"/>
      <c r="N43" s="56"/>
      <c r="O43" s="56"/>
      <c r="P43" s="56"/>
      <c r="Q43" s="56"/>
      <c r="R43" s="56"/>
      <c r="S43" s="56"/>
      <c r="T43" s="56"/>
      <c r="U43" s="56"/>
      <c r="V43" s="155"/>
      <c r="W43" s="211" t="s">
        <v>91</v>
      </c>
      <c r="EG43" s="5"/>
      <c r="EH43" s="5"/>
      <c r="EI43" s="5"/>
      <c r="EJ43" s="5"/>
      <c r="EK43" s="5"/>
      <c r="EL43" s="5"/>
      <c r="EM43" s="5"/>
      <c r="EN43" s="5"/>
      <c r="EO43" s="5"/>
      <c r="EP43" s="5"/>
      <c r="EQ43" s="5"/>
      <c r="ER43" s="5"/>
      <c r="ES43" s="5"/>
      <c r="ET43" s="5"/>
    </row>
    <row r="44" spans="1:150" s="4" customFormat="1" x14ac:dyDescent="0.25">
      <c r="A44" s="24"/>
      <c r="B44" s="45"/>
      <c r="C44" s="24"/>
      <c r="D44" s="192"/>
      <c r="E44" s="45"/>
      <c r="F44" s="24"/>
      <c r="G44" s="24">
        <f>+SUM(G12:G43)</f>
        <v>252</v>
      </c>
      <c r="H44" s="24"/>
      <c r="I44" s="24"/>
      <c r="J44" s="24"/>
      <c r="K44" s="24"/>
      <c r="L44" s="24"/>
      <c r="M44" s="24"/>
      <c r="N44" s="24"/>
      <c r="O44" s="24"/>
      <c r="P44" s="24"/>
      <c r="Q44" s="24"/>
      <c r="R44" s="24"/>
      <c r="S44" s="24"/>
      <c r="T44" s="24"/>
      <c r="U44" s="24"/>
      <c r="V44" s="45"/>
      <c r="W44" s="192"/>
      <c r="EG44" s="5"/>
      <c r="EH44" s="5"/>
      <c r="EI44" s="5"/>
      <c r="EJ44" s="5"/>
      <c r="EK44" s="5"/>
      <c r="EL44" s="5"/>
      <c r="EM44" s="5"/>
      <c r="EN44" s="5"/>
      <c r="EO44" s="5"/>
      <c r="EP44" s="5"/>
      <c r="EQ44" s="5"/>
      <c r="ER44" s="5"/>
      <c r="ES44" s="5"/>
      <c r="ET44" s="5"/>
    </row>
    <row r="45" spans="1:150" s="4" customFormat="1" ht="33.75" customHeight="1" x14ac:dyDescent="0.25">
      <c r="A45" s="24"/>
      <c r="B45" s="45"/>
      <c r="C45" s="8" t="s">
        <v>95</v>
      </c>
      <c r="D45" s="173" t="s">
        <v>96</v>
      </c>
      <c r="E45" s="173"/>
      <c r="F45" s="173"/>
      <c r="G45" s="173"/>
      <c r="H45" s="173"/>
      <c r="I45" s="173"/>
      <c r="J45" s="173"/>
      <c r="K45" s="173"/>
      <c r="L45" s="173"/>
      <c r="M45" s="173"/>
      <c r="N45" s="173"/>
      <c r="O45" s="173"/>
      <c r="P45" s="173"/>
      <c r="Q45" s="173"/>
      <c r="R45" s="173"/>
      <c r="S45" s="173"/>
      <c r="T45" s="173"/>
      <c r="U45" s="173"/>
      <c r="V45" s="225"/>
      <c r="W45" s="192"/>
      <c r="EG45" s="5"/>
      <c r="EH45" s="5"/>
      <c r="EI45" s="5"/>
      <c r="EJ45" s="5"/>
      <c r="EK45" s="5"/>
      <c r="EL45" s="5"/>
      <c r="EM45" s="5"/>
      <c r="EN45" s="5"/>
      <c r="EO45" s="5"/>
      <c r="EP45" s="5"/>
      <c r="EQ45" s="5"/>
      <c r="ER45" s="5"/>
      <c r="ES45" s="5"/>
      <c r="ET45" s="5"/>
    </row>
    <row r="46" spans="1:150" s="4" customFormat="1" ht="33.75" customHeight="1" x14ac:dyDescent="0.25">
      <c r="A46" s="24"/>
      <c r="B46" s="45"/>
      <c r="C46" s="8" t="s">
        <v>97</v>
      </c>
      <c r="D46" s="174" t="s">
        <v>98</v>
      </c>
      <c r="E46" s="175"/>
      <c r="F46" s="175"/>
      <c r="G46" s="175"/>
      <c r="H46" s="175"/>
      <c r="I46" s="175"/>
      <c r="J46" s="175"/>
      <c r="K46" s="175"/>
      <c r="L46" s="175"/>
      <c r="M46" s="175"/>
      <c r="N46" s="175"/>
      <c r="O46" s="175"/>
      <c r="P46" s="175"/>
      <c r="Q46" s="175"/>
      <c r="R46" s="175"/>
      <c r="S46" s="175"/>
      <c r="T46" s="175"/>
      <c r="U46" s="176"/>
      <c r="V46" s="225"/>
      <c r="W46" s="192"/>
      <c r="EG46" s="5"/>
      <c r="EH46" s="5"/>
      <c r="EI46" s="5"/>
      <c r="EJ46" s="5"/>
      <c r="EK46" s="5"/>
      <c r="EL46" s="5"/>
      <c r="EM46" s="5"/>
      <c r="EN46" s="5"/>
      <c r="EO46" s="5"/>
      <c r="EP46" s="5"/>
      <c r="EQ46" s="5"/>
      <c r="ER46" s="5"/>
      <c r="ES46" s="5"/>
      <c r="ET46" s="5"/>
    </row>
    <row r="47" spans="1:150" s="4" customFormat="1" ht="16.5" x14ac:dyDescent="0.25">
      <c r="A47" s="24"/>
      <c r="B47" s="45"/>
      <c r="C47" s="33"/>
      <c r="D47" s="193"/>
      <c r="E47" s="17"/>
      <c r="F47" s="18"/>
      <c r="G47" s="18"/>
      <c r="H47" s="18"/>
      <c r="I47" s="18"/>
      <c r="J47" s="18"/>
      <c r="K47" s="18"/>
      <c r="L47" s="18"/>
      <c r="M47" s="18"/>
      <c r="N47" s="18"/>
      <c r="O47" s="18"/>
      <c r="P47" s="18"/>
      <c r="Q47" s="18"/>
      <c r="R47" s="18"/>
      <c r="S47" s="18"/>
      <c r="T47" s="18"/>
      <c r="U47" s="18"/>
      <c r="V47" s="225"/>
      <c r="W47" s="220"/>
      <c r="EG47" s="5"/>
      <c r="EH47" s="5"/>
      <c r="EI47" s="5"/>
      <c r="EJ47" s="5"/>
      <c r="EK47" s="5"/>
      <c r="EL47" s="5"/>
      <c r="EM47" s="5"/>
      <c r="EN47" s="5"/>
      <c r="EO47" s="5"/>
      <c r="EP47" s="5"/>
      <c r="EQ47" s="5"/>
      <c r="ER47" s="5"/>
      <c r="ES47" s="5"/>
      <c r="ET47" s="5"/>
    </row>
    <row r="48" spans="1:150" s="4" customFormat="1" ht="13.5" customHeight="1" x14ac:dyDescent="0.25">
      <c r="A48" s="24"/>
      <c r="B48" s="45"/>
      <c r="C48" s="10"/>
      <c r="D48" s="194"/>
      <c r="E48" s="9"/>
      <c r="F48" s="9"/>
      <c r="G48" s="9"/>
      <c r="H48" s="9"/>
      <c r="I48" s="9"/>
      <c r="J48" s="9"/>
      <c r="K48" s="9"/>
      <c r="L48" s="9"/>
      <c r="M48" s="9"/>
      <c r="N48" s="9"/>
      <c r="O48" s="9"/>
      <c r="P48" s="9"/>
      <c r="Q48" s="9"/>
      <c r="R48" s="9"/>
      <c r="S48" s="9"/>
      <c r="T48" s="9"/>
      <c r="U48" s="9"/>
      <c r="V48" s="17"/>
      <c r="W48" s="220"/>
      <c r="EG48" s="5"/>
      <c r="EH48" s="5"/>
      <c r="EI48" s="5"/>
      <c r="EJ48" s="5"/>
      <c r="EK48" s="5"/>
      <c r="EL48" s="5"/>
      <c r="EM48" s="5"/>
      <c r="EN48" s="5"/>
      <c r="EO48" s="5"/>
      <c r="EP48" s="5"/>
      <c r="EQ48" s="5"/>
      <c r="ER48" s="5"/>
      <c r="ES48" s="5"/>
      <c r="ET48" s="5"/>
    </row>
    <row r="49" spans="1:136" ht="13.5" customHeight="1" x14ac:dyDescent="0.25">
      <c r="A49" s="24"/>
      <c r="B49" s="45"/>
      <c r="C49" s="10"/>
      <c r="D49" s="194"/>
      <c r="E49" s="9"/>
      <c r="F49" s="9"/>
      <c r="G49" s="9"/>
      <c r="H49" s="9"/>
      <c r="I49" s="9"/>
      <c r="J49" s="9"/>
      <c r="K49" s="9"/>
      <c r="L49" s="9"/>
      <c r="M49" s="9"/>
      <c r="N49" s="9"/>
      <c r="O49" s="9"/>
      <c r="P49" s="9"/>
      <c r="Q49" s="9"/>
      <c r="R49" s="9"/>
      <c r="S49" s="9"/>
      <c r="T49" s="9"/>
      <c r="U49" s="9"/>
      <c r="V49" s="17"/>
      <c r="W49" s="220"/>
    </row>
    <row r="50" spans="1:136" s="1" customFormat="1" ht="19.5" customHeight="1" x14ac:dyDescent="0.25">
      <c r="A50" s="58"/>
      <c r="B50" s="46" t="s">
        <v>99</v>
      </c>
      <c r="C50" s="58"/>
      <c r="D50" s="177" t="s">
        <v>100</v>
      </c>
      <c r="E50" s="177"/>
      <c r="F50" s="11" t="s">
        <v>101</v>
      </c>
      <c r="G50" s="11"/>
      <c r="H50" s="11"/>
      <c r="I50" s="11"/>
      <c r="J50" s="11"/>
      <c r="K50" s="177" t="s">
        <v>102</v>
      </c>
      <c r="L50" s="177"/>
      <c r="M50" s="177"/>
      <c r="N50" s="177"/>
      <c r="O50" s="177"/>
      <c r="P50" s="177"/>
      <c r="Q50" s="177"/>
      <c r="R50" s="177"/>
      <c r="S50" s="177"/>
      <c r="T50" s="177"/>
      <c r="U50" s="11"/>
      <c r="V50" s="226"/>
      <c r="W50" s="198"/>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row>
    <row r="51" spans="1:136" s="1" customFormat="1" ht="33.75" customHeight="1" x14ac:dyDescent="0.25">
      <c r="A51" s="58"/>
      <c r="B51" s="46"/>
      <c r="C51" s="58"/>
      <c r="D51" s="178" t="s">
        <v>103</v>
      </c>
      <c r="E51" s="178"/>
      <c r="F51" s="14"/>
      <c r="G51" s="76"/>
      <c r="H51" s="14"/>
      <c r="I51" s="14"/>
      <c r="K51" s="178" t="s">
        <v>104</v>
      </c>
      <c r="L51" s="178"/>
      <c r="M51" s="178"/>
      <c r="N51" s="178"/>
      <c r="O51" s="178"/>
      <c r="P51" s="178"/>
      <c r="Q51" s="178"/>
      <c r="R51" s="178"/>
      <c r="S51" s="178"/>
      <c r="T51" s="178"/>
      <c r="V51" s="226"/>
      <c r="W51" s="198"/>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row>
    <row r="52" spans="1:136" s="1" customFormat="1" ht="17.25" customHeight="1" x14ac:dyDescent="0.25">
      <c r="A52" s="58"/>
      <c r="B52" s="46"/>
      <c r="C52" s="58"/>
      <c r="D52" s="195"/>
      <c r="E52" s="46"/>
      <c r="F52" s="14"/>
      <c r="G52" s="14"/>
      <c r="H52" s="14"/>
      <c r="I52" s="14"/>
      <c r="J52" s="14"/>
      <c r="K52" s="14"/>
      <c r="L52" s="14"/>
      <c r="M52" s="14"/>
      <c r="N52" s="14"/>
      <c r="O52" s="14"/>
      <c r="P52" s="14"/>
      <c r="Q52" s="14"/>
      <c r="R52" s="14"/>
      <c r="S52" s="14"/>
      <c r="T52" s="14"/>
      <c r="U52" s="14"/>
      <c r="V52" s="226"/>
      <c r="W52" s="198"/>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row>
    <row r="53" spans="1:136" ht="2.25" customHeight="1" x14ac:dyDescent="0.25">
      <c r="A53" s="24"/>
      <c r="B53" s="45"/>
      <c r="C53" s="24"/>
      <c r="E53" s="5"/>
      <c r="G53" s="24"/>
      <c r="H53" s="24"/>
      <c r="I53" s="24"/>
      <c r="J53" s="24"/>
      <c r="K53" s="24"/>
      <c r="L53" s="24"/>
      <c r="M53" s="24"/>
      <c r="N53" s="24"/>
      <c r="O53" s="24"/>
      <c r="P53" s="24"/>
      <c r="Q53" s="24"/>
      <c r="R53" s="24"/>
      <c r="S53" s="24"/>
      <c r="T53" s="24"/>
      <c r="U53" s="24"/>
      <c r="V53" s="45"/>
      <c r="W53" s="192"/>
    </row>
    <row r="54" spans="1:136" s="4" customFormat="1" ht="24" customHeight="1" x14ac:dyDescent="0.25">
      <c r="A54" s="23"/>
      <c r="B54" s="47"/>
      <c r="C54" s="23"/>
      <c r="D54" s="197"/>
      <c r="E54" s="228" t="s">
        <v>105</v>
      </c>
      <c r="F54" s="228"/>
      <c r="G54" s="228"/>
      <c r="H54" s="23"/>
      <c r="I54" s="23"/>
      <c r="J54" s="23"/>
      <c r="K54" s="23"/>
      <c r="L54" s="23"/>
      <c r="M54" s="23"/>
      <c r="N54" s="23"/>
      <c r="O54" s="23"/>
      <c r="P54" s="23"/>
      <c r="Q54" s="23"/>
      <c r="R54" s="23"/>
      <c r="S54" s="23"/>
      <c r="T54" s="23"/>
      <c r="U54" s="23"/>
      <c r="V54" s="223"/>
      <c r="W54" s="220"/>
    </row>
    <row r="55" spans="1:136" s="4" customFormat="1" ht="29.25" customHeight="1" x14ac:dyDescent="0.25">
      <c r="A55" s="23"/>
      <c r="B55" s="47"/>
      <c r="C55" s="23"/>
      <c r="D55" s="197"/>
      <c r="E55" s="199"/>
      <c r="F55" s="201" t="s">
        <v>106</v>
      </c>
      <c r="G55" s="201"/>
      <c r="H55" s="23"/>
      <c r="I55" s="23"/>
      <c r="J55" s="23"/>
      <c r="K55" s="23"/>
      <c r="L55" s="23"/>
      <c r="M55" s="23"/>
      <c r="N55" s="23"/>
      <c r="O55" s="23"/>
      <c r="P55" s="23"/>
      <c r="Q55" s="23"/>
      <c r="R55" s="23"/>
      <c r="S55" s="23"/>
      <c r="T55" s="23"/>
      <c r="U55" s="23"/>
      <c r="V55" s="223"/>
      <c r="W55" s="221"/>
    </row>
    <row r="56" spans="1:136" s="4" customFormat="1" ht="25.5" customHeight="1" x14ac:dyDescent="0.25">
      <c r="A56" s="23"/>
      <c r="B56" s="47"/>
      <c r="C56" s="23"/>
      <c r="D56" s="197"/>
      <c r="E56" s="200"/>
      <c r="F56" s="201" t="s">
        <v>107</v>
      </c>
      <c r="G56" s="201"/>
      <c r="H56" s="34"/>
      <c r="I56" s="34"/>
      <c r="J56" s="23"/>
      <c r="K56" s="23"/>
      <c r="V56" s="47"/>
      <c r="W56" s="221"/>
    </row>
    <row r="57" spans="1:136" s="4" customFormat="1" ht="50.25" customHeight="1" x14ac:dyDescent="0.25">
      <c r="B57" s="48"/>
      <c r="D57" s="197"/>
      <c r="G57" s="40"/>
      <c r="H57" s="40"/>
      <c r="I57" s="40"/>
      <c r="V57" s="48"/>
      <c r="W57" s="197"/>
    </row>
    <row r="58" spans="1:136" s="4" customFormat="1" ht="27" customHeight="1" x14ac:dyDescent="0.25">
      <c r="B58" s="48"/>
      <c r="D58" s="227" t="s">
        <v>198</v>
      </c>
      <c r="E58" s="227"/>
      <c r="F58" s="227"/>
      <c r="G58" s="40"/>
      <c r="H58" s="40"/>
      <c r="I58" s="40"/>
      <c r="V58" s="48"/>
      <c r="W58" s="197"/>
    </row>
    <row r="59" spans="1:136" s="4" customFormat="1" x14ac:dyDescent="0.25">
      <c r="B59" s="48"/>
      <c r="D59" s="198"/>
      <c r="E59" s="85"/>
      <c r="F59" s="14"/>
      <c r="V59" s="48"/>
      <c r="W59" s="197"/>
    </row>
    <row r="60" spans="1:136" s="4" customFormat="1" ht="25.5" customHeight="1" x14ac:dyDescent="0.25">
      <c r="B60" s="48"/>
      <c r="D60" s="153" t="s">
        <v>195</v>
      </c>
      <c r="E60" s="153" t="s">
        <v>199</v>
      </c>
      <c r="F60" s="153" t="s">
        <v>200</v>
      </c>
      <c r="J60" s="32"/>
      <c r="K60" s="32"/>
      <c r="L60" s="32"/>
      <c r="M60" s="32"/>
      <c r="N60" s="32"/>
      <c r="O60" s="32"/>
      <c r="P60" s="32"/>
      <c r="Q60" s="32"/>
      <c r="R60" s="32"/>
      <c r="S60" s="32"/>
      <c r="V60" s="48"/>
      <c r="W60" s="197"/>
    </row>
    <row r="61" spans="1:136" s="4" customFormat="1" ht="57.75" customHeight="1" x14ac:dyDescent="0.25">
      <c r="B61" s="48"/>
      <c r="D61" s="202" t="s">
        <v>196</v>
      </c>
      <c r="E61" s="154" t="s">
        <v>197</v>
      </c>
      <c r="F61" s="154" t="s">
        <v>201</v>
      </c>
      <c r="J61" s="32"/>
      <c r="K61" s="32"/>
      <c r="L61" s="32"/>
      <c r="M61" s="32"/>
      <c r="N61" s="32"/>
      <c r="O61" s="32"/>
      <c r="P61" s="32"/>
      <c r="Q61" s="32"/>
      <c r="R61" s="32"/>
      <c r="S61" s="32"/>
      <c r="V61" s="48"/>
      <c r="W61" s="197"/>
    </row>
    <row r="62" spans="1:136" s="4" customFormat="1" ht="135.75" customHeight="1" x14ac:dyDescent="0.25">
      <c r="B62" s="48"/>
      <c r="D62" s="202" t="s">
        <v>193</v>
      </c>
      <c r="E62" s="154" t="s">
        <v>194</v>
      </c>
      <c r="F62" s="154" t="s">
        <v>204</v>
      </c>
      <c r="V62" s="48"/>
      <c r="W62" s="197"/>
    </row>
    <row r="63" spans="1:136" s="4" customFormat="1" ht="60" customHeight="1" x14ac:dyDescent="0.25">
      <c r="B63" s="48"/>
      <c r="D63" s="202" t="s">
        <v>202</v>
      </c>
      <c r="E63" s="154" t="s">
        <v>203</v>
      </c>
      <c r="F63" s="154" t="s">
        <v>205</v>
      </c>
      <c r="V63" s="48"/>
      <c r="W63" s="197"/>
    </row>
    <row r="64" spans="1:136" s="4" customFormat="1" x14ac:dyDescent="0.25">
      <c r="B64" s="48"/>
      <c r="D64" s="197"/>
      <c r="E64" s="48"/>
      <c r="V64" s="48"/>
      <c r="W64" s="197"/>
    </row>
    <row r="65" spans="2:23" s="4" customFormat="1" x14ac:dyDescent="0.25">
      <c r="B65" s="48"/>
      <c r="D65" s="197"/>
      <c r="E65" s="48"/>
      <c r="V65" s="48"/>
      <c r="W65" s="197"/>
    </row>
    <row r="66" spans="2:23" s="4" customFormat="1" x14ac:dyDescent="0.25">
      <c r="B66" s="48"/>
      <c r="D66" s="197"/>
      <c r="E66" s="48"/>
      <c r="V66" s="48"/>
      <c r="W66" s="197"/>
    </row>
    <row r="67" spans="2:23" s="4" customFormat="1" x14ac:dyDescent="0.25">
      <c r="B67" s="48"/>
      <c r="D67" s="197"/>
      <c r="E67" s="48"/>
      <c r="V67" s="48"/>
      <c r="W67" s="197"/>
    </row>
    <row r="68" spans="2:23" s="4" customFormat="1" x14ac:dyDescent="0.25">
      <c r="B68" s="48"/>
      <c r="D68" s="197"/>
      <c r="E68" s="48"/>
      <c r="V68" s="48"/>
      <c r="W68" s="197"/>
    </row>
    <row r="69" spans="2:23" s="4" customFormat="1" x14ac:dyDescent="0.25">
      <c r="B69" s="48"/>
      <c r="D69" s="197"/>
      <c r="E69" s="48"/>
      <c r="V69" s="48"/>
      <c r="W69" s="197"/>
    </row>
    <row r="70" spans="2:23" s="4" customFormat="1" x14ac:dyDescent="0.25">
      <c r="B70" s="48"/>
      <c r="D70" s="197"/>
      <c r="E70" s="48"/>
      <c r="V70" s="48"/>
      <c r="W70" s="197"/>
    </row>
    <row r="71" spans="2:23" s="4" customFormat="1" x14ac:dyDescent="0.25">
      <c r="B71" s="48"/>
      <c r="D71" s="197"/>
      <c r="E71" s="48"/>
      <c r="V71" s="48"/>
      <c r="W71" s="197"/>
    </row>
    <row r="72" spans="2:23" s="4" customFormat="1" x14ac:dyDescent="0.25">
      <c r="B72" s="48"/>
      <c r="D72" s="197"/>
      <c r="E72" s="48"/>
      <c r="V72" s="48"/>
      <c r="W72" s="197"/>
    </row>
    <row r="73" spans="2:23" s="4" customFormat="1" x14ac:dyDescent="0.25">
      <c r="B73" s="48"/>
      <c r="D73" s="197"/>
      <c r="E73" s="48"/>
      <c r="V73" s="48"/>
      <c r="W73" s="197"/>
    </row>
    <row r="74" spans="2:23" s="4" customFormat="1" x14ac:dyDescent="0.25">
      <c r="B74" s="48"/>
      <c r="D74" s="197"/>
      <c r="E74" s="48"/>
      <c r="V74" s="48"/>
      <c r="W74" s="197"/>
    </row>
    <row r="75" spans="2:23" s="4" customFormat="1" x14ac:dyDescent="0.25">
      <c r="B75" s="48"/>
      <c r="D75" s="197"/>
      <c r="E75" s="48"/>
      <c r="V75" s="48"/>
      <c r="W75" s="197"/>
    </row>
    <row r="76" spans="2:23" s="4" customFormat="1" x14ac:dyDescent="0.25">
      <c r="B76" s="48"/>
      <c r="D76" s="197"/>
      <c r="E76" s="48"/>
      <c r="V76" s="48"/>
      <c r="W76" s="197"/>
    </row>
    <row r="77" spans="2:23" s="4" customFormat="1" x14ac:dyDescent="0.25">
      <c r="B77" s="48"/>
      <c r="D77" s="197"/>
      <c r="E77" s="48"/>
      <c r="V77" s="48"/>
      <c r="W77" s="197"/>
    </row>
    <row r="78" spans="2:23" s="4" customFormat="1" x14ac:dyDescent="0.25">
      <c r="B78" s="48"/>
      <c r="D78" s="197"/>
      <c r="E78" s="48"/>
      <c r="V78" s="48"/>
      <c r="W78" s="197"/>
    </row>
    <row r="79" spans="2:23" s="4" customFormat="1" x14ac:dyDescent="0.25">
      <c r="B79" s="48"/>
      <c r="D79" s="197"/>
      <c r="E79" s="48"/>
      <c r="V79" s="48"/>
      <c r="W79" s="197"/>
    </row>
    <row r="80" spans="2:23" s="4" customFormat="1" x14ac:dyDescent="0.25">
      <c r="B80" s="48"/>
      <c r="D80" s="197"/>
      <c r="E80" s="48"/>
      <c r="V80" s="48"/>
      <c r="W80" s="197"/>
    </row>
    <row r="81" spans="2:23" s="4" customFormat="1" x14ac:dyDescent="0.25">
      <c r="B81" s="48"/>
      <c r="D81" s="197"/>
      <c r="E81" s="48"/>
      <c r="V81" s="48"/>
      <c r="W81" s="197"/>
    </row>
    <row r="82" spans="2:23" s="4" customFormat="1" x14ac:dyDescent="0.25">
      <c r="B82" s="48"/>
      <c r="D82" s="197"/>
      <c r="E82" s="48"/>
      <c r="V82" s="48"/>
      <c r="W82" s="197"/>
    </row>
    <row r="83" spans="2:23" s="4" customFormat="1" x14ac:dyDescent="0.25">
      <c r="B83" s="48"/>
      <c r="D83" s="197"/>
      <c r="E83" s="48"/>
      <c r="V83" s="48"/>
      <c r="W83" s="197"/>
    </row>
    <row r="84" spans="2:23" s="4" customFormat="1" x14ac:dyDescent="0.25">
      <c r="B84" s="48"/>
      <c r="D84" s="197"/>
      <c r="E84" s="48"/>
      <c r="V84" s="48"/>
      <c r="W84" s="197"/>
    </row>
    <row r="85" spans="2:23" s="4" customFormat="1" x14ac:dyDescent="0.25">
      <c r="B85" s="48"/>
      <c r="D85" s="197"/>
      <c r="E85" s="48"/>
      <c r="V85" s="48"/>
      <c r="W85" s="197"/>
    </row>
    <row r="86" spans="2:23" s="4" customFormat="1" x14ac:dyDescent="0.25">
      <c r="B86" s="48"/>
      <c r="D86" s="197"/>
      <c r="E86" s="48"/>
      <c r="V86" s="48"/>
      <c r="W86" s="197"/>
    </row>
    <row r="87" spans="2:23" s="4" customFormat="1" x14ac:dyDescent="0.25">
      <c r="B87" s="48"/>
      <c r="D87" s="197"/>
      <c r="E87" s="48"/>
      <c r="V87" s="48"/>
      <c r="W87" s="197"/>
    </row>
    <row r="88" spans="2:23" s="4" customFormat="1" x14ac:dyDescent="0.25">
      <c r="B88" s="48"/>
      <c r="D88" s="197"/>
      <c r="E88" s="48"/>
      <c r="V88" s="48"/>
      <c r="W88" s="197"/>
    </row>
    <row r="89" spans="2:23" s="4" customFormat="1" x14ac:dyDescent="0.25">
      <c r="B89" s="48"/>
      <c r="D89" s="197"/>
      <c r="E89" s="48"/>
      <c r="V89" s="48"/>
      <c r="W89" s="197"/>
    </row>
    <row r="90" spans="2:23" s="4" customFormat="1" x14ac:dyDescent="0.25">
      <c r="B90" s="48"/>
      <c r="D90" s="197"/>
      <c r="E90" s="48"/>
      <c r="V90" s="48"/>
      <c r="W90" s="197"/>
    </row>
    <row r="91" spans="2:23" s="4" customFormat="1" x14ac:dyDescent="0.25">
      <c r="B91" s="48"/>
      <c r="D91" s="197"/>
      <c r="E91" s="48"/>
      <c r="V91" s="48"/>
      <c r="W91" s="197"/>
    </row>
    <row r="92" spans="2:23" s="4" customFormat="1" x14ac:dyDescent="0.25">
      <c r="B92" s="48"/>
      <c r="D92" s="197"/>
      <c r="E92" s="48"/>
      <c r="V92" s="48"/>
      <c r="W92" s="197"/>
    </row>
    <row r="93" spans="2:23" s="4" customFormat="1" x14ac:dyDescent="0.25">
      <c r="B93" s="48"/>
      <c r="D93" s="197"/>
      <c r="E93" s="48"/>
      <c r="V93" s="48"/>
      <c r="W93" s="197"/>
    </row>
    <row r="94" spans="2:23" s="4" customFormat="1" x14ac:dyDescent="0.25">
      <c r="B94" s="48"/>
      <c r="D94" s="197"/>
      <c r="E94" s="48"/>
      <c r="V94" s="48"/>
      <c r="W94" s="197"/>
    </row>
    <row r="95" spans="2:23" s="4" customFormat="1" x14ac:dyDescent="0.25">
      <c r="B95" s="48"/>
      <c r="D95" s="197"/>
      <c r="E95" s="48"/>
      <c r="V95" s="48"/>
      <c r="W95" s="197"/>
    </row>
    <row r="96" spans="2:23" s="4" customFormat="1" x14ac:dyDescent="0.25">
      <c r="B96" s="48"/>
      <c r="D96" s="197"/>
      <c r="E96" s="48"/>
      <c r="V96" s="48"/>
      <c r="W96" s="197"/>
    </row>
    <row r="97" spans="2:23" s="4" customFormat="1" x14ac:dyDescent="0.25">
      <c r="B97" s="48"/>
      <c r="D97" s="197"/>
      <c r="E97" s="48"/>
      <c r="V97" s="48"/>
      <c r="W97" s="197"/>
    </row>
    <row r="98" spans="2:23" s="4" customFormat="1" x14ac:dyDescent="0.25">
      <c r="B98" s="48"/>
      <c r="D98" s="197"/>
      <c r="E98" s="48"/>
      <c r="V98" s="48"/>
      <c r="W98" s="197"/>
    </row>
    <row r="99" spans="2:23" s="4" customFormat="1" x14ac:dyDescent="0.25">
      <c r="B99" s="48"/>
      <c r="D99" s="197"/>
      <c r="E99" s="48"/>
      <c r="V99" s="48"/>
      <c r="W99" s="197"/>
    </row>
    <row r="100" spans="2:23" s="4" customFormat="1" x14ac:dyDescent="0.25">
      <c r="B100" s="48"/>
      <c r="D100" s="197"/>
      <c r="E100" s="48"/>
      <c r="V100" s="48"/>
      <c r="W100" s="197"/>
    </row>
    <row r="101" spans="2:23" s="4" customFormat="1" x14ac:dyDescent="0.25">
      <c r="B101" s="48"/>
      <c r="D101" s="197"/>
      <c r="E101" s="48"/>
      <c r="V101" s="48"/>
      <c r="W101" s="197"/>
    </row>
    <row r="102" spans="2:23" s="4" customFormat="1" x14ac:dyDescent="0.25">
      <c r="B102" s="48"/>
      <c r="D102" s="197"/>
      <c r="E102" s="48"/>
      <c r="V102" s="48"/>
      <c r="W102" s="197"/>
    </row>
    <row r="103" spans="2:23" s="4" customFormat="1" x14ac:dyDescent="0.25">
      <c r="B103" s="48"/>
      <c r="D103" s="197"/>
      <c r="E103" s="48"/>
      <c r="V103" s="48"/>
      <c r="W103" s="197"/>
    </row>
    <row r="104" spans="2:23" s="4" customFormat="1" x14ac:dyDescent="0.25">
      <c r="B104" s="48"/>
      <c r="D104" s="197"/>
      <c r="E104" s="48"/>
      <c r="V104" s="48"/>
      <c r="W104" s="197"/>
    </row>
    <row r="105" spans="2:23" s="4" customFormat="1" x14ac:dyDescent="0.25">
      <c r="B105" s="48"/>
      <c r="D105" s="197"/>
      <c r="E105" s="48"/>
      <c r="V105" s="48"/>
      <c r="W105" s="197"/>
    </row>
    <row r="106" spans="2:23" s="4" customFormat="1" x14ac:dyDescent="0.25">
      <c r="B106" s="48"/>
      <c r="D106" s="197"/>
      <c r="E106" s="48"/>
      <c r="V106" s="48"/>
      <c r="W106" s="197"/>
    </row>
    <row r="107" spans="2:23" s="4" customFormat="1" x14ac:dyDescent="0.25">
      <c r="B107" s="48"/>
      <c r="D107" s="197"/>
      <c r="E107" s="48"/>
      <c r="V107" s="48"/>
      <c r="W107" s="197"/>
    </row>
    <row r="108" spans="2:23" s="4" customFormat="1" x14ac:dyDescent="0.25">
      <c r="B108" s="48"/>
      <c r="D108" s="197"/>
      <c r="E108" s="48"/>
      <c r="V108" s="48"/>
      <c r="W108" s="197"/>
    </row>
    <row r="109" spans="2:23" s="4" customFormat="1" x14ac:dyDescent="0.25">
      <c r="B109" s="48"/>
      <c r="D109" s="197"/>
      <c r="E109" s="48"/>
      <c r="V109" s="48"/>
      <c r="W109" s="197"/>
    </row>
    <row r="110" spans="2:23" s="4" customFormat="1" x14ac:dyDescent="0.25">
      <c r="B110" s="48"/>
      <c r="D110" s="197"/>
      <c r="E110" s="48"/>
      <c r="V110" s="48"/>
      <c r="W110" s="197"/>
    </row>
    <row r="111" spans="2:23" s="4" customFormat="1" x14ac:dyDescent="0.25">
      <c r="B111" s="48"/>
      <c r="D111" s="197"/>
      <c r="E111" s="48"/>
      <c r="V111" s="48"/>
      <c r="W111" s="197"/>
    </row>
    <row r="112" spans="2:23" s="4" customFormat="1" x14ac:dyDescent="0.25">
      <c r="B112" s="48"/>
      <c r="D112" s="197"/>
      <c r="E112" s="48"/>
      <c r="V112" s="48"/>
      <c r="W112" s="197"/>
    </row>
    <row r="113" spans="2:23" s="4" customFormat="1" x14ac:dyDescent="0.25">
      <c r="B113" s="48"/>
      <c r="D113" s="197"/>
      <c r="E113" s="48"/>
      <c r="V113" s="48"/>
      <c r="W113" s="197"/>
    </row>
    <row r="114" spans="2:23" s="4" customFormat="1" x14ac:dyDescent="0.25">
      <c r="B114" s="48"/>
      <c r="D114" s="197"/>
      <c r="E114" s="48"/>
      <c r="V114" s="48"/>
      <c r="W114" s="197"/>
    </row>
    <row r="115" spans="2:23" s="4" customFormat="1" x14ac:dyDescent="0.25">
      <c r="B115" s="48"/>
      <c r="D115" s="197"/>
      <c r="E115" s="48"/>
      <c r="V115" s="48"/>
      <c r="W115" s="197"/>
    </row>
    <row r="116" spans="2:23" s="4" customFormat="1" x14ac:dyDescent="0.25">
      <c r="B116" s="48"/>
      <c r="D116" s="197"/>
      <c r="E116" s="48"/>
      <c r="V116" s="48"/>
      <c r="W116" s="197"/>
    </row>
    <row r="117" spans="2:23" s="4" customFormat="1" x14ac:dyDescent="0.25">
      <c r="B117" s="48"/>
      <c r="D117" s="197"/>
      <c r="E117" s="48"/>
      <c r="V117" s="48"/>
      <c r="W117" s="197"/>
    </row>
    <row r="118" spans="2:23" s="4" customFormat="1" x14ac:dyDescent="0.25">
      <c r="B118" s="48"/>
      <c r="D118" s="197"/>
      <c r="E118" s="48"/>
      <c r="V118" s="48"/>
      <c r="W118" s="197"/>
    </row>
    <row r="119" spans="2:23" s="4" customFormat="1" x14ac:dyDescent="0.25">
      <c r="B119" s="48"/>
      <c r="D119" s="197"/>
      <c r="E119" s="48"/>
      <c r="V119" s="48"/>
      <c r="W119" s="197"/>
    </row>
    <row r="120" spans="2:23" s="4" customFormat="1" x14ac:dyDescent="0.25">
      <c r="B120" s="48"/>
      <c r="D120" s="197"/>
      <c r="E120" s="48"/>
      <c r="V120" s="48"/>
      <c r="W120" s="197"/>
    </row>
    <row r="121" spans="2:23" s="4" customFormat="1" x14ac:dyDescent="0.25">
      <c r="B121" s="48"/>
      <c r="D121" s="197"/>
      <c r="E121" s="48"/>
      <c r="V121" s="48"/>
      <c r="W121" s="197"/>
    </row>
    <row r="122" spans="2:23" s="4" customFormat="1" x14ac:dyDescent="0.25">
      <c r="B122" s="48"/>
      <c r="D122" s="197"/>
      <c r="E122" s="48"/>
      <c r="V122" s="48"/>
      <c r="W122" s="197"/>
    </row>
    <row r="123" spans="2:23" s="4" customFormat="1" x14ac:dyDescent="0.25">
      <c r="B123" s="48"/>
      <c r="D123" s="197"/>
      <c r="E123" s="48"/>
      <c r="V123" s="48"/>
      <c r="W123" s="197"/>
    </row>
    <row r="124" spans="2:23" s="4" customFormat="1" x14ac:dyDescent="0.25">
      <c r="B124" s="48"/>
      <c r="D124" s="197"/>
      <c r="E124" s="48"/>
      <c r="V124" s="48"/>
      <c r="W124" s="197"/>
    </row>
    <row r="125" spans="2:23" s="4" customFormat="1" x14ac:dyDescent="0.25">
      <c r="B125" s="48"/>
      <c r="D125" s="197"/>
      <c r="E125" s="48"/>
      <c r="V125" s="48"/>
      <c r="W125" s="197"/>
    </row>
    <row r="126" spans="2:23" s="4" customFormat="1" x14ac:dyDescent="0.25">
      <c r="B126" s="48"/>
      <c r="D126" s="197"/>
      <c r="E126" s="48"/>
      <c r="V126" s="48"/>
      <c r="W126" s="197"/>
    </row>
    <row r="127" spans="2:23" s="4" customFormat="1" x14ac:dyDescent="0.25">
      <c r="B127" s="48"/>
      <c r="D127" s="197"/>
      <c r="E127" s="48"/>
      <c r="V127" s="48"/>
      <c r="W127" s="197"/>
    </row>
    <row r="128" spans="2:23" s="4" customFormat="1" x14ac:dyDescent="0.25">
      <c r="B128" s="48"/>
      <c r="D128" s="197"/>
      <c r="E128" s="48"/>
      <c r="V128" s="48"/>
      <c r="W128" s="197"/>
    </row>
    <row r="129" spans="1:23" s="4" customFormat="1" x14ac:dyDescent="0.25">
      <c r="B129" s="48"/>
      <c r="D129" s="197"/>
      <c r="E129" s="48"/>
      <c r="V129" s="48"/>
      <c r="W129" s="197"/>
    </row>
    <row r="130" spans="1:23" s="4" customFormat="1" x14ac:dyDescent="0.25">
      <c r="B130" s="48"/>
      <c r="D130" s="197"/>
      <c r="E130" s="48"/>
      <c r="V130" s="48"/>
      <c r="W130" s="197"/>
    </row>
    <row r="131" spans="1:23" s="4" customFormat="1" x14ac:dyDescent="0.25">
      <c r="B131" s="48"/>
      <c r="D131" s="197"/>
      <c r="E131" s="48"/>
      <c r="V131" s="48"/>
      <c r="W131" s="197"/>
    </row>
    <row r="132" spans="1:23" s="4" customFormat="1" x14ac:dyDescent="0.25">
      <c r="B132" s="48"/>
      <c r="D132" s="197"/>
      <c r="E132" s="48"/>
      <c r="V132" s="48"/>
      <c r="W132" s="197"/>
    </row>
    <row r="133" spans="1:23" s="4" customFormat="1" x14ac:dyDescent="0.25">
      <c r="B133" s="48"/>
      <c r="D133" s="197"/>
      <c r="E133" s="48"/>
      <c r="V133" s="48"/>
      <c r="W133" s="197"/>
    </row>
    <row r="134" spans="1:23" s="4" customFormat="1" x14ac:dyDescent="0.25">
      <c r="B134" s="48"/>
      <c r="D134" s="197"/>
      <c r="E134" s="48"/>
      <c r="V134" s="48"/>
      <c r="W134" s="197"/>
    </row>
    <row r="135" spans="1:23" s="4" customFormat="1" x14ac:dyDescent="0.25">
      <c r="B135" s="48"/>
      <c r="D135" s="197"/>
      <c r="E135" s="48"/>
      <c r="V135" s="48"/>
      <c r="W135" s="197"/>
    </row>
    <row r="136" spans="1:23" s="4" customFormat="1" x14ac:dyDescent="0.25">
      <c r="B136" s="48"/>
      <c r="D136" s="197"/>
      <c r="E136" s="48"/>
      <c r="V136" s="48"/>
      <c r="W136" s="197"/>
    </row>
    <row r="137" spans="1:23" s="4" customFormat="1" x14ac:dyDescent="0.25">
      <c r="B137" s="48"/>
      <c r="D137" s="197"/>
      <c r="E137" s="48"/>
      <c r="V137" s="48"/>
      <c r="W137" s="197"/>
    </row>
    <row r="138" spans="1:23" s="4" customFormat="1" x14ac:dyDescent="0.25">
      <c r="B138" s="48"/>
      <c r="D138" s="197"/>
      <c r="E138" s="48"/>
      <c r="V138" s="48"/>
      <c r="W138" s="197"/>
    </row>
    <row r="139" spans="1:23" s="4" customFormat="1" x14ac:dyDescent="0.25">
      <c r="B139" s="48"/>
      <c r="D139" s="197"/>
      <c r="E139" s="48"/>
      <c r="V139" s="48"/>
      <c r="W139" s="197"/>
    </row>
    <row r="140" spans="1:23" s="4" customFormat="1" x14ac:dyDescent="0.25">
      <c r="B140" s="48"/>
      <c r="D140" s="197"/>
      <c r="E140" s="48"/>
      <c r="V140" s="48"/>
      <c r="W140" s="197"/>
    </row>
    <row r="141" spans="1:23" s="4" customFormat="1" x14ac:dyDescent="0.25">
      <c r="B141" s="48"/>
      <c r="D141" s="197"/>
      <c r="E141" s="48"/>
      <c r="V141" s="48"/>
      <c r="W141" s="197"/>
    </row>
    <row r="142" spans="1:23" s="4" customFormat="1" x14ac:dyDescent="0.25">
      <c r="B142" s="48"/>
      <c r="D142" s="197"/>
      <c r="E142" s="48"/>
      <c r="V142" s="48"/>
      <c r="W142" s="197"/>
    </row>
    <row r="143" spans="1:23" s="4" customFormat="1" x14ac:dyDescent="0.25">
      <c r="A143" s="4" t="s">
        <v>20</v>
      </c>
      <c r="B143" s="48">
        <v>1</v>
      </c>
      <c r="D143" s="197"/>
      <c r="E143" s="48"/>
      <c r="V143" s="48"/>
      <c r="W143" s="197"/>
    </row>
    <row r="144" spans="1:23" s="4" customFormat="1" x14ac:dyDescent="0.25">
      <c r="A144" s="4" t="s">
        <v>21</v>
      </c>
      <c r="B144" s="48">
        <v>2</v>
      </c>
      <c r="D144" s="197"/>
      <c r="E144" s="48"/>
      <c r="V144" s="48"/>
      <c r="W144" s="197"/>
    </row>
    <row r="145" spans="1:23" s="4" customFormat="1" x14ac:dyDescent="0.25">
      <c r="A145" s="4" t="s">
        <v>22</v>
      </c>
      <c r="B145" s="48">
        <v>3</v>
      </c>
      <c r="D145" s="197"/>
      <c r="E145" s="48"/>
      <c r="V145" s="48"/>
      <c r="W145" s="197"/>
    </row>
    <row r="146" spans="1:23" s="4" customFormat="1" x14ac:dyDescent="0.25">
      <c r="A146" s="4" t="s">
        <v>23</v>
      </c>
      <c r="B146" s="48">
        <v>4</v>
      </c>
      <c r="D146" s="197"/>
      <c r="E146" s="48"/>
      <c r="V146" s="48"/>
      <c r="W146" s="197"/>
    </row>
    <row r="147" spans="1:23" s="4" customFormat="1" x14ac:dyDescent="0.25">
      <c r="A147" s="4" t="s">
        <v>24</v>
      </c>
      <c r="B147" s="48">
        <v>5</v>
      </c>
      <c r="D147" s="197"/>
      <c r="E147" s="48"/>
      <c r="V147" s="48"/>
      <c r="W147" s="197"/>
    </row>
    <row r="148" spans="1:23" s="4" customFormat="1" x14ac:dyDescent="0.25">
      <c r="A148" s="4" t="s">
        <v>25</v>
      </c>
      <c r="B148" s="48">
        <v>6</v>
      </c>
      <c r="D148" s="197"/>
      <c r="E148" s="48"/>
      <c r="V148" s="48"/>
      <c r="W148" s="197"/>
    </row>
    <row r="149" spans="1:23" s="4" customFormat="1" x14ac:dyDescent="0.25">
      <c r="A149" s="4" t="s">
        <v>26</v>
      </c>
      <c r="B149" s="48">
        <v>7</v>
      </c>
      <c r="D149" s="197"/>
      <c r="E149" s="48"/>
      <c r="V149" s="48"/>
      <c r="W149" s="197"/>
    </row>
    <row r="150" spans="1:23" s="4" customFormat="1" x14ac:dyDescent="0.25">
      <c r="A150" s="4" t="s">
        <v>27</v>
      </c>
      <c r="B150" s="48">
        <v>8</v>
      </c>
      <c r="D150" s="197"/>
      <c r="E150" s="48"/>
      <c r="V150" s="48"/>
      <c r="W150" s="197"/>
    </row>
    <row r="151" spans="1:23" s="4" customFormat="1" x14ac:dyDescent="0.25">
      <c r="A151" s="4" t="s">
        <v>28</v>
      </c>
      <c r="B151" s="48">
        <v>9</v>
      </c>
      <c r="D151" s="197"/>
      <c r="E151" s="48"/>
      <c r="V151" s="48"/>
      <c r="W151" s="197"/>
    </row>
    <row r="152" spans="1:23" s="4" customFormat="1" x14ac:dyDescent="0.25">
      <c r="A152" s="4" t="s">
        <v>29</v>
      </c>
      <c r="B152" s="48">
        <v>10</v>
      </c>
      <c r="D152" s="197"/>
      <c r="E152" s="48"/>
      <c r="V152" s="48"/>
      <c r="W152" s="197"/>
    </row>
    <row r="153" spans="1:23" s="4" customFormat="1" x14ac:dyDescent="0.25">
      <c r="A153" s="4" t="s">
        <v>30</v>
      </c>
      <c r="B153" s="48">
        <v>11</v>
      </c>
      <c r="D153" s="197"/>
      <c r="E153" s="48"/>
      <c r="V153" s="48"/>
      <c r="W153" s="197"/>
    </row>
    <row r="154" spans="1:23" s="4" customFormat="1" x14ac:dyDescent="0.25">
      <c r="A154" s="4" t="s">
        <v>31</v>
      </c>
      <c r="B154" s="48">
        <v>12</v>
      </c>
      <c r="D154" s="197"/>
      <c r="E154" s="48"/>
      <c r="V154" s="48"/>
      <c r="W154" s="197"/>
    </row>
    <row r="155" spans="1:23" s="4" customFormat="1" x14ac:dyDescent="0.25">
      <c r="B155" s="48">
        <v>13</v>
      </c>
      <c r="D155" s="197"/>
      <c r="E155" s="48"/>
      <c r="V155" s="48"/>
      <c r="W155" s="197"/>
    </row>
    <row r="156" spans="1:23" s="4" customFormat="1" x14ac:dyDescent="0.25">
      <c r="B156" s="48">
        <v>14</v>
      </c>
      <c r="D156" s="197"/>
      <c r="E156" s="48"/>
      <c r="V156" s="48"/>
      <c r="W156" s="197"/>
    </row>
    <row r="157" spans="1:23" s="4" customFormat="1" x14ac:dyDescent="0.25">
      <c r="B157" s="48">
        <v>15</v>
      </c>
      <c r="D157" s="197"/>
      <c r="E157" s="48"/>
      <c r="V157" s="48"/>
      <c r="W157" s="197"/>
    </row>
    <row r="158" spans="1:23" s="4" customFormat="1" x14ac:dyDescent="0.25">
      <c r="B158" s="48">
        <v>16</v>
      </c>
      <c r="D158" s="197"/>
      <c r="E158" s="48"/>
      <c r="V158" s="48"/>
      <c r="W158" s="197"/>
    </row>
    <row r="159" spans="1:23" s="4" customFormat="1" x14ac:dyDescent="0.25">
      <c r="B159" s="48">
        <v>17</v>
      </c>
      <c r="D159" s="197"/>
      <c r="E159" s="48"/>
      <c r="V159" s="48"/>
      <c r="W159" s="197"/>
    </row>
    <row r="160" spans="1:23" s="4" customFormat="1" x14ac:dyDescent="0.25">
      <c r="B160" s="48">
        <v>18</v>
      </c>
      <c r="D160" s="197"/>
      <c r="E160" s="48"/>
      <c r="V160" s="48"/>
      <c r="W160" s="197"/>
    </row>
    <row r="161" spans="2:23" s="4" customFormat="1" x14ac:dyDescent="0.25">
      <c r="B161" s="48">
        <v>19</v>
      </c>
      <c r="D161" s="197"/>
      <c r="E161" s="48"/>
      <c r="V161" s="48"/>
      <c r="W161" s="197"/>
    </row>
    <row r="162" spans="2:23" s="4" customFormat="1" x14ac:dyDescent="0.25">
      <c r="B162" s="48">
        <v>20</v>
      </c>
      <c r="D162" s="197"/>
      <c r="E162" s="48"/>
      <c r="V162" s="48"/>
      <c r="W162" s="197"/>
    </row>
    <row r="163" spans="2:23" s="4" customFormat="1" x14ac:dyDescent="0.25">
      <c r="B163" s="48">
        <v>21</v>
      </c>
      <c r="D163" s="197"/>
      <c r="E163" s="48"/>
      <c r="V163" s="48"/>
      <c r="W163" s="197"/>
    </row>
    <row r="164" spans="2:23" s="4" customFormat="1" x14ac:dyDescent="0.25">
      <c r="B164" s="48">
        <v>22</v>
      </c>
      <c r="D164" s="197"/>
      <c r="E164" s="48"/>
      <c r="V164" s="48"/>
      <c r="W164" s="197"/>
    </row>
    <row r="165" spans="2:23" s="4" customFormat="1" x14ac:dyDescent="0.25">
      <c r="B165" s="48">
        <v>23</v>
      </c>
      <c r="D165" s="197"/>
      <c r="E165" s="48"/>
      <c r="V165" s="48"/>
      <c r="W165" s="197"/>
    </row>
    <row r="166" spans="2:23" s="4" customFormat="1" x14ac:dyDescent="0.25">
      <c r="B166" s="48">
        <v>24</v>
      </c>
      <c r="D166" s="197"/>
      <c r="E166" s="48"/>
      <c r="V166" s="48"/>
      <c r="W166" s="197"/>
    </row>
    <row r="167" spans="2:23" s="4" customFormat="1" x14ac:dyDescent="0.25">
      <c r="B167" s="48">
        <v>25</v>
      </c>
      <c r="D167" s="197"/>
      <c r="E167" s="48"/>
      <c r="V167" s="48"/>
      <c r="W167" s="197"/>
    </row>
    <row r="168" spans="2:23" s="4" customFormat="1" x14ac:dyDescent="0.25">
      <c r="B168" s="48">
        <v>26</v>
      </c>
      <c r="D168" s="197"/>
      <c r="E168" s="48"/>
      <c r="V168" s="48"/>
      <c r="W168" s="197"/>
    </row>
    <row r="169" spans="2:23" s="4" customFormat="1" x14ac:dyDescent="0.25">
      <c r="B169" s="48">
        <v>27</v>
      </c>
      <c r="D169" s="197"/>
      <c r="E169" s="48"/>
      <c r="V169" s="48"/>
      <c r="W169" s="197"/>
    </row>
    <row r="170" spans="2:23" x14ac:dyDescent="0.25">
      <c r="B170" s="49">
        <v>28</v>
      </c>
    </row>
    <row r="171" spans="2:23" x14ac:dyDescent="0.25">
      <c r="B171" s="49">
        <v>29</v>
      </c>
    </row>
    <row r="172" spans="2:23" x14ac:dyDescent="0.25">
      <c r="B172" s="49">
        <v>30</v>
      </c>
    </row>
    <row r="173" spans="2:23" x14ac:dyDescent="0.25">
      <c r="B173" s="49">
        <v>31</v>
      </c>
    </row>
  </sheetData>
  <autoFilter ref="A11:W46"/>
  <dataConsolidate link="1"/>
  <mergeCells count="101">
    <mergeCell ref="F55:G55"/>
    <mergeCell ref="F56:G56"/>
    <mergeCell ref="D58:F58"/>
    <mergeCell ref="E54:G54"/>
    <mergeCell ref="D45:U45"/>
    <mergeCell ref="D46:U46"/>
    <mergeCell ref="D50:E50"/>
    <mergeCell ref="K50:T50"/>
    <mergeCell ref="D51:E51"/>
    <mergeCell ref="K51:T51"/>
    <mergeCell ref="A1:W1"/>
    <mergeCell ref="J10:U10"/>
    <mergeCell ref="B3:W3"/>
    <mergeCell ref="B4:W4"/>
    <mergeCell ref="B5:W5"/>
    <mergeCell ref="B6:W6"/>
    <mergeCell ref="B7:W7"/>
    <mergeCell ref="B8:W8"/>
    <mergeCell ref="A14:A15"/>
    <mergeCell ref="B14:B15"/>
    <mergeCell ref="C14:C15"/>
    <mergeCell ref="D14:D15"/>
    <mergeCell ref="E14:E15"/>
    <mergeCell ref="F14:F15"/>
    <mergeCell ref="G14:G15"/>
    <mergeCell ref="J14:J15"/>
    <mergeCell ref="K14:K15"/>
    <mergeCell ref="L14:L15"/>
    <mergeCell ref="M14:M15"/>
    <mergeCell ref="N14:N15"/>
    <mergeCell ref="I14:I15"/>
    <mergeCell ref="O14:O15"/>
    <mergeCell ref="P14:P15"/>
    <mergeCell ref="Q14:Q15"/>
    <mergeCell ref="R14:R15"/>
    <mergeCell ref="S14:S15"/>
    <mergeCell ref="V14:V15"/>
    <mergeCell ref="A21:A24"/>
    <mergeCell ref="B21:B24"/>
    <mergeCell ref="C21:C24"/>
    <mergeCell ref="D21:D24"/>
    <mergeCell ref="E21:E24"/>
    <mergeCell ref="F21:F24"/>
    <mergeCell ref="G21:G24"/>
    <mergeCell ref="J21:J24"/>
    <mergeCell ref="K21:K24"/>
    <mergeCell ref="L21:L24"/>
    <mergeCell ref="M21:M24"/>
    <mergeCell ref="N21:N24"/>
    <mergeCell ref="T14:T15"/>
    <mergeCell ref="U14:U15"/>
    <mergeCell ref="T21:T24"/>
    <mergeCell ref="U21:U24"/>
    <mergeCell ref="V21:V24"/>
    <mergeCell ref="O21:O24"/>
    <mergeCell ref="P21:P24"/>
    <mergeCell ref="Q21:Q24"/>
    <mergeCell ref="R21:R24"/>
    <mergeCell ref="S21:S24"/>
    <mergeCell ref="V25:V27"/>
    <mergeCell ref="W25:W27"/>
    <mergeCell ref="T25:T27"/>
    <mergeCell ref="U25:U27"/>
    <mergeCell ref="O25:O27"/>
    <mergeCell ref="P25:P27"/>
    <mergeCell ref="W14:W15"/>
    <mergeCell ref="P28:P29"/>
    <mergeCell ref="Q28:Q29"/>
    <mergeCell ref="A28:A29"/>
    <mergeCell ref="B28:B29"/>
    <mergeCell ref="C28:C29"/>
    <mergeCell ref="D28:D29"/>
    <mergeCell ref="E28:E29"/>
    <mergeCell ref="F28:F29"/>
    <mergeCell ref="G28:G29"/>
    <mergeCell ref="J28:J29"/>
    <mergeCell ref="K28:K29"/>
    <mergeCell ref="W21:W24"/>
    <mergeCell ref="A25:A27"/>
    <mergeCell ref="B25:B27"/>
    <mergeCell ref="C25:C27"/>
    <mergeCell ref="D25:D27"/>
    <mergeCell ref="E25:E27"/>
    <mergeCell ref="F25:F27"/>
    <mergeCell ref="G25:G27"/>
    <mergeCell ref="J25:J27"/>
    <mergeCell ref="K25:K27"/>
    <mergeCell ref="L25:L27"/>
    <mergeCell ref="M25:M27"/>
    <mergeCell ref="L28:L29"/>
    <mergeCell ref="M28:M29"/>
    <mergeCell ref="N28:N29"/>
    <mergeCell ref="O28:O29"/>
    <mergeCell ref="S25:S27"/>
    <mergeCell ref="Q25:Q27"/>
    <mergeCell ref="R25:R27"/>
    <mergeCell ref="U28:U29"/>
    <mergeCell ref="R28:R29"/>
    <mergeCell ref="S28:S29"/>
    <mergeCell ref="T28:T29"/>
    <mergeCell ref="N25:N27"/>
  </mergeCells>
  <hyperlinks>
    <hyperlink ref="E13" r:id="rId1"/>
    <hyperlink ref="E14" r:id="rId2"/>
    <hyperlink ref="E20" r:id="rId3"/>
    <hyperlink ref="E21" r:id="rId4"/>
    <hyperlink ref="E25" r:id="rId5"/>
    <hyperlink ref="E28" r:id="rId6"/>
    <hyperlink ref="E30" r:id="rId7"/>
    <hyperlink ref="E31" r:id="rId8"/>
    <hyperlink ref="E32" r:id="rId9"/>
    <hyperlink ref="E35" r:id="rId10"/>
    <hyperlink ref="E41" r:id="rId11"/>
    <hyperlink ref="E12" r:id="rId12"/>
    <hyperlink ref="E16" r:id="rId13"/>
    <hyperlink ref="E14" r:id="rId14"/>
    <hyperlink ref="E17" r:id="rId15"/>
    <hyperlink ref="E40" r:id="rId16"/>
    <hyperlink ref="E42" r:id="rId17"/>
    <hyperlink ref="E18" r:id="rId18"/>
    <hyperlink ref="E19" r:id="rId19"/>
    <hyperlink ref="E37" r:id="rId20"/>
    <hyperlink ref="E39" r:id="rId21"/>
  </hyperlinks>
  <printOptions horizontalCentered="1" verticalCentered="1"/>
  <pageMargins left="0.31496062992125984" right="0.31496062992125984" top="0.15748031496062992" bottom="0.35433070866141736" header="0.31496062992125984" footer="0.31496062992125984"/>
  <pageSetup paperSize="9" scale="31" fitToHeight="2" orientation="landscape" r:id="rId22"/>
  <rowBreaks count="1" manualBreakCount="1">
    <brk id="24" max="22" man="1"/>
  </rowBreaks>
  <drawing r:id="rId2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D3:I30"/>
  <sheetViews>
    <sheetView workbookViewId="0">
      <selection activeCell="L45" sqref="L45"/>
    </sheetView>
  </sheetViews>
  <sheetFormatPr baseColWidth="10" defaultRowHeight="15" x14ac:dyDescent="0.25"/>
  <cols>
    <col min="5" max="5" width="19.42578125" customWidth="1"/>
  </cols>
  <sheetData>
    <row r="3" spans="4:9" ht="51" x14ac:dyDescent="0.25">
      <c r="D3" s="6" t="s">
        <v>188</v>
      </c>
      <c r="E3" s="7" t="s">
        <v>16</v>
      </c>
      <c r="F3" s="7" t="s">
        <v>19</v>
      </c>
      <c r="G3" s="7" t="s">
        <v>182</v>
      </c>
    </row>
    <row r="4" spans="4:9" ht="25.5" x14ac:dyDescent="0.25">
      <c r="D4" s="113">
        <v>1</v>
      </c>
      <c r="E4" s="114" t="s">
        <v>181</v>
      </c>
      <c r="F4" s="39">
        <v>21</v>
      </c>
      <c r="G4" s="39">
        <v>21</v>
      </c>
      <c r="H4" s="115"/>
      <c r="I4" s="115"/>
    </row>
    <row r="5" spans="4:9" x14ac:dyDescent="0.25">
      <c r="D5" s="113">
        <v>2</v>
      </c>
      <c r="E5" s="114" t="s">
        <v>183</v>
      </c>
      <c r="F5" s="39">
        <v>3</v>
      </c>
      <c r="G5" s="39">
        <v>2</v>
      </c>
      <c r="H5" s="115"/>
      <c r="I5" s="115"/>
    </row>
    <row r="6" spans="4:9" ht="25.5" x14ac:dyDescent="0.25">
      <c r="D6" s="113">
        <v>3</v>
      </c>
      <c r="E6" s="83" t="s">
        <v>41</v>
      </c>
      <c r="F6" s="39">
        <v>3</v>
      </c>
      <c r="G6" s="39">
        <v>2</v>
      </c>
      <c r="H6" s="115"/>
      <c r="I6" s="115"/>
    </row>
    <row r="7" spans="4:9" ht="35.25" customHeight="1" x14ac:dyDescent="0.25">
      <c r="D7" s="113">
        <v>4</v>
      </c>
      <c r="E7" s="114" t="s">
        <v>162</v>
      </c>
      <c r="F7" s="39">
        <v>38</v>
      </c>
      <c r="G7" s="122">
        <v>38</v>
      </c>
      <c r="H7" s="115"/>
      <c r="I7" s="115"/>
    </row>
    <row r="8" spans="4:9" ht="51" x14ac:dyDescent="0.25">
      <c r="D8" s="113">
        <v>5</v>
      </c>
      <c r="E8" s="117" t="s">
        <v>184</v>
      </c>
      <c r="F8" s="97">
        <v>4</v>
      </c>
      <c r="G8" s="123">
        <v>3</v>
      </c>
      <c r="H8" s="115"/>
      <c r="I8" s="115"/>
    </row>
    <row r="9" spans="4:9" ht="63.75" x14ac:dyDescent="0.25">
      <c r="D9" s="113">
        <v>6</v>
      </c>
      <c r="E9" s="83" t="s">
        <v>185</v>
      </c>
      <c r="F9" s="75">
        <v>1</v>
      </c>
      <c r="G9" s="124">
        <v>1</v>
      </c>
      <c r="H9" s="115"/>
      <c r="I9" s="115"/>
    </row>
    <row r="10" spans="4:9" ht="38.25" x14ac:dyDescent="0.25">
      <c r="D10" s="113">
        <v>7</v>
      </c>
      <c r="E10" s="59" t="s">
        <v>53</v>
      </c>
      <c r="F10" s="41">
        <v>1</v>
      </c>
      <c r="G10" s="124">
        <v>1</v>
      </c>
      <c r="H10" s="115"/>
      <c r="I10" s="115"/>
    </row>
    <row r="11" spans="4:9" ht="76.5" x14ac:dyDescent="0.25">
      <c r="D11" s="113">
        <v>8</v>
      </c>
      <c r="E11" s="83" t="s">
        <v>55</v>
      </c>
      <c r="F11" s="39">
        <v>1</v>
      </c>
      <c r="G11" s="124">
        <v>1</v>
      </c>
      <c r="H11" s="115"/>
      <c r="I11" s="115"/>
    </row>
    <row r="12" spans="4:9" x14ac:dyDescent="0.25">
      <c r="D12" s="113">
        <v>9</v>
      </c>
      <c r="E12" s="83" t="s">
        <v>59</v>
      </c>
      <c r="F12" s="39">
        <v>6</v>
      </c>
      <c r="G12" s="124">
        <v>4</v>
      </c>
      <c r="H12" s="115"/>
      <c r="I12" s="115"/>
    </row>
    <row r="13" spans="4:9" ht="25.5" x14ac:dyDescent="0.25">
      <c r="D13" s="113">
        <v>10</v>
      </c>
      <c r="E13" s="83" t="s">
        <v>62</v>
      </c>
      <c r="F13" s="39">
        <v>3</v>
      </c>
      <c r="G13" s="118">
        <v>2</v>
      </c>
      <c r="H13" s="115"/>
      <c r="I13" s="115"/>
    </row>
    <row r="14" spans="4:9" ht="38.25" x14ac:dyDescent="0.25">
      <c r="D14" s="113">
        <v>11</v>
      </c>
      <c r="E14" s="83" t="s">
        <v>65</v>
      </c>
      <c r="F14" s="39">
        <v>2</v>
      </c>
      <c r="G14" s="125">
        <v>2</v>
      </c>
      <c r="H14" s="115"/>
      <c r="I14" s="115"/>
    </row>
    <row r="15" spans="4:9" ht="38.25" x14ac:dyDescent="0.25">
      <c r="D15" s="113">
        <v>12</v>
      </c>
      <c r="E15" s="83" t="s">
        <v>67</v>
      </c>
      <c r="F15" s="39">
        <v>2</v>
      </c>
      <c r="G15" s="119">
        <v>2</v>
      </c>
      <c r="H15" s="115"/>
      <c r="I15" s="115"/>
    </row>
    <row r="16" spans="4:9" ht="51" x14ac:dyDescent="0.25">
      <c r="D16" s="113">
        <v>13</v>
      </c>
      <c r="E16" s="83" t="s">
        <v>70</v>
      </c>
      <c r="F16" s="39">
        <v>1</v>
      </c>
      <c r="G16" s="119">
        <v>1</v>
      </c>
      <c r="H16" s="115"/>
      <c r="I16" s="115"/>
    </row>
    <row r="17" spans="4:9" ht="38.25" x14ac:dyDescent="0.25">
      <c r="D17" s="113">
        <v>14</v>
      </c>
      <c r="E17" s="83" t="s">
        <v>75</v>
      </c>
      <c r="F17" s="39">
        <v>2</v>
      </c>
      <c r="G17" s="119">
        <v>1</v>
      </c>
      <c r="H17" s="115"/>
      <c r="I17" s="115"/>
    </row>
    <row r="18" spans="4:9" ht="25.5" x14ac:dyDescent="0.25">
      <c r="D18" s="113">
        <v>15</v>
      </c>
      <c r="E18" s="84" t="s">
        <v>145</v>
      </c>
      <c r="F18" s="97">
        <v>21</v>
      </c>
      <c r="G18" s="124">
        <v>7</v>
      </c>
      <c r="H18" s="115"/>
      <c r="I18" s="115"/>
    </row>
    <row r="19" spans="4:9" ht="38.25" x14ac:dyDescent="0.25">
      <c r="D19" s="113">
        <v>16</v>
      </c>
      <c r="E19" s="84" t="s">
        <v>142</v>
      </c>
      <c r="F19" s="97">
        <v>20</v>
      </c>
      <c r="G19" s="124">
        <v>13</v>
      </c>
      <c r="H19" s="115"/>
      <c r="I19" s="115"/>
    </row>
    <row r="20" spans="4:9" ht="38.25" x14ac:dyDescent="0.25">
      <c r="D20" s="113">
        <v>17</v>
      </c>
      <c r="E20" s="84" t="s">
        <v>77</v>
      </c>
      <c r="F20" s="39">
        <v>21</v>
      </c>
      <c r="G20" s="124">
        <v>10</v>
      </c>
      <c r="H20" s="115"/>
      <c r="I20" s="115"/>
    </row>
    <row r="21" spans="4:9" ht="63.75" x14ac:dyDescent="0.25">
      <c r="D21" s="113">
        <v>18</v>
      </c>
      <c r="E21" s="84" t="s">
        <v>186</v>
      </c>
      <c r="F21" s="97">
        <v>21</v>
      </c>
      <c r="G21" s="124">
        <v>8</v>
      </c>
      <c r="H21" s="115"/>
      <c r="I21" s="115"/>
    </row>
    <row r="22" spans="4:9" ht="51" x14ac:dyDescent="0.25">
      <c r="D22" s="113">
        <v>19</v>
      </c>
      <c r="E22" s="84" t="s">
        <v>154</v>
      </c>
      <c r="F22" s="97">
        <v>3</v>
      </c>
      <c r="G22" s="119">
        <v>2</v>
      </c>
      <c r="H22" s="115"/>
      <c r="I22" s="115"/>
    </row>
    <row r="23" spans="4:9" ht="38.25" x14ac:dyDescent="0.25">
      <c r="D23" s="113">
        <v>20</v>
      </c>
      <c r="E23" s="84" t="s">
        <v>187</v>
      </c>
      <c r="F23" s="97">
        <v>21</v>
      </c>
      <c r="G23" s="119">
        <v>17</v>
      </c>
      <c r="H23" s="115"/>
      <c r="I23" s="115"/>
    </row>
    <row r="24" spans="4:9" ht="63.75" x14ac:dyDescent="0.25">
      <c r="D24" s="113">
        <v>21</v>
      </c>
      <c r="E24" s="83" t="s">
        <v>128</v>
      </c>
      <c r="F24" s="39">
        <v>63</v>
      </c>
      <c r="G24" s="124">
        <v>33</v>
      </c>
      <c r="H24" s="115"/>
      <c r="I24" s="115"/>
    </row>
    <row r="25" spans="4:9" ht="25.5" x14ac:dyDescent="0.25">
      <c r="D25" s="113">
        <v>22</v>
      </c>
      <c r="E25" s="84" t="s">
        <v>118</v>
      </c>
      <c r="F25" s="97">
        <v>1</v>
      </c>
      <c r="G25" s="124">
        <v>0</v>
      </c>
      <c r="H25" s="115"/>
      <c r="I25" s="115"/>
    </row>
    <row r="26" spans="4:9" ht="25.5" x14ac:dyDescent="0.25">
      <c r="D26" s="113">
        <v>23</v>
      </c>
      <c r="E26" s="120" t="s">
        <v>87</v>
      </c>
      <c r="F26" s="102">
        <v>4</v>
      </c>
      <c r="G26" s="124">
        <v>4</v>
      </c>
      <c r="H26" s="115"/>
      <c r="I26" s="115"/>
    </row>
    <row r="27" spans="4:9" x14ac:dyDescent="0.25">
      <c r="D27" s="179" t="s">
        <v>189</v>
      </c>
      <c r="E27" s="180"/>
      <c r="F27" s="121">
        <f>SUM(F4:F26)</f>
        <v>263</v>
      </c>
      <c r="G27" s="121">
        <v>175</v>
      </c>
      <c r="H27" s="115"/>
      <c r="I27" s="115"/>
    </row>
    <row r="30" spans="4:9" x14ac:dyDescent="0.25">
      <c r="G30" s="116">
        <f>+G27/F27</f>
        <v>0.66539923954372626</v>
      </c>
    </row>
  </sheetData>
  <mergeCells count="1">
    <mergeCell ref="D27:E2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1" ma:contentTypeDescription="Crear nuevo documento." ma:contentTypeScope="" ma:versionID="926d003b92c1187926270ce6e499e9e8">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be4f7bbd154eea71fb55a8a629622f81"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Noviembre" ma:format="Dropdown" ma:internalName="Noviembr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A38737-80B6-40DC-BAA1-781EA35B5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6ADDB6-42F6-4728-ADF3-36BF86C84BE4}">
  <ds:schemaRefs>
    <ds:schemaRef ds:uri="3f1a0024-6d61-4f4c-b3df-5a227450014d"/>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aa7095be-6fc4-440a-9422-8bd9f01f6955"/>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C2F5CED-6AF7-40B6-B42B-2D88449D00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Hoja2</vt:lpstr>
      <vt:lpstr>PLAN AUDITORÍA</vt:lpstr>
      <vt:lpstr>Hoja1</vt:lpstr>
      <vt:lpstr>'PLAN AUDITORÍA'!Área_de_impresión</vt:lpstr>
      <vt:lpstr>'PLAN AUDITORÍA'!Títulos_a_imprimir</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2006-09-12T12:46:56Z</dcterms:created>
  <dcterms:modified xsi:type="dcterms:W3CDTF">2019-10-24T13:35:34Z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