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13_ncr:1_{98FB9815-42AD-470E-8B22-295208BB04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Formato!$A$11:$DW$11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3" i="4" l="1"/>
  <c r="AI12" i="4"/>
  <c r="AJ12" i="4" s="1"/>
  <c r="M13" i="4"/>
  <c r="M12" i="4"/>
  <c r="AD13" i="4"/>
  <c r="AF13" i="4" s="1"/>
  <c r="AD12" i="4"/>
  <c r="AF12" i="4" s="1"/>
  <c r="Y13" i="4"/>
  <c r="AA13" i="4" s="1"/>
  <c r="Y12" i="4"/>
  <c r="AA12" i="4" s="1"/>
  <c r="T13" i="4"/>
  <c r="V13" i="4" s="1"/>
  <c r="T12" i="4"/>
  <c r="V12" i="4" s="1"/>
  <c r="O13" i="4"/>
  <c r="Q13" i="4" s="1"/>
  <c r="O12" i="4"/>
  <c r="Q12" i="4" s="1"/>
  <c r="AJ13" i="4" l="1"/>
  <c r="AJ1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<sst xmlns="http://schemas.openxmlformats.org/spreadsheetml/2006/main" count="81" uniqueCount="57">
  <si>
    <t>FORMULACIÓN Y SEGUIMIENTO A PLANES INSTITUCIONALES</t>
  </si>
  <si>
    <t>Código: PLE-PIN-F055</t>
  </si>
  <si>
    <t>Versión: 1</t>
  </si>
  <si>
    <t>Vigencia:30 de enero de 2024</t>
  </si>
  <si>
    <t>Caso Hola: 14729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</si>
  <si>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</si>
  <si>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t>Plan anual de vacantes</t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</si>
  <si>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</si>
  <si>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</si>
  <si>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</si>
  <si>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</si>
  <si>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</si>
  <si>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</si>
  <si>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</si>
  <si>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</si>
  <si>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</si>
  <si>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</si>
  <si>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</si>
  <si>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</si>
  <si>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</si>
  <si>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</si>
  <si>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</si>
  <si>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</si>
  <si>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</si>
  <si>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</si>
  <si>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</si>
  <si>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</si>
  <si>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</si>
  <si>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</si>
  <si>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</si>
  <si>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</si>
  <si>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</si>
  <si>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</si>
  <si>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Mantener actualizadas al 95% las vacantes definitivas de carrera administrativa asignadas en provisionalidad, encargo y sin proveer en el aplicativo Sistema de apoyo para la Igualdad, el Mérito y la Oportunidad SIMO y que no correspondan a las ofertadas en el proceso de selección 740 de 2018.</t>
  </si>
  <si>
    <t>Porcentaje de reporte de vacantes actualizado</t>
  </si>
  <si>
    <t>Director de Gestión del Talento Humano</t>
  </si>
  <si>
    <t>Constante</t>
  </si>
  <si>
    <t>Pantallazo del cargue de la información en SIMO</t>
  </si>
  <si>
    <t>A corte 31 de marzo de 2024 existían 323 vacantes definitivas objeto de reporte en el aplicativo SIMO, de las cuales se reportaron a la fecha 311, para un reporte del 96%.</t>
  </si>
  <si>
    <t>Pantallazo reporte SIMO a corte 11 de abril de 2024.</t>
  </si>
  <si>
    <t>Mantener provistos en un mínimo del 90% los empleos de la planta permanente y temporal de la SDG, en cumplimiento a las necesidades del servicio y atendiendo la normatividad vigente.</t>
  </si>
  <si>
    <t>Porcentaje de empleos de la planta provistos</t>
  </si>
  <si>
    <t>Archivo Excel con la relación de los empleos provistos</t>
  </si>
  <si>
    <t>En la planta de empleos de la Secretaría Distrital de Gobierno existen 1524 empleos entre planta permanente y temporal. A corte 31 de marzo de 2024, se encontraban provistos 1368 empleos para un total de provisión del 90%.</t>
  </si>
  <si>
    <t>Se adjunta planta de empleos a corte 31/03/2024</t>
  </si>
  <si>
    <t>TOTAL</t>
  </si>
  <si>
    <t>Control de cambios</t>
  </si>
  <si>
    <t xml:space="preserve">Versión </t>
  </si>
  <si>
    <t>Fecha</t>
  </si>
  <si>
    <t>Descripción del cambio</t>
  </si>
  <si>
    <t>Creciente</t>
  </si>
  <si>
    <t>Decreciente</t>
  </si>
  <si>
    <t>Suma</t>
  </si>
  <si>
    <t>30 de enero de 2024</t>
  </si>
  <si>
    <t xml:space="preserve">Se establece la matriz de seguimiento del plan, según caso Hola No. 14729 </t>
  </si>
  <si>
    <t>30 de abril de 2024</t>
  </si>
  <si>
    <t>Se publica el seguimiento del plan con corte a 31 de marzo de 2024. El plan presenta un avance acumulado del 25,1%.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</si>
</sst>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justify" vertical="center" wrapText="1"/>
    </xf>
    <xf numFmtId="9" fontId="5" fillId="2" borderId="1" xfId="1" applyNumberFormat="1" applyFont="1" applyFill="1" applyBorder="1" applyAlignment="1">
      <alignment horizontal="justify" vertical="center"/>
    </xf>
    <xf numFmtId="9" fontId="6" fillId="0" borderId="1" xfId="3" applyFont="1" applyBorder="1" applyAlignment="1">
      <alignment horizontal="center" vertical="center"/>
    </xf>
    <xf numFmtId="9" fontId="5" fillId="8" borderId="1" xfId="0" applyNumberFormat="1" applyFont="1" applyFill="1" applyBorder="1" applyAlignment="1">
      <alignment horizontal="center" vertical="center"/>
    </xf>
    <xf numFmtId="9" fontId="5" fillId="8" borderId="10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justify" vertical="center" wrapText="1"/>
    </xf>
    <xf numFmtId="0" fontId="5" fillId="8" borderId="11" xfId="0" applyFont="1" applyFill="1" applyBorder="1" applyAlignment="1">
      <alignment horizontal="justify" vertical="center" wrapText="1"/>
    </xf>
    <xf numFmtId="0" fontId="5" fillId="8" borderId="10" xfId="0" applyFont="1" applyFill="1" applyBorder="1" applyAlignment="1">
      <alignment horizontal="justify" vertical="center" wrapText="1"/>
    </xf>
    <xf numFmtId="0" fontId="5" fillId="8" borderId="5" xfId="0" applyFont="1" applyFill="1" applyBorder="1" applyAlignment="1">
      <alignment horizontal="justify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2042783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5"/>
  <sheetViews>
    <sheetView showGridLines="0" tabSelected="1" zoomScale="115" zoomScaleNormal="115" zoomScaleSheetLayoutView="100" zoomScalePageLayoutView="70" workbookViewId="0">
      <selection activeCell="C7" sqref="C7"/>
    </sheetView>
  </sheetViews>
  <sheetFormatPr baseColWidth="10" defaultColWidth="9" defaultRowHeight="15" x14ac:dyDescent="0.25"/>
  <cols>
    <col min="1" max="1" width="6.85546875" style="11" customWidth="1"/>
    <col min="2" max="2" width="40.42578125" style="12" customWidth="1"/>
    <col min="3" max="3" width="21.5703125" style="13" customWidth="1"/>
    <col min="4" max="4" width="6.7109375" style="14" customWidth="1"/>
    <col min="5" max="5" width="36.42578125" style="13" customWidth="1"/>
    <col min="6" max="6" width="27.28515625" style="13" customWidth="1"/>
    <col min="7" max="7" width="19.85546875" style="13" bestFit="1" customWidth="1"/>
    <col min="8" max="8" width="23.28515625" style="13" customWidth="1"/>
    <col min="9" max="14" width="17.7109375" style="13" customWidth="1"/>
    <col min="15" max="15" width="19" style="14" bestFit="1" customWidth="1"/>
    <col min="16" max="16" width="17.85546875" style="14" bestFit="1" customWidth="1"/>
    <col min="17" max="17" width="17.85546875" style="29" bestFit="1" customWidth="1"/>
    <col min="18" max="18" width="42.140625" style="15" customWidth="1"/>
    <col min="19" max="19" width="25" style="15" customWidth="1"/>
    <col min="20" max="20" width="19" style="14" hidden="1" customWidth="1"/>
    <col min="21" max="21" width="17.85546875" style="33" hidden="1" customWidth="1"/>
    <col min="22" max="22" width="20" style="30" hidden="1" customWidth="1"/>
    <col min="23" max="23" width="42.28515625" style="2" hidden="1" customWidth="1"/>
    <col min="24" max="24" width="25" style="2" hidden="1" customWidth="1"/>
    <col min="25" max="25" width="20.42578125" style="30" hidden="1" customWidth="1"/>
    <col min="26" max="26" width="17.85546875" style="30" hidden="1" customWidth="1"/>
    <col min="27" max="27" width="20" style="30" hidden="1" customWidth="1"/>
    <col min="28" max="28" width="42.28515625" style="2" hidden="1" customWidth="1"/>
    <col min="29" max="29" width="25.140625" style="2" hidden="1" customWidth="1"/>
    <col min="30" max="30" width="20.42578125" style="30" hidden="1" customWidth="1"/>
    <col min="31" max="31" width="17.85546875" style="30" hidden="1" customWidth="1"/>
    <col min="32" max="32" width="20" style="30" hidden="1" customWidth="1"/>
    <col min="33" max="33" width="42.42578125" style="2" hidden="1" customWidth="1"/>
    <col min="34" max="34" width="25.28515625" style="2" hidden="1" customWidth="1"/>
    <col min="35" max="35" width="15.5703125" style="30" customWidth="1"/>
    <col min="36" max="36" width="20.85546875" style="30" customWidth="1"/>
    <col min="37" max="126" width="9" style="2"/>
    <col min="127" max="127" width="9" style="2" customWidth="1"/>
    <col min="128" max="16384" width="9" style="2"/>
  </cols>
  <sheetData>
    <row r="1" spans="1:36" ht="21" customHeight="1" x14ac:dyDescent="0.25">
      <c r="A1" s="20"/>
      <c r="B1" s="21"/>
      <c r="C1" s="60" t="s">
        <v>0</v>
      </c>
      <c r="D1" s="60"/>
      <c r="E1" s="60"/>
      <c r="F1" s="60"/>
      <c r="G1" s="60"/>
      <c r="H1" s="60"/>
      <c r="I1" s="60"/>
      <c r="J1" s="60"/>
      <c r="K1" s="60"/>
      <c r="L1" s="61"/>
      <c r="M1" s="51" t="s">
        <v>1</v>
      </c>
      <c r="N1" s="52"/>
      <c r="O1" s="9"/>
      <c r="P1" s="9"/>
      <c r="Q1" s="26"/>
      <c r="R1" s="4"/>
      <c r="S1" s="4"/>
      <c r="T1" s="9"/>
      <c r="U1" s="9"/>
      <c r="V1" s="9"/>
    </row>
    <row r="2" spans="1:36" x14ac:dyDescent="0.25">
      <c r="A2" s="22"/>
      <c r="B2" s="3"/>
      <c r="C2" s="62"/>
      <c r="D2" s="62"/>
      <c r="E2" s="62"/>
      <c r="F2" s="62"/>
      <c r="G2" s="62"/>
      <c r="H2" s="62"/>
      <c r="I2" s="62"/>
      <c r="J2" s="62"/>
      <c r="K2" s="62"/>
      <c r="L2" s="63"/>
      <c r="M2" s="53" t="s">
        <v>2</v>
      </c>
      <c r="N2" s="54"/>
      <c r="O2" s="9"/>
      <c r="P2" s="9"/>
      <c r="Q2" s="26"/>
      <c r="R2" s="4"/>
      <c r="S2" s="4"/>
      <c r="T2" s="9"/>
      <c r="U2" s="9"/>
      <c r="V2" s="9"/>
    </row>
    <row r="3" spans="1:36" ht="16.5" customHeight="1" x14ac:dyDescent="0.25">
      <c r="A3" s="22"/>
      <c r="B3" s="3"/>
      <c r="C3" s="62"/>
      <c r="D3" s="62"/>
      <c r="E3" s="62"/>
      <c r="F3" s="62"/>
      <c r="G3" s="62"/>
      <c r="H3" s="62"/>
      <c r="I3" s="62"/>
      <c r="J3" s="62"/>
      <c r="K3" s="62"/>
      <c r="L3" s="63"/>
      <c r="M3" s="53" t="s">
        <v>3</v>
      </c>
      <c r="N3" s="54"/>
      <c r="O3" s="9"/>
      <c r="P3" s="9"/>
      <c r="Q3" s="26"/>
      <c r="R3" s="4"/>
      <c r="S3" s="5"/>
      <c r="T3" s="32"/>
      <c r="U3" s="32"/>
      <c r="V3" s="32"/>
    </row>
    <row r="4" spans="1:36" ht="16.5" customHeight="1" x14ac:dyDescent="0.25">
      <c r="A4" s="23"/>
      <c r="B4" s="24"/>
      <c r="C4" s="64"/>
      <c r="D4" s="64"/>
      <c r="E4" s="64"/>
      <c r="F4" s="64"/>
      <c r="G4" s="64"/>
      <c r="H4" s="64"/>
      <c r="I4" s="64"/>
      <c r="J4" s="64"/>
      <c r="K4" s="64"/>
      <c r="L4" s="65"/>
      <c r="M4" s="55" t="s">
        <v>4</v>
      </c>
      <c r="N4" s="56"/>
      <c r="O4" s="9"/>
      <c r="P4" s="9"/>
      <c r="Q4" s="26"/>
      <c r="R4" s="4"/>
      <c r="S4" s="5"/>
      <c r="T4" s="32"/>
      <c r="U4" s="32"/>
      <c r="V4" s="32"/>
    </row>
    <row r="5" spans="1:36" ht="16.5" customHeight="1" x14ac:dyDescent="0.25">
      <c r="A5" s="3"/>
      <c r="B5" s="3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  <c r="O5" s="9"/>
      <c r="P5" s="9"/>
      <c r="Q5" s="26"/>
      <c r="R5" s="4"/>
      <c r="S5" s="5"/>
      <c r="T5" s="32"/>
      <c r="U5" s="32"/>
      <c r="V5" s="32"/>
    </row>
    <row r="6" spans="1:36" ht="16.5" customHeight="1" x14ac:dyDescent="0.25">
      <c r="A6" s="3"/>
      <c r="B6" s="8" t="s">
        <v>5</v>
      </c>
      <c r="C6" s="66" t="s">
        <v>6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9"/>
      <c r="P6" s="9"/>
      <c r="Q6" s="26"/>
      <c r="R6" s="4"/>
      <c r="S6" s="5"/>
      <c r="T6" s="32"/>
      <c r="U6" s="32"/>
      <c r="V6" s="32"/>
    </row>
    <row r="7" spans="1:36" ht="16.5" customHeight="1" x14ac:dyDescent="0.25">
      <c r="A7" s="3"/>
      <c r="B7" s="8" t="s">
        <v>7</v>
      </c>
      <c r="C7" s="19">
        <v>2024</v>
      </c>
      <c r="D7" s="9"/>
      <c r="E7" s="3"/>
      <c r="F7" s="3"/>
      <c r="G7" s="3"/>
      <c r="H7" s="3"/>
      <c r="I7" s="3"/>
      <c r="J7" s="3"/>
      <c r="K7" s="3"/>
      <c r="L7" s="3"/>
      <c r="M7" s="3"/>
      <c r="N7" s="3"/>
      <c r="O7" s="9"/>
      <c r="P7" s="9"/>
      <c r="Q7" s="26"/>
      <c r="R7" s="4"/>
      <c r="S7" s="5"/>
      <c r="T7" s="32"/>
      <c r="U7" s="32"/>
      <c r="V7" s="32"/>
    </row>
    <row r="8" spans="1:36" ht="16.5" customHeight="1" x14ac:dyDescent="0.25">
      <c r="A8" s="3"/>
      <c r="B8" s="3"/>
      <c r="C8" s="10"/>
      <c r="D8" s="9"/>
      <c r="E8" s="3"/>
      <c r="F8" s="3"/>
      <c r="G8" s="3"/>
      <c r="H8" s="3"/>
      <c r="I8" s="3"/>
      <c r="J8" s="3"/>
      <c r="K8" s="3"/>
      <c r="L8" s="3"/>
      <c r="M8" s="3"/>
      <c r="N8" s="3"/>
      <c r="O8" s="9"/>
      <c r="P8" s="9"/>
      <c r="Q8" s="26"/>
      <c r="R8" s="4"/>
      <c r="S8" s="5"/>
      <c r="T8" s="32"/>
      <c r="U8" s="32"/>
      <c r="V8" s="32"/>
    </row>
    <row r="9" spans="1:36" ht="16.5" customHeight="1" x14ac:dyDescent="0.25">
      <c r="A9" s="3"/>
      <c r="B9" s="3"/>
      <c r="C9" s="10"/>
      <c r="D9" s="9"/>
      <c r="E9" s="3"/>
      <c r="F9" s="3"/>
      <c r="G9" s="3"/>
      <c r="H9" s="3"/>
      <c r="I9" s="3"/>
      <c r="J9" s="3"/>
      <c r="K9" s="3"/>
      <c r="L9" s="3"/>
      <c r="M9" s="3"/>
      <c r="N9" s="3"/>
      <c r="O9" s="9"/>
      <c r="P9" s="9"/>
      <c r="Q9" s="26"/>
      <c r="R9" s="4"/>
      <c r="S9" s="5"/>
      <c r="T9" s="32"/>
      <c r="U9" s="32"/>
      <c r="V9" s="32"/>
    </row>
    <row r="10" spans="1:36" ht="32.25" customHeight="1" x14ac:dyDescent="0.25">
      <c r="A10" s="67" t="s">
        <v>8</v>
      </c>
      <c r="B10" s="67"/>
      <c r="C10" s="67"/>
      <c r="D10" s="58" t="s">
        <v>9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7" t="s">
        <v>10</v>
      </c>
      <c r="P10" s="57"/>
      <c r="Q10" s="57"/>
      <c r="R10" s="59"/>
      <c r="S10" s="59"/>
      <c r="T10" s="57" t="s">
        <v>11</v>
      </c>
      <c r="U10" s="57"/>
      <c r="V10" s="57"/>
      <c r="W10" s="57"/>
      <c r="X10" s="57"/>
      <c r="Y10" s="57" t="s">
        <v>12</v>
      </c>
      <c r="Z10" s="57"/>
      <c r="AA10" s="57"/>
      <c r="AB10" s="57"/>
      <c r="AC10" s="57"/>
      <c r="AD10" s="57" t="s">
        <v>13</v>
      </c>
      <c r="AE10" s="57"/>
      <c r="AF10" s="57"/>
      <c r="AG10" s="57"/>
      <c r="AH10" s="57"/>
      <c r="AI10" s="50" t="s">
        <v>14</v>
      </c>
      <c r="AJ10" s="50" t="s">
        <v>15</v>
      </c>
    </row>
    <row r="11" spans="1:36" s="30" customFormat="1" ht="45.75" customHeight="1" x14ac:dyDescent="0.25">
      <c r="A11" s="39" t="s">
        <v>16</v>
      </c>
      <c r="B11" s="39" t="s">
        <v>17</v>
      </c>
      <c r="C11" s="39" t="s">
        <v>18</v>
      </c>
      <c r="D11" s="40" t="s">
        <v>19</v>
      </c>
      <c r="E11" s="40" t="s">
        <v>20</v>
      </c>
      <c r="F11" s="40" t="s">
        <v>21</v>
      </c>
      <c r="G11" s="40" t="s">
        <v>22</v>
      </c>
      <c r="H11" s="40" t="s">
        <v>23</v>
      </c>
      <c r="I11" s="40" t="s">
        <v>10</v>
      </c>
      <c r="J11" s="40" t="s">
        <v>11</v>
      </c>
      <c r="K11" s="40" t="s">
        <v>12</v>
      </c>
      <c r="L11" s="40" t="s">
        <v>13</v>
      </c>
      <c r="M11" s="40" t="s">
        <v>24</v>
      </c>
      <c r="N11" s="40" t="s">
        <v>25</v>
      </c>
      <c r="O11" s="16" t="s">
        <v>26</v>
      </c>
      <c r="P11" s="16" t="s">
        <v>27</v>
      </c>
      <c r="Q11" s="25" t="s">
        <v>28</v>
      </c>
      <c r="R11" s="16" t="s">
        <v>29</v>
      </c>
      <c r="S11" s="16" t="s">
        <v>30</v>
      </c>
      <c r="T11" s="16" t="s">
        <v>26</v>
      </c>
      <c r="U11" s="16" t="s">
        <v>27</v>
      </c>
      <c r="V11" s="16" t="s">
        <v>28</v>
      </c>
      <c r="W11" s="16" t="s">
        <v>29</v>
      </c>
      <c r="X11" s="16" t="s">
        <v>30</v>
      </c>
      <c r="Y11" s="16" t="s">
        <v>26</v>
      </c>
      <c r="Z11" s="16" t="s">
        <v>27</v>
      </c>
      <c r="AA11" s="16" t="s">
        <v>28</v>
      </c>
      <c r="AB11" s="16" t="s">
        <v>29</v>
      </c>
      <c r="AC11" s="16" t="s">
        <v>30</v>
      </c>
      <c r="AD11" s="16" t="s">
        <v>26</v>
      </c>
      <c r="AE11" s="16" t="s">
        <v>27</v>
      </c>
      <c r="AF11" s="16" t="s">
        <v>28</v>
      </c>
      <c r="AG11" s="16" t="s">
        <v>29</v>
      </c>
      <c r="AH11" s="16" t="s">
        <v>30</v>
      </c>
      <c r="AI11" s="50"/>
      <c r="AJ11" s="50"/>
    </row>
    <row r="12" spans="1:36" s="18" customFormat="1" ht="135" x14ac:dyDescent="0.25">
      <c r="A12" s="17">
        <v>7</v>
      </c>
      <c r="B12" s="17" t="s">
        <v>31</v>
      </c>
      <c r="C12" s="17" t="s">
        <v>32</v>
      </c>
      <c r="D12" s="17">
        <v>1</v>
      </c>
      <c r="E12" s="17" t="s">
        <v>33</v>
      </c>
      <c r="F12" s="42" t="s">
        <v>34</v>
      </c>
      <c r="G12" s="17" t="s">
        <v>35</v>
      </c>
      <c r="H12" s="17" t="s">
        <v>36</v>
      </c>
      <c r="I12" s="43">
        <v>0.95</v>
      </c>
      <c r="J12" s="43">
        <v>0.95</v>
      </c>
      <c r="K12" s="43">
        <v>0.95</v>
      </c>
      <c r="L12" s="43">
        <v>0.95</v>
      </c>
      <c r="M12" s="43">
        <f>AVERAGE(I12:L12)</f>
        <v>0.95</v>
      </c>
      <c r="N12" s="17" t="s">
        <v>37</v>
      </c>
      <c r="O12" s="28">
        <f>I12</f>
        <v>0.95</v>
      </c>
      <c r="P12" s="45">
        <v>0.96</v>
      </c>
      <c r="Q12" s="31">
        <f>IF(P12/O12&gt;100%,100%,P12/O12)</f>
        <v>1</v>
      </c>
      <c r="R12" s="70" t="s">
        <v>38</v>
      </c>
      <c r="S12" s="71" t="s">
        <v>39</v>
      </c>
      <c r="T12" s="28">
        <f>J12</f>
        <v>0.95</v>
      </c>
      <c r="U12" s="28">
        <v>0</v>
      </c>
      <c r="V12" s="31">
        <f>IF(U12/T12&gt;100%,100%,U12/T12)</f>
        <v>0</v>
      </c>
      <c r="W12" s="1"/>
      <c r="X12" s="1"/>
      <c r="Y12" s="44">
        <f>K12</f>
        <v>0.95</v>
      </c>
      <c r="Z12" s="44">
        <v>0</v>
      </c>
      <c r="AA12" s="31">
        <f>IF(Z12/Y12&gt;100%,100%,Z12/Y12)</f>
        <v>0</v>
      </c>
      <c r="AB12" s="1"/>
      <c r="AC12" s="1"/>
      <c r="AD12" s="44">
        <f>L12</f>
        <v>0.95</v>
      </c>
      <c r="AE12" s="44">
        <v>0</v>
      </c>
      <c r="AF12" s="31">
        <f>IF(AE12/AD12&gt;100%,100%,AE12/AD12)</f>
        <v>0</v>
      </c>
      <c r="AG12" s="1"/>
      <c r="AH12" s="1"/>
      <c r="AI12" s="44">
        <f>AVERAGE(P12,U12,Z12,AE12)</f>
        <v>0.24</v>
      </c>
      <c r="AJ12" s="31">
        <f>IF(AI12/M12&gt;100%,100%,AI12/M12)</f>
        <v>0.25263157894736843</v>
      </c>
    </row>
    <row r="13" spans="1:36" s="18" customFormat="1" ht="90" x14ac:dyDescent="0.25">
      <c r="A13" s="17">
        <v>7</v>
      </c>
      <c r="B13" s="17" t="s">
        <v>31</v>
      </c>
      <c r="C13" s="17" t="s">
        <v>32</v>
      </c>
      <c r="D13" s="17">
        <v>2</v>
      </c>
      <c r="E13" s="17" t="s">
        <v>40</v>
      </c>
      <c r="F13" s="17" t="s">
        <v>41</v>
      </c>
      <c r="G13" s="17" t="s">
        <v>35</v>
      </c>
      <c r="H13" s="17" t="s">
        <v>36</v>
      </c>
      <c r="I13" s="43">
        <v>0.9</v>
      </c>
      <c r="J13" s="43">
        <v>0.9</v>
      </c>
      <c r="K13" s="43">
        <v>0.9</v>
      </c>
      <c r="L13" s="43">
        <v>0.9</v>
      </c>
      <c r="M13" s="43">
        <f>AVERAGE(I13:L13)</f>
        <v>0.9</v>
      </c>
      <c r="N13" s="17" t="s">
        <v>42</v>
      </c>
      <c r="O13" s="28">
        <f t="shared" ref="O13" si="0">I13</f>
        <v>0.9</v>
      </c>
      <c r="P13" s="46">
        <v>0.9</v>
      </c>
      <c r="Q13" s="28">
        <f t="shared" ref="Q13" si="1">IF(P13/O13&gt;100%,100%,P13/O13)</f>
        <v>1</v>
      </c>
      <c r="R13" s="72" t="s">
        <v>43</v>
      </c>
      <c r="S13" s="73" t="s">
        <v>44</v>
      </c>
      <c r="T13" s="28">
        <f t="shared" ref="T13" si="2">J13</f>
        <v>0.9</v>
      </c>
      <c r="U13" s="28">
        <v>0</v>
      </c>
      <c r="V13" s="31">
        <f t="shared" ref="V13" si="3">IF(U13/T13&gt;100%,100%,U13/T13)</f>
        <v>0</v>
      </c>
      <c r="W13" s="1"/>
      <c r="X13" s="1"/>
      <c r="Y13" s="44">
        <f t="shared" ref="Y13" si="4">K13</f>
        <v>0.9</v>
      </c>
      <c r="Z13" s="44">
        <v>0</v>
      </c>
      <c r="AA13" s="31">
        <f t="shared" ref="AA13" si="5">IF(Z13/Y13&gt;100%,100%,Z13/Y13)</f>
        <v>0</v>
      </c>
      <c r="AB13" s="1"/>
      <c r="AC13" s="1"/>
      <c r="AD13" s="44">
        <f t="shared" ref="AD13" si="6">L13</f>
        <v>0.9</v>
      </c>
      <c r="AE13" s="44">
        <v>0</v>
      </c>
      <c r="AF13" s="31">
        <f t="shared" ref="AF13" si="7">IF(AE13/AD13&gt;100%,100%,AE13/AD13)</f>
        <v>0</v>
      </c>
      <c r="AG13" s="1"/>
      <c r="AH13" s="1"/>
      <c r="AI13" s="44">
        <f>AVERAGE(P13,U13,Z13,AE13)</f>
        <v>0.22500000000000001</v>
      </c>
      <c r="AJ13" s="31">
        <f t="shared" ref="AJ13" si="8">IF(AI13/M13&gt;100%,100%,AI13/M13)</f>
        <v>0.25</v>
      </c>
    </row>
    <row r="14" spans="1:36" ht="18.75" x14ac:dyDescent="0.25">
      <c r="AH14" s="47" t="s">
        <v>45</v>
      </c>
      <c r="AI14" s="47"/>
      <c r="AJ14" s="41">
        <f>AVERAGE(AJ12:AJ13)</f>
        <v>0.25131578947368421</v>
      </c>
    </row>
    <row r="18" spans="1:21" x14ac:dyDescent="0.25">
      <c r="B18" s="49" t="s">
        <v>46</v>
      </c>
      <c r="C18" s="49"/>
      <c r="D18" s="49"/>
      <c r="E18" s="49"/>
      <c r="F18" s="49"/>
    </row>
    <row r="19" spans="1:21" s="37" customFormat="1" x14ac:dyDescent="0.25">
      <c r="A19" s="36"/>
      <c r="B19" s="38" t="s">
        <v>47</v>
      </c>
      <c r="C19" s="49" t="s">
        <v>48</v>
      </c>
      <c r="D19" s="49"/>
      <c r="E19" s="49" t="s">
        <v>49</v>
      </c>
      <c r="F19" s="49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  <c r="R19" s="34"/>
      <c r="S19" s="34"/>
      <c r="T19" s="34"/>
      <c r="U19" s="36"/>
    </row>
    <row r="20" spans="1:21" x14ac:dyDescent="0.25">
      <c r="B20" s="69">
        <v>1</v>
      </c>
      <c r="C20" s="48" t="s">
        <v>53</v>
      </c>
      <c r="D20" s="48"/>
      <c r="E20" s="68" t="s">
        <v>54</v>
      </c>
      <c r="F20" s="68"/>
    </row>
    <row r="21" spans="1:21" ht="41.25" customHeight="1" x14ac:dyDescent="0.25">
      <c r="B21" s="69">
        <v>2</v>
      </c>
      <c r="C21" s="48" t="s">
        <v>55</v>
      </c>
      <c r="D21" s="48"/>
      <c r="E21" s="68" t="s">
        <v>56</v>
      </c>
      <c r="F21" s="68"/>
    </row>
    <row r="22" spans="1:21" hidden="1" x14ac:dyDescent="0.25">
      <c r="B22" s="27"/>
      <c r="C22" s="48"/>
      <c r="D22" s="48"/>
      <c r="E22" s="48"/>
      <c r="F22" s="48"/>
    </row>
    <row r="23" spans="1:21" hidden="1" x14ac:dyDescent="0.25">
      <c r="B23" s="27"/>
      <c r="C23" s="48"/>
      <c r="D23" s="48"/>
      <c r="E23" s="48"/>
      <c r="F23" s="48"/>
    </row>
    <row r="24" spans="1:21" hidden="1" x14ac:dyDescent="0.25">
      <c r="B24" s="27"/>
      <c r="C24" s="48"/>
      <c r="D24" s="48"/>
      <c r="E24" s="48"/>
      <c r="F24" s="48"/>
    </row>
    <row r="25" spans="1:21" hidden="1" x14ac:dyDescent="0.25">
      <c r="B25" s="27"/>
      <c r="C25" s="48"/>
      <c r="D25" s="48"/>
      <c r="E25" s="48"/>
      <c r="F25" s="48"/>
    </row>
  </sheetData>
  <autoFilter ref="A11:DW11" xr:uid="{00000000-0001-0000-0000-000000000000}"/>
  <dataConsolidate/>
  <mergeCells count="30">
    <mergeCell ref="C21:D21"/>
    <mergeCell ref="E21:F21"/>
    <mergeCell ref="C20:D20"/>
    <mergeCell ref="E20:F20"/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  <mergeCell ref="AH14:AI14"/>
    <mergeCell ref="C25:D25"/>
    <mergeCell ref="E25:F25"/>
    <mergeCell ref="B18:F18"/>
    <mergeCell ref="C22:D22"/>
    <mergeCell ref="E22:F22"/>
    <mergeCell ref="C23:D23"/>
    <mergeCell ref="E23:F23"/>
    <mergeCell ref="C19:D19"/>
    <mergeCell ref="E19:F19"/>
    <mergeCell ref="C24:D24"/>
    <mergeCell ref="E24:F24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baseColWidth="10" defaultColWidth="11.425781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Hoja1</vt:lpstr>
      <vt:lpstr>Formato!Área_de_impresión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2024-04-29T17:17:03Z</dcterms:modified>
  <cp:category/>
  <cp:contentStatus/>
</cp:coreProperties>
</file>